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<sst xmlns="http://schemas.openxmlformats.org/spreadsheetml/2006/main" count="1086" uniqueCount="156">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</sst>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5" applyNumberFormat="1" applyFill="1" applyBorder="1">
      <alignment/>
      <protection/>
    </xf>
    <xf numFmtId="182" fontId="4" fillId="41" borderId="11" xfId="75" applyNumberFormat="1" applyFill="1" applyBorder="1">
      <alignment/>
      <protection/>
    </xf>
    <xf numFmtId="182" fontId="4" fillId="41" borderId="12" xfId="75" applyNumberFormat="1" applyFill="1" applyBorder="1">
      <alignment/>
      <protection/>
    </xf>
    <xf numFmtId="182" fontId="4" fillId="41" borderId="17" xfId="75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182" fontId="4" fillId="0" borderId="0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 7" xfId="72"/>
    <cellStyle name="標準 8" xfId="73"/>
    <cellStyle name="標準 9" xfId="74"/>
    <cellStyle name="標準_地区別10歳毎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53294922"/>
        <c:axId val="9892251"/>
      </c:barChart>
      <c:catAx>
        <c:axId val="5329492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92251"/>
        <c:crosses val="autoZero"/>
        <c:auto val="1"/>
        <c:lblOffset val="100"/>
        <c:tickLblSkip val="1"/>
        <c:noMultiLvlLbl val="0"/>
      </c:catAx>
      <c:valAx>
        <c:axId val="9892251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9492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17406020"/>
        <c:axId val="22436453"/>
      </c:barChart>
      <c:catAx>
        <c:axId val="174060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36453"/>
        <c:crosses val="autoZero"/>
        <c:auto val="1"/>
        <c:lblOffset val="100"/>
        <c:tickLblSkip val="1"/>
        <c:noMultiLvlLbl val="0"/>
      </c:catAx>
      <c:valAx>
        <c:axId val="2243645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0602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601486"/>
        <c:axId val="5413375"/>
      </c:barChart>
      <c:catAx>
        <c:axId val="60148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3375"/>
        <c:crosses val="autoZero"/>
        <c:auto val="1"/>
        <c:lblOffset val="100"/>
        <c:tickLblSkip val="1"/>
        <c:noMultiLvlLbl val="0"/>
      </c:catAx>
      <c:valAx>
        <c:axId val="541337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48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48720376"/>
        <c:axId val="35830201"/>
      </c:barChart>
      <c:catAx>
        <c:axId val="4872037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30201"/>
        <c:crosses val="autoZero"/>
        <c:auto val="1"/>
        <c:lblOffset val="100"/>
        <c:tickLblSkip val="1"/>
        <c:noMultiLvlLbl val="0"/>
      </c:catAx>
      <c:valAx>
        <c:axId val="35830201"/>
        <c:scaling>
          <c:orientation val="maxMin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2037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54036354"/>
        <c:axId val="16565139"/>
      </c:barChart>
      <c:catAx>
        <c:axId val="5403635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65139"/>
        <c:crosses val="autoZero"/>
        <c:auto val="1"/>
        <c:lblOffset val="100"/>
        <c:tickLblSkip val="1"/>
        <c:noMultiLvlLbl val="0"/>
      </c:catAx>
      <c:valAx>
        <c:axId val="16565139"/>
        <c:scaling>
          <c:orientation val="minMax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3635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14868524"/>
        <c:axId val="66707853"/>
      </c:barChart>
      <c:catAx>
        <c:axId val="1486852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07853"/>
        <c:crosses val="autoZero"/>
        <c:auto val="1"/>
        <c:lblOffset val="100"/>
        <c:tickLblSkip val="1"/>
        <c:noMultiLvlLbl val="0"/>
      </c:catAx>
      <c:valAx>
        <c:axId val="6670785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6852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63499766"/>
        <c:axId val="34626983"/>
      </c:barChart>
      <c:catAx>
        <c:axId val="6349976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26983"/>
        <c:crosses val="autoZero"/>
        <c:auto val="1"/>
        <c:lblOffset val="100"/>
        <c:tickLblSkip val="1"/>
        <c:noMultiLvlLbl val="0"/>
      </c:catAx>
      <c:valAx>
        <c:axId val="3462698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99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43207392"/>
        <c:axId val="53322209"/>
      </c:barChart>
      <c:catAx>
        <c:axId val="432073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22209"/>
        <c:crosses val="autoZero"/>
        <c:auto val="1"/>
        <c:lblOffset val="100"/>
        <c:tickLblSkip val="1"/>
        <c:noMultiLvlLbl val="0"/>
      </c:catAx>
      <c:valAx>
        <c:axId val="5332220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07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10137834"/>
        <c:axId val="24131643"/>
      </c:barChart>
      <c:catAx>
        <c:axId val="1013783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31643"/>
        <c:crosses val="autoZero"/>
        <c:auto val="1"/>
        <c:lblOffset val="100"/>
        <c:tickLblSkip val="1"/>
        <c:noMultiLvlLbl val="0"/>
      </c:catAx>
      <c:valAx>
        <c:axId val="2413164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37834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15858196"/>
        <c:axId val="8506037"/>
      </c:barChart>
      <c:catAx>
        <c:axId val="1585819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06037"/>
        <c:crosses val="autoZero"/>
        <c:auto val="1"/>
        <c:lblOffset val="100"/>
        <c:tickLblSkip val="1"/>
        <c:noMultiLvlLbl val="0"/>
      </c:catAx>
      <c:valAx>
        <c:axId val="8506037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85819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9445470"/>
        <c:axId val="17900367"/>
      </c:barChart>
      <c:catAx>
        <c:axId val="94454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00367"/>
        <c:crosses val="autoZero"/>
        <c:auto val="1"/>
        <c:lblOffset val="100"/>
        <c:tickLblSkip val="1"/>
        <c:noMultiLvlLbl val="0"/>
      </c:catAx>
      <c:valAx>
        <c:axId val="17900367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45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21921396"/>
        <c:axId val="63074837"/>
      </c:barChart>
      <c:catAx>
        <c:axId val="2192139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74837"/>
        <c:crosses val="autoZero"/>
        <c:auto val="1"/>
        <c:lblOffset val="100"/>
        <c:tickLblSkip val="1"/>
        <c:noMultiLvlLbl val="0"/>
      </c:catAx>
      <c:valAx>
        <c:axId val="63074837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2139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26885576"/>
        <c:axId val="40643593"/>
      </c:barChart>
      <c:catAx>
        <c:axId val="268855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43593"/>
        <c:crosses val="autoZero"/>
        <c:auto val="1"/>
        <c:lblOffset val="100"/>
        <c:tickLblSkip val="1"/>
        <c:noMultiLvlLbl val="0"/>
      </c:catAx>
      <c:valAx>
        <c:axId val="40643593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85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30248018"/>
        <c:axId val="3796707"/>
      </c:barChart>
      <c:catAx>
        <c:axId val="3024801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6707"/>
        <c:crosses val="autoZero"/>
        <c:auto val="1"/>
        <c:lblOffset val="100"/>
        <c:tickLblSkip val="1"/>
        <c:noMultiLvlLbl val="0"/>
      </c:catAx>
      <c:valAx>
        <c:axId val="3796707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48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34170364"/>
        <c:axId val="39097821"/>
      </c:barChart>
      <c:catAx>
        <c:axId val="341703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97821"/>
        <c:crosses val="autoZero"/>
        <c:auto val="1"/>
        <c:lblOffset val="100"/>
        <c:tickLblSkip val="1"/>
        <c:noMultiLvlLbl val="0"/>
      </c:catAx>
      <c:valAx>
        <c:axId val="39097821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70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16336070"/>
        <c:axId val="12806903"/>
      </c:barChart>
      <c:catAx>
        <c:axId val="1633607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06903"/>
        <c:crosses val="autoZero"/>
        <c:auto val="1"/>
        <c:lblOffset val="100"/>
        <c:tickLblSkip val="1"/>
        <c:noMultiLvlLbl val="0"/>
      </c:catAx>
      <c:valAx>
        <c:axId val="1280690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336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48153264"/>
        <c:axId val="30726193"/>
      </c:barChart>
      <c:catAx>
        <c:axId val="481532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26193"/>
        <c:crosses val="autoZero"/>
        <c:auto val="1"/>
        <c:lblOffset val="100"/>
        <c:tickLblSkip val="1"/>
        <c:noMultiLvlLbl val="0"/>
      </c:catAx>
      <c:valAx>
        <c:axId val="30726193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53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8100282"/>
        <c:axId val="5793675"/>
      </c:barChart>
      <c:catAx>
        <c:axId val="810028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3675"/>
        <c:crosses val="autoZero"/>
        <c:auto val="1"/>
        <c:lblOffset val="100"/>
        <c:tickLblSkip val="1"/>
        <c:noMultiLvlLbl val="0"/>
      </c:catAx>
      <c:valAx>
        <c:axId val="5793675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00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52143076"/>
        <c:axId val="66634501"/>
      </c:barChart>
      <c:catAx>
        <c:axId val="5214307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34501"/>
        <c:crosses val="autoZero"/>
        <c:auto val="1"/>
        <c:lblOffset val="100"/>
        <c:tickLblSkip val="1"/>
        <c:noMultiLvlLbl val="0"/>
      </c:catAx>
      <c:valAx>
        <c:axId val="6663450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43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62839598"/>
        <c:axId val="28685471"/>
      </c:barChart>
      <c:catAx>
        <c:axId val="628395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85471"/>
        <c:crosses val="autoZero"/>
        <c:auto val="1"/>
        <c:lblOffset val="100"/>
        <c:tickLblSkip val="1"/>
        <c:noMultiLvlLbl val="0"/>
      </c:catAx>
      <c:valAx>
        <c:axId val="2868547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39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56842648"/>
        <c:axId val="41821785"/>
      </c:barChart>
      <c:catAx>
        <c:axId val="5684264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21785"/>
        <c:crosses val="autoZero"/>
        <c:auto val="1"/>
        <c:lblOffset val="100"/>
        <c:tickLblSkip val="1"/>
        <c:noMultiLvlLbl val="0"/>
      </c:catAx>
      <c:valAx>
        <c:axId val="41821785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42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6</c:v>
                </c:pt>
                <c:pt idx="1">
                  <c:v>66</c:v>
                </c:pt>
                <c:pt idx="2">
                  <c:v>311</c:v>
                </c:pt>
                <c:pt idx="3">
                  <c:v>887</c:v>
                </c:pt>
                <c:pt idx="4">
                  <c:v>1571</c:v>
                </c:pt>
                <c:pt idx="5">
                  <c:v>2070</c:v>
                </c:pt>
                <c:pt idx="6">
                  <c:v>2685</c:v>
                </c:pt>
                <c:pt idx="7">
                  <c:v>3217</c:v>
                </c:pt>
                <c:pt idx="8">
                  <c:v>2948</c:v>
                </c:pt>
                <c:pt idx="9">
                  <c:v>2795</c:v>
                </c:pt>
                <c:pt idx="10">
                  <c:v>2802</c:v>
                </c:pt>
                <c:pt idx="11">
                  <c:v>3296</c:v>
                </c:pt>
                <c:pt idx="12">
                  <c:v>3058</c:v>
                </c:pt>
                <c:pt idx="13">
                  <c:v>2742</c:v>
                </c:pt>
                <c:pt idx="14">
                  <c:v>2325</c:v>
                </c:pt>
                <c:pt idx="15">
                  <c:v>1994</c:v>
                </c:pt>
                <c:pt idx="16">
                  <c:v>1904</c:v>
                </c:pt>
                <c:pt idx="17">
                  <c:v>2329</c:v>
                </c:pt>
                <c:pt idx="18">
                  <c:v>2427</c:v>
                </c:pt>
                <c:pt idx="19">
                  <c:v>2395</c:v>
                </c:pt>
                <c:pt idx="20">
                  <c:v>2067</c:v>
                </c:pt>
              </c:numCache>
            </c:numRef>
          </c:val>
        </c:ser>
        <c:gapWidth val="5"/>
        <c:axId val="40851746"/>
        <c:axId val="32121395"/>
      </c:barChart>
      <c:catAx>
        <c:axId val="4085174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21395"/>
        <c:crosses val="autoZero"/>
        <c:auto val="1"/>
        <c:lblOffset val="100"/>
        <c:tickLblSkip val="1"/>
        <c:noMultiLvlLbl val="0"/>
      </c:catAx>
      <c:valAx>
        <c:axId val="32121395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5174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30802622"/>
        <c:axId val="8788143"/>
      </c:barChart>
      <c:catAx>
        <c:axId val="3080262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88143"/>
        <c:crosses val="autoZero"/>
        <c:auto val="1"/>
        <c:lblOffset val="100"/>
        <c:tickLblSkip val="1"/>
        <c:noMultiLvlLbl val="0"/>
      </c:catAx>
      <c:valAx>
        <c:axId val="8788143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0262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59</c:v>
                </c:pt>
                <c:pt idx="1">
                  <c:v>304</c:v>
                </c:pt>
                <c:pt idx="2">
                  <c:v>1003</c:v>
                </c:pt>
                <c:pt idx="3">
                  <c:v>1716</c:v>
                </c:pt>
                <c:pt idx="4">
                  <c:v>2267</c:v>
                </c:pt>
                <c:pt idx="5">
                  <c:v>2747</c:v>
                </c:pt>
                <c:pt idx="6">
                  <c:v>3202</c:v>
                </c:pt>
                <c:pt idx="7">
                  <c:v>3493</c:v>
                </c:pt>
                <c:pt idx="8">
                  <c:v>3083</c:v>
                </c:pt>
                <c:pt idx="9">
                  <c:v>3152</c:v>
                </c:pt>
                <c:pt idx="10">
                  <c:v>3150</c:v>
                </c:pt>
                <c:pt idx="11">
                  <c:v>3445</c:v>
                </c:pt>
                <c:pt idx="12">
                  <c:v>3143</c:v>
                </c:pt>
                <c:pt idx="13">
                  <c:v>2803</c:v>
                </c:pt>
                <c:pt idx="14">
                  <c:v>2445</c:v>
                </c:pt>
                <c:pt idx="15">
                  <c:v>1863</c:v>
                </c:pt>
                <c:pt idx="16">
                  <c:v>1957</c:v>
                </c:pt>
                <c:pt idx="17">
                  <c:v>2326</c:v>
                </c:pt>
                <c:pt idx="18">
                  <c:v>2277</c:v>
                </c:pt>
                <c:pt idx="19">
                  <c:v>2172</c:v>
                </c:pt>
                <c:pt idx="20">
                  <c:v>2022</c:v>
                </c:pt>
              </c:numCache>
            </c:numRef>
          </c:val>
        </c:ser>
        <c:gapWidth val="5"/>
        <c:axId val="20657100"/>
        <c:axId val="51696173"/>
      </c:barChart>
      <c:catAx>
        <c:axId val="2065710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96173"/>
        <c:crosses val="autoZero"/>
        <c:auto val="1"/>
        <c:lblOffset val="100"/>
        <c:tickLblSkip val="1"/>
        <c:noMultiLvlLbl val="0"/>
      </c:catAx>
      <c:valAx>
        <c:axId val="51696173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5710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4</c:v>
                </c:pt>
                <c:pt idx="1">
                  <c:v>9</c:v>
                </c:pt>
                <c:pt idx="2">
                  <c:v>54</c:v>
                </c:pt>
                <c:pt idx="3">
                  <c:v>165</c:v>
                </c:pt>
                <c:pt idx="4">
                  <c:v>246</c:v>
                </c:pt>
                <c:pt idx="5">
                  <c:v>404</c:v>
                </c:pt>
                <c:pt idx="6">
                  <c:v>659</c:v>
                </c:pt>
                <c:pt idx="7">
                  <c:v>742</c:v>
                </c:pt>
                <c:pt idx="8">
                  <c:v>543</c:v>
                </c:pt>
                <c:pt idx="9">
                  <c:v>443</c:v>
                </c:pt>
                <c:pt idx="10">
                  <c:v>445</c:v>
                </c:pt>
                <c:pt idx="11">
                  <c:v>501</c:v>
                </c:pt>
                <c:pt idx="12">
                  <c:v>517</c:v>
                </c:pt>
                <c:pt idx="13">
                  <c:v>432</c:v>
                </c:pt>
                <c:pt idx="14">
                  <c:v>408</c:v>
                </c:pt>
                <c:pt idx="15">
                  <c:v>325</c:v>
                </c:pt>
                <c:pt idx="16">
                  <c:v>278</c:v>
                </c:pt>
                <c:pt idx="17">
                  <c:v>359</c:v>
                </c:pt>
                <c:pt idx="18">
                  <c:v>398</c:v>
                </c:pt>
                <c:pt idx="19">
                  <c:v>337</c:v>
                </c:pt>
                <c:pt idx="20">
                  <c:v>362</c:v>
                </c:pt>
              </c:numCache>
            </c:numRef>
          </c:val>
        </c:ser>
        <c:gapWidth val="5"/>
        <c:axId val="62612374"/>
        <c:axId val="26640455"/>
      </c:barChart>
      <c:catAx>
        <c:axId val="6261237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40455"/>
        <c:crosses val="autoZero"/>
        <c:auto val="1"/>
        <c:lblOffset val="100"/>
        <c:tickLblSkip val="1"/>
        <c:noMultiLvlLbl val="0"/>
      </c:catAx>
      <c:valAx>
        <c:axId val="26640455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61237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3</c:v>
                </c:pt>
                <c:pt idx="2">
                  <c:v>19</c:v>
                </c:pt>
                <c:pt idx="3">
                  <c:v>43</c:v>
                </c:pt>
                <c:pt idx="4">
                  <c:v>113</c:v>
                </c:pt>
                <c:pt idx="5">
                  <c:v>124</c:v>
                </c:pt>
                <c:pt idx="6">
                  <c:v>173</c:v>
                </c:pt>
                <c:pt idx="7">
                  <c:v>233</c:v>
                </c:pt>
                <c:pt idx="8">
                  <c:v>232</c:v>
                </c:pt>
                <c:pt idx="9">
                  <c:v>188</c:v>
                </c:pt>
                <c:pt idx="10">
                  <c:v>127</c:v>
                </c:pt>
                <c:pt idx="11">
                  <c:v>160</c:v>
                </c:pt>
                <c:pt idx="12">
                  <c:v>145</c:v>
                </c:pt>
                <c:pt idx="13">
                  <c:v>119</c:v>
                </c:pt>
                <c:pt idx="14">
                  <c:v>116</c:v>
                </c:pt>
                <c:pt idx="15">
                  <c:v>76</c:v>
                </c:pt>
                <c:pt idx="16">
                  <c:v>90</c:v>
                </c:pt>
                <c:pt idx="17">
                  <c:v>114</c:v>
                </c:pt>
                <c:pt idx="18">
                  <c:v>123</c:v>
                </c:pt>
                <c:pt idx="19">
                  <c:v>112</c:v>
                </c:pt>
                <c:pt idx="20">
                  <c:v>108</c:v>
                </c:pt>
              </c:numCache>
            </c:numRef>
          </c:val>
        </c:ser>
        <c:gapWidth val="5"/>
        <c:axId val="38437504"/>
        <c:axId val="10393217"/>
      </c:barChart>
      <c:catAx>
        <c:axId val="3843750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93217"/>
        <c:crosses val="autoZero"/>
        <c:auto val="1"/>
        <c:lblOffset val="100"/>
        <c:tickLblSkip val="1"/>
        <c:noMultiLvlLbl val="0"/>
      </c:catAx>
      <c:valAx>
        <c:axId val="10393217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3750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1</c:v>
                </c:pt>
                <c:pt idx="1">
                  <c:v>26</c:v>
                </c:pt>
                <c:pt idx="2">
                  <c:v>83</c:v>
                </c:pt>
                <c:pt idx="3">
                  <c:v>152</c:v>
                </c:pt>
                <c:pt idx="4">
                  <c:v>177</c:v>
                </c:pt>
                <c:pt idx="5">
                  <c:v>173</c:v>
                </c:pt>
                <c:pt idx="6">
                  <c:v>182</c:v>
                </c:pt>
                <c:pt idx="7">
                  <c:v>210</c:v>
                </c:pt>
                <c:pt idx="8">
                  <c:v>222</c:v>
                </c:pt>
                <c:pt idx="9">
                  <c:v>209</c:v>
                </c:pt>
                <c:pt idx="10">
                  <c:v>178</c:v>
                </c:pt>
                <c:pt idx="11">
                  <c:v>157</c:v>
                </c:pt>
                <c:pt idx="12">
                  <c:v>128</c:v>
                </c:pt>
                <c:pt idx="13">
                  <c:v>120</c:v>
                </c:pt>
                <c:pt idx="14">
                  <c:v>129</c:v>
                </c:pt>
                <c:pt idx="15">
                  <c:v>85</c:v>
                </c:pt>
                <c:pt idx="16">
                  <c:v>82</c:v>
                </c:pt>
                <c:pt idx="17">
                  <c:v>110</c:v>
                </c:pt>
                <c:pt idx="18">
                  <c:v>103</c:v>
                </c:pt>
                <c:pt idx="19">
                  <c:v>100</c:v>
                </c:pt>
                <c:pt idx="20">
                  <c:v>81</c:v>
                </c:pt>
              </c:numCache>
            </c:numRef>
          </c:val>
        </c:ser>
        <c:gapWidth val="5"/>
        <c:axId val="26430090"/>
        <c:axId val="36544219"/>
      </c:barChart>
      <c:catAx>
        <c:axId val="264300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44219"/>
        <c:crosses val="autoZero"/>
        <c:auto val="1"/>
        <c:lblOffset val="100"/>
        <c:tickLblSkip val="1"/>
        <c:noMultiLvlLbl val="0"/>
      </c:catAx>
      <c:valAx>
        <c:axId val="36544219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30090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14</c:v>
                </c:pt>
                <c:pt idx="1">
                  <c:v>63</c:v>
                </c:pt>
                <c:pt idx="2">
                  <c:v>176</c:v>
                </c:pt>
                <c:pt idx="3">
                  <c:v>311</c:v>
                </c:pt>
                <c:pt idx="4">
                  <c:v>372</c:v>
                </c:pt>
                <c:pt idx="5">
                  <c:v>452</c:v>
                </c:pt>
                <c:pt idx="6">
                  <c:v>639</c:v>
                </c:pt>
                <c:pt idx="7">
                  <c:v>855</c:v>
                </c:pt>
                <c:pt idx="8">
                  <c:v>606</c:v>
                </c:pt>
                <c:pt idx="9">
                  <c:v>466</c:v>
                </c:pt>
                <c:pt idx="10">
                  <c:v>494</c:v>
                </c:pt>
                <c:pt idx="11">
                  <c:v>572</c:v>
                </c:pt>
                <c:pt idx="12">
                  <c:v>514</c:v>
                </c:pt>
                <c:pt idx="13">
                  <c:v>495</c:v>
                </c:pt>
                <c:pt idx="14">
                  <c:v>411</c:v>
                </c:pt>
                <c:pt idx="15">
                  <c:v>338</c:v>
                </c:pt>
                <c:pt idx="16">
                  <c:v>308</c:v>
                </c:pt>
                <c:pt idx="17">
                  <c:v>380</c:v>
                </c:pt>
                <c:pt idx="18">
                  <c:v>304</c:v>
                </c:pt>
                <c:pt idx="19">
                  <c:v>313</c:v>
                </c:pt>
                <c:pt idx="20">
                  <c:v>327</c:v>
                </c:pt>
              </c:numCache>
            </c:numRef>
          </c:val>
        </c:ser>
        <c:gapWidth val="5"/>
        <c:axId val="60462516"/>
        <c:axId val="7291733"/>
      </c:barChart>
      <c:catAx>
        <c:axId val="604625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91733"/>
        <c:crosses val="autoZero"/>
        <c:auto val="1"/>
        <c:lblOffset val="100"/>
        <c:tickLblSkip val="1"/>
        <c:noMultiLvlLbl val="0"/>
      </c:catAx>
      <c:valAx>
        <c:axId val="7291733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6251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5</c:v>
                </c:pt>
                <c:pt idx="2">
                  <c:v>44</c:v>
                </c:pt>
                <c:pt idx="3">
                  <c:v>83</c:v>
                </c:pt>
                <c:pt idx="4">
                  <c:v>141</c:v>
                </c:pt>
                <c:pt idx="5">
                  <c:v>186</c:v>
                </c:pt>
                <c:pt idx="6">
                  <c:v>217</c:v>
                </c:pt>
                <c:pt idx="7">
                  <c:v>360</c:v>
                </c:pt>
                <c:pt idx="8">
                  <c:v>280</c:v>
                </c:pt>
                <c:pt idx="9">
                  <c:v>269</c:v>
                </c:pt>
                <c:pt idx="10">
                  <c:v>228</c:v>
                </c:pt>
                <c:pt idx="11">
                  <c:v>224</c:v>
                </c:pt>
                <c:pt idx="12">
                  <c:v>185</c:v>
                </c:pt>
                <c:pt idx="13">
                  <c:v>186</c:v>
                </c:pt>
                <c:pt idx="14">
                  <c:v>163</c:v>
                </c:pt>
                <c:pt idx="15">
                  <c:v>143</c:v>
                </c:pt>
                <c:pt idx="16">
                  <c:v>123</c:v>
                </c:pt>
                <c:pt idx="17">
                  <c:v>158</c:v>
                </c:pt>
                <c:pt idx="18">
                  <c:v>148</c:v>
                </c:pt>
                <c:pt idx="19">
                  <c:v>149</c:v>
                </c:pt>
                <c:pt idx="20">
                  <c:v>161</c:v>
                </c:pt>
              </c:numCache>
            </c:numRef>
          </c:val>
        </c:ser>
        <c:gapWidth val="5"/>
        <c:axId val="65625598"/>
        <c:axId val="53759471"/>
      </c:barChart>
      <c:catAx>
        <c:axId val="6562559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59471"/>
        <c:crosses val="autoZero"/>
        <c:auto val="1"/>
        <c:lblOffset val="100"/>
        <c:tickLblSkip val="1"/>
        <c:noMultiLvlLbl val="0"/>
      </c:catAx>
      <c:valAx>
        <c:axId val="5375947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2559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3</c:v>
                </c:pt>
                <c:pt idx="1">
                  <c:v>34</c:v>
                </c:pt>
                <c:pt idx="2">
                  <c:v>118</c:v>
                </c:pt>
                <c:pt idx="3">
                  <c:v>193</c:v>
                </c:pt>
                <c:pt idx="4">
                  <c:v>220</c:v>
                </c:pt>
                <c:pt idx="5">
                  <c:v>228</c:v>
                </c:pt>
                <c:pt idx="6">
                  <c:v>266</c:v>
                </c:pt>
                <c:pt idx="7">
                  <c:v>334</c:v>
                </c:pt>
                <c:pt idx="8">
                  <c:v>266</c:v>
                </c:pt>
                <c:pt idx="9">
                  <c:v>270</c:v>
                </c:pt>
                <c:pt idx="10">
                  <c:v>229</c:v>
                </c:pt>
                <c:pt idx="11">
                  <c:v>196</c:v>
                </c:pt>
                <c:pt idx="12">
                  <c:v>200</c:v>
                </c:pt>
                <c:pt idx="13">
                  <c:v>165</c:v>
                </c:pt>
                <c:pt idx="14">
                  <c:v>154</c:v>
                </c:pt>
                <c:pt idx="15">
                  <c:v>133</c:v>
                </c:pt>
                <c:pt idx="16">
                  <c:v>136</c:v>
                </c:pt>
                <c:pt idx="17">
                  <c:v>170</c:v>
                </c:pt>
                <c:pt idx="18">
                  <c:v>155</c:v>
                </c:pt>
                <c:pt idx="19">
                  <c:v>143</c:v>
                </c:pt>
                <c:pt idx="20">
                  <c:v>117</c:v>
                </c:pt>
              </c:numCache>
            </c:numRef>
          </c:val>
        </c:ser>
        <c:gapWidth val="5"/>
        <c:axId val="14073192"/>
        <c:axId val="59549865"/>
      </c:barChart>
      <c:catAx>
        <c:axId val="140731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49865"/>
        <c:crosses val="autoZero"/>
        <c:auto val="1"/>
        <c:lblOffset val="100"/>
        <c:tickLblSkip val="1"/>
        <c:noMultiLvlLbl val="0"/>
      </c:catAx>
      <c:valAx>
        <c:axId val="5954986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7319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15</c:v>
                </c:pt>
                <c:pt idx="2">
                  <c:v>51</c:v>
                </c:pt>
                <c:pt idx="3">
                  <c:v>133</c:v>
                </c:pt>
                <c:pt idx="4">
                  <c:v>196</c:v>
                </c:pt>
                <c:pt idx="5">
                  <c:v>271</c:v>
                </c:pt>
                <c:pt idx="6">
                  <c:v>340</c:v>
                </c:pt>
                <c:pt idx="7">
                  <c:v>449</c:v>
                </c:pt>
                <c:pt idx="8">
                  <c:v>425</c:v>
                </c:pt>
                <c:pt idx="9">
                  <c:v>351</c:v>
                </c:pt>
                <c:pt idx="10">
                  <c:v>287</c:v>
                </c:pt>
                <c:pt idx="11">
                  <c:v>267</c:v>
                </c:pt>
                <c:pt idx="12">
                  <c:v>300</c:v>
                </c:pt>
                <c:pt idx="13">
                  <c:v>236</c:v>
                </c:pt>
                <c:pt idx="14">
                  <c:v>182</c:v>
                </c:pt>
                <c:pt idx="15">
                  <c:v>196</c:v>
                </c:pt>
                <c:pt idx="16">
                  <c:v>179</c:v>
                </c:pt>
                <c:pt idx="17">
                  <c:v>200</c:v>
                </c:pt>
                <c:pt idx="18">
                  <c:v>219</c:v>
                </c:pt>
                <c:pt idx="19">
                  <c:v>212</c:v>
                </c:pt>
                <c:pt idx="20">
                  <c:v>161</c:v>
                </c:pt>
              </c:numCache>
            </c:numRef>
          </c:val>
        </c:ser>
        <c:gapWidth val="5"/>
        <c:axId val="66186738"/>
        <c:axId val="58809731"/>
      </c:barChart>
      <c:catAx>
        <c:axId val="6618673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09731"/>
        <c:crosses val="autoZero"/>
        <c:auto val="1"/>
        <c:lblOffset val="100"/>
        <c:tickLblSkip val="1"/>
        <c:noMultiLvlLbl val="0"/>
      </c:catAx>
      <c:valAx>
        <c:axId val="5880973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8673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11</c:v>
                </c:pt>
                <c:pt idx="1">
                  <c:v>55</c:v>
                </c:pt>
                <c:pt idx="2">
                  <c:v>170</c:v>
                </c:pt>
                <c:pt idx="3">
                  <c:v>284</c:v>
                </c:pt>
                <c:pt idx="4">
                  <c:v>317</c:v>
                </c:pt>
                <c:pt idx="5">
                  <c:v>328</c:v>
                </c:pt>
                <c:pt idx="6">
                  <c:v>354</c:v>
                </c:pt>
                <c:pt idx="7">
                  <c:v>429</c:v>
                </c:pt>
                <c:pt idx="8">
                  <c:v>408</c:v>
                </c:pt>
                <c:pt idx="9">
                  <c:v>410</c:v>
                </c:pt>
                <c:pt idx="10">
                  <c:v>280</c:v>
                </c:pt>
                <c:pt idx="11">
                  <c:v>291</c:v>
                </c:pt>
                <c:pt idx="12">
                  <c:v>280</c:v>
                </c:pt>
                <c:pt idx="13">
                  <c:v>250</c:v>
                </c:pt>
                <c:pt idx="14">
                  <c:v>193</c:v>
                </c:pt>
                <c:pt idx="15">
                  <c:v>197</c:v>
                </c:pt>
                <c:pt idx="16">
                  <c:v>189</c:v>
                </c:pt>
                <c:pt idx="17">
                  <c:v>192</c:v>
                </c:pt>
                <c:pt idx="18">
                  <c:v>179</c:v>
                </c:pt>
                <c:pt idx="19">
                  <c:v>196</c:v>
                </c:pt>
                <c:pt idx="20">
                  <c:v>163</c:v>
                </c:pt>
              </c:numCache>
            </c:numRef>
          </c:val>
        </c:ser>
        <c:gapWidth val="5"/>
        <c:axId val="59525532"/>
        <c:axId val="65967741"/>
      </c:barChart>
      <c:catAx>
        <c:axId val="595255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67741"/>
        <c:crosses val="autoZero"/>
        <c:auto val="1"/>
        <c:lblOffset val="100"/>
        <c:tickLblSkip val="1"/>
        <c:noMultiLvlLbl val="0"/>
      </c:catAx>
      <c:valAx>
        <c:axId val="6596774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2553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4</c:v>
                </c:pt>
                <c:pt idx="2">
                  <c:v>26</c:v>
                </c:pt>
                <c:pt idx="3">
                  <c:v>55</c:v>
                </c:pt>
                <c:pt idx="4">
                  <c:v>104</c:v>
                </c:pt>
                <c:pt idx="5">
                  <c:v>107</c:v>
                </c:pt>
                <c:pt idx="6">
                  <c:v>172</c:v>
                </c:pt>
                <c:pt idx="7">
                  <c:v>228</c:v>
                </c:pt>
                <c:pt idx="8">
                  <c:v>245</c:v>
                </c:pt>
                <c:pt idx="9">
                  <c:v>216</c:v>
                </c:pt>
                <c:pt idx="10">
                  <c:v>150</c:v>
                </c:pt>
                <c:pt idx="11">
                  <c:v>120</c:v>
                </c:pt>
                <c:pt idx="12">
                  <c:v>124</c:v>
                </c:pt>
                <c:pt idx="13">
                  <c:v>105</c:v>
                </c:pt>
                <c:pt idx="14">
                  <c:v>97</c:v>
                </c:pt>
                <c:pt idx="15">
                  <c:v>69</c:v>
                </c:pt>
                <c:pt idx="16">
                  <c:v>97</c:v>
                </c:pt>
                <c:pt idx="17">
                  <c:v>126</c:v>
                </c:pt>
                <c:pt idx="18">
                  <c:v>89</c:v>
                </c:pt>
                <c:pt idx="19">
                  <c:v>80</c:v>
                </c:pt>
                <c:pt idx="20">
                  <c:v>63</c:v>
                </c:pt>
              </c:numCache>
            </c:numRef>
          </c:val>
        </c:ser>
        <c:gapWidth val="5"/>
        <c:axId val="56838758"/>
        <c:axId val="41786775"/>
      </c:barChart>
      <c:catAx>
        <c:axId val="5683875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86775"/>
        <c:crosses val="autoZero"/>
        <c:auto val="1"/>
        <c:lblOffset val="100"/>
        <c:tickLblSkip val="1"/>
        <c:noMultiLvlLbl val="0"/>
      </c:catAx>
      <c:valAx>
        <c:axId val="4178677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3875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11984424"/>
        <c:axId val="40750953"/>
      </c:barChart>
      <c:catAx>
        <c:axId val="1198442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50953"/>
        <c:crosses val="autoZero"/>
        <c:auto val="1"/>
        <c:lblOffset val="100"/>
        <c:tickLblSkip val="1"/>
        <c:noMultiLvlLbl val="0"/>
      </c:catAx>
      <c:valAx>
        <c:axId val="40750953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8442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5</c:v>
                </c:pt>
                <c:pt idx="1">
                  <c:v>26</c:v>
                </c:pt>
                <c:pt idx="2">
                  <c:v>118</c:v>
                </c:pt>
                <c:pt idx="3">
                  <c:v>203</c:v>
                </c:pt>
                <c:pt idx="4">
                  <c:v>176</c:v>
                </c:pt>
                <c:pt idx="5">
                  <c:v>159</c:v>
                </c:pt>
                <c:pt idx="6">
                  <c:v>200</c:v>
                </c:pt>
                <c:pt idx="7">
                  <c:v>250</c:v>
                </c:pt>
                <c:pt idx="8">
                  <c:v>250</c:v>
                </c:pt>
                <c:pt idx="9">
                  <c:v>249</c:v>
                </c:pt>
                <c:pt idx="10">
                  <c:v>168</c:v>
                </c:pt>
                <c:pt idx="11">
                  <c:v>148</c:v>
                </c:pt>
                <c:pt idx="12">
                  <c:v>127</c:v>
                </c:pt>
                <c:pt idx="13">
                  <c:v>96</c:v>
                </c:pt>
                <c:pt idx="14">
                  <c:v>94</c:v>
                </c:pt>
                <c:pt idx="15">
                  <c:v>81</c:v>
                </c:pt>
                <c:pt idx="16">
                  <c:v>88</c:v>
                </c:pt>
                <c:pt idx="17">
                  <c:v>102</c:v>
                </c:pt>
                <c:pt idx="18">
                  <c:v>92</c:v>
                </c:pt>
                <c:pt idx="19">
                  <c:v>70</c:v>
                </c:pt>
                <c:pt idx="20">
                  <c:v>53</c:v>
                </c:pt>
              </c:numCache>
            </c:numRef>
          </c:val>
        </c:ser>
        <c:gapWidth val="5"/>
        <c:axId val="40536656"/>
        <c:axId val="29285585"/>
      </c:barChart>
      <c:catAx>
        <c:axId val="405366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85585"/>
        <c:crosses val="autoZero"/>
        <c:auto val="1"/>
        <c:lblOffset val="100"/>
        <c:tickLblSkip val="1"/>
        <c:noMultiLvlLbl val="0"/>
      </c:catAx>
      <c:valAx>
        <c:axId val="2928558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3665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0.0001366898279986331</c:v>
                </c:pt>
                <c:pt idx="1">
                  <c:v>0.0015035881079849642</c:v>
                </c:pt>
                <c:pt idx="2">
                  <c:v>0.007085089417929149</c:v>
                </c:pt>
                <c:pt idx="3">
                  <c:v>0.020207312905797928</c:v>
                </c:pt>
                <c:pt idx="4">
                  <c:v>0.0357899532976421</c:v>
                </c:pt>
                <c:pt idx="5">
                  <c:v>0.04715799065952842</c:v>
                </c:pt>
                <c:pt idx="6">
                  <c:v>0.06116869802938831</c:v>
                </c:pt>
                <c:pt idx="7">
                  <c:v>0.07328852944526712</c:v>
                </c:pt>
                <c:pt idx="8">
                  <c:v>0.0671602688233284</c:v>
                </c:pt>
                <c:pt idx="9">
                  <c:v>0.06367467820936325</c:v>
                </c:pt>
                <c:pt idx="10">
                  <c:v>0.06383414967536166</c:v>
                </c:pt>
                <c:pt idx="11">
                  <c:v>0.07508827884724911</c:v>
                </c:pt>
                <c:pt idx="12">
                  <c:v>0.06966624900330334</c:v>
                </c:pt>
                <c:pt idx="13">
                  <c:v>0.062467251395375324</c:v>
                </c:pt>
                <c:pt idx="14">
                  <c:v>0.052967308349470325</c:v>
                </c:pt>
                <c:pt idx="15">
                  <c:v>0.045426586171545734</c:v>
                </c:pt>
                <c:pt idx="16">
                  <c:v>0.04337623875156624</c:v>
                </c:pt>
                <c:pt idx="17">
                  <c:v>0.053058434901469415</c:v>
                </c:pt>
                <c:pt idx="18">
                  <c:v>0.05529103542544709</c:v>
                </c:pt>
                <c:pt idx="19">
                  <c:v>0.05456202300945438</c:v>
                </c:pt>
                <c:pt idx="20">
                  <c:v>0.0470896457455291</c:v>
                </c:pt>
              </c:numCache>
            </c:numRef>
          </c:val>
        </c:ser>
        <c:gapWidth val="5"/>
        <c:axId val="62243674"/>
        <c:axId val="23322155"/>
      </c:barChart>
      <c:catAx>
        <c:axId val="6224367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22155"/>
        <c:crosses val="autoZero"/>
        <c:auto val="1"/>
        <c:lblOffset val="100"/>
        <c:tickLblSkip val="1"/>
        <c:noMultiLvlLbl val="0"/>
      </c:catAx>
      <c:valAx>
        <c:axId val="2332215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243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0.0012132678031627217</c:v>
                </c:pt>
                <c:pt idx="1">
                  <c:v>0.0062514137654486</c:v>
                </c:pt>
                <c:pt idx="2">
                  <c:v>0.020625552653766272</c:v>
                </c:pt>
                <c:pt idx="3">
                  <c:v>0.03528758559707171</c:v>
                </c:pt>
                <c:pt idx="4">
                  <c:v>0.046618273046947295</c:v>
                </c:pt>
                <c:pt idx="5">
                  <c:v>0.056488926360813506</c:v>
                </c:pt>
                <c:pt idx="6">
                  <c:v>0.06584548314791586</c:v>
                </c:pt>
                <c:pt idx="7">
                  <c:v>0.07182956671944725</c:v>
                </c:pt>
                <c:pt idx="8">
                  <c:v>0.06339838368051985</c:v>
                </c:pt>
                <c:pt idx="9">
                  <c:v>0.06481729009438812</c:v>
                </c:pt>
                <c:pt idx="10">
                  <c:v>0.06477616237224701</c:v>
                </c:pt>
                <c:pt idx="11">
                  <c:v>0.07084250138806063</c:v>
                </c:pt>
                <c:pt idx="12">
                  <c:v>0.06463221534475314</c:v>
                </c:pt>
                <c:pt idx="13">
                  <c:v>0.057640502580764565</c:v>
                </c:pt>
                <c:pt idx="14">
                  <c:v>0.050278640317506014</c:v>
                </c:pt>
                <c:pt idx="15">
                  <c:v>0.038310473174443235</c:v>
                </c:pt>
                <c:pt idx="16">
                  <c:v>0.040243476115075366</c:v>
                </c:pt>
                <c:pt idx="17">
                  <c:v>0.047831540850110016</c:v>
                </c:pt>
                <c:pt idx="18">
                  <c:v>0.04682391165765284</c:v>
                </c:pt>
                <c:pt idx="19">
                  <c:v>0.04466470624524461</c:v>
                </c:pt>
                <c:pt idx="20">
                  <c:v>0.04158012708466142</c:v>
                </c:pt>
              </c:numCache>
            </c:numRef>
          </c:val>
        </c:ser>
        <c:gapWidth val="5"/>
        <c:axId val="8572804"/>
        <c:axId val="10046373"/>
      </c:barChart>
      <c:catAx>
        <c:axId val="85728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46373"/>
        <c:crosses val="autoZero"/>
        <c:auto val="1"/>
        <c:lblOffset val="100"/>
        <c:tickLblSkip val="1"/>
        <c:noMultiLvlLbl val="0"/>
      </c:catAx>
      <c:valAx>
        <c:axId val="1004637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72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0.000524177696239025</c:v>
                </c:pt>
                <c:pt idx="1">
                  <c:v>0.0011793998165378064</c:v>
                </c:pt>
                <c:pt idx="2">
                  <c:v>0.007076398899226838</c:v>
                </c:pt>
                <c:pt idx="3">
                  <c:v>0.021622329969859782</c:v>
                </c:pt>
                <c:pt idx="4">
                  <c:v>0.03223692831870004</c:v>
                </c:pt>
                <c:pt idx="5">
                  <c:v>0.05294194732014153</c:v>
                </c:pt>
                <c:pt idx="6">
                  <c:v>0.08635827545537937</c:v>
                </c:pt>
                <c:pt idx="7">
                  <c:v>0.09723496265233915</c:v>
                </c:pt>
                <c:pt idx="8">
                  <c:v>0.07115712226444765</c:v>
                </c:pt>
                <c:pt idx="9">
                  <c:v>0.05805267985847202</c:v>
                </c:pt>
                <c:pt idx="10">
                  <c:v>0.05831476870659153</c:v>
                </c:pt>
                <c:pt idx="11">
                  <c:v>0.06565325645393788</c:v>
                </c:pt>
                <c:pt idx="12">
                  <c:v>0.06774996723889398</c:v>
                </c:pt>
                <c:pt idx="13">
                  <c:v>0.056611191193814706</c:v>
                </c:pt>
                <c:pt idx="14">
                  <c:v>0.05346612501638055</c:v>
                </c:pt>
                <c:pt idx="15">
                  <c:v>0.04258943781942078</c:v>
                </c:pt>
                <c:pt idx="16">
                  <c:v>0.03643034988861224</c:v>
                </c:pt>
                <c:pt idx="17">
                  <c:v>0.0470449482374525</c:v>
                </c:pt>
                <c:pt idx="18">
                  <c:v>0.05215568077578299</c:v>
                </c:pt>
                <c:pt idx="19">
                  <c:v>0.04416197090813786</c:v>
                </c:pt>
                <c:pt idx="20">
                  <c:v>0.04743808150963177</c:v>
                </c:pt>
              </c:numCache>
            </c:numRef>
          </c:val>
        </c:ser>
        <c:gapWidth val="5"/>
        <c:axId val="23308494"/>
        <c:axId val="8449855"/>
      </c:barChart>
      <c:catAx>
        <c:axId val="2330849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49855"/>
        <c:crosses val="autoZero"/>
        <c:auto val="1"/>
        <c:lblOffset val="100"/>
        <c:tickLblSkip val="1"/>
        <c:noMultiLvlLbl val="0"/>
      </c:catAx>
      <c:valAx>
        <c:axId val="8449855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08494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0.0012406947890818859</c:v>
                </c:pt>
                <c:pt idx="2">
                  <c:v>0.007857733664185277</c:v>
                </c:pt>
                <c:pt idx="3">
                  <c:v>0.017783291976840365</c:v>
                </c:pt>
                <c:pt idx="4">
                  <c:v>0.0467328370554177</c:v>
                </c:pt>
                <c:pt idx="5">
                  <c:v>0.05128205128205128</c:v>
                </c:pt>
                <c:pt idx="6">
                  <c:v>0.07154673283705541</c:v>
                </c:pt>
                <c:pt idx="7">
                  <c:v>0.09636062861869313</c:v>
                </c:pt>
                <c:pt idx="8">
                  <c:v>0.09594706368899918</c:v>
                </c:pt>
                <c:pt idx="9">
                  <c:v>0.07775020678246485</c:v>
                </c:pt>
                <c:pt idx="10">
                  <c:v>0.05252274607113317</c:v>
                </c:pt>
                <c:pt idx="11">
                  <c:v>0.06617038875103391</c:v>
                </c:pt>
                <c:pt idx="12">
                  <c:v>0.05996691480562448</c:v>
                </c:pt>
                <c:pt idx="13">
                  <c:v>0.04921422663358147</c:v>
                </c:pt>
                <c:pt idx="14">
                  <c:v>0.04797353184449959</c:v>
                </c:pt>
                <c:pt idx="15">
                  <c:v>0.03143093465674111</c:v>
                </c:pt>
                <c:pt idx="16">
                  <c:v>0.03722084367245657</c:v>
                </c:pt>
                <c:pt idx="17">
                  <c:v>0.04714640198511166</c:v>
                </c:pt>
                <c:pt idx="18">
                  <c:v>0.05086848635235732</c:v>
                </c:pt>
                <c:pt idx="19">
                  <c:v>0.04631927212572374</c:v>
                </c:pt>
                <c:pt idx="20">
                  <c:v>0.04466501240694789</c:v>
                </c:pt>
              </c:numCache>
            </c:numRef>
          </c:val>
        </c:ser>
        <c:gapWidth val="5"/>
        <c:axId val="8939832"/>
        <c:axId val="13349625"/>
      </c:barChart>
      <c:catAx>
        <c:axId val="893983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49625"/>
        <c:crosses val="autoZero"/>
        <c:auto val="1"/>
        <c:lblOffset val="100"/>
        <c:tickLblSkip val="1"/>
        <c:noMultiLvlLbl val="0"/>
      </c:catAx>
      <c:valAx>
        <c:axId val="13349625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3983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0.00036927621861152144</c:v>
                </c:pt>
                <c:pt idx="1">
                  <c:v>0.009601181683899557</c:v>
                </c:pt>
                <c:pt idx="2">
                  <c:v>0.030649926144756277</c:v>
                </c:pt>
                <c:pt idx="3">
                  <c:v>0.056129985228951254</c:v>
                </c:pt>
                <c:pt idx="4">
                  <c:v>0.0653618906942393</c:v>
                </c:pt>
                <c:pt idx="5">
                  <c:v>0.0638847858197932</c:v>
                </c:pt>
                <c:pt idx="6">
                  <c:v>0.0672082717872969</c:v>
                </c:pt>
                <c:pt idx="7">
                  <c:v>0.0775480059084195</c:v>
                </c:pt>
                <c:pt idx="8">
                  <c:v>0.08197932053175776</c:v>
                </c:pt>
                <c:pt idx="9">
                  <c:v>0.07717872968980798</c:v>
                </c:pt>
                <c:pt idx="10">
                  <c:v>0.06573116691285082</c:v>
                </c:pt>
                <c:pt idx="11">
                  <c:v>0.057976366322008865</c:v>
                </c:pt>
                <c:pt idx="12">
                  <c:v>0.047267355982274745</c:v>
                </c:pt>
                <c:pt idx="13">
                  <c:v>0.04431314623338257</c:v>
                </c:pt>
                <c:pt idx="14">
                  <c:v>0.047636632200886264</c:v>
                </c:pt>
                <c:pt idx="15">
                  <c:v>0.03138847858197932</c:v>
                </c:pt>
                <c:pt idx="16">
                  <c:v>0.030280649926144758</c:v>
                </c:pt>
                <c:pt idx="17">
                  <c:v>0.04062038404726736</c:v>
                </c:pt>
                <c:pt idx="18">
                  <c:v>0.03803545051698671</c:v>
                </c:pt>
                <c:pt idx="19">
                  <c:v>0.03692762186115214</c:v>
                </c:pt>
                <c:pt idx="20">
                  <c:v>0.029911373707533235</c:v>
                </c:pt>
              </c:numCache>
            </c:numRef>
          </c:val>
        </c:ser>
        <c:gapWidth val="5"/>
        <c:axId val="53037762"/>
        <c:axId val="7577811"/>
      </c:barChart>
      <c:catAx>
        <c:axId val="5303776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77811"/>
        <c:crosses val="autoZero"/>
        <c:auto val="1"/>
        <c:lblOffset val="100"/>
        <c:tickLblSkip val="1"/>
        <c:noMultiLvlLbl val="0"/>
      </c:catAx>
      <c:valAx>
        <c:axId val="7577811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37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0.0016646848989298453</c:v>
                </c:pt>
                <c:pt idx="1">
                  <c:v>0.007491082045184305</c:v>
                </c:pt>
                <c:pt idx="2">
                  <c:v>0.020927467300832343</c:v>
                </c:pt>
                <c:pt idx="3">
                  <c:v>0.036979785969084425</c:v>
                </c:pt>
                <c:pt idx="4">
                  <c:v>0.04423305588585018</c:v>
                </c:pt>
                <c:pt idx="5">
                  <c:v>0.05374554102259215</c:v>
                </c:pt>
                <c:pt idx="6">
                  <c:v>0.07598097502972652</c:v>
                </c:pt>
                <c:pt idx="7">
                  <c:v>0.10166468489892984</c:v>
                </c:pt>
                <c:pt idx="8">
                  <c:v>0.07205707491082045</c:v>
                </c:pt>
                <c:pt idx="9">
                  <c:v>0.055410225921522</c:v>
                </c:pt>
                <c:pt idx="10">
                  <c:v>0.05873959571938169</c:v>
                </c:pt>
                <c:pt idx="11">
                  <c:v>0.06801426872770511</c:v>
                </c:pt>
                <c:pt idx="12">
                  <c:v>0.06111771700356718</c:v>
                </c:pt>
                <c:pt idx="13">
                  <c:v>0.058858501783590964</c:v>
                </c:pt>
                <c:pt idx="14">
                  <c:v>0.04887039239001189</c:v>
                </c:pt>
                <c:pt idx="15">
                  <c:v>0.04019024970273484</c:v>
                </c:pt>
                <c:pt idx="16">
                  <c:v>0.0366230677764566</c:v>
                </c:pt>
                <c:pt idx="17">
                  <c:v>0.04518430439952437</c:v>
                </c:pt>
                <c:pt idx="18">
                  <c:v>0.0361474435196195</c:v>
                </c:pt>
                <c:pt idx="19">
                  <c:v>0.037217598097502975</c:v>
                </c:pt>
                <c:pt idx="20">
                  <c:v>0.038882282996432815</c:v>
                </c:pt>
              </c:numCache>
            </c:numRef>
          </c:val>
        </c:ser>
        <c:gapWidth val="5"/>
        <c:axId val="1091436"/>
        <c:axId val="9822925"/>
      </c:barChart>
      <c:catAx>
        <c:axId val="10914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22925"/>
        <c:crosses val="autoZero"/>
        <c:auto val="1"/>
        <c:lblOffset val="100"/>
        <c:tickLblSkip val="1"/>
        <c:noMultiLvlLbl val="0"/>
      </c:catAx>
      <c:valAx>
        <c:axId val="9822925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1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0.0005788712011577424</c:v>
                </c:pt>
                <c:pt idx="1">
                  <c:v>0.001447178002894356</c:v>
                </c:pt>
                <c:pt idx="2">
                  <c:v>0.012735166425470333</c:v>
                </c:pt>
                <c:pt idx="3">
                  <c:v>0.024023154848046308</c:v>
                </c:pt>
                <c:pt idx="4">
                  <c:v>0.04081041968162084</c:v>
                </c:pt>
                <c:pt idx="5">
                  <c:v>0.053835021707670044</c:v>
                </c:pt>
                <c:pt idx="6">
                  <c:v>0.06280752532561505</c:v>
                </c:pt>
                <c:pt idx="7">
                  <c:v>0.10419681620839363</c:v>
                </c:pt>
                <c:pt idx="8">
                  <c:v>0.08104196816208394</c:v>
                </c:pt>
                <c:pt idx="9">
                  <c:v>0.07785817655571635</c:v>
                </c:pt>
                <c:pt idx="10">
                  <c:v>0.06599131693198264</c:v>
                </c:pt>
                <c:pt idx="11">
                  <c:v>0.06483357452966715</c:v>
                </c:pt>
                <c:pt idx="12">
                  <c:v>0.053545586107091175</c:v>
                </c:pt>
                <c:pt idx="13">
                  <c:v>0.053835021707670044</c:v>
                </c:pt>
                <c:pt idx="14">
                  <c:v>0.047178002894356</c:v>
                </c:pt>
                <c:pt idx="15">
                  <c:v>0.04138929088277858</c:v>
                </c:pt>
                <c:pt idx="16">
                  <c:v>0.03560057887120116</c:v>
                </c:pt>
                <c:pt idx="17">
                  <c:v>0.04573082489146165</c:v>
                </c:pt>
                <c:pt idx="18">
                  <c:v>0.04283646888567294</c:v>
                </c:pt>
                <c:pt idx="19">
                  <c:v>0.04312590448625181</c:v>
                </c:pt>
                <c:pt idx="20">
                  <c:v>0.046599131693198265</c:v>
                </c:pt>
              </c:numCache>
            </c:numRef>
          </c:val>
        </c:ser>
        <c:gapWidth val="5"/>
        <c:axId val="21297462"/>
        <c:axId val="57459431"/>
      </c:barChart>
      <c:catAx>
        <c:axId val="2129746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59431"/>
        <c:crosses val="autoZero"/>
        <c:auto val="1"/>
        <c:lblOffset val="100"/>
        <c:tickLblSkip val="1"/>
        <c:noMultiLvlLbl val="0"/>
      </c:catAx>
      <c:valAx>
        <c:axId val="5745943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97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0.0008042895442359249</c:v>
                </c:pt>
                <c:pt idx="1">
                  <c:v>0.009115281501340482</c:v>
                </c:pt>
                <c:pt idx="2">
                  <c:v>0.03163538873994638</c:v>
                </c:pt>
                <c:pt idx="3">
                  <c:v>0.051742627345844505</c:v>
                </c:pt>
                <c:pt idx="4">
                  <c:v>0.058981233243967826</c:v>
                </c:pt>
                <c:pt idx="5">
                  <c:v>0.061126005361930295</c:v>
                </c:pt>
                <c:pt idx="6">
                  <c:v>0.071313672922252</c:v>
                </c:pt>
                <c:pt idx="7">
                  <c:v>0.08954423592493298</c:v>
                </c:pt>
                <c:pt idx="8">
                  <c:v>0.071313672922252</c:v>
                </c:pt>
                <c:pt idx="9">
                  <c:v>0.07238605898123325</c:v>
                </c:pt>
                <c:pt idx="10">
                  <c:v>0.06139410187667561</c:v>
                </c:pt>
                <c:pt idx="11">
                  <c:v>0.05254691689008043</c:v>
                </c:pt>
                <c:pt idx="12">
                  <c:v>0.05361930294906166</c:v>
                </c:pt>
                <c:pt idx="13">
                  <c:v>0.04423592493297587</c:v>
                </c:pt>
                <c:pt idx="14">
                  <c:v>0.04128686327077748</c:v>
                </c:pt>
                <c:pt idx="15">
                  <c:v>0.035656836461126</c:v>
                </c:pt>
                <c:pt idx="16">
                  <c:v>0.03646112600536193</c:v>
                </c:pt>
                <c:pt idx="17">
                  <c:v>0.045576407506702415</c:v>
                </c:pt>
                <c:pt idx="18">
                  <c:v>0.04155495978552279</c:v>
                </c:pt>
                <c:pt idx="19">
                  <c:v>0.03833780160857909</c:v>
                </c:pt>
                <c:pt idx="20">
                  <c:v>0.03136729222520107</c:v>
                </c:pt>
              </c:numCache>
            </c:numRef>
          </c:val>
        </c:ser>
        <c:gapWidth val="5"/>
        <c:axId val="47372832"/>
        <c:axId val="23702305"/>
      </c:barChart>
      <c:catAx>
        <c:axId val="473728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02305"/>
        <c:crosses val="autoZero"/>
        <c:auto val="1"/>
        <c:lblOffset val="100"/>
        <c:tickLblSkip val="1"/>
        <c:noMultiLvlLbl val="0"/>
      </c:catAx>
      <c:valAx>
        <c:axId val="23702305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72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0.0032119914346895075</c:v>
                </c:pt>
                <c:pt idx="2">
                  <c:v>0.010920770877944325</c:v>
                </c:pt>
                <c:pt idx="3">
                  <c:v>0.0284796573875803</c:v>
                </c:pt>
                <c:pt idx="4">
                  <c:v>0.04197002141327623</c:v>
                </c:pt>
                <c:pt idx="5">
                  <c:v>0.05802997858672377</c:v>
                </c:pt>
                <c:pt idx="6">
                  <c:v>0.0728051391862955</c:v>
                </c:pt>
                <c:pt idx="7">
                  <c:v>0.0961456102783726</c:v>
                </c:pt>
                <c:pt idx="8">
                  <c:v>0.09100642398286937</c:v>
                </c:pt>
                <c:pt idx="9">
                  <c:v>0.07516059957173447</c:v>
                </c:pt>
                <c:pt idx="10">
                  <c:v>0.06145610278372591</c:v>
                </c:pt>
                <c:pt idx="11">
                  <c:v>0.057173447537473235</c:v>
                </c:pt>
                <c:pt idx="12">
                  <c:v>0.06423982869379015</c:v>
                </c:pt>
                <c:pt idx="13">
                  <c:v>0.050535331905781584</c:v>
                </c:pt>
                <c:pt idx="14">
                  <c:v>0.03897216274089936</c:v>
                </c:pt>
                <c:pt idx="15">
                  <c:v>0.04197002141327623</c:v>
                </c:pt>
                <c:pt idx="16">
                  <c:v>0.038329764453961454</c:v>
                </c:pt>
                <c:pt idx="17">
                  <c:v>0.042826552462526764</c:v>
                </c:pt>
                <c:pt idx="18">
                  <c:v>0.04689507494646681</c:v>
                </c:pt>
                <c:pt idx="19">
                  <c:v>0.045396145610278375</c:v>
                </c:pt>
                <c:pt idx="20">
                  <c:v>0.034475374732334044</c:v>
                </c:pt>
              </c:numCache>
            </c:numRef>
          </c:val>
        </c:ser>
        <c:gapWidth val="5"/>
        <c:axId val="11994154"/>
        <c:axId val="40838523"/>
      </c:barChart>
      <c:catAx>
        <c:axId val="1199415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38523"/>
        <c:crosses val="autoZero"/>
        <c:auto val="1"/>
        <c:lblOffset val="100"/>
        <c:tickLblSkip val="1"/>
        <c:noMultiLvlLbl val="0"/>
      </c:catAx>
      <c:valAx>
        <c:axId val="4083852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94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31214258"/>
        <c:axId val="12492867"/>
      </c:barChart>
      <c:catAx>
        <c:axId val="312142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92867"/>
        <c:crosses val="autoZero"/>
        <c:auto val="1"/>
        <c:lblOffset val="100"/>
        <c:tickLblSkip val="1"/>
        <c:noMultiLvlLbl val="0"/>
      </c:catAx>
      <c:valAx>
        <c:axId val="12492867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14258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0.002125193199381762</c:v>
                </c:pt>
                <c:pt idx="1">
                  <c:v>0.01062596599690881</c:v>
                </c:pt>
                <c:pt idx="2">
                  <c:v>0.03284389489953632</c:v>
                </c:pt>
                <c:pt idx="3">
                  <c:v>0.05486862442040186</c:v>
                </c:pt>
                <c:pt idx="4">
                  <c:v>0.06124420401854714</c:v>
                </c:pt>
                <c:pt idx="5">
                  <c:v>0.0633693972179289</c:v>
                </c:pt>
                <c:pt idx="6">
                  <c:v>0.06839258114374035</c:v>
                </c:pt>
                <c:pt idx="7">
                  <c:v>0.08288253477588872</c:v>
                </c:pt>
                <c:pt idx="8">
                  <c:v>0.07882534775888717</c:v>
                </c:pt>
                <c:pt idx="9">
                  <c:v>0.07921174652241113</c:v>
                </c:pt>
                <c:pt idx="10">
                  <c:v>0.05409582689335394</c:v>
                </c:pt>
                <c:pt idx="11">
                  <c:v>0.056221020092735705</c:v>
                </c:pt>
                <c:pt idx="12">
                  <c:v>0.05409582689335394</c:v>
                </c:pt>
                <c:pt idx="13">
                  <c:v>0.04829984544049459</c:v>
                </c:pt>
                <c:pt idx="14">
                  <c:v>0.037287480680061824</c:v>
                </c:pt>
                <c:pt idx="15">
                  <c:v>0.038060278207109735</c:v>
                </c:pt>
                <c:pt idx="16">
                  <c:v>0.03651468315301391</c:v>
                </c:pt>
                <c:pt idx="17">
                  <c:v>0.03709428129829984</c:v>
                </c:pt>
                <c:pt idx="18">
                  <c:v>0.03458268933539413</c:v>
                </c:pt>
                <c:pt idx="19">
                  <c:v>0.03786707882534776</c:v>
                </c:pt>
                <c:pt idx="20">
                  <c:v>0.03149149922720247</c:v>
                </c:pt>
              </c:numCache>
            </c:numRef>
          </c:val>
        </c:ser>
        <c:gapWidth val="5"/>
        <c:axId val="32002388"/>
        <c:axId val="19586037"/>
      </c:barChart>
      <c:catAx>
        <c:axId val="320023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86037"/>
        <c:crosses val="autoZero"/>
        <c:auto val="1"/>
        <c:lblOffset val="100"/>
        <c:tickLblSkip val="1"/>
        <c:noMultiLvlLbl val="0"/>
      </c:catAx>
      <c:valAx>
        <c:axId val="19586037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02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0.001756697408871322</c:v>
                </c:pt>
                <c:pt idx="2">
                  <c:v>0.011418533157663592</c:v>
                </c:pt>
                <c:pt idx="3">
                  <c:v>0.024154589371980676</c:v>
                </c:pt>
                <c:pt idx="4">
                  <c:v>0.04567413263065437</c:v>
                </c:pt>
                <c:pt idx="5">
                  <c:v>0.046991655687307864</c:v>
                </c:pt>
                <c:pt idx="6">
                  <c:v>0.07553798858146685</c:v>
                </c:pt>
                <c:pt idx="7">
                  <c:v>0.10013175230566534</c:v>
                </c:pt>
                <c:pt idx="8">
                  <c:v>0.10759771629336846</c:v>
                </c:pt>
                <c:pt idx="9">
                  <c:v>0.09486166007905138</c:v>
                </c:pt>
                <c:pt idx="10">
                  <c:v>0.06587615283267458</c:v>
                </c:pt>
                <c:pt idx="11">
                  <c:v>0.052700922266139656</c:v>
                </c:pt>
                <c:pt idx="12">
                  <c:v>0.054457619675010976</c:v>
                </c:pt>
                <c:pt idx="13">
                  <c:v>0.0461133069828722</c:v>
                </c:pt>
                <c:pt idx="14">
                  <c:v>0.04259991216512956</c:v>
                </c:pt>
                <c:pt idx="15">
                  <c:v>0.030303030303030304</c:v>
                </c:pt>
                <c:pt idx="16">
                  <c:v>0.04259991216512956</c:v>
                </c:pt>
                <c:pt idx="17">
                  <c:v>0.05533596837944664</c:v>
                </c:pt>
                <c:pt idx="18">
                  <c:v>0.03908651734738691</c:v>
                </c:pt>
                <c:pt idx="19">
                  <c:v>0.03513394817742644</c:v>
                </c:pt>
                <c:pt idx="20">
                  <c:v>0.02766798418972332</c:v>
                </c:pt>
              </c:numCache>
            </c:numRef>
          </c:val>
        </c:ser>
        <c:gapWidth val="5"/>
        <c:axId val="42056606"/>
        <c:axId val="42965135"/>
      </c:barChart>
      <c:catAx>
        <c:axId val="4205660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65135"/>
        <c:crosses val="autoZero"/>
        <c:auto val="1"/>
        <c:lblOffset val="100"/>
        <c:tickLblSkip val="1"/>
        <c:noMultiLvlLbl val="0"/>
      </c:catAx>
      <c:valAx>
        <c:axId val="42965135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56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0.0018148820326678765</c:v>
                </c:pt>
                <c:pt idx="1">
                  <c:v>0.009437386569872959</c:v>
                </c:pt>
                <c:pt idx="2">
                  <c:v>0.042831215970961886</c:v>
                </c:pt>
                <c:pt idx="3">
                  <c:v>0.07368421052631578</c:v>
                </c:pt>
                <c:pt idx="4">
                  <c:v>0.06388384754990925</c:v>
                </c:pt>
                <c:pt idx="5">
                  <c:v>0.05771324863883848</c:v>
                </c:pt>
                <c:pt idx="6">
                  <c:v>0.07259528130671507</c:v>
                </c:pt>
                <c:pt idx="7">
                  <c:v>0.09074410163339383</c:v>
                </c:pt>
                <c:pt idx="8">
                  <c:v>0.09074410163339383</c:v>
                </c:pt>
                <c:pt idx="9">
                  <c:v>0.09038112522686026</c:v>
                </c:pt>
                <c:pt idx="10">
                  <c:v>0.060980036297640657</c:v>
                </c:pt>
                <c:pt idx="11">
                  <c:v>0.05372050816696915</c:v>
                </c:pt>
                <c:pt idx="12">
                  <c:v>0.046098003629764066</c:v>
                </c:pt>
                <c:pt idx="13">
                  <c:v>0.03484573502722323</c:v>
                </c:pt>
                <c:pt idx="14">
                  <c:v>0.03411978221415608</c:v>
                </c:pt>
                <c:pt idx="15">
                  <c:v>0.0294010889292196</c:v>
                </c:pt>
                <c:pt idx="16">
                  <c:v>0.031941923774954625</c:v>
                </c:pt>
                <c:pt idx="17">
                  <c:v>0.037023593466424684</c:v>
                </c:pt>
                <c:pt idx="18">
                  <c:v>0.033393829401088926</c:v>
                </c:pt>
                <c:pt idx="19">
                  <c:v>0.025408348457350273</c:v>
                </c:pt>
                <c:pt idx="20">
                  <c:v>0.019237749546279492</c:v>
                </c:pt>
              </c:numCache>
            </c:numRef>
          </c:val>
        </c:ser>
        <c:gapWidth val="5"/>
        <c:axId val="51141896"/>
        <c:axId val="57623881"/>
      </c:barChart>
      <c:catAx>
        <c:axId val="5114189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23881"/>
        <c:crosses val="autoZero"/>
        <c:auto val="1"/>
        <c:lblOffset val="100"/>
        <c:tickLblSkip val="1"/>
        <c:noMultiLvlLbl val="0"/>
      </c:catAx>
      <c:valAx>
        <c:axId val="57623881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41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45326940"/>
        <c:axId val="5289277"/>
      </c:barChart>
      <c:catAx>
        <c:axId val="4532694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9277"/>
        <c:crosses val="autoZero"/>
        <c:auto val="1"/>
        <c:lblOffset val="100"/>
        <c:tickLblSkip val="1"/>
        <c:noMultiLvlLbl val="0"/>
      </c:catAx>
      <c:valAx>
        <c:axId val="5289277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2694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47603494"/>
        <c:axId val="25778263"/>
      </c:barChart>
      <c:catAx>
        <c:axId val="4760349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78263"/>
        <c:crosses val="autoZero"/>
        <c:auto val="1"/>
        <c:lblOffset val="100"/>
        <c:tickLblSkip val="1"/>
        <c:noMultiLvlLbl val="0"/>
      </c:catAx>
      <c:valAx>
        <c:axId val="2577826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0349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30677776"/>
        <c:axId val="7664529"/>
      </c:barChart>
      <c:catAx>
        <c:axId val="306777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64529"/>
        <c:crosses val="autoZero"/>
        <c:auto val="1"/>
        <c:lblOffset val="100"/>
        <c:tickLblSkip val="1"/>
        <c:noMultiLvlLbl val="0"/>
      </c:catAx>
      <c:valAx>
        <c:axId val="766452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7777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1871898"/>
        <c:axId val="16847083"/>
      </c:barChart>
      <c:catAx>
        <c:axId val="187189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47083"/>
        <c:crosses val="autoZero"/>
        <c:auto val="1"/>
        <c:lblOffset val="100"/>
        <c:tickLblSkip val="1"/>
        <c:noMultiLvlLbl val="0"/>
      </c:catAx>
      <c:valAx>
        <c:axId val="1684708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189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>
      <xdr:nvGraphicFramePr>
        <xdr:cNvPr id="2" name="グラフ 5"/>
        <xdr:cNvGraphicFramePr/>
      </xdr:nvGraphicFramePr>
      <xdr:xfrm>
        <a:off x="2743200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>
      <xdr:nvGraphicFramePr>
        <xdr:cNvPr id="5" name="グラフ 8"/>
        <xdr:cNvGraphicFramePr/>
      </xdr:nvGraphicFramePr>
      <xdr:xfrm>
        <a:off x="2828925" y="10448925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1462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1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>
      <xdr:nvGraphicFramePr>
        <xdr:cNvPr id="10" name="グラフ 13"/>
        <xdr:cNvGraphicFramePr/>
      </xdr:nvGraphicFramePr>
      <xdr:xfrm>
        <a:off x="2800350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209550</xdr:colOff>
      <xdr:row>181</xdr:row>
      <xdr:rowOff>9525</xdr:rowOff>
    </xdr:from>
    <xdr:to>
      <xdr:col>9</xdr:col>
      <xdr:colOff>304800</xdr:colOff>
      <xdr:row>205</xdr:row>
      <xdr:rowOff>123825</xdr:rowOff>
    </xdr:to>
    <xdr:graphicFrame>
      <xdr:nvGraphicFramePr>
        <xdr:cNvPr id="13" name="グラフ 16"/>
        <xdr:cNvGraphicFramePr/>
      </xdr:nvGraphicFramePr>
      <xdr:xfrm>
        <a:off x="2952750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83845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>
      <xdr:nvGraphicFramePr>
        <xdr:cNvPr id="2" name="グラフ 1026"/>
        <xdr:cNvGraphicFramePr/>
      </xdr:nvGraphicFramePr>
      <xdr:xfrm>
        <a:off x="2771775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19400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638175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24150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>
      <xdr:nvGraphicFramePr>
        <xdr:cNvPr id="10" name="グラフ 1034"/>
        <xdr:cNvGraphicFramePr/>
      </xdr:nvGraphicFramePr>
      <xdr:xfrm>
        <a:off x="2828925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181</xdr:row>
      <xdr:rowOff>9525</xdr:rowOff>
    </xdr:from>
    <xdr:to>
      <xdr:col>9</xdr:col>
      <xdr:colOff>219075</xdr:colOff>
      <xdr:row>205</xdr:row>
      <xdr:rowOff>123825</xdr:rowOff>
    </xdr:to>
    <xdr:graphicFrame>
      <xdr:nvGraphicFramePr>
        <xdr:cNvPr id="13" name="グラフ 1037"/>
        <xdr:cNvGraphicFramePr/>
      </xdr:nvGraphicFramePr>
      <xdr:xfrm>
        <a:off x="2867025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>
      <xdr:nvGraphicFramePr>
        <xdr:cNvPr id="14" name="グラフ 1038"/>
        <xdr:cNvGraphicFramePr/>
      </xdr:nvGraphicFramePr>
      <xdr:xfrm>
        <a:off x="2876550" y="25888950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104775</xdr:colOff>
      <xdr:row>55</xdr:row>
      <xdr:rowOff>123825</xdr:rowOff>
    </xdr:to>
    <xdr:graphicFrame>
      <xdr:nvGraphicFramePr>
        <xdr:cNvPr id="8" name="グラフ 8"/>
        <xdr:cNvGraphicFramePr/>
      </xdr:nvGraphicFramePr>
      <xdr:xfrm>
        <a:off x="2752725" y="540067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4964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90" zoomScaleSheetLayoutView="90" zoomScalePageLayoutView="0" workbookViewId="0" topLeftCell="A1">
      <selection activeCell="A1" sqref="A1:B1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2" t="s">
        <v>24</v>
      </c>
      <c r="B3" s="130" t="s">
        <v>13</v>
      </c>
      <c r="C3" s="131">
        <v>401</v>
      </c>
      <c r="D3" s="131">
        <v>406</v>
      </c>
      <c r="E3" s="131">
        <v>413</v>
      </c>
      <c r="F3" s="131">
        <v>402</v>
      </c>
      <c r="G3" s="131">
        <v>445</v>
      </c>
      <c r="H3" s="131">
        <v>459</v>
      </c>
      <c r="I3" s="131">
        <v>481</v>
      </c>
      <c r="J3" s="131">
        <v>488</v>
      </c>
      <c r="K3" s="131">
        <v>488</v>
      </c>
      <c r="L3" s="131">
        <v>479</v>
      </c>
      <c r="M3" s="131">
        <v>483</v>
      </c>
      <c r="N3" s="131">
        <v>484</v>
      </c>
      <c r="O3" s="131">
        <v>472</v>
      </c>
      <c r="P3" s="131">
        <v>483</v>
      </c>
      <c r="Q3" s="131">
        <v>505</v>
      </c>
      <c r="R3" s="131">
        <v>481</v>
      </c>
      <c r="S3" s="131">
        <v>477</v>
      </c>
      <c r="T3" s="131">
        <v>508</v>
      </c>
      <c r="U3" s="131">
        <v>446</v>
      </c>
      <c r="V3" s="131">
        <v>417</v>
      </c>
      <c r="W3" s="131">
        <v>396</v>
      </c>
      <c r="X3" s="131">
        <v>407</v>
      </c>
      <c r="Y3" s="131">
        <v>364</v>
      </c>
      <c r="Z3" s="131">
        <v>395</v>
      </c>
      <c r="AA3" s="131">
        <v>342</v>
      </c>
      <c r="AB3" s="131">
        <v>385</v>
      </c>
      <c r="AC3" s="131">
        <v>362</v>
      </c>
      <c r="AD3" s="131">
        <v>420</v>
      </c>
      <c r="AE3" s="131">
        <v>400</v>
      </c>
      <c r="AF3" s="131">
        <v>427</v>
      </c>
      <c r="AG3" s="131">
        <v>439</v>
      </c>
      <c r="AH3" s="131">
        <v>429</v>
      </c>
      <c r="AI3" s="131">
        <v>469</v>
      </c>
      <c r="AJ3" s="131">
        <v>479</v>
      </c>
      <c r="AK3" s="131">
        <v>509</v>
      </c>
      <c r="AL3" s="131">
        <v>549</v>
      </c>
      <c r="AM3" s="131">
        <v>527</v>
      </c>
      <c r="AN3" s="131">
        <v>531</v>
      </c>
      <c r="AO3" s="131">
        <v>547</v>
      </c>
      <c r="AP3" s="131">
        <v>588</v>
      </c>
      <c r="AQ3" s="131">
        <v>584</v>
      </c>
      <c r="AR3" s="131">
        <v>618</v>
      </c>
      <c r="AS3" s="131">
        <v>586</v>
      </c>
      <c r="AT3" s="131">
        <v>591</v>
      </c>
      <c r="AU3" s="131">
        <v>679</v>
      </c>
      <c r="AV3" s="131">
        <v>670</v>
      </c>
      <c r="AW3" s="131">
        <v>713</v>
      </c>
      <c r="AX3" s="131">
        <v>663</v>
      </c>
      <c r="AY3" s="131">
        <v>636</v>
      </c>
      <c r="AZ3" s="131">
        <v>614</v>
      </c>
      <c r="BA3" s="131">
        <v>590</v>
      </c>
      <c r="BB3" s="131">
        <v>606</v>
      </c>
      <c r="BC3" s="131">
        <v>560</v>
      </c>
      <c r="BD3" s="131">
        <v>503</v>
      </c>
      <c r="BE3" s="131">
        <v>543</v>
      </c>
      <c r="BF3" s="131">
        <v>575</v>
      </c>
      <c r="BG3" s="131">
        <v>517</v>
      </c>
      <c r="BH3" s="131">
        <v>545</v>
      </c>
      <c r="BI3" s="131">
        <v>592</v>
      </c>
      <c r="BJ3" s="131">
        <v>566</v>
      </c>
      <c r="BK3" s="131">
        <v>601</v>
      </c>
      <c r="BL3" s="131">
        <v>556</v>
      </c>
      <c r="BM3" s="131">
        <v>569</v>
      </c>
      <c r="BN3" s="131">
        <v>624</v>
      </c>
      <c r="BO3" s="131">
        <v>598</v>
      </c>
      <c r="BP3" s="131">
        <v>634</v>
      </c>
      <c r="BQ3" s="131">
        <v>611</v>
      </c>
      <c r="BR3" s="131">
        <v>668</v>
      </c>
      <c r="BS3" s="131">
        <v>672</v>
      </c>
      <c r="BT3" s="131">
        <v>632</v>
      </c>
      <c r="BU3" s="131">
        <v>669</v>
      </c>
      <c r="BV3" s="131">
        <v>632</v>
      </c>
      <c r="BW3" s="131">
        <v>590</v>
      </c>
      <c r="BX3" s="131">
        <v>371</v>
      </c>
      <c r="BY3" s="131">
        <v>423</v>
      </c>
      <c r="BZ3" s="131">
        <v>455</v>
      </c>
      <c r="CA3" s="131">
        <v>423</v>
      </c>
      <c r="CB3" s="131">
        <v>407</v>
      </c>
      <c r="CC3" s="131">
        <v>382</v>
      </c>
      <c r="CD3" s="131">
        <v>403</v>
      </c>
      <c r="CE3" s="131">
        <v>347</v>
      </c>
      <c r="CF3" s="131">
        <v>325</v>
      </c>
      <c r="CG3" s="131">
        <v>354</v>
      </c>
      <c r="CH3" s="131">
        <v>269</v>
      </c>
      <c r="CI3" s="131">
        <v>276</v>
      </c>
      <c r="CJ3" s="131">
        <v>245</v>
      </c>
      <c r="CK3" s="131">
        <v>207</v>
      </c>
      <c r="CL3" s="131">
        <v>178</v>
      </c>
      <c r="CM3" s="131">
        <v>128</v>
      </c>
      <c r="CN3" s="131">
        <v>129</v>
      </c>
      <c r="CO3" s="131">
        <v>93</v>
      </c>
      <c r="CP3" s="131">
        <v>72</v>
      </c>
      <c r="CQ3" s="131">
        <v>53</v>
      </c>
      <c r="CR3" s="131">
        <v>61</v>
      </c>
      <c r="CS3" s="131">
        <v>32</v>
      </c>
      <c r="CT3" s="131">
        <v>25</v>
      </c>
      <c r="CU3" s="131">
        <v>20</v>
      </c>
      <c r="CV3" s="131">
        <v>8</v>
      </c>
      <c r="CW3" s="131">
        <v>10</v>
      </c>
      <c r="CX3" s="131">
        <v>3</v>
      </c>
      <c r="CY3" s="131">
        <v>6</v>
      </c>
      <c r="CZ3" s="132">
        <v>43895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33" t="s">
        <v>14</v>
      </c>
      <c r="C4" s="134">
        <v>369</v>
      </c>
      <c r="D4" s="134">
        <v>370</v>
      </c>
      <c r="E4" s="134">
        <v>446</v>
      </c>
      <c r="F4" s="134">
        <v>416</v>
      </c>
      <c r="G4" s="134">
        <v>421</v>
      </c>
      <c r="H4" s="134">
        <v>441</v>
      </c>
      <c r="I4" s="134">
        <v>424</v>
      </c>
      <c r="J4" s="134">
        <v>458</v>
      </c>
      <c r="K4" s="134">
        <v>425</v>
      </c>
      <c r="L4" s="134">
        <v>424</v>
      </c>
      <c r="M4" s="134">
        <v>460</v>
      </c>
      <c r="N4" s="134">
        <v>443</v>
      </c>
      <c r="O4" s="134">
        <v>467</v>
      </c>
      <c r="P4" s="134">
        <v>451</v>
      </c>
      <c r="Q4" s="134">
        <v>456</v>
      </c>
      <c r="R4" s="134">
        <v>467</v>
      </c>
      <c r="S4" s="134">
        <v>452</v>
      </c>
      <c r="T4" s="134">
        <v>512</v>
      </c>
      <c r="U4" s="134">
        <v>449</v>
      </c>
      <c r="V4" s="134">
        <v>446</v>
      </c>
      <c r="W4" s="134">
        <v>407</v>
      </c>
      <c r="X4" s="134">
        <v>377</v>
      </c>
      <c r="Y4" s="134">
        <v>395</v>
      </c>
      <c r="Z4" s="134">
        <v>389</v>
      </c>
      <c r="AA4" s="134">
        <v>389</v>
      </c>
      <c r="AB4" s="134">
        <v>359</v>
      </c>
      <c r="AC4" s="134">
        <v>391</v>
      </c>
      <c r="AD4" s="134">
        <v>379</v>
      </c>
      <c r="AE4" s="134">
        <v>362</v>
      </c>
      <c r="AF4" s="134">
        <v>372</v>
      </c>
      <c r="AG4" s="134">
        <v>487</v>
      </c>
      <c r="AH4" s="134">
        <v>444</v>
      </c>
      <c r="AI4" s="134">
        <v>485</v>
      </c>
      <c r="AJ4" s="134">
        <v>494</v>
      </c>
      <c r="AK4" s="134">
        <v>535</v>
      </c>
      <c r="AL4" s="134">
        <v>543</v>
      </c>
      <c r="AM4" s="134">
        <v>543</v>
      </c>
      <c r="AN4" s="134">
        <v>548</v>
      </c>
      <c r="AO4" s="134">
        <v>529</v>
      </c>
      <c r="AP4" s="134">
        <v>640</v>
      </c>
      <c r="AQ4" s="134">
        <v>614</v>
      </c>
      <c r="AR4" s="134">
        <v>599</v>
      </c>
      <c r="AS4" s="134">
        <v>617</v>
      </c>
      <c r="AT4" s="134">
        <v>640</v>
      </c>
      <c r="AU4" s="134">
        <v>673</v>
      </c>
      <c r="AV4" s="134">
        <v>662</v>
      </c>
      <c r="AW4" s="134">
        <v>712</v>
      </c>
      <c r="AX4" s="134">
        <v>702</v>
      </c>
      <c r="AY4" s="134">
        <v>724</v>
      </c>
      <c r="AZ4" s="134">
        <v>645</v>
      </c>
      <c r="BA4" s="134">
        <v>651</v>
      </c>
      <c r="BB4" s="134">
        <v>672</v>
      </c>
      <c r="BC4" s="134">
        <v>635</v>
      </c>
      <c r="BD4" s="134">
        <v>550</v>
      </c>
      <c r="BE4" s="134">
        <v>642</v>
      </c>
      <c r="BF4" s="134">
        <v>638</v>
      </c>
      <c r="BG4" s="134">
        <v>637</v>
      </c>
      <c r="BH4" s="134">
        <v>614</v>
      </c>
      <c r="BI4" s="134">
        <v>601</v>
      </c>
      <c r="BJ4" s="134">
        <v>662</v>
      </c>
      <c r="BK4" s="134">
        <v>610</v>
      </c>
      <c r="BL4" s="134">
        <v>639</v>
      </c>
      <c r="BM4" s="134">
        <v>601</v>
      </c>
      <c r="BN4" s="134">
        <v>602</v>
      </c>
      <c r="BO4" s="134">
        <v>631</v>
      </c>
      <c r="BP4" s="134">
        <v>642</v>
      </c>
      <c r="BQ4" s="134">
        <v>654</v>
      </c>
      <c r="BR4" s="134">
        <v>717</v>
      </c>
      <c r="BS4" s="134">
        <v>756</v>
      </c>
      <c r="BT4" s="134">
        <v>724</v>
      </c>
      <c r="BU4" s="134">
        <v>803</v>
      </c>
      <c r="BV4" s="134">
        <v>819</v>
      </c>
      <c r="BW4" s="134">
        <v>654</v>
      </c>
      <c r="BX4" s="134">
        <v>399</v>
      </c>
      <c r="BY4" s="134">
        <v>527</v>
      </c>
      <c r="BZ4" s="134">
        <v>563</v>
      </c>
      <c r="CA4" s="134">
        <v>535</v>
      </c>
      <c r="CB4" s="134">
        <v>583</v>
      </c>
      <c r="CC4" s="134">
        <v>543</v>
      </c>
      <c r="CD4" s="134">
        <v>523</v>
      </c>
      <c r="CE4" s="134">
        <v>484</v>
      </c>
      <c r="CF4" s="134">
        <v>482</v>
      </c>
      <c r="CG4" s="134">
        <v>433</v>
      </c>
      <c r="CH4" s="134">
        <v>403</v>
      </c>
      <c r="CI4" s="134">
        <v>465</v>
      </c>
      <c r="CJ4" s="134">
        <v>420</v>
      </c>
      <c r="CK4" s="134">
        <v>387</v>
      </c>
      <c r="CL4" s="134">
        <v>360</v>
      </c>
      <c r="CM4" s="134">
        <v>282</v>
      </c>
      <c r="CN4" s="134">
        <v>267</v>
      </c>
      <c r="CO4" s="134">
        <v>261</v>
      </c>
      <c r="CP4" s="134">
        <v>227</v>
      </c>
      <c r="CQ4" s="134">
        <v>191</v>
      </c>
      <c r="CR4" s="134">
        <v>187</v>
      </c>
      <c r="CS4" s="134">
        <v>137</v>
      </c>
      <c r="CT4" s="134">
        <v>99</v>
      </c>
      <c r="CU4" s="134">
        <v>78</v>
      </c>
      <c r="CV4" s="134">
        <v>54</v>
      </c>
      <c r="CW4" s="134">
        <v>49</v>
      </c>
      <c r="CX4" s="134">
        <v>24</v>
      </c>
      <c r="CY4" s="134">
        <v>59</v>
      </c>
      <c r="CZ4" s="135">
        <v>48629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36" t="s">
        <v>15</v>
      </c>
      <c r="C5" s="137">
        <v>770</v>
      </c>
      <c r="D5" s="137">
        <v>776</v>
      </c>
      <c r="E5" s="137">
        <v>859</v>
      </c>
      <c r="F5" s="137">
        <v>818</v>
      </c>
      <c r="G5" s="137">
        <v>866</v>
      </c>
      <c r="H5" s="137">
        <v>900</v>
      </c>
      <c r="I5" s="137">
        <v>905</v>
      </c>
      <c r="J5" s="137">
        <v>946</v>
      </c>
      <c r="K5" s="137">
        <v>913</v>
      </c>
      <c r="L5" s="137">
        <v>903</v>
      </c>
      <c r="M5" s="137">
        <v>943</v>
      </c>
      <c r="N5" s="137">
        <v>927</v>
      </c>
      <c r="O5" s="137">
        <v>939</v>
      </c>
      <c r="P5" s="137">
        <v>934</v>
      </c>
      <c r="Q5" s="137">
        <v>961</v>
      </c>
      <c r="R5" s="137">
        <v>948</v>
      </c>
      <c r="S5" s="137">
        <v>929</v>
      </c>
      <c r="T5" s="137">
        <v>1020</v>
      </c>
      <c r="U5" s="137">
        <v>895</v>
      </c>
      <c r="V5" s="137">
        <v>863</v>
      </c>
      <c r="W5" s="137">
        <v>803</v>
      </c>
      <c r="X5" s="137">
        <v>784</v>
      </c>
      <c r="Y5" s="137">
        <v>759</v>
      </c>
      <c r="Z5" s="137">
        <v>784</v>
      </c>
      <c r="AA5" s="137">
        <v>731</v>
      </c>
      <c r="AB5" s="137">
        <v>744</v>
      </c>
      <c r="AC5" s="137">
        <v>753</v>
      </c>
      <c r="AD5" s="137">
        <v>799</v>
      </c>
      <c r="AE5" s="137">
        <v>762</v>
      </c>
      <c r="AF5" s="137">
        <v>799</v>
      </c>
      <c r="AG5" s="137">
        <v>926</v>
      </c>
      <c r="AH5" s="137">
        <v>873</v>
      </c>
      <c r="AI5" s="137">
        <v>954</v>
      </c>
      <c r="AJ5" s="137">
        <v>973</v>
      </c>
      <c r="AK5" s="137">
        <v>1044</v>
      </c>
      <c r="AL5" s="137">
        <v>1092</v>
      </c>
      <c r="AM5" s="137">
        <v>1070</v>
      </c>
      <c r="AN5" s="137">
        <v>1079</v>
      </c>
      <c r="AO5" s="137">
        <v>1076</v>
      </c>
      <c r="AP5" s="137">
        <v>1228</v>
      </c>
      <c r="AQ5" s="137">
        <v>1198</v>
      </c>
      <c r="AR5" s="137">
        <v>1217</v>
      </c>
      <c r="AS5" s="137">
        <v>1203</v>
      </c>
      <c r="AT5" s="137">
        <v>1231</v>
      </c>
      <c r="AU5" s="137">
        <v>1352</v>
      </c>
      <c r="AV5" s="137">
        <v>1332</v>
      </c>
      <c r="AW5" s="137">
        <v>1425</v>
      </c>
      <c r="AX5" s="137">
        <v>1365</v>
      </c>
      <c r="AY5" s="137">
        <v>1360</v>
      </c>
      <c r="AZ5" s="137">
        <v>1259</v>
      </c>
      <c r="BA5" s="137">
        <v>1241</v>
      </c>
      <c r="BB5" s="137">
        <v>1278</v>
      </c>
      <c r="BC5" s="137">
        <v>1195</v>
      </c>
      <c r="BD5" s="137">
        <v>1053</v>
      </c>
      <c r="BE5" s="137">
        <v>1185</v>
      </c>
      <c r="BF5" s="137">
        <v>1213</v>
      </c>
      <c r="BG5" s="137">
        <v>1154</v>
      </c>
      <c r="BH5" s="137">
        <v>1159</v>
      </c>
      <c r="BI5" s="137">
        <v>1193</v>
      </c>
      <c r="BJ5" s="137">
        <v>1228</v>
      </c>
      <c r="BK5" s="137">
        <v>1211</v>
      </c>
      <c r="BL5" s="137">
        <v>1195</v>
      </c>
      <c r="BM5" s="137">
        <v>1170</v>
      </c>
      <c r="BN5" s="137">
        <v>1226</v>
      </c>
      <c r="BO5" s="137">
        <v>1229</v>
      </c>
      <c r="BP5" s="137">
        <v>1276</v>
      </c>
      <c r="BQ5" s="137">
        <v>1265</v>
      </c>
      <c r="BR5" s="137">
        <v>1385</v>
      </c>
      <c r="BS5" s="137">
        <v>1428</v>
      </c>
      <c r="BT5" s="137">
        <v>1356</v>
      </c>
      <c r="BU5" s="137">
        <v>1472</v>
      </c>
      <c r="BV5" s="137">
        <v>1451</v>
      </c>
      <c r="BW5" s="137">
        <v>1244</v>
      </c>
      <c r="BX5" s="137">
        <v>770</v>
      </c>
      <c r="BY5" s="137">
        <v>950</v>
      </c>
      <c r="BZ5" s="137">
        <v>1018</v>
      </c>
      <c r="CA5" s="137">
        <v>958</v>
      </c>
      <c r="CB5" s="137">
        <v>990</v>
      </c>
      <c r="CC5" s="137">
        <v>925</v>
      </c>
      <c r="CD5" s="137">
        <v>926</v>
      </c>
      <c r="CE5" s="137">
        <v>831</v>
      </c>
      <c r="CF5" s="137">
        <v>807</v>
      </c>
      <c r="CG5" s="137">
        <v>787</v>
      </c>
      <c r="CH5" s="137">
        <v>672</v>
      </c>
      <c r="CI5" s="137">
        <v>741</v>
      </c>
      <c r="CJ5" s="137">
        <v>665</v>
      </c>
      <c r="CK5" s="137">
        <v>594</v>
      </c>
      <c r="CL5" s="137">
        <v>538</v>
      </c>
      <c r="CM5" s="137">
        <v>410</v>
      </c>
      <c r="CN5" s="137">
        <v>396</v>
      </c>
      <c r="CO5" s="137">
        <v>354</v>
      </c>
      <c r="CP5" s="137">
        <v>299</v>
      </c>
      <c r="CQ5" s="137">
        <v>244</v>
      </c>
      <c r="CR5" s="137">
        <v>248</v>
      </c>
      <c r="CS5" s="137">
        <v>169</v>
      </c>
      <c r="CT5" s="137">
        <v>124</v>
      </c>
      <c r="CU5" s="137">
        <v>98</v>
      </c>
      <c r="CV5" s="137">
        <v>62</v>
      </c>
      <c r="CW5" s="137">
        <v>59</v>
      </c>
      <c r="CX5" s="137">
        <v>27</v>
      </c>
      <c r="CY5" s="137">
        <v>65</v>
      </c>
      <c r="CZ5" s="135">
        <v>92524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0" t="s">
        <v>13</v>
      </c>
      <c r="C6" s="131">
        <v>73</v>
      </c>
      <c r="D6" s="131">
        <v>75</v>
      </c>
      <c r="E6" s="131">
        <v>65</v>
      </c>
      <c r="F6" s="131">
        <v>71</v>
      </c>
      <c r="G6" s="131">
        <v>78</v>
      </c>
      <c r="H6" s="131">
        <v>57</v>
      </c>
      <c r="I6" s="131">
        <v>56</v>
      </c>
      <c r="J6" s="131">
        <v>65</v>
      </c>
      <c r="K6" s="131">
        <v>74</v>
      </c>
      <c r="L6" s="131">
        <v>85</v>
      </c>
      <c r="M6" s="131">
        <v>74</v>
      </c>
      <c r="N6" s="131">
        <v>69</v>
      </c>
      <c r="O6" s="131">
        <v>69</v>
      </c>
      <c r="P6" s="131">
        <v>92</v>
      </c>
      <c r="Q6" s="131">
        <v>94</v>
      </c>
      <c r="R6" s="131">
        <v>86</v>
      </c>
      <c r="S6" s="131">
        <v>73</v>
      </c>
      <c r="T6" s="131">
        <v>89</v>
      </c>
      <c r="U6" s="131">
        <v>55</v>
      </c>
      <c r="V6" s="131">
        <v>56</v>
      </c>
      <c r="W6" s="131">
        <v>63</v>
      </c>
      <c r="X6" s="131">
        <v>49</v>
      </c>
      <c r="Y6" s="131">
        <v>49</v>
      </c>
      <c r="Z6" s="131">
        <v>55</v>
      </c>
      <c r="AA6" s="131">
        <v>62</v>
      </c>
      <c r="AB6" s="131">
        <v>61</v>
      </c>
      <c r="AC6" s="131">
        <v>68</v>
      </c>
      <c r="AD6" s="131">
        <v>58</v>
      </c>
      <c r="AE6" s="131">
        <v>66</v>
      </c>
      <c r="AF6" s="131">
        <v>72</v>
      </c>
      <c r="AG6" s="131">
        <v>83</v>
      </c>
      <c r="AH6" s="131">
        <v>78</v>
      </c>
      <c r="AI6" s="131">
        <v>83</v>
      </c>
      <c r="AJ6" s="131">
        <v>92</v>
      </c>
      <c r="AK6" s="131">
        <v>72</v>
      </c>
      <c r="AL6" s="131">
        <v>83</v>
      </c>
      <c r="AM6" s="131">
        <v>85</v>
      </c>
      <c r="AN6" s="131">
        <v>94</v>
      </c>
      <c r="AO6" s="131">
        <v>78</v>
      </c>
      <c r="AP6" s="131">
        <v>92</v>
      </c>
      <c r="AQ6" s="131">
        <v>107</v>
      </c>
      <c r="AR6" s="131">
        <v>109</v>
      </c>
      <c r="AS6" s="131">
        <v>105</v>
      </c>
      <c r="AT6" s="131">
        <v>90</v>
      </c>
      <c r="AU6" s="131">
        <v>106</v>
      </c>
      <c r="AV6" s="131">
        <v>108</v>
      </c>
      <c r="AW6" s="131">
        <v>104</v>
      </c>
      <c r="AX6" s="131">
        <v>97</v>
      </c>
      <c r="AY6" s="131">
        <v>95</v>
      </c>
      <c r="AZ6" s="131">
        <v>97</v>
      </c>
      <c r="BA6" s="131">
        <v>110</v>
      </c>
      <c r="BB6" s="131">
        <v>87</v>
      </c>
      <c r="BC6" s="131">
        <v>80</v>
      </c>
      <c r="BD6" s="131">
        <v>91</v>
      </c>
      <c r="BE6" s="131">
        <v>77</v>
      </c>
      <c r="BF6" s="131">
        <v>98</v>
      </c>
      <c r="BG6" s="131">
        <v>76</v>
      </c>
      <c r="BH6" s="131">
        <v>78</v>
      </c>
      <c r="BI6" s="131">
        <v>104</v>
      </c>
      <c r="BJ6" s="131">
        <v>87</v>
      </c>
      <c r="BK6" s="131">
        <v>96</v>
      </c>
      <c r="BL6" s="131">
        <v>107</v>
      </c>
      <c r="BM6" s="131">
        <v>102</v>
      </c>
      <c r="BN6" s="131">
        <v>115</v>
      </c>
      <c r="BO6" s="131">
        <v>123</v>
      </c>
      <c r="BP6" s="131">
        <v>147</v>
      </c>
      <c r="BQ6" s="131">
        <v>136</v>
      </c>
      <c r="BR6" s="131">
        <v>142</v>
      </c>
      <c r="BS6" s="131">
        <v>153</v>
      </c>
      <c r="BT6" s="131">
        <v>164</v>
      </c>
      <c r="BU6" s="131">
        <v>195</v>
      </c>
      <c r="BV6" s="131">
        <v>162</v>
      </c>
      <c r="BW6" s="131">
        <v>128</v>
      </c>
      <c r="BX6" s="131">
        <v>73</v>
      </c>
      <c r="BY6" s="131">
        <v>101</v>
      </c>
      <c r="BZ6" s="131">
        <v>87</v>
      </c>
      <c r="CA6" s="131">
        <v>90</v>
      </c>
      <c r="CB6" s="131">
        <v>85</v>
      </c>
      <c r="CC6" s="131">
        <v>75</v>
      </c>
      <c r="CD6" s="131">
        <v>67</v>
      </c>
      <c r="CE6" s="131">
        <v>61</v>
      </c>
      <c r="CF6" s="131">
        <v>48</v>
      </c>
      <c r="CG6" s="131">
        <v>54</v>
      </c>
      <c r="CH6" s="131">
        <v>50</v>
      </c>
      <c r="CI6" s="131">
        <v>33</v>
      </c>
      <c r="CJ6" s="131">
        <v>47</v>
      </c>
      <c r="CK6" s="131">
        <v>34</v>
      </c>
      <c r="CL6" s="131">
        <v>29</v>
      </c>
      <c r="CM6" s="131">
        <v>27</v>
      </c>
      <c r="CN6" s="131">
        <v>28</v>
      </c>
      <c r="CO6" s="131">
        <v>11</v>
      </c>
      <c r="CP6" s="131">
        <v>17</v>
      </c>
      <c r="CQ6" s="131">
        <v>14</v>
      </c>
      <c r="CR6" s="131">
        <v>5</v>
      </c>
      <c r="CS6" s="131">
        <v>7</v>
      </c>
      <c r="CT6" s="131">
        <v>6</v>
      </c>
      <c r="CU6" s="131">
        <v>0</v>
      </c>
      <c r="CV6" s="131">
        <v>1</v>
      </c>
      <c r="CW6" s="131">
        <v>1</v>
      </c>
      <c r="CX6" s="131">
        <v>1</v>
      </c>
      <c r="CY6" s="131">
        <v>4</v>
      </c>
      <c r="CZ6" s="132">
        <v>7631</v>
      </c>
      <c r="DA6" s="60"/>
    </row>
    <row r="7" spans="1:105" s="5" customFormat="1" ht="11.25" customHeight="1">
      <c r="A7" s="162"/>
      <c r="B7" s="133" t="s">
        <v>14</v>
      </c>
      <c r="C7" s="134">
        <v>50</v>
      </c>
      <c r="D7" s="134">
        <v>68</v>
      </c>
      <c r="E7" s="134">
        <v>82</v>
      </c>
      <c r="F7" s="134">
        <v>53</v>
      </c>
      <c r="G7" s="134">
        <v>74</v>
      </c>
      <c r="H7" s="134">
        <v>67</v>
      </c>
      <c r="I7" s="134">
        <v>64</v>
      </c>
      <c r="J7" s="134">
        <v>65</v>
      </c>
      <c r="K7" s="134">
        <v>58</v>
      </c>
      <c r="L7" s="134">
        <v>59</v>
      </c>
      <c r="M7" s="134">
        <v>52</v>
      </c>
      <c r="N7" s="134">
        <v>74</v>
      </c>
      <c r="O7" s="134">
        <v>51</v>
      </c>
      <c r="P7" s="134">
        <v>66</v>
      </c>
      <c r="Q7" s="134">
        <v>61</v>
      </c>
      <c r="R7" s="134">
        <v>84</v>
      </c>
      <c r="S7" s="134">
        <v>66</v>
      </c>
      <c r="T7" s="134">
        <v>81</v>
      </c>
      <c r="U7" s="134">
        <v>71</v>
      </c>
      <c r="V7" s="134">
        <v>78</v>
      </c>
      <c r="W7" s="134">
        <v>52</v>
      </c>
      <c r="X7" s="134">
        <v>73</v>
      </c>
      <c r="Y7" s="134">
        <v>62</v>
      </c>
      <c r="Z7" s="134">
        <v>53</v>
      </c>
      <c r="AA7" s="134">
        <v>68</v>
      </c>
      <c r="AB7" s="134">
        <v>62</v>
      </c>
      <c r="AC7" s="134">
        <v>63</v>
      </c>
      <c r="AD7" s="134">
        <v>63</v>
      </c>
      <c r="AE7" s="134">
        <v>75</v>
      </c>
      <c r="AF7" s="134">
        <v>75</v>
      </c>
      <c r="AG7" s="134">
        <v>80</v>
      </c>
      <c r="AH7" s="134">
        <v>73</v>
      </c>
      <c r="AI7" s="134">
        <v>79</v>
      </c>
      <c r="AJ7" s="134">
        <v>84</v>
      </c>
      <c r="AK7" s="134">
        <v>95</v>
      </c>
      <c r="AL7" s="134">
        <v>103</v>
      </c>
      <c r="AM7" s="134">
        <v>98</v>
      </c>
      <c r="AN7" s="134">
        <v>94</v>
      </c>
      <c r="AO7" s="134">
        <v>87</v>
      </c>
      <c r="AP7" s="134">
        <v>113</v>
      </c>
      <c r="AQ7" s="134">
        <v>101</v>
      </c>
      <c r="AR7" s="134">
        <v>106</v>
      </c>
      <c r="AS7" s="134">
        <v>106</v>
      </c>
      <c r="AT7" s="134">
        <v>82</v>
      </c>
      <c r="AU7" s="134">
        <v>119</v>
      </c>
      <c r="AV7" s="134">
        <v>119</v>
      </c>
      <c r="AW7" s="134">
        <v>129</v>
      </c>
      <c r="AX7" s="134">
        <v>108</v>
      </c>
      <c r="AY7" s="134">
        <v>106</v>
      </c>
      <c r="AZ7" s="134">
        <v>110</v>
      </c>
      <c r="BA7" s="134">
        <v>113</v>
      </c>
      <c r="BB7" s="134">
        <v>90</v>
      </c>
      <c r="BC7" s="134">
        <v>104</v>
      </c>
      <c r="BD7" s="134">
        <v>95</v>
      </c>
      <c r="BE7" s="134">
        <v>92</v>
      </c>
      <c r="BF7" s="134">
        <v>78</v>
      </c>
      <c r="BG7" s="134">
        <v>80</v>
      </c>
      <c r="BH7" s="134">
        <v>102</v>
      </c>
      <c r="BI7" s="134">
        <v>87</v>
      </c>
      <c r="BJ7" s="134">
        <v>119</v>
      </c>
      <c r="BK7" s="134">
        <v>123</v>
      </c>
      <c r="BL7" s="134">
        <v>109</v>
      </c>
      <c r="BM7" s="134">
        <v>117</v>
      </c>
      <c r="BN7" s="134">
        <v>129</v>
      </c>
      <c r="BO7" s="134">
        <v>128</v>
      </c>
      <c r="BP7" s="134">
        <v>146</v>
      </c>
      <c r="BQ7" s="134">
        <v>175</v>
      </c>
      <c r="BR7" s="134">
        <v>167</v>
      </c>
      <c r="BS7" s="134">
        <v>179</v>
      </c>
      <c r="BT7" s="134">
        <v>188</v>
      </c>
      <c r="BU7" s="134">
        <v>167</v>
      </c>
      <c r="BV7" s="134">
        <v>162</v>
      </c>
      <c r="BW7" s="134">
        <v>137</v>
      </c>
      <c r="BX7" s="134">
        <v>95</v>
      </c>
      <c r="BY7" s="134">
        <v>78</v>
      </c>
      <c r="BZ7" s="134">
        <v>103</v>
      </c>
      <c r="CA7" s="134">
        <v>86</v>
      </c>
      <c r="CB7" s="134">
        <v>97</v>
      </c>
      <c r="CC7" s="134">
        <v>85</v>
      </c>
      <c r="CD7" s="134">
        <v>81</v>
      </c>
      <c r="CE7" s="134">
        <v>71</v>
      </c>
      <c r="CF7" s="134">
        <v>93</v>
      </c>
      <c r="CG7" s="134">
        <v>71</v>
      </c>
      <c r="CH7" s="134">
        <v>63</v>
      </c>
      <c r="CI7" s="134">
        <v>74</v>
      </c>
      <c r="CJ7" s="134">
        <v>70</v>
      </c>
      <c r="CK7" s="134">
        <v>70</v>
      </c>
      <c r="CL7" s="134">
        <v>56</v>
      </c>
      <c r="CM7" s="134">
        <v>58</v>
      </c>
      <c r="CN7" s="134">
        <v>57</v>
      </c>
      <c r="CO7" s="134">
        <v>45</v>
      </c>
      <c r="CP7" s="134">
        <v>32</v>
      </c>
      <c r="CQ7" s="134">
        <v>36</v>
      </c>
      <c r="CR7" s="134">
        <v>30</v>
      </c>
      <c r="CS7" s="134">
        <v>33</v>
      </c>
      <c r="CT7" s="134">
        <v>22</v>
      </c>
      <c r="CU7" s="134">
        <v>13</v>
      </c>
      <c r="CV7" s="134">
        <v>12</v>
      </c>
      <c r="CW7" s="134">
        <v>7</v>
      </c>
      <c r="CX7" s="134">
        <v>9</v>
      </c>
      <c r="CY7" s="134">
        <v>14</v>
      </c>
      <c r="CZ7" s="135">
        <v>8410</v>
      </c>
      <c r="DA7" s="60"/>
    </row>
    <row r="8" spans="1:105" s="5" customFormat="1" ht="11.25" customHeight="1">
      <c r="A8" s="162"/>
      <c r="B8" s="136" t="s">
        <v>15</v>
      </c>
      <c r="C8" s="137">
        <v>123</v>
      </c>
      <c r="D8" s="137">
        <v>143</v>
      </c>
      <c r="E8" s="137">
        <v>147</v>
      </c>
      <c r="F8" s="137">
        <v>124</v>
      </c>
      <c r="G8" s="137">
        <v>152</v>
      </c>
      <c r="H8" s="137">
        <v>124</v>
      </c>
      <c r="I8" s="137">
        <v>120</v>
      </c>
      <c r="J8" s="137">
        <v>130</v>
      </c>
      <c r="K8" s="137">
        <v>132</v>
      </c>
      <c r="L8" s="137">
        <v>144</v>
      </c>
      <c r="M8" s="137">
        <v>126</v>
      </c>
      <c r="N8" s="137">
        <v>143</v>
      </c>
      <c r="O8" s="137">
        <v>120</v>
      </c>
      <c r="P8" s="137">
        <v>158</v>
      </c>
      <c r="Q8" s="137">
        <v>155</v>
      </c>
      <c r="R8" s="137">
        <v>170</v>
      </c>
      <c r="S8" s="137">
        <v>139</v>
      </c>
      <c r="T8" s="137">
        <v>170</v>
      </c>
      <c r="U8" s="137">
        <v>126</v>
      </c>
      <c r="V8" s="137">
        <v>134</v>
      </c>
      <c r="W8" s="137">
        <v>115</v>
      </c>
      <c r="X8" s="137">
        <v>122</v>
      </c>
      <c r="Y8" s="137">
        <v>111</v>
      </c>
      <c r="Z8" s="137">
        <v>108</v>
      </c>
      <c r="AA8" s="137">
        <v>130</v>
      </c>
      <c r="AB8" s="137">
        <v>123</v>
      </c>
      <c r="AC8" s="137">
        <v>131</v>
      </c>
      <c r="AD8" s="137">
        <v>121</v>
      </c>
      <c r="AE8" s="137">
        <v>141</v>
      </c>
      <c r="AF8" s="137">
        <v>147</v>
      </c>
      <c r="AG8" s="137">
        <v>163</v>
      </c>
      <c r="AH8" s="137">
        <v>151</v>
      </c>
      <c r="AI8" s="137">
        <v>162</v>
      </c>
      <c r="AJ8" s="137">
        <v>176</v>
      </c>
      <c r="AK8" s="137">
        <v>167</v>
      </c>
      <c r="AL8" s="137">
        <v>186</v>
      </c>
      <c r="AM8" s="137">
        <v>183</v>
      </c>
      <c r="AN8" s="137">
        <v>188</v>
      </c>
      <c r="AO8" s="137">
        <v>165</v>
      </c>
      <c r="AP8" s="137">
        <v>205</v>
      </c>
      <c r="AQ8" s="137">
        <v>208</v>
      </c>
      <c r="AR8" s="137">
        <v>215</v>
      </c>
      <c r="AS8" s="137">
        <v>211</v>
      </c>
      <c r="AT8" s="137">
        <v>172</v>
      </c>
      <c r="AU8" s="137">
        <v>225</v>
      </c>
      <c r="AV8" s="137">
        <v>227</v>
      </c>
      <c r="AW8" s="137">
        <v>233</v>
      </c>
      <c r="AX8" s="137">
        <v>205</v>
      </c>
      <c r="AY8" s="137">
        <v>201</v>
      </c>
      <c r="AZ8" s="137">
        <v>207</v>
      </c>
      <c r="BA8" s="137">
        <v>223</v>
      </c>
      <c r="BB8" s="137">
        <v>177</v>
      </c>
      <c r="BC8" s="137">
        <v>184</v>
      </c>
      <c r="BD8" s="137">
        <v>186</v>
      </c>
      <c r="BE8" s="137">
        <v>169</v>
      </c>
      <c r="BF8" s="137">
        <v>176</v>
      </c>
      <c r="BG8" s="137">
        <v>156</v>
      </c>
      <c r="BH8" s="137">
        <v>180</v>
      </c>
      <c r="BI8" s="137">
        <v>191</v>
      </c>
      <c r="BJ8" s="137">
        <v>206</v>
      </c>
      <c r="BK8" s="137">
        <v>219</v>
      </c>
      <c r="BL8" s="137">
        <v>216</v>
      </c>
      <c r="BM8" s="137">
        <v>219</v>
      </c>
      <c r="BN8" s="137">
        <v>244</v>
      </c>
      <c r="BO8" s="137">
        <v>251</v>
      </c>
      <c r="BP8" s="137">
        <v>293</v>
      </c>
      <c r="BQ8" s="137">
        <v>311</v>
      </c>
      <c r="BR8" s="137">
        <v>309</v>
      </c>
      <c r="BS8" s="137">
        <v>332</v>
      </c>
      <c r="BT8" s="137">
        <v>352</v>
      </c>
      <c r="BU8" s="137">
        <v>362</v>
      </c>
      <c r="BV8" s="137">
        <v>324</v>
      </c>
      <c r="BW8" s="137">
        <v>265</v>
      </c>
      <c r="BX8" s="137">
        <v>168</v>
      </c>
      <c r="BY8" s="137">
        <v>179</v>
      </c>
      <c r="BZ8" s="137">
        <v>190</v>
      </c>
      <c r="CA8" s="137">
        <v>176</v>
      </c>
      <c r="CB8" s="137">
        <v>182</v>
      </c>
      <c r="CC8" s="137">
        <v>160</v>
      </c>
      <c r="CD8" s="137">
        <v>148</v>
      </c>
      <c r="CE8" s="137">
        <v>132</v>
      </c>
      <c r="CF8" s="137">
        <v>141</v>
      </c>
      <c r="CG8" s="137">
        <v>125</v>
      </c>
      <c r="CH8" s="137">
        <v>113</v>
      </c>
      <c r="CI8" s="137">
        <v>107</v>
      </c>
      <c r="CJ8" s="137">
        <v>117</v>
      </c>
      <c r="CK8" s="137">
        <v>104</v>
      </c>
      <c r="CL8" s="137">
        <v>85</v>
      </c>
      <c r="CM8" s="137">
        <v>85</v>
      </c>
      <c r="CN8" s="137">
        <v>85</v>
      </c>
      <c r="CO8" s="137">
        <v>56</v>
      </c>
      <c r="CP8" s="137">
        <v>49</v>
      </c>
      <c r="CQ8" s="137">
        <v>50</v>
      </c>
      <c r="CR8" s="137">
        <v>35</v>
      </c>
      <c r="CS8" s="137">
        <v>40</v>
      </c>
      <c r="CT8" s="137">
        <v>28</v>
      </c>
      <c r="CU8" s="137">
        <v>13</v>
      </c>
      <c r="CV8" s="137">
        <v>13</v>
      </c>
      <c r="CW8" s="137">
        <v>8</v>
      </c>
      <c r="CX8" s="137">
        <v>10</v>
      </c>
      <c r="CY8" s="137">
        <v>18</v>
      </c>
      <c r="CZ8" s="135">
        <v>16041</v>
      </c>
      <c r="DA8" s="60"/>
    </row>
    <row r="9" spans="1:113" s="5" customFormat="1" ht="11.25" customHeight="1">
      <c r="A9" s="162" t="s">
        <v>26</v>
      </c>
      <c r="B9" s="130" t="s">
        <v>13</v>
      </c>
      <c r="C9" s="131">
        <v>18</v>
      </c>
      <c r="D9" s="131">
        <v>19</v>
      </c>
      <c r="E9" s="131">
        <v>25</v>
      </c>
      <c r="F9" s="131">
        <v>22</v>
      </c>
      <c r="G9" s="131">
        <v>24</v>
      </c>
      <c r="H9" s="131">
        <v>21</v>
      </c>
      <c r="I9" s="131">
        <v>18</v>
      </c>
      <c r="J9" s="131">
        <v>29</v>
      </c>
      <c r="K9" s="131">
        <v>19</v>
      </c>
      <c r="L9" s="131">
        <v>25</v>
      </c>
      <c r="M9" s="131">
        <v>21</v>
      </c>
      <c r="N9" s="131">
        <v>28</v>
      </c>
      <c r="O9" s="131">
        <v>27</v>
      </c>
      <c r="P9" s="131">
        <v>28</v>
      </c>
      <c r="Q9" s="131">
        <v>19</v>
      </c>
      <c r="R9" s="131">
        <v>27</v>
      </c>
      <c r="S9" s="131">
        <v>31</v>
      </c>
      <c r="T9" s="131">
        <v>22</v>
      </c>
      <c r="U9" s="131">
        <v>15</v>
      </c>
      <c r="V9" s="131">
        <v>19</v>
      </c>
      <c r="W9" s="131">
        <v>24</v>
      </c>
      <c r="X9" s="131">
        <v>18</v>
      </c>
      <c r="Y9" s="131">
        <v>12</v>
      </c>
      <c r="Z9" s="131">
        <v>17</v>
      </c>
      <c r="AA9" s="131">
        <v>19</v>
      </c>
      <c r="AB9" s="131">
        <v>19</v>
      </c>
      <c r="AC9" s="131">
        <v>14</v>
      </c>
      <c r="AD9" s="131">
        <v>13</v>
      </c>
      <c r="AE9" s="131">
        <v>15</v>
      </c>
      <c r="AF9" s="131">
        <v>15</v>
      </c>
      <c r="AG9" s="131">
        <v>20</v>
      </c>
      <c r="AH9" s="131">
        <v>24</v>
      </c>
      <c r="AI9" s="131">
        <v>24</v>
      </c>
      <c r="AJ9" s="131">
        <v>18</v>
      </c>
      <c r="AK9" s="131">
        <v>30</v>
      </c>
      <c r="AL9" s="131">
        <v>25</v>
      </c>
      <c r="AM9" s="131">
        <v>23</v>
      </c>
      <c r="AN9" s="131">
        <v>25</v>
      </c>
      <c r="AO9" s="131">
        <v>21</v>
      </c>
      <c r="AP9" s="131">
        <v>25</v>
      </c>
      <c r="AQ9" s="131">
        <v>26</v>
      </c>
      <c r="AR9" s="131">
        <v>27</v>
      </c>
      <c r="AS9" s="131">
        <v>27</v>
      </c>
      <c r="AT9" s="131">
        <v>33</v>
      </c>
      <c r="AU9" s="131">
        <v>32</v>
      </c>
      <c r="AV9" s="131">
        <v>33</v>
      </c>
      <c r="AW9" s="131">
        <v>34</v>
      </c>
      <c r="AX9" s="131">
        <v>23</v>
      </c>
      <c r="AY9" s="131">
        <v>37</v>
      </c>
      <c r="AZ9" s="131">
        <v>33</v>
      </c>
      <c r="BA9" s="131">
        <v>22</v>
      </c>
      <c r="BB9" s="131">
        <v>26</v>
      </c>
      <c r="BC9" s="131">
        <v>24</v>
      </c>
      <c r="BD9" s="131">
        <v>31</v>
      </c>
      <c r="BE9" s="131">
        <v>24</v>
      </c>
      <c r="BF9" s="131">
        <v>39</v>
      </c>
      <c r="BG9" s="131">
        <v>27</v>
      </c>
      <c r="BH9" s="131">
        <v>38</v>
      </c>
      <c r="BI9" s="131">
        <v>51</v>
      </c>
      <c r="BJ9" s="131">
        <v>33</v>
      </c>
      <c r="BK9" s="131">
        <v>61</v>
      </c>
      <c r="BL9" s="131">
        <v>45</v>
      </c>
      <c r="BM9" s="131">
        <v>34</v>
      </c>
      <c r="BN9" s="131">
        <v>51</v>
      </c>
      <c r="BO9" s="131">
        <v>41</v>
      </c>
      <c r="BP9" s="131">
        <v>44</v>
      </c>
      <c r="BQ9" s="131">
        <v>51</v>
      </c>
      <c r="BR9" s="131">
        <v>50</v>
      </c>
      <c r="BS9" s="131">
        <v>47</v>
      </c>
      <c r="BT9" s="131">
        <v>41</v>
      </c>
      <c r="BU9" s="131">
        <v>45</v>
      </c>
      <c r="BV9" s="131">
        <v>47</v>
      </c>
      <c r="BW9" s="131">
        <v>45</v>
      </c>
      <c r="BX9" s="131">
        <v>16</v>
      </c>
      <c r="BY9" s="131">
        <v>20</v>
      </c>
      <c r="BZ9" s="131">
        <v>33</v>
      </c>
      <c r="CA9" s="131">
        <v>20</v>
      </c>
      <c r="CB9" s="131">
        <v>27</v>
      </c>
      <c r="CC9" s="131">
        <v>27</v>
      </c>
      <c r="CD9" s="131">
        <v>17</v>
      </c>
      <c r="CE9" s="131">
        <v>20</v>
      </c>
      <c r="CF9" s="131">
        <v>28</v>
      </c>
      <c r="CG9" s="131">
        <v>27</v>
      </c>
      <c r="CH9" s="131">
        <v>18</v>
      </c>
      <c r="CI9" s="131">
        <v>20</v>
      </c>
      <c r="CJ9" s="131">
        <v>10</v>
      </c>
      <c r="CK9" s="131">
        <v>11</v>
      </c>
      <c r="CL9" s="131">
        <v>8</v>
      </c>
      <c r="CM9" s="131">
        <v>8</v>
      </c>
      <c r="CN9" s="131">
        <v>6</v>
      </c>
      <c r="CO9" s="131">
        <v>3</v>
      </c>
      <c r="CP9" s="131">
        <v>8</v>
      </c>
      <c r="CQ9" s="131">
        <v>4</v>
      </c>
      <c r="CR9" s="131">
        <v>3</v>
      </c>
      <c r="CS9" s="131">
        <v>1</v>
      </c>
      <c r="CT9" s="131">
        <v>1</v>
      </c>
      <c r="CU9" s="131">
        <v>1</v>
      </c>
      <c r="CV9" s="131">
        <v>1</v>
      </c>
      <c r="CW9" s="131">
        <v>0</v>
      </c>
      <c r="CX9" s="131">
        <v>0</v>
      </c>
      <c r="CY9" s="131">
        <v>0</v>
      </c>
      <c r="CZ9" s="132">
        <v>2418</v>
      </c>
      <c r="DA9" s="60"/>
      <c r="DI9" s="60"/>
    </row>
    <row r="10" spans="1:113" s="5" customFormat="1" ht="11.25" customHeight="1">
      <c r="A10" s="162"/>
      <c r="B10" s="133" t="s">
        <v>14</v>
      </c>
      <c r="C10" s="134">
        <v>15</v>
      </c>
      <c r="D10" s="134">
        <v>15</v>
      </c>
      <c r="E10" s="134">
        <v>16</v>
      </c>
      <c r="F10" s="134">
        <v>22</v>
      </c>
      <c r="G10" s="134">
        <v>13</v>
      </c>
      <c r="H10" s="134">
        <v>24</v>
      </c>
      <c r="I10" s="134">
        <v>12</v>
      </c>
      <c r="J10" s="134">
        <v>22</v>
      </c>
      <c r="K10" s="134">
        <v>18</v>
      </c>
      <c r="L10" s="134">
        <v>24</v>
      </c>
      <c r="M10" s="134">
        <v>18</v>
      </c>
      <c r="N10" s="134">
        <v>18</v>
      </c>
      <c r="O10" s="134">
        <v>15</v>
      </c>
      <c r="P10" s="134">
        <v>27</v>
      </c>
      <c r="Q10" s="134">
        <v>25</v>
      </c>
      <c r="R10" s="134">
        <v>24</v>
      </c>
      <c r="S10" s="134">
        <v>18</v>
      </c>
      <c r="T10" s="134">
        <v>24</v>
      </c>
      <c r="U10" s="134">
        <v>23</v>
      </c>
      <c r="V10" s="134">
        <v>21</v>
      </c>
      <c r="W10" s="134">
        <v>22</v>
      </c>
      <c r="X10" s="134">
        <v>23</v>
      </c>
      <c r="Y10" s="134">
        <v>16</v>
      </c>
      <c r="Z10" s="134">
        <v>11</v>
      </c>
      <c r="AA10" s="134">
        <v>10</v>
      </c>
      <c r="AB10" s="134">
        <v>15</v>
      </c>
      <c r="AC10" s="134">
        <v>18</v>
      </c>
      <c r="AD10" s="134">
        <v>12</v>
      </c>
      <c r="AE10" s="134">
        <v>23</v>
      </c>
      <c r="AF10" s="134">
        <v>17</v>
      </c>
      <c r="AG10" s="134">
        <v>16</v>
      </c>
      <c r="AH10" s="134">
        <v>31</v>
      </c>
      <c r="AI10" s="134">
        <v>29</v>
      </c>
      <c r="AJ10" s="134">
        <v>26</v>
      </c>
      <c r="AK10" s="134">
        <v>27</v>
      </c>
      <c r="AL10" s="134">
        <v>18</v>
      </c>
      <c r="AM10" s="134">
        <v>20</v>
      </c>
      <c r="AN10" s="134">
        <v>24</v>
      </c>
      <c r="AO10" s="134">
        <v>26</v>
      </c>
      <c r="AP10" s="134">
        <v>32</v>
      </c>
      <c r="AQ10" s="134">
        <v>24</v>
      </c>
      <c r="AR10" s="134">
        <v>21</v>
      </c>
      <c r="AS10" s="134">
        <v>31</v>
      </c>
      <c r="AT10" s="134">
        <v>23</v>
      </c>
      <c r="AU10" s="134">
        <v>29</v>
      </c>
      <c r="AV10" s="134">
        <v>30</v>
      </c>
      <c r="AW10" s="134">
        <v>30</v>
      </c>
      <c r="AX10" s="134">
        <v>35</v>
      </c>
      <c r="AY10" s="134">
        <v>26</v>
      </c>
      <c r="AZ10" s="134">
        <v>36</v>
      </c>
      <c r="BA10" s="134">
        <v>39</v>
      </c>
      <c r="BB10" s="134">
        <v>42</v>
      </c>
      <c r="BC10" s="134">
        <v>28</v>
      </c>
      <c r="BD10" s="134">
        <v>28</v>
      </c>
      <c r="BE10" s="134">
        <v>41</v>
      </c>
      <c r="BF10" s="134">
        <v>36</v>
      </c>
      <c r="BG10" s="134">
        <v>46</v>
      </c>
      <c r="BH10" s="134">
        <v>46</v>
      </c>
      <c r="BI10" s="134">
        <v>42</v>
      </c>
      <c r="BJ10" s="134">
        <v>39</v>
      </c>
      <c r="BK10" s="134">
        <v>36</v>
      </c>
      <c r="BL10" s="134">
        <v>49</v>
      </c>
      <c r="BM10" s="134">
        <v>41</v>
      </c>
      <c r="BN10" s="134">
        <v>36</v>
      </c>
      <c r="BO10" s="134">
        <v>60</v>
      </c>
      <c r="BP10" s="134">
        <v>48</v>
      </c>
      <c r="BQ10" s="134">
        <v>29</v>
      </c>
      <c r="BR10" s="134">
        <v>47</v>
      </c>
      <c r="BS10" s="134">
        <v>40</v>
      </c>
      <c r="BT10" s="134">
        <v>46</v>
      </c>
      <c r="BU10" s="134">
        <v>54</v>
      </c>
      <c r="BV10" s="134">
        <v>48</v>
      </c>
      <c r="BW10" s="134">
        <v>42</v>
      </c>
      <c r="BX10" s="134">
        <v>18</v>
      </c>
      <c r="BY10" s="134">
        <v>20</v>
      </c>
      <c r="BZ10" s="134">
        <v>39</v>
      </c>
      <c r="CA10" s="134">
        <v>32</v>
      </c>
      <c r="CB10" s="134">
        <v>26</v>
      </c>
      <c r="CC10" s="134">
        <v>39</v>
      </c>
      <c r="CD10" s="134">
        <v>37</v>
      </c>
      <c r="CE10" s="134">
        <v>39</v>
      </c>
      <c r="CF10" s="134">
        <v>34</v>
      </c>
      <c r="CG10" s="134">
        <v>31</v>
      </c>
      <c r="CH10" s="134">
        <v>30</v>
      </c>
      <c r="CI10" s="134">
        <v>43</v>
      </c>
      <c r="CJ10" s="134">
        <v>38</v>
      </c>
      <c r="CK10" s="134">
        <v>37</v>
      </c>
      <c r="CL10" s="134">
        <v>18</v>
      </c>
      <c r="CM10" s="134">
        <v>25</v>
      </c>
      <c r="CN10" s="134">
        <v>34</v>
      </c>
      <c r="CO10" s="134">
        <v>19</v>
      </c>
      <c r="CP10" s="134">
        <v>17</v>
      </c>
      <c r="CQ10" s="134">
        <v>19</v>
      </c>
      <c r="CR10" s="134">
        <v>15</v>
      </c>
      <c r="CS10" s="134">
        <v>13</v>
      </c>
      <c r="CT10" s="134">
        <v>6</v>
      </c>
      <c r="CU10" s="134">
        <v>7</v>
      </c>
      <c r="CV10" s="134">
        <v>6</v>
      </c>
      <c r="CW10" s="134">
        <v>7</v>
      </c>
      <c r="CX10" s="134">
        <v>0</v>
      </c>
      <c r="CY10" s="134">
        <v>1</v>
      </c>
      <c r="CZ10" s="135">
        <v>2708</v>
      </c>
      <c r="DA10" s="60"/>
      <c r="DI10" s="4"/>
    </row>
    <row r="11" spans="1:113" s="5" customFormat="1" ht="11.25" customHeight="1">
      <c r="A11" s="162"/>
      <c r="B11" s="136" t="s">
        <v>15</v>
      </c>
      <c r="C11" s="137">
        <v>33</v>
      </c>
      <c r="D11" s="137">
        <v>34</v>
      </c>
      <c r="E11" s="137">
        <v>41</v>
      </c>
      <c r="F11" s="137">
        <v>44</v>
      </c>
      <c r="G11" s="137">
        <v>37</v>
      </c>
      <c r="H11" s="137">
        <v>45</v>
      </c>
      <c r="I11" s="137">
        <v>30</v>
      </c>
      <c r="J11" s="137">
        <v>51</v>
      </c>
      <c r="K11" s="137">
        <v>37</v>
      </c>
      <c r="L11" s="137">
        <v>49</v>
      </c>
      <c r="M11" s="137">
        <v>39</v>
      </c>
      <c r="N11" s="137">
        <v>46</v>
      </c>
      <c r="O11" s="137">
        <v>42</v>
      </c>
      <c r="P11" s="137">
        <v>55</v>
      </c>
      <c r="Q11" s="137">
        <v>44</v>
      </c>
      <c r="R11" s="137">
        <v>51</v>
      </c>
      <c r="S11" s="137">
        <v>49</v>
      </c>
      <c r="T11" s="137">
        <v>46</v>
      </c>
      <c r="U11" s="137">
        <v>38</v>
      </c>
      <c r="V11" s="137">
        <v>40</v>
      </c>
      <c r="W11" s="137">
        <v>46</v>
      </c>
      <c r="X11" s="137">
        <v>41</v>
      </c>
      <c r="Y11" s="137">
        <v>28</v>
      </c>
      <c r="Z11" s="137">
        <v>28</v>
      </c>
      <c r="AA11" s="137">
        <v>29</v>
      </c>
      <c r="AB11" s="137">
        <v>34</v>
      </c>
      <c r="AC11" s="137">
        <v>32</v>
      </c>
      <c r="AD11" s="137">
        <v>25</v>
      </c>
      <c r="AE11" s="137">
        <v>38</v>
      </c>
      <c r="AF11" s="137">
        <v>32</v>
      </c>
      <c r="AG11" s="137">
        <v>36</v>
      </c>
      <c r="AH11" s="137">
        <v>55</v>
      </c>
      <c r="AI11" s="137">
        <v>53</v>
      </c>
      <c r="AJ11" s="137">
        <v>44</v>
      </c>
      <c r="AK11" s="137">
        <v>57</v>
      </c>
      <c r="AL11" s="137">
        <v>43</v>
      </c>
      <c r="AM11" s="137">
        <v>43</v>
      </c>
      <c r="AN11" s="137">
        <v>49</v>
      </c>
      <c r="AO11" s="137">
        <v>47</v>
      </c>
      <c r="AP11" s="137">
        <v>57</v>
      </c>
      <c r="AQ11" s="137">
        <v>50</v>
      </c>
      <c r="AR11" s="137">
        <v>48</v>
      </c>
      <c r="AS11" s="137">
        <v>58</v>
      </c>
      <c r="AT11" s="137">
        <v>56</v>
      </c>
      <c r="AU11" s="137">
        <v>61</v>
      </c>
      <c r="AV11" s="137">
        <v>63</v>
      </c>
      <c r="AW11" s="137">
        <v>64</v>
      </c>
      <c r="AX11" s="137">
        <v>58</v>
      </c>
      <c r="AY11" s="137">
        <v>63</v>
      </c>
      <c r="AZ11" s="137">
        <v>69</v>
      </c>
      <c r="BA11" s="137">
        <v>61</v>
      </c>
      <c r="BB11" s="137">
        <v>68</v>
      </c>
      <c r="BC11" s="137">
        <v>52</v>
      </c>
      <c r="BD11" s="137">
        <v>59</v>
      </c>
      <c r="BE11" s="137">
        <v>65</v>
      </c>
      <c r="BF11" s="137">
        <v>75</v>
      </c>
      <c r="BG11" s="137">
        <v>73</v>
      </c>
      <c r="BH11" s="137">
        <v>84</v>
      </c>
      <c r="BI11" s="137">
        <v>93</v>
      </c>
      <c r="BJ11" s="137">
        <v>72</v>
      </c>
      <c r="BK11" s="137">
        <v>97</v>
      </c>
      <c r="BL11" s="137">
        <v>94</v>
      </c>
      <c r="BM11" s="137">
        <v>75</v>
      </c>
      <c r="BN11" s="137">
        <v>87</v>
      </c>
      <c r="BO11" s="137">
        <v>101</v>
      </c>
      <c r="BP11" s="137">
        <v>92</v>
      </c>
      <c r="BQ11" s="137">
        <v>80</v>
      </c>
      <c r="BR11" s="137">
        <v>97</v>
      </c>
      <c r="BS11" s="137">
        <v>87</v>
      </c>
      <c r="BT11" s="137">
        <v>87</v>
      </c>
      <c r="BU11" s="137">
        <v>99</v>
      </c>
      <c r="BV11" s="137">
        <v>95</v>
      </c>
      <c r="BW11" s="137">
        <v>87</v>
      </c>
      <c r="BX11" s="137">
        <v>34</v>
      </c>
      <c r="BY11" s="137">
        <v>40</v>
      </c>
      <c r="BZ11" s="137">
        <v>72</v>
      </c>
      <c r="CA11" s="137">
        <v>52</v>
      </c>
      <c r="CB11" s="137">
        <v>53</v>
      </c>
      <c r="CC11" s="137">
        <v>66</v>
      </c>
      <c r="CD11" s="137">
        <v>54</v>
      </c>
      <c r="CE11" s="137">
        <v>59</v>
      </c>
      <c r="CF11" s="137">
        <v>62</v>
      </c>
      <c r="CG11" s="137">
        <v>58</v>
      </c>
      <c r="CH11" s="137">
        <v>48</v>
      </c>
      <c r="CI11" s="137">
        <v>63</v>
      </c>
      <c r="CJ11" s="137">
        <v>48</v>
      </c>
      <c r="CK11" s="137">
        <v>48</v>
      </c>
      <c r="CL11" s="137">
        <v>26</v>
      </c>
      <c r="CM11" s="137">
        <v>33</v>
      </c>
      <c r="CN11" s="137">
        <v>40</v>
      </c>
      <c r="CO11" s="137">
        <v>22</v>
      </c>
      <c r="CP11" s="137">
        <v>25</v>
      </c>
      <c r="CQ11" s="137">
        <v>23</v>
      </c>
      <c r="CR11" s="137">
        <v>18</v>
      </c>
      <c r="CS11" s="137">
        <v>14</v>
      </c>
      <c r="CT11" s="137">
        <v>7</v>
      </c>
      <c r="CU11" s="137">
        <v>8</v>
      </c>
      <c r="CV11" s="137">
        <v>7</v>
      </c>
      <c r="CW11" s="137">
        <v>7</v>
      </c>
      <c r="CX11" s="137">
        <v>0</v>
      </c>
      <c r="CY11" s="137">
        <v>1</v>
      </c>
      <c r="CZ11" s="135">
        <v>5126</v>
      </c>
      <c r="DA11" s="60"/>
      <c r="DI11" s="4"/>
    </row>
    <row r="12" spans="1:105" s="5" customFormat="1" ht="11.25" customHeight="1">
      <c r="A12" s="162" t="s">
        <v>27</v>
      </c>
      <c r="B12" s="130" t="s">
        <v>13</v>
      </c>
      <c r="C12" s="131">
        <v>27</v>
      </c>
      <c r="D12" s="131">
        <v>39</v>
      </c>
      <c r="E12" s="131">
        <v>25</v>
      </c>
      <c r="F12" s="131">
        <v>40</v>
      </c>
      <c r="G12" s="131">
        <v>30</v>
      </c>
      <c r="H12" s="131">
        <v>35</v>
      </c>
      <c r="I12" s="131">
        <v>22</v>
      </c>
      <c r="J12" s="131">
        <v>36</v>
      </c>
      <c r="K12" s="131">
        <v>24</v>
      </c>
      <c r="L12" s="131">
        <v>32</v>
      </c>
      <c r="M12" s="131">
        <v>33</v>
      </c>
      <c r="N12" s="131">
        <v>27</v>
      </c>
      <c r="O12" s="131">
        <v>33</v>
      </c>
      <c r="P12" s="131">
        <v>29</v>
      </c>
      <c r="Q12" s="131">
        <v>26</v>
      </c>
      <c r="R12" s="131">
        <v>29</v>
      </c>
      <c r="S12" s="131">
        <v>35</v>
      </c>
      <c r="T12" s="131">
        <v>31</v>
      </c>
      <c r="U12" s="131">
        <v>26</v>
      </c>
      <c r="V12" s="131">
        <v>37</v>
      </c>
      <c r="W12" s="131">
        <v>33</v>
      </c>
      <c r="X12" s="131">
        <v>22</v>
      </c>
      <c r="Y12" s="131">
        <v>25</v>
      </c>
      <c r="Z12" s="131">
        <v>19</v>
      </c>
      <c r="AA12" s="131">
        <v>24</v>
      </c>
      <c r="AB12" s="131">
        <v>21</v>
      </c>
      <c r="AC12" s="131">
        <v>32</v>
      </c>
      <c r="AD12" s="131">
        <v>30</v>
      </c>
      <c r="AE12" s="131">
        <v>27</v>
      </c>
      <c r="AF12" s="131">
        <v>33</v>
      </c>
      <c r="AG12" s="131">
        <v>29</v>
      </c>
      <c r="AH12" s="131">
        <v>34</v>
      </c>
      <c r="AI12" s="131">
        <v>26</v>
      </c>
      <c r="AJ12" s="131">
        <v>30</v>
      </c>
      <c r="AK12" s="131">
        <v>44</v>
      </c>
      <c r="AL12" s="131">
        <v>29</v>
      </c>
      <c r="AM12" s="131">
        <v>37</v>
      </c>
      <c r="AN12" s="131">
        <v>42</v>
      </c>
      <c r="AO12" s="131">
        <v>37</v>
      </c>
      <c r="AP12" s="131">
        <v>41</v>
      </c>
      <c r="AQ12" s="131">
        <v>38</v>
      </c>
      <c r="AR12" s="131">
        <v>28</v>
      </c>
      <c r="AS12" s="131">
        <v>43</v>
      </c>
      <c r="AT12" s="131">
        <v>38</v>
      </c>
      <c r="AU12" s="131">
        <v>38</v>
      </c>
      <c r="AV12" s="131">
        <v>37</v>
      </c>
      <c r="AW12" s="131">
        <v>52</v>
      </c>
      <c r="AX12" s="131">
        <v>38</v>
      </c>
      <c r="AY12" s="131">
        <v>53</v>
      </c>
      <c r="AZ12" s="131">
        <v>44</v>
      </c>
      <c r="BA12" s="131">
        <v>43</v>
      </c>
      <c r="BB12" s="131">
        <v>45</v>
      </c>
      <c r="BC12" s="131">
        <v>49</v>
      </c>
      <c r="BD12" s="131">
        <v>44</v>
      </c>
      <c r="BE12" s="131">
        <v>47</v>
      </c>
      <c r="BF12" s="131">
        <v>41</v>
      </c>
      <c r="BG12" s="131">
        <v>50</v>
      </c>
      <c r="BH12" s="131">
        <v>67</v>
      </c>
      <c r="BI12" s="131">
        <v>49</v>
      </c>
      <c r="BJ12" s="131">
        <v>62</v>
      </c>
      <c r="BK12" s="131">
        <v>50</v>
      </c>
      <c r="BL12" s="131">
        <v>51</v>
      </c>
      <c r="BM12" s="131">
        <v>57</v>
      </c>
      <c r="BN12" s="131">
        <v>58</v>
      </c>
      <c r="BO12" s="131">
        <v>64</v>
      </c>
      <c r="BP12" s="131">
        <v>71</v>
      </c>
      <c r="BQ12" s="131">
        <v>59</v>
      </c>
      <c r="BR12" s="131">
        <v>75</v>
      </c>
      <c r="BS12" s="131">
        <v>76</v>
      </c>
      <c r="BT12" s="131">
        <v>79</v>
      </c>
      <c r="BU12" s="131">
        <v>71</v>
      </c>
      <c r="BV12" s="131">
        <v>58</v>
      </c>
      <c r="BW12" s="131">
        <v>39</v>
      </c>
      <c r="BX12" s="131">
        <v>24</v>
      </c>
      <c r="BY12" s="131">
        <v>25</v>
      </c>
      <c r="BZ12" s="131">
        <v>36</v>
      </c>
      <c r="CA12" s="131">
        <v>40</v>
      </c>
      <c r="CB12" s="131">
        <v>45</v>
      </c>
      <c r="CC12" s="131">
        <v>40</v>
      </c>
      <c r="CD12" s="131">
        <v>25</v>
      </c>
      <c r="CE12" s="131">
        <v>33</v>
      </c>
      <c r="CF12" s="131">
        <v>34</v>
      </c>
      <c r="CG12" s="131">
        <v>26</v>
      </c>
      <c r="CH12" s="131">
        <v>30</v>
      </c>
      <c r="CI12" s="131">
        <v>18</v>
      </c>
      <c r="CJ12" s="131">
        <v>22</v>
      </c>
      <c r="CK12" s="131">
        <v>20</v>
      </c>
      <c r="CL12" s="131">
        <v>20</v>
      </c>
      <c r="CM12" s="131">
        <v>11</v>
      </c>
      <c r="CN12" s="131">
        <v>10</v>
      </c>
      <c r="CO12" s="131">
        <v>12</v>
      </c>
      <c r="CP12" s="131">
        <v>9</v>
      </c>
      <c r="CQ12" s="131">
        <v>12</v>
      </c>
      <c r="CR12" s="131">
        <v>8</v>
      </c>
      <c r="CS12" s="131">
        <v>3</v>
      </c>
      <c r="CT12" s="131">
        <v>3</v>
      </c>
      <c r="CU12" s="131">
        <v>2</v>
      </c>
      <c r="CV12" s="131">
        <v>0</v>
      </c>
      <c r="CW12" s="131">
        <v>0</v>
      </c>
      <c r="CX12" s="131">
        <v>0</v>
      </c>
      <c r="CY12" s="131">
        <v>2</v>
      </c>
      <c r="CZ12" s="132">
        <v>3455</v>
      </c>
      <c r="DA12" s="60"/>
    </row>
    <row r="13" spans="1:105" s="5" customFormat="1" ht="11.25" customHeight="1">
      <c r="A13" s="162"/>
      <c r="B13" s="133" t="s">
        <v>14</v>
      </c>
      <c r="C13" s="134">
        <v>22</v>
      </c>
      <c r="D13" s="134">
        <v>22</v>
      </c>
      <c r="E13" s="134">
        <v>28</v>
      </c>
      <c r="F13" s="134">
        <v>26</v>
      </c>
      <c r="G13" s="134">
        <v>19</v>
      </c>
      <c r="H13" s="134">
        <v>28</v>
      </c>
      <c r="I13" s="134">
        <v>28</v>
      </c>
      <c r="J13" s="134">
        <v>27</v>
      </c>
      <c r="K13" s="134">
        <v>27</v>
      </c>
      <c r="L13" s="134">
        <v>33</v>
      </c>
      <c r="M13" s="134">
        <v>25</v>
      </c>
      <c r="N13" s="134">
        <v>34</v>
      </c>
      <c r="O13" s="134">
        <v>33</v>
      </c>
      <c r="P13" s="134">
        <v>35</v>
      </c>
      <c r="Q13" s="134">
        <v>28</v>
      </c>
      <c r="R13" s="134">
        <v>41</v>
      </c>
      <c r="S13" s="134">
        <v>33</v>
      </c>
      <c r="T13" s="134">
        <v>32</v>
      </c>
      <c r="U13" s="134">
        <v>34</v>
      </c>
      <c r="V13" s="134">
        <v>30</v>
      </c>
      <c r="W13" s="134">
        <v>29</v>
      </c>
      <c r="X13" s="134">
        <v>24</v>
      </c>
      <c r="Y13" s="134">
        <v>25</v>
      </c>
      <c r="Z13" s="134">
        <v>31</v>
      </c>
      <c r="AA13" s="134">
        <v>27</v>
      </c>
      <c r="AB13" s="134">
        <v>21</v>
      </c>
      <c r="AC13" s="134">
        <v>29</v>
      </c>
      <c r="AD13" s="134">
        <v>27</v>
      </c>
      <c r="AE13" s="134">
        <v>25</v>
      </c>
      <c r="AF13" s="134">
        <v>31</v>
      </c>
      <c r="AG13" s="134">
        <v>25</v>
      </c>
      <c r="AH13" s="134">
        <v>38</v>
      </c>
      <c r="AI13" s="134">
        <v>24</v>
      </c>
      <c r="AJ13" s="134">
        <v>28</v>
      </c>
      <c r="AK13" s="134">
        <v>39</v>
      </c>
      <c r="AL13" s="134">
        <v>38</v>
      </c>
      <c r="AM13" s="134">
        <v>26</v>
      </c>
      <c r="AN13" s="134">
        <v>36</v>
      </c>
      <c r="AO13" s="134">
        <v>26</v>
      </c>
      <c r="AP13" s="134">
        <v>39</v>
      </c>
      <c r="AQ13" s="134">
        <v>36</v>
      </c>
      <c r="AR13" s="134">
        <v>48</v>
      </c>
      <c r="AS13" s="134">
        <v>35</v>
      </c>
      <c r="AT13" s="134">
        <v>41</v>
      </c>
      <c r="AU13" s="134">
        <v>40</v>
      </c>
      <c r="AV13" s="134">
        <v>33</v>
      </c>
      <c r="AW13" s="134">
        <v>36</v>
      </c>
      <c r="AX13" s="134">
        <v>44</v>
      </c>
      <c r="AY13" s="134">
        <v>40</v>
      </c>
      <c r="AZ13" s="134">
        <v>43</v>
      </c>
      <c r="BA13" s="134">
        <v>34</v>
      </c>
      <c r="BB13" s="134">
        <v>50</v>
      </c>
      <c r="BC13" s="134">
        <v>44</v>
      </c>
      <c r="BD13" s="134">
        <v>55</v>
      </c>
      <c r="BE13" s="134">
        <v>46</v>
      </c>
      <c r="BF13" s="134">
        <v>51</v>
      </c>
      <c r="BG13" s="134">
        <v>55</v>
      </c>
      <c r="BH13" s="134">
        <v>53</v>
      </c>
      <c r="BI13" s="134">
        <v>45</v>
      </c>
      <c r="BJ13" s="134">
        <v>66</v>
      </c>
      <c r="BK13" s="134">
        <v>42</v>
      </c>
      <c r="BL13" s="134">
        <v>45</v>
      </c>
      <c r="BM13" s="134">
        <v>61</v>
      </c>
      <c r="BN13" s="134">
        <v>52</v>
      </c>
      <c r="BO13" s="134">
        <v>66</v>
      </c>
      <c r="BP13" s="134">
        <v>68</v>
      </c>
      <c r="BQ13" s="134">
        <v>66</v>
      </c>
      <c r="BR13" s="134">
        <v>63</v>
      </c>
      <c r="BS13" s="134">
        <v>66</v>
      </c>
      <c r="BT13" s="134">
        <v>71</v>
      </c>
      <c r="BU13" s="134">
        <v>70</v>
      </c>
      <c r="BV13" s="134">
        <v>55</v>
      </c>
      <c r="BW13" s="134">
        <v>52</v>
      </c>
      <c r="BX13" s="134">
        <v>35</v>
      </c>
      <c r="BY13" s="134">
        <v>54</v>
      </c>
      <c r="BZ13" s="134">
        <v>39</v>
      </c>
      <c r="CA13" s="134">
        <v>49</v>
      </c>
      <c r="CB13" s="134">
        <v>52</v>
      </c>
      <c r="CC13" s="134">
        <v>42</v>
      </c>
      <c r="CD13" s="134">
        <v>46</v>
      </c>
      <c r="CE13" s="134">
        <v>53</v>
      </c>
      <c r="CF13" s="134">
        <v>42</v>
      </c>
      <c r="CG13" s="134">
        <v>35</v>
      </c>
      <c r="CH13" s="134">
        <v>44</v>
      </c>
      <c r="CI13" s="134">
        <v>46</v>
      </c>
      <c r="CJ13" s="134">
        <v>35</v>
      </c>
      <c r="CK13" s="134">
        <v>44</v>
      </c>
      <c r="CL13" s="134">
        <v>35</v>
      </c>
      <c r="CM13" s="134">
        <v>45</v>
      </c>
      <c r="CN13" s="134">
        <v>34</v>
      </c>
      <c r="CO13" s="134">
        <v>33</v>
      </c>
      <c r="CP13" s="134">
        <v>29</v>
      </c>
      <c r="CQ13" s="134">
        <v>26</v>
      </c>
      <c r="CR13" s="134">
        <v>16</v>
      </c>
      <c r="CS13" s="134">
        <v>14</v>
      </c>
      <c r="CT13" s="134">
        <v>12</v>
      </c>
      <c r="CU13" s="134">
        <v>12</v>
      </c>
      <c r="CV13" s="134">
        <v>8</v>
      </c>
      <c r="CW13" s="134">
        <v>2</v>
      </c>
      <c r="CX13" s="134">
        <v>0</v>
      </c>
      <c r="CY13" s="134">
        <v>3</v>
      </c>
      <c r="CZ13" s="135">
        <v>3730</v>
      </c>
      <c r="DA13" s="60"/>
    </row>
    <row r="14" spans="1:105" s="5" customFormat="1" ht="11.25" customHeight="1">
      <c r="A14" s="162"/>
      <c r="B14" s="136" t="s">
        <v>15</v>
      </c>
      <c r="C14" s="137">
        <v>49</v>
      </c>
      <c r="D14" s="137">
        <v>61</v>
      </c>
      <c r="E14" s="137">
        <v>53</v>
      </c>
      <c r="F14" s="137">
        <v>66</v>
      </c>
      <c r="G14" s="137">
        <v>49</v>
      </c>
      <c r="H14" s="137">
        <v>63</v>
      </c>
      <c r="I14" s="137">
        <v>50</v>
      </c>
      <c r="J14" s="137">
        <v>63</v>
      </c>
      <c r="K14" s="137">
        <v>51</v>
      </c>
      <c r="L14" s="137">
        <v>65</v>
      </c>
      <c r="M14" s="137">
        <v>58</v>
      </c>
      <c r="N14" s="137">
        <v>61</v>
      </c>
      <c r="O14" s="137">
        <v>66</v>
      </c>
      <c r="P14" s="137">
        <v>64</v>
      </c>
      <c r="Q14" s="137">
        <v>54</v>
      </c>
      <c r="R14" s="137">
        <v>70</v>
      </c>
      <c r="S14" s="137">
        <v>68</v>
      </c>
      <c r="T14" s="137">
        <v>63</v>
      </c>
      <c r="U14" s="137">
        <v>60</v>
      </c>
      <c r="V14" s="137">
        <v>67</v>
      </c>
      <c r="W14" s="137">
        <v>62</v>
      </c>
      <c r="X14" s="137">
        <v>46</v>
      </c>
      <c r="Y14" s="137">
        <v>50</v>
      </c>
      <c r="Z14" s="137">
        <v>50</v>
      </c>
      <c r="AA14" s="137">
        <v>51</v>
      </c>
      <c r="AB14" s="137">
        <v>42</v>
      </c>
      <c r="AC14" s="137">
        <v>61</v>
      </c>
      <c r="AD14" s="137">
        <v>57</v>
      </c>
      <c r="AE14" s="137">
        <v>52</v>
      </c>
      <c r="AF14" s="137">
        <v>64</v>
      </c>
      <c r="AG14" s="137">
        <v>54</v>
      </c>
      <c r="AH14" s="137">
        <v>72</v>
      </c>
      <c r="AI14" s="137">
        <v>50</v>
      </c>
      <c r="AJ14" s="137">
        <v>58</v>
      </c>
      <c r="AK14" s="137">
        <v>83</v>
      </c>
      <c r="AL14" s="137">
        <v>67</v>
      </c>
      <c r="AM14" s="137">
        <v>63</v>
      </c>
      <c r="AN14" s="137">
        <v>78</v>
      </c>
      <c r="AO14" s="137">
        <v>63</v>
      </c>
      <c r="AP14" s="137">
        <v>80</v>
      </c>
      <c r="AQ14" s="137">
        <v>74</v>
      </c>
      <c r="AR14" s="137">
        <v>76</v>
      </c>
      <c r="AS14" s="137">
        <v>78</v>
      </c>
      <c r="AT14" s="137">
        <v>79</v>
      </c>
      <c r="AU14" s="137">
        <v>78</v>
      </c>
      <c r="AV14" s="137">
        <v>70</v>
      </c>
      <c r="AW14" s="137">
        <v>88</v>
      </c>
      <c r="AX14" s="137">
        <v>82</v>
      </c>
      <c r="AY14" s="137">
        <v>93</v>
      </c>
      <c r="AZ14" s="137">
        <v>87</v>
      </c>
      <c r="BA14" s="137">
        <v>77</v>
      </c>
      <c r="BB14" s="137">
        <v>95</v>
      </c>
      <c r="BC14" s="137">
        <v>93</v>
      </c>
      <c r="BD14" s="137">
        <v>99</v>
      </c>
      <c r="BE14" s="137">
        <v>93</v>
      </c>
      <c r="BF14" s="137">
        <v>92</v>
      </c>
      <c r="BG14" s="137">
        <v>105</v>
      </c>
      <c r="BH14" s="137">
        <v>120</v>
      </c>
      <c r="BI14" s="137">
        <v>94</v>
      </c>
      <c r="BJ14" s="137">
        <v>128</v>
      </c>
      <c r="BK14" s="137">
        <v>92</v>
      </c>
      <c r="BL14" s="137">
        <v>96</v>
      </c>
      <c r="BM14" s="137">
        <v>118</v>
      </c>
      <c r="BN14" s="137">
        <v>110</v>
      </c>
      <c r="BO14" s="137">
        <v>130</v>
      </c>
      <c r="BP14" s="137">
        <v>139</v>
      </c>
      <c r="BQ14" s="137">
        <v>125</v>
      </c>
      <c r="BR14" s="137">
        <v>138</v>
      </c>
      <c r="BS14" s="137">
        <v>142</v>
      </c>
      <c r="BT14" s="137">
        <v>150</v>
      </c>
      <c r="BU14" s="137">
        <v>141</v>
      </c>
      <c r="BV14" s="137">
        <v>113</v>
      </c>
      <c r="BW14" s="137">
        <v>91</v>
      </c>
      <c r="BX14" s="137">
        <v>59</v>
      </c>
      <c r="BY14" s="137">
        <v>79</v>
      </c>
      <c r="BZ14" s="137">
        <v>75</v>
      </c>
      <c r="CA14" s="137">
        <v>89</v>
      </c>
      <c r="CB14" s="137">
        <v>97</v>
      </c>
      <c r="CC14" s="137">
        <v>82</v>
      </c>
      <c r="CD14" s="137">
        <v>71</v>
      </c>
      <c r="CE14" s="137">
        <v>86</v>
      </c>
      <c r="CF14" s="137">
        <v>76</v>
      </c>
      <c r="CG14" s="137">
        <v>61</v>
      </c>
      <c r="CH14" s="137">
        <v>74</v>
      </c>
      <c r="CI14" s="137">
        <v>64</v>
      </c>
      <c r="CJ14" s="137">
        <v>57</v>
      </c>
      <c r="CK14" s="137">
        <v>64</v>
      </c>
      <c r="CL14" s="137">
        <v>55</v>
      </c>
      <c r="CM14" s="137">
        <v>56</v>
      </c>
      <c r="CN14" s="137">
        <v>44</v>
      </c>
      <c r="CO14" s="137">
        <v>45</v>
      </c>
      <c r="CP14" s="137">
        <v>38</v>
      </c>
      <c r="CQ14" s="137">
        <v>38</v>
      </c>
      <c r="CR14" s="137">
        <v>24</v>
      </c>
      <c r="CS14" s="137">
        <v>17</v>
      </c>
      <c r="CT14" s="137">
        <v>15</v>
      </c>
      <c r="CU14" s="137">
        <v>14</v>
      </c>
      <c r="CV14" s="137">
        <v>8</v>
      </c>
      <c r="CW14" s="137">
        <v>2</v>
      </c>
      <c r="CX14" s="137">
        <v>0</v>
      </c>
      <c r="CY14" s="137">
        <v>5</v>
      </c>
      <c r="CZ14" s="135">
        <v>7185</v>
      </c>
      <c r="DA14" s="60"/>
    </row>
    <row r="15" spans="1:105" s="5" customFormat="1" ht="11.25" customHeight="1">
      <c r="A15" s="162" t="s">
        <v>28</v>
      </c>
      <c r="B15" s="130" t="s">
        <v>13</v>
      </c>
      <c r="C15" s="138">
        <v>35</v>
      </c>
      <c r="D15" s="138">
        <v>25</v>
      </c>
      <c r="E15" s="138">
        <v>36</v>
      </c>
      <c r="F15" s="138">
        <v>29</v>
      </c>
      <c r="G15" s="138">
        <v>36</v>
      </c>
      <c r="H15" s="138">
        <v>41</v>
      </c>
      <c r="I15" s="138">
        <v>46</v>
      </c>
      <c r="J15" s="138">
        <v>38</v>
      </c>
      <c r="K15" s="138">
        <v>40</v>
      </c>
      <c r="L15" s="138">
        <v>47</v>
      </c>
      <c r="M15" s="138">
        <v>48</v>
      </c>
      <c r="N15" s="138">
        <v>43</v>
      </c>
      <c r="O15" s="138">
        <v>44</v>
      </c>
      <c r="P15" s="138">
        <v>36</v>
      </c>
      <c r="Q15" s="138">
        <v>48</v>
      </c>
      <c r="R15" s="138">
        <v>39</v>
      </c>
      <c r="S15" s="138">
        <v>46</v>
      </c>
      <c r="T15" s="138">
        <v>47</v>
      </c>
      <c r="U15" s="138">
        <v>36</v>
      </c>
      <c r="V15" s="138">
        <v>32</v>
      </c>
      <c r="W15" s="138">
        <v>39</v>
      </c>
      <c r="X15" s="138">
        <v>29</v>
      </c>
      <c r="Y15" s="138">
        <v>30</v>
      </c>
      <c r="Z15" s="138">
        <v>45</v>
      </c>
      <c r="AA15" s="138">
        <v>36</v>
      </c>
      <c r="AB15" s="138">
        <v>50</v>
      </c>
      <c r="AC15" s="138">
        <v>36</v>
      </c>
      <c r="AD15" s="138">
        <v>41</v>
      </c>
      <c r="AE15" s="138">
        <v>34</v>
      </c>
      <c r="AF15" s="138">
        <v>35</v>
      </c>
      <c r="AG15" s="138">
        <v>33</v>
      </c>
      <c r="AH15" s="138">
        <v>39</v>
      </c>
      <c r="AI15" s="138">
        <v>46</v>
      </c>
      <c r="AJ15" s="138">
        <v>33</v>
      </c>
      <c r="AK15" s="138">
        <v>31</v>
      </c>
      <c r="AL15" s="138">
        <v>52</v>
      </c>
      <c r="AM15" s="138">
        <v>52</v>
      </c>
      <c r="AN15" s="138">
        <v>37</v>
      </c>
      <c r="AO15" s="138">
        <v>40</v>
      </c>
      <c r="AP15" s="138">
        <v>55</v>
      </c>
      <c r="AQ15" s="138">
        <v>64</v>
      </c>
      <c r="AR15" s="138">
        <v>59</v>
      </c>
      <c r="AS15" s="138">
        <v>48</v>
      </c>
      <c r="AT15" s="138">
        <v>64</v>
      </c>
      <c r="AU15" s="138">
        <v>65</v>
      </c>
      <c r="AV15" s="138">
        <v>51</v>
      </c>
      <c r="AW15" s="138">
        <v>52</v>
      </c>
      <c r="AX15" s="138">
        <v>73</v>
      </c>
      <c r="AY15" s="138">
        <v>50</v>
      </c>
      <c r="AZ15" s="138">
        <v>41</v>
      </c>
      <c r="BA15" s="138">
        <v>49</v>
      </c>
      <c r="BB15" s="138">
        <v>64</v>
      </c>
      <c r="BC15" s="138">
        <v>62</v>
      </c>
      <c r="BD15" s="138">
        <v>51</v>
      </c>
      <c r="BE15" s="138">
        <v>61</v>
      </c>
      <c r="BF15" s="138">
        <v>65</v>
      </c>
      <c r="BG15" s="138">
        <v>74</v>
      </c>
      <c r="BH15" s="138">
        <v>72</v>
      </c>
      <c r="BI15" s="138">
        <v>66</v>
      </c>
      <c r="BJ15" s="138">
        <v>74</v>
      </c>
      <c r="BK15" s="138">
        <v>90</v>
      </c>
      <c r="BL15" s="138">
        <v>78</v>
      </c>
      <c r="BM15" s="138">
        <v>81</v>
      </c>
      <c r="BN15" s="138">
        <v>88</v>
      </c>
      <c r="BO15" s="138">
        <v>88</v>
      </c>
      <c r="BP15" s="138">
        <v>95</v>
      </c>
      <c r="BQ15" s="138">
        <v>80</v>
      </c>
      <c r="BR15" s="138">
        <v>87</v>
      </c>
      <c r="BS15" s="138">
        <v>91</v>
      </c>
      <c r="BT15" s="138">
        <v>96</v>
      </c>
      <c r="BU15" s="138">
        <v>92</v>
      </c>
      <c r="BV15" s="138">
        <v>82</v>
      </c>
      <c r="BW15" s="138">
        <v>75</v>
      </c>
      <c r="BX15" s="138">
        <v>40</v>
      </c>
      <c r="BY15" s="138">
        <v>51</v>
      </c>
      <c r="BZ15" s="138">
        <v>51</v>
      </c>
      <c r="CA15" s="138">
        <v>57</v>
      </c>
      <c r="CB15" s="138">
        <v>57</v>
      </c>
      <c r="CC15" s="138">
        <v>53</v>
      </c>
      <c r="CD15" s="138">
        <v>53</v>
      </c>
      <c r="CE15" s="138">
        <v>27</v>
      </c>
      <c r="CF15" s="138">
        <v>35</v>
      </c>
      <c r="CG15" s="138">
        <v>37</v>
      </c>
      <c r="CH15" s="138">
        <v>44</v>
      </c>
      <c r="CI15" s="138">
        <v>53</v>
      </c>
      <c r="CJ15" s="138">
        <v>41</v>
      </c>
      <c r="CK15" s="138">
        <v>29</v>
      </c>
      <c r="CL15" s="138">
        <v>24</v>
      </c>
      <c r="CM15" s="138">
        <v>20</v>
      </c>
      <c r="CN15" s="138">
        <v>19</v>
      </c>
      <c r="CO15" s="138">
        <v>14</v>
      </c>
      <c r="CP15" s="138">
        <v>13</v>
      </c>
      <c r="CQ15" s="138">
        <v>11</v>
      </c>
      <c r="CR15" s="138">
        <v>5</v>
      </c>
      <c r="CS15" s="138">
        <v>8</v>
      </c>
      <c r="CT15" s="138">
        <v>4</v>
      </c>
      <c r="CU15" s="138">
        <v>4</v>
      </c>
      <c r="CV15" s="138">
        <v>4</v>
      </c>
      <c r="CW15" s="138">
        <v>2</v>
      </c>
      <c r="CX15" s="138">
        <v>1</v>
      </c>
      <c r="CY15" s="138">
        <v>0</v>
      </c>
      <c r="CZ15" s="132">
        <v>4670</v>
      </c>
      <c r="DA15" s="60"/>
    </row>
    <row r="16" spans="1:113" s="5" customFormat="1" ht="11.25" customHeight="1">
      <c r="A16" s="162"/>
      <c r="B16" s="133" t="s">
        <v>14</v>
      </c>
      <c r="C16" s="139">
        <v>31</v>
      </c>
      <c r="D16" s="139">
        <v>27</v>
      </c>
      <c r="E16" s="139">
        <v>44</v>
      </c>
      <c r="F16" s="139">
        <v>35</v>
      </c>
      <c r="G16" s="139">
        <v>26</v>
      </c>
      <c r="H16" s="139">
        <v>36</v>
      </c>
      <c r="I16" s="139">
        <v>38</v>
      </c>
      <c r="J16" s="139">
        <v>34</v>
      </c>
      <c r="K16" s="139">
        <v>42</v>
      </c>
      <c r="L16" s="139">
        <v>46</v>
      </c>
      <c r="M16" s="139">
        <v>39</v>
      </c>
      <c r="N16" s="139">
        <v>51</v>
      </c>
      <c r="O16" s="139">
        <v>26</v>
      </c>
      <c r="P16" s="139">
        <v>34</v>
      </c>
      <c r="Q16" s="139">
        <v>29</v>
      </c>
      <c r="R16" s="139">
        <v>30</v>
      </c>
      <c r="S16" s="139">
        <v>33</v>
      </c>
      <c r="T16" s="139">
        <v>42</v>
      </c>
      <c r="U16" s="139">
        <v>35</v>
      </c>
      <c r="V16" s="139">
        <v>52</v>
      </c>
      <c r="W16" s="139">
        <v>40</v>
      </c>
      <c r="X16" s="139">
        <v>40</v>
      </c>
      <c r="Y16" s="139">
        <v>33</v>
      </c>
      <c r="Z16" s="139">
        <v>35</v>
      </c>
      <c r="AA16" s="139">
        <v>41</v>
      </c>
      <c r="AB16" s="139">
        <v>28</v>
      </c>
      <c r="AC16" s="139">
        <v>54</v>
      </c>
      <c r="AD16" s="139">
        <v>45</v>
      </c>
      <c r="AE16" s="139">
        <v>25</v>
      </c>
      <c r="AF16" s="139">
        <v>45</v>
      </c>
      <c r="AG16" s="139">
        <v>35</v>
      </c>
      <c r="AH16" s="139">
        <v>40</v>
      </c>
      <c r="AI16" s="139">
        <v>38</v>
      </c>
      <c r="AJ16" s="139">
        <v>39</v>
      </c>
      <c r="AK16" s="139">
        <v>41</v>
      </c>
      <c r="AL16" s="139">
        <v>36</v>
      </c>
      <c r="AM16" s="139">
        <v>60</v>
      </c>
      <c r="AN16" s="139">
        <v>50</v>
      </c>
      <c r="AO16" s="139">
        <v>61</v>
      </c>
      <c r="AP16" s="139">
        <v>43</v>
      </c>
      <c r="AQ16" s="139">
        <v>53</v>
      </c>
      <c r="AR16" s="139">
        <v>62</v>
      </c>
      <c r="AS16" s="139">
        <v>37</v>
      </c>
      <c r="AT16" s="139">
        <v>57</v>
      </c>
      <c r="AU16" s="139">
        <v>71</v>
      </c>
      <c r="AV16" s="139">
        <v>56</v>
      </c>
      <c r="AW16" s="139">
        <v>61</v>
      </c>
      <c r="AX16" s="139">
        <v>59</v>
      </c>
      <c r="AY16" s="139">
        <v>62</v>
      </c>
      <c r="AZ16" s="139">
        <v>53</v>
      </c>
      <c r="BA16" s="139">
        <v>36</v>
      </c>
      <c r="BB16" s="139">
        <v>58</v>
      </c>
      <c r="BC16" s="139">
        <v>72</v>
      </c>
      <c r="BD16" s="139">
        <v>55</v>
      </c>
      <c r="BE16" s="139">
        <v>59</v>
      </c>
      <c r="BF16" s="139">
        <v>71</v>
      </c>
      <c r="BG16" s="139">
        <v>80</v>
      </c>
      <c r="BH16" s="139">
        <v>79</v>
      </c>
      <c r="BI16" s="139">
        <v>88</v>
      </c>
      <c r="BJ16" s="139">
        <v>92</v>
      </c>
      <c r="BK16" s="139">
        <v>90</v>
      </c>
      <c r="BL16" s="139">
        <v>79</v>
      </c>
      <c r="BM16" s="139">
        <v>82</v>
      </c>
      <c r="BN16" s="139">
        <v>81</v>
      </c>
      <c r="BO16" s="139">
        <v>76</v>
      </c>
      <c r="BP16" s="139">
        <v>75</v>
      </c>
      <c r="BQ16" s="139">
        <v>78</v>
      </c>
      <c r="BR16" s="139">
        <v>84</v>
      </c>
      <c r="BS16" s="139">
        <v>88</v>
      </c>
      <c r="BT16" s="139">
        <v>104</v>
      </c>
      <c r="BU16" s="139">
        <v>83</v>
      </c>
      <c r="BV16" s="139">
        <v>93</v>
      </c>
      <c r="BW16" s="139">
        <v>79</v>
      </c>
      <c r="BX16" s="139">
        <v>47</v>
      </c>
      <c r="BY16" s="139">
        <v>52</v>
      </c>
      <c r="BZ16" s="139">
        <v>64</v>
      </c>
      <c r="CA16" s="139">
        <v>55</v>
      </c>
      <c r="CB16" s="139">
        <v>73</v>
      </c>
      <c r="CC16" s="139">
        <v>61</v>
      </c>
      <c r="CD16" s="139">
        <v>75</v>
      </c>
      <c r="CE16" s="139">
        <v>54</v>
      </c>
      <c r="CF16" s="139">
        <v>73</v>
      </c>
      <c r="CG16" s="139">
        <v>79</v>
      </c>
      <c r="CH16" s="139">
        <v>56</v>
      </c>
      <c r="CI16" s="139">
        <v>55</v>
      </c>
      <c r="CJ16" s="139">
        <v>63</v>
      </c>
      <c r="CK16" s="139">
        <v>51</v>
      </c>
      <c r="CL16" s="139">
        <v>65</v>
      </c>
      <c r="CM16" s="139">
        <v>47</v>
      </c>
      <c r="CN16" s="139">
        <v>58</v>
      </c>
      <c r="CO16" s="139">
        <v>48</v>
      </c>
      <c r="CP16" s="139">
        <v>32</v>
      </c>
      <c r="CQ16" s="139">
        <v>35</v>
      </c>
      <c r="CR16" s="139">
        <v>35</v>
      </c>
      <c r="CS16" s="139">
        <v>20</v>
      </c>
      <c r="CT16" s="139">
        <v>18</v>
      </c>
      <c r="CU16" s="139">
        <v>11</v>
      </c>
      <c r="CV16" s="139">
        <v>13</v>
      </c>
      <c r="CW16" s="139">
        <v>5</v>
      </c>
      <c r="CX16" s="139">
        <v>8</v>
      </c>
      <c r="CY16" s="139">
        <v>11</v>
      </c>
      <c r="CZ16" s="135">
        <v>5176</v>
      </c>
      <c r="DA16" s="60"/>
      <c r="DI16" s="60"/>
    </row>
    <row r="17" spans="1:104" s="5" customFormat="1" ht="11.25" customHeight="1">
      <c r="A17" s="162"/>
      <c r="B17" s="136" t="s">
        <v>15</v>
      </c>
      <c r="C17" s="140">
        <v>66</v>
      </c>
      <c r="D17" s="140">
        <v>52</v>
      </c>
      <c r="E17" s="140">
        <v>80</v>
      </c>
      <c r="F17" s="140">
        <v>64</v>
      </c>
      <c r="G17" s="140">
        <v>62</v>
      </c>
      <c r="H17" s="140">
        <v>77</v>
      </c>
      <c r="I17" s="140">
        <v>84</v>
      </c>
      <c r="J17" s="140">
        <v>72</v>
      </c>
      <c r="K17" s="140">
        <v>82</v>
      </c>
      <c r="L17" s="140">
        <v>93</v>
      </c>
      <c r="M17" s="140">
        <v>87</v>
      </c>
      <c r="N17" s="140">
        <v>94</v>
      </c>
      <c r="O17" s="140">
        <v>70</v>
      </c>
      <c r="P17" s="140">
        <v>70</v>
      </c>
      <c r="Q17" s="140">
        <v>77</v>
      </c>
      <c r="R17" s="140">
        <v>69</v>
      </c>
      <c r="S17" s="140">
        <v>79</v>
      </c>
      <c r="T17" s="140">
        <v>89</v>
      </c>
      <c r="U17" s="140">
        <v>71</v>
      </c>
      <c r="V17" s="140">
        <v>84</v>
      </c>
      <c r="W17" s="140">
        <v>79</v>
      </c>
      <c r="X17" s="140">
        <v>69</v>
      </c>
      <c r="Y17" s="140">
        <v>63</v>
      </c>
      <c r="Z17" s="140">
        <v>80</v>
      </c>
      <c r="AA17" s="140">
        <v>77</v>
      </c>
      <c r="AB17" s="140">
        <v>78</v>
      </c>
      <c r="AC17" s="140">
        <v>90</v>
      </c>
      <c r="AD17" s="140">
        <v>86</v>
      </c>
      <c r="AE17" s="140">
        <v>59</v>
      </c>
      <c r="AF17" s="140">
        <v>80</v>
      </c>
      <c r="AG17" s="140">
        <v>68</v>
      </c>
      <c r="AH17" s="140">
        <v>79</v>
      </c>
      <c r="AI17" s="140">
        <v>84</v>
      </c>
      <c r="AJ17" s="140">
        <v>72</v>
      </c>
      <c r="AK17" s="140">
        <v>72</v>
      </c>
      <c r="AL17" s="140">
        <v>88</v>
      </c>
      <c r="AM17" s="140">
        <v>112</v>
      </c>
      <c r="AN17" s="140">
        <v>87</v>
      </c>
      <c r="AO17" s="140">
        <v>101</v>
      </c>
      <c r="AP17" s="140">
        <v>98</v>
      </c>
      <c r="AQ17" s="140">
        <v>117</v>
      </c>
      <c r="AR17" s="140">
        <v>121</v>
      </c>
      <c r="AS17" s="140">
        <v>85</v>
      </c>
      <c r="AT17" s="140">
        <v>121</v>
      </c>
      <c r="AU17" s="140">
        <v>136</v>
      </c>
      <c r="AV17" s="140">
        <v>107</v>
      </c>
      <c r="AW17" s="140">
        <v>113</v>
      </c>
      <c r="AX17" s="140">
        <v>132</v>
      </c>
      <c r="AY17" s="140">
        <v>112</v>
      </c>
      <c r="AZ17" s="140">
        <v>94</v>
      </c>
      <c r="BA17" s="140">
        <v>85</v>
      </c>
      <c r="BB17" s="140">
        <v>122</v>
      </c>
      <c r="BC17" s="140">
        <v>134</v>
      </c>
      <c r="BD17" s="140">
        <v>106</v>
      </c>
      <c r="BE17" s="140">
        <v>120</v>
      </c>
      <c r="BF17" s="140">
        <v>136</v>
      </c>
      <c r="BG17" s="140">
        <v>154</v>
      </c>
      <c r="BH17" s="140">
        <v>151</v>
      </c>
      <c r="BI17" s="140">
        <v>154</v>
      </c>
      <c r="BJ17" s="140">
        <v>166</v>
      </c>
      <c r="BK17" s="140">
        <v>180</v>
      </c>
      <c r="BL17" s="140">
        <v>157</v>
      </c>
      <c r="BM17" s="140">
        <v>163</v>
      </c>
      <c r="BN17" s="140">
        <v>169</v>
      </c>
      <c r="BO17" s="140">
        <v>164</v>
      </c>
      <c r="BP17" s="140">
        <v>170</v>
      </c>
      <c r="BQ17" s="140">
        <v>158</v>
      </c>
      <c r="BR17" s="140">
        <v>171</v>
      </c>
      <c r="BS17" s="140">
        <v>179</v>
      </c>
      <c r="BT17" s="140">
        <v>200</v>
      </c>
      <c r="BU17" s="140">
        <v>175</v>
      </c>
      <c r="BV17" s="140">
        <v>175</v>
      </c>
      <c r="BW17" s="140">
        <v>154</v>
      </c>
      <c r="BX17" s="140">
        <v>87</v>
      </c>
      <c r="BY17" s="140">
        <v>103</v>
      </c>
      <c r="BZ17" s="140">
        <v>115</v>
      </c>
      <c r="CA17" s="140">
        <v>112</v>
      </c>
      <c r="CB17" s="140">
        <v>130</v>
      </c>
      <c r="CC17" s="140">
        <v>114</v>
      </c>
      <c r="CD17" s="140">
        <v>128</v>
      </c>
      <c r="CE17" s="140">
        <v>81</v>
      </c>
      <c r="CF17" s="140">
        <v>108</v>
      </c>
      <c r="CG17" s="140">
        <v>116</v>
      </c>
      <c r="CH17" s="140">
        <v>100</v>
      </c>
      <c r="CI17" s="140">
        <v>108</v>
      </c>
      <c r="CJ17" s="140">
        <v>104</v>
      </c>
      <c r="CK17" s="140">
        <v>80</v>
      </c>
      <c r="CL17" s="140">
        <v>89</v>
      </c>
      <c r="CM17" s="140">
        <v>67</v>
      </c>
      <c r="CN17" s="140">
        <v>77</v>
      </c>
      <c r="CO17" s="140">
        <v>62</v>
      </c>
      <c r="CP17" s="140">
        <v>45</v>
      </c>
      <c r="CQ17" s="140">
        <v>46</v>
      </c>
      <c r="CR17" s="140">
        <v>40</v>
      </c>
      <c r="CS17" s="140">
        <v>28</v>
      </c>
      <c r="CT17" s="140">
        <v>22</v>
      </c>
      <c r="CU17" s="140">
        <v>15</v>
      </c>
      <c r="CV17" s="140">
        <v>17</v>
      </c>
      <c r="CW17" s="140">
        <v>7</v>
      </c>
      <c r="CX17" s="140">
        <v>9</v>
      </c>
      <c r="CY17" s="140">
        <v>11</v>
      </c>
      <c r="CZ17" s="135">
        <v>9846</v>
      </c>
    </row>
    <row r="18" spans="1:227" s="5" customFormat="1" ht="11.25" customHeight="1">
      <c r="A18" s="162" t="s">
        <v>29</v>
      </c>
      <c r="B18" s="130" t="s">
        <v>13</v>
      </c>
      <c r="C18" s="131">
        <v>8</v>
      </c>
      <c r="D18" s="131">
        <v>13</v>
      </c>
      <c r="E18" s="131">
        <v>13</v>
      </c>
      <c r="F18" s="131">
        <v>21</v>
      </c>
      <c r="G18" s="131">
        <v>8</v>
      </c>
      <c r="H18" s="131">
        <v>16</v>
      </c>
      <c r="I18" s="131">
        <v>11</v>
      </c>
      <c r="J18" s="131">
        <v>17</v>
      </c>
      <c r="K18" s="131">
        <v>17</v>
      </c>
      <c r="L18" s="131">
        <v>19</v>
      </c>
      <c r="M18" s="131">
        <v>16</v>
      </c>
      <c r="N18" s="131">
        <v>26</v>
      </c>
      <c r="O18" s="131">
        <v>15</v>
      </c>
      <c r="P18" s="131">
        <v>17</v>
      </c>
      <c r="Q18" s="131">
        <v>15</v>
      </c>
      <c r="R18" s="131">
        <v>28</v>
      </c>
      <c r="S18" s="131">
        <v>23</v>
      </c>
      <c r="T18" s="131">
        <v>30</v>
      </c>
      <c r="U18" s="131">
        <v>23</v>
      </c>
      <c r="V18" s="131">
        <v>22</v>
      </c>
      <c r="W18" s="131">
        <v>19</v>
      </c>
      <c r="X18" s="131">
        <v>29</v>
      </c>
      <c r="Y18" s="131">
        <v>18</v>
      </c>
      <c r="Z18" s="131">
        <v>15</v>
      </c>
      <c r="AA18" s="131">
        <v>16</v>
      </c>
      <c r="AB18" s="131">
        <v>12</v>
      </c>
      <c r="AC18" s="131">
        <v>16</v>
      </c>
      <c r="AD18" s="131">
        <v>10</v>
      </c>
      <c r="AE18" s="131">
        <v>18</v>
      </c>
      <c r="AF18" s="131">
        <v>13</v>
      </c>
      <c r="AG18" s="131">
        <v>19</v>
      </c>
      <c r="AH18" s="131">
        <v>17</v>
      </c>
      <c r="AI18" s="131">
        <v>20</v>
      </c>
      <c r="AJ18" s="131">
        <v>30</v>
      </c>
      <c r="AK18" s="131">
        <v>11</v>
      </c>
      <c r="AL18" s="131">
        <v>19</v>
      </c>
      <c r="AM18" s="131">
        <v>17</v>
      </c>
      <c r="AN18" s="131">
        <v>28</v>
      </c>
      <c r="AO18" s="131">
        <v>18</v>
      </c>
      <c r="AP18" s="131">
        <v>23</v>
      </c>
      <c r="AQ18" s="131">
        <v>18</v>
      </c>
      <c r="AR18" s="131">
        <v>30</v>
      </c>
      <c r="AS18" s="131">
        <v>25</v>
      </c>
      <c r="AT18" s="131">
        <v>19</v>
      </c>
      <c r="AU18" s="131">
        <v>32</v>
      </c>
      <c r="AV18" s="131">
        <v>20</v>
      </c>
      <c r="AW18" s="131">
        <v>31</v>
      </c>
      <c r="AX18" s="131">
        <v>26</v>
      </c>
      <c r="AY18" s="131">
        <v>23</v>
      </c>
      <c r="AZ18" s="131">
        <v>20</v>
      </c>
      <c r="BA18" s="131">
        <v>27</v>
      </c>
      <c r="BB18" s="131">
        <v>30</v>
      </c>
      <c r="BC18" s="131">
        <v>29</v>
      </c>
      <c r="BD18" s="131">
        <v>24</v>
      </c>
      <c r="BE18" s="131">
        <v>40</v>
      </c>
      <c r="BF18" s="131">
        <v>44</v>
      </c>
      <c r="BG18" s="131">
        <v>43</v>
      </c>
      <c r="BH18" s="131">
        <v>37</v>
      </c>
      <c r="BI18" s="131">
        <v>51</v>
      </c>
      <c r="BJ18" s="131">
        <v>41</v>
      </c>
      <c r="BK18" s="131">
        <v>59</v>
      </c>
      <c r="BL18" s="131">
        <v>47</v>
      </c>
      <c r="BM18" s="131">
        <v>47</v>
      </c>
      <c r="BN18" s="131">
        <v>46</v>
      </c>
      <c r="BO18" s="131">
        <v>46</v>
      </c>
      <c r="BP18" s="131">
        <v>51</v>
      </c>
      <c r="BQ18" s="131">
        <v>37</v>
      </c>
      <c r="BR18" s="131">
        <v>53</v>
      </c>
      <c r="BS18" s="131">
        <v>44</v>
      </c>
      <c r="BT18" s="131">
        <v>43</v>
      </c>
      <c r="BU18" s="131">
        <v>48</v>
      </c>
      <c r="BV18" s="131">
        <v>57</v>
      </c>
      <c r="BW18" s="131">
        <v>28</v>
      </c>
      <c r="BX18" s="131">
        <v>19</v>
      </c>
      <c r="BY18" s="131">
        <v>20</v>
      </c>
      <c r="BZ18" s="131">
        <v>25</v>
      </c>
      <c r="CA18" s="131">
        <v>22</v>
      </c>
      <c r="CB18" s="131">
        <v>17</v>
      </c>
      <c r="CC18" s="131">
        <v>23</v>
      </c>
      <c r="CD18" s="131">
        <v>20</v>
      </c>
      <c r="CE18" s="131">
        <v>14</v>
      </c>
      <c r="CF18" s="131">
        <v>19</v>
      </c>
      <c r="CG18" s="131">
        <v>27</v>
      </c>
      <c r="CH18" s="131">
        <v>21</v>
      </c>
      <c r="CI18" s="131">
        <v>23</v>
      </c>
      <c r="CJ18" s="131">
        <v>12</v>
      </c>
      <c r="CK18" s="131">
        <v>13</v>
      </c>
      <c r="CL18" s="131">
        <v>16</v>
      </c>
      <c r="CM18" s="131">
        <v>6</v>
      </c>
      <c r="CN18" s="131">
        <v>8</v>
      </c>
      <c r="CO18" s="131">
        <v>7</v>
      </c>
      <c r="CP18" s="131">
        <v>8</v>
      </c>
      <c r="CQ18" s="131">
        <v>7</v>
      </c>
      <c r="CR18" s="131">
        <v>0</v>
      </c>
      <c r="CS18" s="131">
        <v>4</v>
      </c>
      <c r="CT18" s="131">
        <v>1</v>
      </c>
      <c r="CU18" s="131">
        <v>3</v>
      </c>
      <c r="CV18" s="131">
        <v>0</v>
      </c>
      <c r="CW18" s="131">
        <v>0</v>
      </c>
      <c r="CX18" s="131">
        <v>0</v>
      </c>
      <c r="CY18" s="131">
        <v>0</v>
      </c>
      <c r="CZ18" s="132">
        <v>2277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33" t="s">
        <v>14</v>
      </c>
      <c r="C19" s="134">
        <v>11</v>
      </c>
      <c r="D19" s="134">
        <v>13</v>
      </c>
      <c r="E19" s="134">
        <v>6</v>
      </c>
      <c r="F19" s="134">
        <v>10</v>
      </c>
      <c r="G19" s="134">
        <v>13</v>
      </c>
      <c r="H19" s="134">
        <v>10</v>
      </c>
      <c r="I19" s="134">
        <v>14</v>
      </c>
      <c r="J19" s="134">
        <v>14</v>
      </c>
      <c r="K19" s="134">
        <v>17</v>
      </c>
      <c r="L19" s="134">
        <v>15</v>
      </c>
      <c r="M19" s="134">
        <v>9</v>
      </c>
      <c r="N19" s="134">
        <v>24</v>
      </c>
      <c r="O19" s="134">
        <v>21</v>
      </c>
      <c r="P19" s="134">
        <v>25</v>
      </c>
      <c r="Q19" s="134">
        <v>13</v>
      </c>
      <c r="R19" s="134">
        <v>13</v>
      </c>
      <c r="S19" s="134">
        <v>20</v>
      </c>
      <c r="T19" s="134">
        <v>22</v>
      </c>
      <c r="U19" s="134">
        <v>20</v>
      </c>
      <c r="V19" s="134">
        <v>27</v>
      </c>
      <c r="W19" s="134">
        <v>22</v>
      </c>
      <c r="X19" s="134">
        <v>21</v>
      </c>
      <c r="Y19" s="134">
        <v>21</v>
      </c>
      <c r="Z19" s="134">
        <v>6</v>
      </c>
      <c r="AA19" s="134">
        <v>18</v>
      </c>
      <c r="AB19" s="134">
        <v>14</v>
      </c>
      <c r="AC19" s="134">
        <v>17</v>
      </c>
      <c r="AD19" s="134">
        <v>21</v>
      </c>
      <c r="AE19" s="134">
        <v>13</v>
      </c>
      <c r="AF19" s="134">
        <v>16</v>
      </c>
      <c r="AG19" s="134">
        <v>18</v>
      </c>
      <c r="AH19" s="134">
        <v>19</v>
      </c>
      <c r="AI19" s="134">
        <v>20</v>
      </c>
      <c r="AJ19" s="134">
        <v>17</v>
      </c>
      <c r="AK19" s="134">
        <v>20</v>
      </c>
      <c r="AL19" s="134">
        <v>17</v>
      </c>
      <c r="AM19" s="134">
        <v>28</v>
      </c>
      <c r="AN19" s="134">
        <v>20</v>
      </c>
      <c r="AO19" s="134">
        <v>16</v>
      </c>
      <c r="AP19" s="134">
        <v>15</v>
      </c>
      <c r="AQ19" s="134">
        <v>22</v>
      </c>
      <c r="AR19" s="134">
        <v>25</v>
      </c>
      <c r="AS19" s="134">
        <v>20</v>
      </c>
      <c r="AT19" s="134">
        <v>29</v>
      </c>
      <c r="AU19" s="134">
        <v>31</v>
      </c>
      <c r="AV19" s="134">
        <v>30</v>
      </c>
      <c r="AW19" s="134">
        <v>26</v>
      </c>
      <c r="AX19" s="134">
        <v>30</v>
      </c>
      <c r="AY19" s="134">
        <v>25</v>
      </c>
      <c r="AZ19" s="134">
        <v>37</v>
      </c>
      <c r="BA19" s="134">
        <v>25</v>
      </c>
      <c r="BB19" s="134">
        <v>40</v>
      </c>
      <c r="BC19" s="134">
        <v>32</v>
      </c>
      <c r="BD19" s="134">
        <v>30</v>
      </c>
      <c r="BE19" s="134">
        <v>41</v>
      </c>
      <c r="BF19" s="134">
        <v>44</v>
      </c>
      <c r="BG19" s="134">
        <v>51</v>
      </c>
      <c r="BH19" s="134">
        <v>45</v>
      </c>
      <c r="BI19" s="134">
        <v>53</v>
      </c>
      <c r="BJ19" s="134">
        <v>56</v>
      </c>
      <c r="BK19" s="134">
        <v>50</v>
      </c>
      <c r="BL19" s="134">
        <v>39</v>
      </c>
      <c r="BM19" s="134">
        <v>52</v>
      </c>
      <c r="BN19" s="134">
        <v>51</v>
      </c>
      <c r="BO19" s="134">
        <v>58</v>
      </c>
      <c r="BP19" s="134">
        <v>51</v>
      </c>
      <c r="BQ19" s="134">
        <v>41</v>
      </c>
      <c r="BR19" s="134">
        <v>56</v>
      </c>
      <c r="BS19" s="134">
        <v>52</v>
      </c>
      <c r="BT19" s="134">
        <v>50</v>
      </c>
      <c r="BU19" s="134">
        <v>58</v>
      </c>
      <c r="BV19" s="134">
        <v>45</v>
      </c>
      <c r="BW19" s="134">
        <v>38</v>
      </c>
      <c r="BX19" s="134">
        <v>32</v>
      </c>
      <c r="BY19" s="134">
        <v>27</v>
      </c>
      <c r="BZ19" s="134">
        <v>34</v>
      </c>
      <c r="CA19" s="134">
        <v>30</v>
      </c>
      <c r="CB19" s="134">
        <v>35</v>
      </c>
      <c r="CC19" s="134">
        <v>26</v>
      </c>
      <c r="CD19" s="134">
        <v>34</v>
      </c>
      <c r="CE19" s="134">
        <v>30</v>
      </c>
      <c r="CF19" s="134">
        <v>28</v>
      </c>
      <c r="CG19" s="134">
        <v>42</v>
      </c>
      <c r="CH19" s="134">
        <v>33</v>
      </c>
      <c r="CI19" s="134">
        <v>43</v>
      </c>
      <c r="CJ19" s="134">
        <v>41</v>
      </c>
      <c r="CK19" s="134">
        <v>48</v>
      </c>
      <c r="CL19" s="134">
        <v>48</v>
      </c>
      <c r="CM19" s="134">
        <v>33</v>
      </c>
      <c r="CN19" s="134">
        <v>33</v>
      </c>
      <c r="CO19" s="134">
        <v>37</v>
      </c>
      <c r="CP19" s="134">
        <v>28</v>
      </c>
      <c r="CQ19" s="134">
        <v>25</v>
      </c>
      <c r="CR19" s="134">
        <v>18</v>
      </c>
      <c r="CS19" s="134">
        <v>10</v>
      </c>
      <c r="CT19" s="134">
        <v>12</v>
      </c>
      <c r="CU19" s="134">
        <v>7</v>
      </c>
      <c r="CV19" s="134">
        <v>6</v>
      </c>
      <c r="CW19" s="134">
        <v>1</v>
      </c>
      <c r="CX19" s="134">
        <v>0</v>
      </c>
      <c r="CY19" s="134">
        <v>5</v>
      </c>
      <c r="CZ19" s="135">
        <v>2755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36" t="s">
        <v>15</v>
      </c>
      <c r="C20" s="137">
        <v>19</v>
      </c>
      <c r="D20" s="137">
        <v>26</v>
      </c>
      <c r="E20" s="137">
        <v>19</v>
      </c>
      <c r="F20" s="137">
        <v>31</v>
      </c>
      <c r="G20" s="137">
        <v>21</v>
      </c>
      <c r="H20" s="137">
        <v>26</v>
      </c>
      <c r="I20" s="137">
        <v>25</v>
      </c>
      <c r="J20" s="137">
        <v>31</v>
      </c>
      <c r="K20" s="137">
        <v>34</v>
      </c>
      <c r="L20" s="137">
        <v>34</v>
      </c>
      <c r="M20" s="137">
        <v>25</v>
      </c>
      <c r="N20" s="137">
        <v>50</v>
      </c>
      <c r="O20" s="137">
        <v>36</v>
      </c>
      <c r="P20" s="137">
        <v>42</v>
      </c>
      <c r="Q20" s="137">
        <v>28</v>
      </c>
      <c r="R20" s="137">
        <v>41</v>
      </c>
      <c r="S20" s="137">
        <v>43</v>
      </c>
      <c r="T20" s="137">
        <v>52</v>
      </c>
      <c r="U20" s="137">
        <v>43</v>
      </c>
      <c r="V20" s="137">
        <v>49</v>
      </c>
      <c r="W20" s="137">
        <v>41</v>
      </c>
      <c r="X20" s="137">
        <v>50</v>
      </c>
      <c r="Y20" s="137">
        <v>39</v>
      </c>
      <c r="Z20" s="137">
        <v>21</v>
      </c>
      <c r="AA20" s="137">
        <v>34</v>
      </c>
      <c r="AB20" s="137">
        <v>26</v>
      </c>
      <c r="AC20" s="137">
        <v>33</v>
      </c>
      <c r="AD20" s="137">
        <v>31</v>
      </c>
      <c r="AE20" s="137">
        <v>31</v>
      </c>
      <c r="AF20" s="137">
        <v>29</v>
      </c>
      <c r="AG20" s="137">
        <v>37</v>
      </c>
      <c r="AH20" s="137">
        <v>36</v>
      </c>
      <c r="AI20" s="137">
        <v>40</v>
      </c>
      <c r="AJ20" s="137">
        <v>47</v>
      </c>
      <c r="AK20" s="137">
        <v>31</v>
      </c>
      <c r="AL20" s="137">
        <v>36</v>
      </c>
      <c r="AM20" s="137">
        <v>45</v>
      </c>
      <c r="AN20" s="137">
        <v>48</v>
      </c>
      <c r="AO20" s="137">
        <v>34</v>
      </c>
      <c r="AP20" s="137">
        <v>38</v>
      </c>
      <c r="AQ20" s="137">
        <v>40</v>
      </c>
      <c r="AR20" s="137">
        <v>55</v>
      </c>
      <c r="AS20" s="137">
        <v>45</v>
      </c>
      <c r="AT20" s="137">
        <v>48</v>
      </c>
      <c r="AU20" s="137">
        <v>63</v>
      </c>
      <c r="AV20" s="137">
        <v>50</v>
      </c>
      <c r="AW20" s="137">
        <v>57</v>
      </c>
      <c r="AX20" s="137">
        <v>56</v>
      </c>
      <c r="AY20" s="137">
        <v>48</v>
      </c>
      <c r="AZ20" s="137">
        <v>57</v>
      </c>
      <c r="BA20" s="137">
        <v>52</v>
      </c>
      <c r="BB20" s="137">
        <v>70</v>
      </c>
      <c r="BC20" s="137">
        <v>61</v>
      </c>
      <c r="BD20" s="137">
        <v>54</v>
      </c>
      <c r="BE20" s="137">
        <v>81</v>
      </c>
      <c r="BF20" s="137">
        <v>88</v>
      </c>
      <c r="BG20" s="137">
        <v>94</v>
      </c>
      <c r="BH20" s="137">
        <v>82</v>
      </c>
      <c r="BI20" s="137">
        <v>104</v>
      </c>
      <c r="BJ20" s="137">
        <v>97</v>
      </c>
      <c r="BK20" s="137">
        <v>109</v>
      </c>
      <c r="BL20" s="137">
        <v>86</v>
      </c>
      <c r="BM20" s="137">
        <v>99</v>
      </c>
      <c r="BN20" s="137">
        <v>97</v>
      </c>
      <c r="BO20" s="137">
        <v>104</v>
      </c>
      <c r="BP20" s="137">
        <v>102</v>
      </c>
      <c r="BQ20" s="137">
        <v>78</v>
      </c>
      <c r="BR20" s="137">
        <v>109</v>
      </c>
      <c r="BS20" s="137">
        <v>96</v>
      </c>
      <c r="BT20" s="137">
        <v>93</v>
      </c>
      <c r="BU20" s="137">
        <v>106</v>
      </c>
      <c r="BV20" s="137">
        <v>102</v>
      </c>
      <c r="BW20" s="137">
        <v>66</v>
      </c>
      <c r="BX20" s="137">
        <v>51</v>
      </c>
      <c r="BY20" s="137">
        <v>47</v>
      </c>
      <c r="BZ20" s="137">
        <v>59</v>
      </c>
      <c r="CA20" s="137">
        <v>52</v>
      </c>
      <c r="CB20" s="137">
        <v>52</v>
      </c>
      <c r="CC20" s="137">
        <v>49</v>
      </c>
      <c r="CD20" s="137">
        <v>54</v>
      </c>
      <c r="CE20" s="137">
        <v>44</v>
      </c>
      <c r="CF20" s="137">
        <v>47</v>
      </c>
      <c r="CG20" s="137">
        <v>69</v>
      </c>
      <c r="CH20" s="137">
        <v>54</v>
      </c>
      <c r="CI20" s="137">
        <v>66</v>
      </c>
      <c r="CJ20" s="137">
        <v>53</v>
      </c>
      <c r="CK20" s="137">
        <v>61</v>
      </c>
      <c r="CL20" s="137">
        <v>64</v>
      </c>
      <c r="CM20" s="137">
        <v>39</v>
      </c>
      <c r="CN20" s="137">
        <v>41</v>
      </c>
      <c r="CO20" s="137">
        <v>44</v>
      </c>
      <c r="CP20" s="137">
        <v>36</v>
      </c>
      <c r="CQ20" s="137">
        <v>32</v>
      </c>
      <c r="CR20" s="137">
        <v>18</v>
      </c>
      <c r="CS20" s="137">
        <v>14</v>
      </c>
      <c r="CT20" s="137">
        <v>13</v>
      </c>
      <c r="CU20" s="137">
        <v>10</v>
      </c>
      <c r="CV20" s="137">
        <v>6</v>
      </c>
      <c r="CW20" s="137">
        <v>1</v>
      </c>
      <c r="CX20" s="137">
        <v>0</v>
      </c>
      <c r="CY20" s="137">
        <v>5</v>
      </c>
      <c r="CZ20" s="135">
        <v>5032</v>
      </c>
    </row>
    <row r="21" spans="1:104" s="5" customFormat="1" ht="11.25" customHeight="1">
      <c r="A21" s="160" t="s">
        <v>2</v>
      </c>
      <c r="B21" s="108" t="s">
        <v>13</v>
      </c>
      <c r="C21" s="125">
        <v>562</v>
      </c>
      <c r="D21" s="125">
        <v>577</v>
      </c>
      <c r="E21" s="125">
        <v>577</v>
      </c>
      <c r="F21" s="125">
        <v>585</v>
      </c>
      <c r="G21" s="125">
        <v>621</v>
      </c>
      <c r="H21" s="125">
        <v>629</v>
      </c>
      <c r="I21" s="125">
        <v>634</v>
      </c>
      <c r="J21" s="125">
        <v>673</v>
      </c>
      <c r="K21" s="125">
        <v>662</v>
      </c>
      <c r="L21" s="125">
        <v>687</v>
      </c>
      <c r="M21" s="125">
        <v>675</v>
      </c>
      <c r="N21" s="125">
        <v>677</v>
      </c>
      <c r="O21" s="125">
        <v>660</v>
      </c>
      <c r="P21" s="125">
        <v>685</v>
      </c>
      <c r="Q21" s="125">
        <v>707</v>
      </c>
      <c r="R21" s="125">
        <v>690</v>
      </c>
      <c r="S21" s="125">
        <v>685</v>
      </c>
      <c r="T21" s="125">
        <v>727</v>
      </c>
      <c r="U21" s="125">
        <v>601</v>
      </c>
      <c r="V21" s="125">
        <v>583</v>
      </c>
      <c r="W21" s="125">
        <v>574</v>
      </c>
      <c r="X21" s="125">
        <v>554</v>
      </c>
      <c r="Y21" s="125">
        <v>498</v>
      </c>
      <c r="Z21" s="125">
        <v>546</v>
      </c>
      <c r="AA21" s="125">
        <v>499</v>
      </c>
      <c r="AB21" s="125">
        <v>548</v>
      </c>
      <c r="AC21" s="125">
        <v>528</v>
      </c>
      <c r="AD21" s="125">
        <v>572</v>
      </c>
      <c r="AE21" s="125">
        <v>560</v>
      </c>
      <c r="AF21" s="125">
        <v>595</v>
      </c>
      <c r="AG21" s="125">
        <v>623</v>
      </c>
      <c r="AH21" s="125">
        <v>621</v>
      </c>
      <c r="AI21" s="125">
        <v>668</v>
      </c>
      <c r="AJ21" s="125">
        <v>682</v>
      </c>
      <c r="AK21" s="125">
        <v>697</v>
      </c>
      <c r="AL21" s="125">
        <v>757</v>
      </c>
      <c r="AM21" s="125">
        <v>741</v>
      </c>
      <c r="AN21" s="125">
        <v>757</v>
      </c>
      <c r="AO21" s="125">
        <v>741</v>
      </c>
      <c r="AP21" s="125">
        <v>824</v>
      </c>
      <c r="AQ21" s="125">
        <v>837</v>
      </c>
      <c r="AR21" s="125">
        <v>871</v>
      </c>
      <c r="AS21" s="125">
        <v>834</v>
      </c>
      <c r="AT21" s="125">
        <v>835</v>
      </c>
      <c r="AU21" s="125">
        <v>952</v>
      </c>
      <c r="AV21" s="125">
        <v>919</v>
      </c>
      <c r="AW21" s="125">
        <v>986</v>
      </c>
      <c r="AX21" s="125">
        <v>920</v>
      </c>
      <c r="AY21" s="125">
        <v>894</v>
      </c>
      <c r="AZ21" s="125">
        <v>849</v>
      </c>
      <c r="BA21" s="125">
        <v>841</v>
      </c>
      <c r="BB21" s="125">
        <v>858</v>
      </c>
      <c r="BC21" s="125">
        <v>804</v>
      </c>
      <c r="BD21" s="125">
        <v>744</v>
      </c>
      <c r="BE21" s="125">
        <v>792</v>
      </c>
      <c r="BF21" s="125">
        <v>862</v>
      </c>
      <c r="BG21" s="125">
        <v>787</v>
      </c>
      <c r="BH21" s="125">
        <v>837</v>
      </c>
      <c r="BI21" s="125">
        <v>913</v>
      </c>
      <c r="BJ21" s="125">
        <v>863</v>
      </c>
      <c r="BK21" s="125">
        <v>957</v>
      </c>
      <c r="BL21" s="125">
        <v>884</v>
      </c>
      <c r="BM21" s="125">
        <v>890</v>
      </c>
      <c r="BN21" s="125">
        <v>982</v>
      </c>
      <c r="BO21" s="125">
        <v>960</v>
      </c>
      <c r="BP21" s="125">
        <v>1042</v>
      </c>
      <c r="BQ21" s="125">
        <v>974</v>
      </c>
      <c r="BR21" s="125">
        <v>1075</v>
      </c>
      <c r="BS21" s="125">
        <v>1083</v>
      </c>
      <c r="BT21" s="125">
        <v>1055</v>
      </c>
      <c r="BU21" s="125">
        <v>1120</v>
      </c>
      <c r="BV21" s="125">
        <v>1038</v>
      </c>
      <c r="BW21" s="125">
        <v>905</v>
      </c>
      <c r="BX21" s="125">
        <v>543</v>
      </c>
      <c r="BY21" s="125">
        <v>640</v>
      </c>
      <c r="BZ21" s="125">
        <v>687</v>
      </c>
      <c r="CA21" s="125">
        <v>652</v>
      </c>
      <c r="CB21" s="125">
        <v>638</v>
      </c>
      <c r="CC21" s="125">
        <v>600</v>
      </c>
      <c r="CD21" s="125">
        <v>585</v>
      </c>
      <c r="CE21" s="125">
        <v>502</v>
      </c>
      <c r="CF21" s="125">
        <v>489</v>
      </c>
      <c r="CG21" s="125">
        <v>525</v>
      </c>
      <c r="CH21" s="125">
        <v>432</v>
      </c>
      <c r="CI21" s="125">
        <v>423</v>
      </c>
      <c r="CJ21" s="125">
        <v>377</v>
      </c>
      <c r="CK21" s="125">
        <v>314</v>
      </c>
      <c r="CL21" s="125">
        <v>275</v>
      </c>
      <c r="CM21" s="125">
        <v>200</v>
      </c>
      <c r="CN21" s="125">
        <v>200</v>
      </c>
      <c r="CO21" s="125">
        <v>140</v>
      </c>
      <c r="CP21" s="125">
        <v>127</v>
      </c>
      <c r="CQ21" s="125">
        <v>101</v>
      </c>
      <c r="CR21" s="125">
        <v>82</v>
      </c>
      <c r="CS21" s="125">
        <v>55</v>
      </c>
      <c r="CT21" s="125">
        <v>40</v>
      </c>
      <c r="CU21" s="125">
        <v>30</v>
      </c>
      <c r="CV21" s="125">
        <v>14</v>
      </c>
      <c r="CW21" s="125">
        <v>13</v>
      </c>
      <c r="CX21" s="125">
        <v>5</v>
      </c>
      <c r="CY21" s="125">
        <v>12</v>
      </c>
      <c r="CZ21" s="126">
        <v>64346</v>
      </c>
    </row>
    <row r="22" spans="1:104" s="5" customFormat="1" ht="11.25" customHeight="1">
      <c r="A22" s="161"/>
      <c r="B22" s="112" t="s">
        <v>14</v>
      </c>
      <c r="C22" s="114">
        <v>498</v>
      </c>
      <c r="D22" s="114">
        <v>515</v>
      </c>
      <c r="E22" s="114">
        <v>622</v>
      </c>
      <c r="F22" s="114">
        <v>562</v>
      </c>
      <c r="G22" s="114">
        <v>566</v>
      </c>
      <c r="H22" s="114">
        <v>606</v>
      </c>
      <c r="I22" s="114">
        <v>580</v>
      </c>
      <c r="J22" s="114">
        <v>620</v>
      </c>
      <c r="K22" s="114">
        <v>587</v>
      </c>
      <c r="L22" s="114">
        <v>601</v>
      </c>
      <c r="M22" s="114">
        <v>603</v>
      </c>
      <c r="N22" s="114">
        <v>644</v>
      </c>
      <c r="O22" s="114">
        <v>613</v>
      </c>
      <c r="P22" s="114">
        <v>638</v>
      </c>
      <c r="Q22" s="114">
        <v>612</v>
      </c>
      <c r="R22" s="114">
        <v>659</v>
      </c>
      <c r="S22" s="114">
        <v>622</v>
      </c>
      <c r="T22" s="114">
        <v>713</v>
      </c>
      <c r="U22" s="114">
        <v>632</v>
      </c>
      <c r="V22" s="114">
        <v>654</v>
      </c>
      <c r="W22" s="114">
        <v>572</v>
      </c>
      <c r="X22" s="114">
        <v>558</v>
      </c>
      <c r="Y22" s="114">
        <v>552</v>
      </c>
      <c r="Z22" s="114">
        <v>525</v>
      </c>
      <c r="AA22" s="114">
        <v>553</v>
      </c>
      <c r="AB22" s="114">
        <v>499</v>
      </c>
      <c r="AC22" s="114">
        <v>572</v>
      </c>
      <c r="AD22" s="114">
        <v>547</v>
      </c>
      <c r="AE22" s="114">
        <v>523</v>
      </c>
      <c r="AF22" s="114">
        <v>556</v>
      </c>
      <c r="AG22" s="114">
        <v>661</v>
      </c>
      <c r="AH22" s="114">
        <v>645</v>
      </c>
      <c r="AI22" s="114">
        <v>675</v>
      </c>
      <c r="AJ22" s="114">
        <v>688</v>
      </c>
      <c r="AK22" s="114">
        <v>757</v>
      </c>
      <c r="AL22" s="114">
        <v>755</v>
      </c>
      <c r="AM22" s="114">
        <v>775</v>
      </c>
      <c r="AN22" s="114">
        <v>772</v>
      </c>
      <c r="AO22" s="114">
        <v>745</v>
      </c>
      <c r="AP22" s="114">
        <v>882</v>
      </c>
      <c r="AQ22" s="114">
        <v>850</v>
      </c>
      <c r="AR22" s="114">
        <v>861</v>
      </c>
      <c r="AS22" s="114">
        <v>846</v>
      </c>
      <c r="AT22" s="114">
        <v>872</v>
      </c>
      <c r="AU22" s="114">
        <v>963</v>
      </c>
      <c r="AV22" s="114">
        <v>930</v>
      </c>
      <c r="AW22" s="114">
        <v>994</v>
      </c>
      <c r="AX22" s="114">
        <v>978</v>
      </c>
      <c r="AY22" s="114">
        <v>983</v>
      </c>
      <c r="AZ22" s="114">
        <v>924</v>
      </c>
      <c r="BA22" s="114">
        <v>898</v>
      </c>
      <c r="BB22" s="114">
        <v>952</v>
      </c>
      <c r="BC22" s="114">
        <v>915</v>
      </c>
      <c r="BD22" s="114">
        <v>813</v>
      </c>
      <c r="BE22" s="114">
        <v>921</v>
      </c>
      <c r="BF22" s="114">
        <v>918</v>
      </c>
      <c r="BG22" s="114">
        <v>949</v>
      </c>
      <c r="BH22" s="114">
        <v>939</v>
      </c>
      <c r="BI22" s="114">
        <v>916</v>
      </c>
      <c r="BJ22" s="114">
        <v>1034</v>
      </c>
      <c r="BK22" s="114">
        <v>951</v>
      </c>
      <c r="BL22" s="114">
        <v>960</v>
      </c>
      <c r="BM22" s="114">
        <v>954</v>
      </c>
      <c r="BN22" s="114">
        <v>951</v>
      </c>
      <c r="BO22" s="114">
        <v>1019</v>
      </c>
      <c r="BP22" s="114">
        <v>1030</v>
      </c>
      <c r="BQ22" s="114">
        <v>1043</v>
      </c>
      <c r="BR22" s="114">
        <v>1134</v>
      </c>
      <c r="BS22" s="114">
        <v>1181</v>
      </c>
      <c r="BT22" s="114">
        <v>1183</v>
      </c>
      <c r="BU22" s="114">
        <v>1235</v>
      </c>
      <c r="BV22" s="114">
        <v>1222</v>
      </c>
      <c r="BW22" s="114">
        <v>1002</v>
      </c>
      <c r="BX22" s="114">
        <v>626</v>
      </c>
      <c r="BY22" s="114">
        <v>758</v>
      </c>
      <c r="BZ22" s="114">
        <v>842</v>
      </c>
      <c r="CA22" s="114">
        <v>787</v>
      </c>
      <c r="CB22" s="114">
        <v>866</v>
      </c>
      <c r="CC22" s="114">
        <v>796</v>
      </c>
      <c r="CD22" s="114">
        <v>796</v>
      </c>
      <c r="CE22" s="114">
        <v>731</v>
      </c>
      <c r="CF22" s="114">
        <v>752</v>
      </c>
      <c r="CG22" s="114">
        <v>691</v>
      </c>
      <c r="CH22" s="114">
        <v>629</v>
      </c>
      <c r="CI22" s="114">
        <v>726</v>
      </c>
      <c r="CJ22" s="114">
        <v>667</v>
      </c>
      <c r="CK22" s="114">
        <v>637</v>
      </c>
      <c r="CL22" s="114">
        <v>582</v>
      </c>
      <c r="CM22" s="114">
        <v>490</v>
      </c>
      <c r="CN22" s="114">
        <v>483</v>
      </c>
      <c r="CO22" s="114">
        <v>443</v>
      </c>
      <c r="CP22" s="114">
        <v>365</v>
      </c>
      <c r="CQ22" s="114">
        <v>332</v>
      </c>
      <c r="CR22" s="114">
        <v>301</v>
      </c>
      <c r="CS22" s="114">
        <v>227</v>
      </c>
      <c r="CT22" s="114">
        <v>169</v>
      </c>
      <c r="CU22" s="114">
        <v>128</v>
      </c>
      <c r="CV22" s="114">
        <v>99</v>
      </c>
      <c r="CW22" s="114">
        <v>71</v>
      </c>
      <c r="CX22" s="114">
        <v>41</v>
      </c>
      <c r="CY22" s="114">
        <v>93</v>
      </c>
      <c r="CZ22" s="127">
        <v>71408</v>
      </c>
    </row>
    <row r="23" spans="1:104" s="5" customFormat="1" ht="11.25" customHeight="1">
      <c r="A23" s="161"/>
      <c r="B23" s="116" t="s">
        <v>15</v>
      </c>
      <c r="C23" s="128">
        <v>1060</v>
      </c>
      <c r="D23" s="128">
        <v>1092</v>
      </c>
      <c r="E23" s="128">
        <v>1199</v>
      </c>
      <c r="F23" s="128">
        <v>1147</v>
      </c>
      <c r="G23" s="128">
        <v>1187</v>
      </c>
      <c r="H23" s="128">
        <v>1235</v>
      </c>
      <c r="I23" s="128">
        <v>1214</v>
      </c>
      <c r="J23" s="128">
        <v>1293</v>
      </c>
      <c r="K23" s="128">
        <v>1249</v>
      </c>
      <c r="L23" s="128">
        <v>1288</v>
      </c>
      <c r="M23" s="128">
        <v>1278</v>
      </c>
      <c r="N23" s="128">
        <v>1321</v>
      </c>
      <c r="O23" s="128">
        <v>1273</v>
      </c>
      <c r="P23" s="128">
        <v>1323</v>
      </c>
      <c r="Q23" s="128">
        <v>1319</v>
      </c>
      <c r="R23" s="128">
        <v>1349</v>
      </c>
      <c r="S23" s="128">
        <v>1307</v>
      </c>
      <c r="T23" s="128">
        <v>1440</v>
      </c>
      <c r="U23" s="128">
        <v>1233</v>
      </c>
      <c r="V23" s="128">
        <v>1237</v>
      </c>
      <c r="W23" s="128">
        <v>1146</v>
      </c>
      <c r="X23" s="128">
        <v>1112</v>
      </c>
      <c r="Y23" s="128">
        <v>1050</v>
      </c>
      <c r="Z23" s="128">
        <v>1071</v>
      </c>
      <c r="AA23" s="128">
        <v>1052</v>
      </c>
      <c r="AB23" s="128">
        <v>1047</v>
      </c>
      <c r="AC23" s="128">
        <v>1100</v>
      </c>
      <c r="AD23" s="128">
        <v>1119</v>
      </c>
      <c r="AE23" s="128">
        <v>1083</v>
      </c>
      <c r="AF23" s="128">
        <v>1151</v>
      </c>
      <c r="AG23" s="128">
        <v>1284</v>
      </c>
      <c r="AH23" s="128">
        <v>1266</v>
      </c>
      <c r="AI23" s="128">
        <v>1343</v>
      </c>
      <c r="AJ23" s="128">
        <v>1370</v>
      </c>
      <c r="AK23" s="128">
        <v>1454</v>
      </c>
      <c r="AL23" s="128">
        <v>1512</v>
      </c>
      <c r="AM23" s="128">
        <v>1516</v>
      </c>
      <c r="AN23" s="128">
        <v>1529</v>
      </c>
      <c r="AO23" s="128">
        <v>1486</v>
      </c>
      <c r="AP23" s="128">
        <v>1706</v>
      </c>
      <c r="AQ23" s="128">
        <v>1687</v>
      </c>
      <c r="AR23" s="128">
        <v>1732</v>
      </c>
      <c r="AS23" s="128">
        <v>1680</v>
      </c>
      <c r="AT23" s="128">
        <v>1707</v>
      </c>
      <c r="AU23" s="128">
        <v>1915</v>
      </c>
      <c r="AV23" s="128">
        <v>1849</v>
      </c>
      <c r="AW23" s="128">
        <v>1980</v>
      </c>
      <c r="AX23" s="128">
        <v>1898</v>
      </c>
      <c r="AY23" s="128">
        <v>1877</v>
      </c>
      <c r="AZ23" s="128">
        <v>1773</v>
      </c>
      <c r="BA23" s="128">
        <v>1739</v>
      </c>
      <c r="BB23" s="128">
        <v>1810</v>
      </c>
      <c r="BC23" s="128">
        <v>1719</v>
      </c>
      <c r="BD23" s="128">
        <v>1557</v>
      </c>
      <c r="BE23" s="128">
        <v>1713</v>
      </c>
      <c r="BF23" s="128">
        <v>1780</v>
      </c>
      <c r="BG23" s="128">
        <v>1736</v>
      </c>
      <c r="BH23" s="128">
        <v>1776</v>
      </c>
      <c r="BI23" s="128">
        <v>1829</v>
      </c>
      <c r="BJ23" s="128">
        <v>1897</v>
      </c>
      <c r="BK23" s="128">
        <v>1908</v>
      </c>
      <c r="BL23" s="128">
        <v>1844</v>
      </c>
      <c r="BM23" s="128">
        <v>1844</v>
      </c>
      <c r="BN23" s="128">
        <v>1933</v>
      </c>
      <c r="BO23" s="128">
        <v>1979</v>
      </c>
      <c r="BP23" s="128">
        <v>2072</v>
      </c>
      <c r="BQ23" s="128">
        <v>2017</v>
      </c>
      <c r="BR23" s="128">
        <v>2209</v>
      </c>
      <c r="BS23" s="128">
        <v>2264</v>
      </c>
      <c r="BT23" s="128">
        <v>2238</v>
      </c>
      <c r="BU23" s="128">
        <v>2355</v>
      </c>
      <c r="BV23" s="128">
        <v>2260</v>
      </c>
      <c r="BW23" s="128">
        <v>1907</v>
      </c>
      <c r="BX23" s="128">
        <v>1169</v>
      </c>
      <c r="BY23" s="128">
        <v>1398</v>
      </c>
      <c r="BZ23" s="128">
        <v>1529</v>
      </c>
      <c r="CA23" s="128">
        <v>1439</v>
      </c>
      <c r="CB23" s="128">
        <v>1504</v>
      </c>
      <c r="CC23" s="128">
        <v>1396</v>
      </c>
      <c r="CD23" s="128">
        <v>1381</v>
      </c>
      <c r="CE23" s="128">
        <v>1233</v>
      </c>
      <c r="CF23" s="128">
        <v>1241</v>
      </c>
      <c r="CG23" s="128">
        <v>1216</v>
      </c>
      <c r="CH23" s="128">
        <v>1061</v>
      </c>
      <c r="CI23" s="128">
        <v>1149</v>
      </c>
      <c r="CJ23" s="128">
        <v>1044</v>
      </c>
      <c r="CK23" s="128">
        <v>951</v>
      </c>
      <c r="CL23" s="128">
        <v>857</v>
      </c>
      <c r="CM23" s="128">
        <v>690</v>
      </c>
      <c r="CN23" s="128">
        <v>683</v>
      </c>
      <c r="CO23" s="128">
        <v>583</v>
      </c>
      <c r="CP23" s="128">
        <v>492</v>
      </c>
      <c r="CQ23" s="128">
        <v>433</v>
      </c>
      <c r="CR23" s="128">
        <v>383</v>
      </c>
      <c r="CS23" s="128">
        <v>282</v>
      </c>
      <c r="CT23" s="128">
        <v>209</v>
      </c>
      <c r="CU23" s="128">
        <v>158</v>
      </c>
      <c r="CV23" s="128">
        <v>113</v>
      </c>
      <c r="CW23" s="128">
        <v>84</v>
      </c>
      <c r="CX23" s="128">
        <v>46</v>
      </c>
      <c r="CY23" s="128">
        <v>105</v>
      </c>
      <c r="CZ23" s="129">
        <v>135754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&amp;L&amp;P/5&amp;C町別・年齢各歳別（1歳毎）人口&amp;R令和元年7月1日現在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89">
        <v>1720</v>
      </c>
      <c r="D2" s="89">
        <v>1890</v>
      </c>
      <c r="E2" s="89">
        <v>1481</v>
      </c>
      <c r="F2" s="89">
        <v>2055</v>
      </c>
      <c r="G2" s="89">
        <v>2542</v>
      </c>
      <c r="H2" s="89">
        <v>2210</v>
      </c>
      <c r="I2" s="89">
        <v>2522</v>
      </c>
      <c r="J2" s="89">
        <v>1844</v>
      </c>
      <c r="K2" s="89">
        <v>889</v>
      </c>
      <c r="L2" s="89">
        <v>160</v>
      </c>
      <c r="M2" s="89">
        <v>3</v>
      </c>
      <c r="N2" s="143">
        <v>17316</v>
      </c>
    </row>
    <row r="3" spans="1:14" s="52" customFormat="1" ht="13.5" customHeight="1" outlineLevel="1">
      <c r="A3" s="165"/>
      <c r="B3" s="11" t="s">
        <v>14</v>
      </c>
      <c r="C3" s="87">
        <v>1591</v>
      </c>
      <c r="D3" s="87">
        <v>1724</v>
      </c>
      <c r="E3" s="87">
        <v>1607</v>
      </c>
      <c r="F3" s="87">
        <v>2215</v>
      </c>
      <c r="G3" s="87">
        <v>2666</v>
      </c>
      <c r="H3" s="87">
        <v>2620</v>
      </c>
      <c r="I3" s="87">
        <v>2717</v>
      </c>
      <c r="J3" s="87">
        <v>2338</v>
      </c>
      <c r="K3" s="87">
        <v>1581</v>
      </c>
      <c r="L3" s="87">
        <v>544</v>
      </c>
      <c r="M3" s="87">
        <v>30</v>
      </c>
      <c r="N3" s="144">
        <v>19633</v>
      </c>
    </row>
    <row r="4" spans="1:14" s="52" customFormat="1" ht="13.5" customHeight="1" outlineLevel="1">
      <c r="A4" s="166"/>
      <c r="B4" s="12" t="s">
        <v>15</v>
      </c>
      <c r="C4" s="88">
        <v>3311</v>
      </c>
      <c r="D4" s="88">
        <v>3614</v>
      </c>
      <c r="E4" s="88">
        <v>3088</v>
      </c>
      <c r="F4" s="88">
        <v>4270</v>
      </c>
      <c r="G4" s="88">
        <v>5208</v>
      </c>
      <c r="H4" s="88">
        <v>4830</v>
      </c>
      <c r="I4" s="88">
        <v>5239</v>
      </c>
      <c r="J4" s="88">
        <v>4182</v>
      </c>
      <c r="K4" s="88">
        <v>2470</v>
      </c>
      <c r="L4" s="88">
        <v>704</v>
      </c>
      <c r="M4" s="88">
        <v>33</v>
      </c>
      <c r="N4" s="145">
        <v>36949</v>
      </c>
    </row>
    <row r="5" spans="1:14" s="54" customFormat="1" ht="12" outlineLevel="1">
      <c r="A5" s="164" t="s">
        <v>44</v>
      </c>
      <c r="B5" s="10" t="s">
        <v>13</v>
      </c>
      <c r="C5" s="89">
        <v>531</v>
      </c>
      <c r="D5" s="89">
        <v>618</v>
      </c>
      <c r="E5" s="89">
        <v>486</v>
      </c>
      <c r="F5" s="89">
        <v>568</v>
      </c>
      <c r="G5" s="89">
        <v>718</v>
      </c>
      <c r="H5" s="89">
        <v>585</v>
      </c>
      <c r="I5" s="89">
        <v>589</v>
      </c>
      <c r="J5" s="89">
        <v>425</v>
      </c>
      <c r="K5" s="89">
        <v>199</v>
      </c>
      <c r="L5" s="89">
        <v>27</v>
      </c>
      <c r="M5" s="89">
        <v>0</v>
      </c>
      <c r="N5" s="143">
        <v>4746</v>
      </c>
    </row>
    <row r="6" spans="1:14" s="54" customFormat="1" ht="12" outlineLevel="1">
      <c r="A6" s="165"/>
      <c r="B6" s="11" t="s">
        <v>14</v>
      </c>
      <c r="C6" s="87">
        <v>491</v>
      </c>
      <c r="D6" s="87">
        <v>596</v>
      </c>
      <c r="E6" s="87">
        <v>427</v>
      </c>
      <c r="F6" s="87">
        <v>554</v>
      </c>
      <c r="G6" s="87">
        <v>721</v>
      </c>
      <c r="H6" s="87">
        <v>586</v>
      </c>
      <c r="I6" s="87">
        <v>593</v>
      </c>
      <c r="J6" s="87">
        <v>573</v>
      </c>
      <c r="K6" s="87">
        <v>318</v>
      </c>
      <c r="L6" s="87">
        <v>92</v>
      </c>
      <c r="M6" s="87">
        <v>3</v>
      </c>
      <c r="N6" s="144">
        <v>4954</v>
      </c>
    </row>
    <row r="7" spans="1:14" s="54" customFormat="1" ht="12" outlineLevel="1">
      <c r="A7" s="166"/>
      <c r="B7" s="12" t="s">
        <v>15</v>
      </c>
      <c r="C7" s="88">
        <v>1022</v>
      </c>
      <c r="D7" s="88">
        <v>1214</v>
      </c>
      <c r="E7" s="88">
        <v>913</v>
      </c>
      <c r="F7" s="88">
        <v>1122</v>
      </c>
      <c r="G7" s="88">
        <v>1439</v>
      </c>
      <c r="H7" s="88">
        <v>1171</v>
      </c>
      <c r="I7" s="88">
        <v>1182</v>
      </c>
      <c r="J7" s="88">
        <v>998</v>
      </c>
      <c r="K7" s="88">
        <v>517</v>
      </c>
      <c r="L7" s="88">
        <v>119</v>
      </c>
      <c r="M7" s="88">
        <v>3</v>
      </c>
      <c r="N7" s="145">
        <v>9700</v>
      </c>
    </row>
    <row r="8" spans="1:14" s="54" customFormat="1" ht="12" outlineLevel="1">
      <c r="A8" s="164" t="s">
        <v>43</v>
      </c>
      <c r="B8" s="10" t="s">
        <v>13</v>
      </c>
      <c r="C8" s="89">
        <v>238</v>
      </c>
      <c r="D8" s="89">
        <v>238</v>
      </c>
      <c r="E8" s="89">
        <v>226</v>
      </c>
      <c r="F8" s="89">
        <v>297</v>
      </c>
      <c r="G8" s="89">
        <v>369</v>
      </c>
      <c r="H8" s="89">
        <v>342</v>
      </c>
      <c r="I8" s="89">
        <v>430</v>
      </c>
      <c r="J8" s="89">
        <v>341</v>
      </c>
      <c r="K8" s="89">
        <v>141</v>
      </c>
      <c r="L8" s="89">
        <v>18</v>
      </c>
      <c r="M8" s="89">
        <v>0</v>
      </c>
      <c r="N8" s="143">
        <v>2640</v>
      </c>
    </row>
    <row r="9" spans="1:14" s="54" customFormat="1" ht="12" outlineLevel="1">
      <c r="A9" s="165"/>
      <c r="B9" s="11" t="s">
        <v>14</v>
      </c>
      <c r="C9" s="87">
        <v>229</v>
      </c>
      <c r="D9" s="87">
        <v>221</v>
      </c>
      <c r="E9" s="87">
        <v>206</v>
      </c>
      <c r="F9" s="87">
        <v>296</v>
      </c>
      <c r="G9" s="87">
        <v>358</v>
      </c>
      <c r="H9" s="87">
        <v>352</v>
      </c>
      <c r="I9" s="87">
        <v>464</v>
      </c>
      <c r="J9" s="87">
        <v>355</v>
      </c>
      <c r="K9" s="87">
        <v>268</v>
      </c>
      <c r="L9" s="87">
        <v>89</v>
      </c>
      <c r="M9" s="87">
        <v>2</v>
      </c>
      <c r="N9" s="144">
        <v>2840</v>
      </c>
    </row>
    <row r="10" spans="1:14" s="54" customFormat="1" ht="12" outlineLevel="1">
      <c r="A10" s="166"/>
      <c r="B10" s="12" t="s">
        <v>15</v>
      </c>
      <c r="C10" s="88">
        <v>467</v>
      </c>
      <c r="D10" s="88">
        <v>459</v>
      </c>
      <c r="E10" s="88">
        <v>432</v>
      </c>
      <c r="F10" s="88">
        <v>593</v>
      </c>
      <c r="G10" s="88">
        <v>727</v>
      </c>
      <c r="H10" s="88">
        <v>694</v>
      </c>
      <c r="I10" s="88">
        <v>894</v>
      </c>
      <c r="J10" s="88">
        <v>696</v>
      </c>
      <c r="K10" s="88">
        <v>409</v>
      </c>
      <c r="L10" s="88">
        <v>107</v>
      </c>
      <c r="M10" s="88">
        <v>2</v>
      </c>
      <c r="N10" s="145">
        <v>5480</v>
      </c>
    </row>
    <row r="11" spans="1:14" s="54" customFormat="1" ht="12" outlineLevel="1">
      <c r="A11" s="164" t="s">
        <v>42</v>
      </c>
      <c r="B11" s="10" t="s">
        <v>13</v>
      </c>
      <c r="C11" s="89">
        <v>103</v>
      </c>
      <c r="D11" s="89">
        <v>154</v>
      </c>
      <c r="E11" s="89">
        <v>132</v>
      </c>
      <c r="F11" s="89">
        <v>170</v>
      </c>
      <c r="G11" s="89">
        <v>197</v>
      </c>
      <c r="H11" s="89">
        <v>292</v>
      </c>
      <c r="I11" s="89">
        <v>359</v>
      </c>
      <c r="J11" s="89">
        <v>256</v>
      </c>
      <c r="K11" s="89">
        <v>174</v>
      </c>
      <c r="L11" s="89">
        <v>41</v>
      </c>
      <c r="M11" s="89">
        <v>1</v>
      </c>
      <c r="N11" s="143">
        <v>1879</v>
      </c>
    </row>
    <row r="12" spans="1:14" s="54" customFormat="1" ht="12" outlineLevel="1">
      <c r="A12" s="165"/>
      <c r="B12" s="11" t="s">
        <v>14</v>
      </c>
      <c r="C12" s="87">
        <v>141</v>
      </c>
      <c r="D12" s="87">
        <v>160</v>
      </c>
      <c r="E12" s="87">
        <v>139</v>
      </c>
      <c r="F12" s="87">
        <v>138</v>
      </c>
      <c r="G12" s="87">
        <v>225</v>
      </c>
      <c r="H12" s="87">
        <v>291</v>
      </c>
      <c r="I12" s="87">
        <v>338</v>
      </c>
      <c r="J12" s="87">
        <v>316</v>
      </c>
      <c r="K12" s="87">
        <v>324</v>
      </c>
      <c r="L12" s="87">
        <v>141</v>
      </c>
      <c r="M12" s="87">
        <v>5</v>
      </c>
      <c r="N12" s="144">
        <v>2218</v>
      </c>
    </row>
    <row r="13" spans="1:14" s="54" customFormat="1" ht="12" outlineLevel="1">
      <c r="A13" s="166"/>
      <c r="B13" s="12" t="s">
        <v>15</v>
      </c>
      <c r="C13" s="88">
        <v>244</v>
      </c>
      <c r="D13" s="88">
        <v>314</v>
      </c>
      <c r="E13" s="88">
        <v>271</v>
      </c>
      <c r="F13" s="88">
        <v>308</v>
      </c>
      <c r="G13" s="88">
        <v>422</v>
      </c>
      <c r="H13" s="88">
        <v>583</v>
      </c>
      <c r="I13" s="88">
        <v>697</v>
      </c>
      <c r="J13" s="88">
        <v>572</v>
      </c>
      <c r="K13" s="88">
        <v>498</v>
      </c>
      <c r="L13" s="88">
        <v>182</v>
      </c>
      <c r="M13" s="88">
        <v>6</v>
      </c>
      <c r="N13" s="145">
        <v>4097</v>
      </c>
    </row>
    <row r="14" spans="1:14" s="54" customFormat="1" ht="12" outlineLevel="1">
      <c r="A14" s="164" t="s">
        <v>41</v>
      </c>
      <c r="B14" s="10" t="s">
        <v>13</v>
      </c>
      <c r="C14" s="89">
        <v>1639</v>
      </c>
      <c r="D14" s="89">
        <v>1606</v>
      </c>
      <c r="E14" s="89">
        <v>1314</v>
      </c>
      <c r="F14" s="89">
        <v>1679</v>
      </c>
      <c r="G14" s="89">
        <v>2106</v>
      </c>
      <c r="H14" s="89">
        <v>1658</v>
      </c>
      <c r="I14" s="89">
        <v>1572</v>
      </c>
      <c r="J14" s="89">
        <v>1437</v>
      </c>
      <c r="K14" s="89">
        <v>762</v>
      </c>
      <c r="L14" s="89">
        <v>88</v>
      </c>
      <c r="M14" s="89">
        <v>1</v>
      </c>
      <c r="N14" s="143">
        <v>13862</v>
      </c>
    </row>
    <row r="15" spans="1:14" s="54" customFormat="1" ht="12" outlineLevel="1">
      <c r="A15" s="165"/>
      <c r="B15" s="11" t="s">
        <v>14</v>
      </c>
      <c r="C15" s="87">
        <v>1502</v>
      </c>
      <c r="D15" s="87">
        <v>1636</v>
      </c>
      <c r="E15" s="87">
        <v>1177</v>
      </c>
      <c r="F15" s="87">
        <v>1730</v>
      </c>
      <c r="G15" s="87">
        <v>2223</v>
      </c>
      <c r="H15" s="87">
        <v>1911</v>
      </c>
      <c r="I15" s="87">
        <v>1829</v>
      </c>
      <c r="J15" s="87">
        <v>1794</v>
      </c>
      <c r="K15" s="87">
        <v>1023</v>
      </c>
      <c r="L15" s="87">
        <v>273</v>
      </c>
      <c r="M15" s="87">
        <v>10</v>
      </c>
      <c r="N15" s="144">
        <v>15108</v>
      </c>
    </row>
    <row r="16" spans="1:14" s="54" customFormat="1" ht="12" outlineLevel="1">
      <c r="A16" s="166"/>
      <c r="B16" s="12" t="s">
        <v>15</v>
      </c>
      <c r="C16" s="88">
        <v>3141</v>
      </c>
      <c r="D16" s="88">
        <v>3242</v>
      </c>
      <c r="E16" s="88">
        <v>2491</v>
      </c>
      <c r="F16" s="88">
        <v>3409</v>
      </c>
      <c r="G16" s="88">
        <v>4329</v>
      </c>
      <c r="H16" s="88">
        <v>3569</v>
      </c>
      <c r="I16" s="88">
        <v>3401</v>
      </c>
      <c r="J16" s="88">
        <v>3231</v>
      </c>
      <c r="K16" s="88">
        <v>1785</v>
      </c>
      <c r="L16" s="88">
        <v>361</v>
      </c>
      <c r="M16" s="88">
        <v>11</v>
      </c>
      <c r="N16" s="145">
        <v>28970</v>
      </c>
    </row>
    <row r="17" spans="1:14" s="54" customFormat="1" ht="12" outlineLevel="1">
      <c r="A17" s="164" t="s">
        <v>40</v>
      </c>
      <c r="B17" s="10" t="s">
        <v>13</v>
      </c>
      <c r="C17" s="89">
        <v>51</v>
      </c>
      <c r="D17" s="89">
        <v>64</v>
      </c>
      <c r="E17" s="89">
        <v>70</v>
      </c>
      <c r="F17" s="89">
        <v>73</v>
      </c>
      <c r="G17" s="89">
        <v>127</v>
      </c>
      <c r="H17" s="89">
        <v>174</v>
      </c>
      <c r="I17" s="89">
        <v>199</v>
      </c>
      <c r="J17" s="89">
        <v>126</v>
      </c>
      <c r="K17" s="89">
        <v>88</v>
      </c>
      <c r="L17" s="89">
        <v>11</v>
      </c>
      <c r="M17" s="89">
        <v>0</v>
      </c>
      <c r="N17" s="143">
        <v>983</v>
      </c>
    </row>
    <row r="18" spans="1:14" s="54" customFormat="1" ht="12" outlineLevel="1">
      <c r="A18" s="165"/>
      <c r="B18" s="11" t="s">
        <v>14</v>
      </c>
      <c r="C18" s="87">
        <v>53</v>
      </c>
      <c r="D18" s="87">
        <v>64</v>
      </c>
      <c r="E18" s="87">
        <v>66</v>
      </c>
      <c r="F18" s="87">
        <v>76</v>
      </c>
      <c r="G18" s="87">
        <v>102</v>
      </c>
      <c r="H18" s="87">
        <v>153</v>
      </c>
      <c r="I18" s="87">
        <v>182</v>
      </c>
      <c r="J18" s="87">
        <v>171</v>
      </c>
      <c r="K18" s="87">
        <v>161</v>
      </c>
      <c r="L18" s="87">
        <v>41</v>
      </c>
      <c r="M18" s="87">
        <v>3</v>
      </c>
      <c r="N18" s="144">
        <v>1072</v>
      </c>
    </row>
    <row r="19" spans="1:14" s="54" customFormat="1" ht="12" outlineLevel="1">
      <c r="A19" s="166"/>
      <c r="B19" s="12" t="s">
        <v>15</v>
      </c>
      <c r="C19" s="88">
        <v>104</v>
      </c>
      <c r="D19" s="88">
        <v>128</v>
      </c>
      <c r="E19" s="88">
        <v>136</v>
      </c>
      <c r="F19" s="88">
        <v>149</v>
      </c>
      <c r="G19" s="88">
        <v>229</v>
      </c>
      <c r="H19" s="88">
        <v>327</v>
      </c>
      <c r="I19" s="88">
        <v>381</v>
      </c>
      <c r="J19" s="88">
        <v>297</v>
      </c>
      <c r="K19" s="88">
        <v>249</v>
      </c>
      <c r="L19" s="88">
        <v>52</v>
      </c>
      <c r="M19" s="88">
        <v>3</v>
      </c>
      <c r="N19" s="145">
        <v>2055</v>
      </c>
    </row>
    <row r="20" spans="1:14" s="54" customFormat="1" ht="12" outlineLevel="1">
      <c r="A20" s="164" t="s">
        <v>39</v>
      </c>
      <c r="B20" s="10" t="s">
        <v>13</v>
      </c>
      <c r="C20" s="89">
        <v>180</v>
      </c>
      <c r="D20" s="89">
        <v>186</v>
      </c>
      <c r="E20" s="89">
        <v>189</v>
      </c>
      <c r="F20" s="89">
        <v>225</v>
      </c>
      <c r="G20" s="89">
        <v>295</v>
      </c>
      <c r="H20" s="89">
        <v>336</v>
      </c>
      <c r="I20" s="89">
        <v>494</v>
      </c>
      <c r="J20" s="89">
        <v>326</v>
      </c>
      <c r="K20" s="89">
        <v>205</v>
      </c>
      <c r="L20" s="89">
        <v>32</v>
      </c>
      <c r="M20" s="89">
        <v>1</v>
      </c>
      <c r="N20" s="143">
        <v>2469</v>
      </c>
    </row>
    <row r="21" spans="1:14" s="54" customFormat="1" ht="12" outlineLevel="1">
      <c r="A21" s="165"/>
      <c r="B21" s="11" t="s">
        <v>14</v>
      </c>
      <c r="C21" s="155">
        <v>187</v>
      </c>
      <c r="D21" s="155">
        <v>202</v>
      </c>
      <c r="E21" s="155">
        <v>198</v>
      </c>
      <c r="F21" s="155">
        <v>239</v>
      </c>
      <c r="G21" s="155">
        <v>293</v>
      </c>
      <c r="H21" s="155">
        <v>389</v>
      </c>
      <c r="I21" s="155">
        <v>453</v>
      </c>
      <c r="J21" s="155">
        <v>402</v>
      </c>
      <c r="K21" s="155">
        <v>308</v>
      </c>
      <c r="L21" s="155">
        <v>127</v>
      </c>
      <c r="M21" s="155">
        <v>6</v>
      </c>
      <c r="N21" s="146">
        <v>2804</v>
      </c>
    </row>
    <row r="22" spans="1:14" s="54" customFormat="1" ht="12" outlineLevel="1">
      <c r="A22" s="166"/>
      <c r="B22" s="12" t="s">
        <v>15</v>
      </c>
      <c r="C22" s="88">
        <v>367</v>
      </c>
      <c r="D22" s="88">
        <v>388</v>
      </c>
      <c r="E22" s="88">
        <v>387</v>
      </c>
      <c r="F22" s="88">
        <v>464</v>
      </c>
      <c r="G22" s="88">
        <v>588</v>
      </c>
      <c r="H22" s="88">
        <v>725</v>
      </c>
      <c r="I22" s="88">
        <v>947</v>
      </c>
      <c r="J22" s="88">
        <v>728</v>
      </c>
      <c r="K22" s="88">
        <v>513</v>
      </c>
      <c r="L22" s="88">
        <v>159</v>
      </c>
      <c r="M22" s="88">
        <v>7</v>
      </c>
      <c r="N22" s="145">
        <v>5273</v>
      </c>
    </row>
    <row r="23" spans="1:14" s="52" customFormat="1" ht="13.5" customHeight="1">
      <c r="A23" s="167" t="s">
        <v>32</v>
      </c>
      <c r="B23" s="1" t="s">
        <v>13</v>
      </c>
      <c r="C23" s="30">
        <v>4462</v>
      </c>
      <c r="D23" s="30">
        <v>4756</v>
      </c>
      <c r="E23" s="30">
        <v>3898</v>
      </c>
      <c r="F23" s="30">
        <v>5067</v>
      </c>
      <c r="G23" s="30">
        <v>6354</v>
      </c>
      <c r="H23" s="30">
        <v>5597</v>
      </c>
      <c r="I23" s="30">
        <v>6165</v>
      </c>
      <c r="J23" s="30">
        <v>4755</v>
      </c>
      <c r="K23" s="30">
        <v>2458</v>
      </c>
      <c r="L23" s="30">
        <v>377</v>
      </c>
      <c r="M23" s="30">
        <v>6</v>
      </c>
      <c r="N23" s="99">
        <v>43895</v>
      </c>
    </row>
    <row r="24" spans="1:14" s="52" customFormat="1" ht="13.5" customHeight="1">
      <c r="A24" s="168"/>
      <c r="B24" s="2" t="s">
        <v>14</v>
      </c>
      <c r="C24" s="35">
        <v>4194</v>
      </c>
      <c r="D24" s="35">
        <v>4603</v>
      </c>
      <c r="E24" s="35">
        <v>3820</v>
      </c>
      <c r="F24" s="35">
        <v>5248</v>
      </c>
      <c r="G24" s="35">
        <v>6588</v>
      </c>
      <c r="H24" s="35">
        <v>6302</v>
      </c>
      <c r="I24" s="35">
        <v>6576</v>
      </c>
      <c r="J24" s="35">
        <v>5949</v>
      </c>
      <c r="K24" s="35">
        <v>3983</v>
      </c>
      <c r="L24" s="35">
        <v>1307</v>
      </c>
      <c r="M24" s="35">
        <v>59</v>
      </c>
      <c r="N24" s="100">
        <v>48629</v>
      </c>
    </row>
    <row r="25" spans="1:14" s="52" customFormat="1" ht="13.5" customHeight="1">
      <c r="A25" s="169"/>
      <c r="B25" s="3" t="s">
        <v>15</v>
      </c>
      <c r="C25" s="39">
        <v>8656</v>
      </c>
      <c r="D25" s="39">
        <v>9359</v>
      </c>
      <c r="E25" s="39">
        <v>7718</v>
      </c>
      <c r="F25" s="39">
        <v>10315</v>
      </c>
      <c r="G25" s="39">
        <v>12942</v>
      </c>
      <c r="H25" s="39">
        <v>11899</v>
      </c>
      <c r="I25" s="39">
        <v>12741</v>
      </c>
      <c r="J25" s="39">
        <v>10704</v>
      </c>
      <c r="K25" s="39">
        <v>6441</v>
      </c>
      <c r="L25" s="39">
        <v>1684</v>
      </c>
      <c r="M25" s="39">
        <v>65</v>
      </c>
      <c r="N25" s="101">
        <v>92524</v>
      </c>
    </row>
    <row r="26" spans="1:14" s="54" customFormat="1" ht="12" outlineLevel="1">
      <c r="A26" s="164" t="s">
        <v>52</v>
      </c>
      <c r="B26" s="10" t="s">
        <v>13</v>
      </c>
      <c r="C26" s="152">
        <v>624</v>
      </c>
      <c r="D26" s="152">
        <v>659</v>
      </c>
      <c r="E26" s="152">
        <v>527</v>
      </c>
      <c r="F26" s="152">
        <v>747</v>
      </c>
      <c r="G26" s="152">
        <v>892</v>
      </c>
      <c r="H26" s="152">
        <v>726</v>
      </c>
      <c r="I26" s="152">
        <v>1055</v>
      </c>
      <c r="J26" s="152">
        <v>889</v>
      </c>
      <c r="K26" s="152">
        <v>314</v>
      </c>
      <c r="L26" s="152">
        <v>48</v>
      </c>
      <c r="M26" s="152">
        <v>2</v>
      </c>
      <c r="N26" s="147">
        <v>6483</v>
      </c>
    </row>
    <row r="27" spans="1:14" s="54" customFormat="1" ht="12" outlineLevel="1">
      <c r="A27" s="165"/>
      <c r="B27" s="11" t="s">
        <v>14</v>
      </c>
      <c r="C27" s="153">
        <v>576</v>
      </c>
      <c r="D27" s="153">
        <v>586</v>
      </c>
      <c r="E27" s="153">
        <v>548</v>
      </c>
      <c r="F27" s="153">
        <v>804</v>
      </c>
      <c r="G27" s="153">
        <v>938</v>
      </c>
      <c r="H27" s="153">
        <v>780</v>
      </c>
      <c r="I27" s="153">
        <v>1258</v>
      </c>
      <c r="J27" s="153">
        <v>884</v>
      </c>
      <c r="K27" s="153">
        <v>510</v>
      </c>
      <c r="L27" s="153">
        <v>170</v>
      </c>
      <c r="M27" s="153">
        <v>9</v>
      </c>
      <c r="N27" s="148">
        <v>7063</v>
      </c>
    </row>
    <row r="28" spans="1:14" s="54" customFormat="1" ht="12" outlineLevel="1">
      <c r="A28" s="166"/>
      <c r="B28" s="12" t="s">
        <v>15</v>
      </c>
      <c r="C28" s="154">
        <v>1200</v>
      </c>
      <c r="D28" s="154">
        <v>1245</v>
      </c>
      <c r="E28" s="154">
        <v>1075</v>
      </c>
      <c r="F28" s="154">
        <v>1551</v>
      </c>
      <c r="G28" s="154">
        <v>1830</v>
      </c>
      <c r="H28" s="154">
        <v>1506</v>
      </c>
      <c r="I28" s="154">
        <v>2313</v>
      </c>
      <c r="J28" s="154">
        <v>1773</v>
      </c>
      <c r="K28" s="154">
        <v>824</v>
      </c>
      <c r="L28" s="154">
        <v>218</v>
      </c>
      <c r="M28" s="154">
        <v>11</v>
      </c>
      <c r="N28" s="149">
        <v>13546</v>
      </c>
    </row>
    <row r="29" spans="1:14" s="54" customFormat="1" ht="12" outlineLevel="1">
      <c r="A29" s="164" t="s">
        <v>53</v>
      </c>
      <c r="B29" s="10" t="s">
        <v>13</v>
      </c>
      <c r="C29" s="152">
        <v>23</v>
      </c>
      <c r="D29" s="152">
        <v>38</v>
      </c>
      <c r="E29" s="152">
        <v>28</v>
      </c>
      <c r="F29" s="152">
        <v>40</v>
      </c>
      <c r="G29" s="152">
        <v>54</v>
      </c>
      <c r="H29" s="152">
        <v>72</v>
      </c>
      <c r="I29" s="152">
        <v>125</v>
      </c>
      <c r="J29" s="152">
        <v>74</v>
      </c>
      <c r="K29" s="152">
        <v>50</v>
      </c>
      <c r="L29" s="152">
        <v>8</v>
      </c>
      <c r="M29" s="152">
        <v>1</v>
      </c>
      <c r="N29" s="147">
        <v>513</v>
      </c>
    </row>
    <row r="30" spans="1:14" s="54" customFormat="1" ht="12" outlineLevel="1">
      <c r="A30" s="165"/>
      <c r="B30" s="11" t="s">
        <v>14</v>
      </c>
      <c r="C30" s="153">
        <v>20</v>
      </c>
      <c r="D30" s="153">
        <v>33</v>
      </c>
      <c r="E30" s="153">
        <v>43</v>
      </c>
      <c r="F30" s="153">
        <v>41</v>
      </c>
      <c r="G30" s="153">
        <v>60</v>
      </c>
      <c r="H30" s="153">
        <v>87</v>
      </c>
      <c r="I30" s="153">
        <v>107</v>
      </c>
      <c r="J30" s="153">
        <v>95</v>
      </c>
      <c r="K30" s="153">
        <v>89</v>
      </c>
      <c r="L30" s="153">
        <v>39</v>
      </c>
      <c r="M30" s="153">
        <v>3</v>
      </c>
      <c r="N30" s="148">
        <v>617</v>
      </c>
    </row>
    <row r="31" spans="1:14" s="54" customFormat="1" ht="12" outlineLevel="1">
      <c r="A31" s="166"/>
      <c r="B31" s="12" t="s">
        <v>15</v>
      </c>
      <c r="C31" s="154">
        <v>43</v>
      </c>
      <c r="D31" s="154">
        <v>71</v>
      </c>
      <c r="E31" s="154">
        <v>71</v>
      </c>
      <c r="F31" s="154">
        <v>81</v>
      </c>
      <c r="G31" s="154">
        <v>114</v>
      </c>
      <c r="H31" s="154">
        <v>159</v>
      </c>
      <c r="I31" s="154">
        <v>232</v>
      </c>
      <c r="J31" s="154">
        <v>169</v>
      </c>
      <c r="K31" s="154">
        <v>139</v>
      </c>
      <c r="L31" s="154">
        <v>47</v>
      </c>
      <c r="M31" s="154">
        <v>4</v>
      </c>
      <c r="N31" s="149">
        <v>1130</v>
      </c>
    </row>
    <row r="32" spans="1:14" s="54" customFormat="1" ht="12" outlineLevel="1">
      <c r="A32" s="164" t="s">
        <v>54</v>
      </c>
      <c r="B32" s="10" t="s">
        <v>13</v>
      </c>
      <c r="C32" s="152">
        <v>52</v>
      </c>
      <c r="D32" s="152">
        <v>60</v>
      </c>
      <c r="E32" s="152">
        <v>48</v>
      </c>
      <c r="F32" s="152">
        <v>53</v>
      </c>
      <c r="G32" s="152">
        <v>72</v>
      </c>
      <c r="H32" s="152">
        <v>90</v>
      </c>
      <c r="I32" s="152">
        <v>105</v>
      </c>
      <c r="J32" s="152">
        <v>100</v>
      </c>
      <c r="K32" s="152">
        <v>47</v>
      </c>
      <c r="L32" s="152">
        <v>7</v>
      </c>
      <c r="M32" s="152">
        <v>1</v>
      </c>
      <c r="N32" s="147">
        <v>635</v>
      </c>
    </row>
    <row r="33" spans="1:14" s="54" customFormat="1" ht="12" outlineLevel="1">
      <c r="A33" s="165"/>
      <c r="B33" s="11" t="s">
        <v>14</v>
      </c>
      <c r="C33" s="153">
        <v>44</v>
      </c>
      <c r="D33" s="153">
        <v>65</v>
      </c>
      <c r="E33" s="153">
        <v>55</v>
      </c>
      <c r="F33" s="153">
        <v>61</v>
      </c>
      <c r="G33" s="153">
        <v>88</v>
      </c>
      <c r="H33" s="153">
        <v>93</v>
      </c>
      <c r="I33" s="153">
        <v>96</v>
      </c>
      <c r="J33" s="153">
        <v>112</v>
      </c>
      <c r="K33" s="153">
        <v>84</v>
      </c>
      <c r="L33" s="153">
        <v>30</v>
      </c>
      <c r="M33" s="153">
        <v>2</v>
      </c>
      <c r="N33" s="148">
        <v>730</v>
      </c>
    </row>
    <row r="34" spans="1:14" s="54" customFormat="1" ht="12" outlineLevel="1">
      <c r="A34" s="166"/>
      <c r="B34" s="12" t="s">
        <v>15</v>
      </c>
      <c r="C34" s="154">
        <v>96</v>
      </c>
      <c r="D34" s="154">
        <v>125</v>
      </c>
      <c r="E34" s="154">
        <v>103</v>
      </c>
      <c r="F34" s="154">
        <v>114</v>
      </c>
      <c r="G34" s="154">
        <v>160</v>
      </c>
      <c r="H34" s="154">
        <v>183</v>
      </c>
      <c r="I34" s="154">
        <v>201</v>
      </c>
      <c r="J34" s="154">
        <v>212</v>
      </c>
      <c r="K34" s="154">
        <v>131</v>
      </c>
      <c r="L34" s="154">
        <v>37</v>
      </c>
      <c r="M34" s="154">
        <v>3</v>
      </c>
      <c r="N34" s="149">
        <v>1365</v>
      </c>
    </row>
    <row r="35" spans="1:14" s="52" customFormat="1" ht="13.5" customHeight="1">
      <c r="A35" s="170" t="s">
        <v>30</v>
      </c>
      <c r="B35" s="1" t="s">
        <v>13</v>
      </c>
      <c r="C35" s="30">
        <v>699</v>
      </c>
      <c r="D35" s="30">
        <v>757</v>
      </c>
      <c r="E35" s="30">
        <v>603</v>
      </c>
      <c r="F35" s="30">
        <v>840</v>
      </c>
      <c r="G35" s="30">
        <v>1018</v>
      </c>
      <c r="H35" s="30">
        <v>888</v>
      </c>
      <c r="I35" s="30">
        <v>1285</v>
      </c>
      <c r="J35" s="30">
        <v>1063</v>
      </c>
      <c r="K35" s="30">
        <v>411</v>
      </c>
      <c r="L35" s="30">
        <v>63</v>
      </c>
      <c r="M35" s="30">
        <v>4</v>
      </c>
      <c r="N35" s="99">
        <v>7631</v>
      </c>
    </row>
    <row r="36" spans="1:14" s="52" customFormat="1" ht="13.5" customHeight="1">
      <c r="A36" s="171"/>
      <c r="B36" s="2" t="s">
        <v>14</v>
      </c>
      <c r="C36" s="35">
        <v>640</v>
      </c>
      <c r="D36" s="35">
        <v>684</v>
      </c>
      <c r="E36" s="35">
        <v>646</v>
      </c>
      <c r="F36" s="35">
        <v>906</v>
      </c>
      <c r="G36" s="35">
        <v>1086</v>
      </c>
      <c r="H36" s="35">
        <v>960</v>
      </c>
      <c r="I36" s="35">
        <v>1461</v>
      </c>
      <c r="J36" s="35">
        <v>1091</v>
      </c>
      <c r="K36" s="35">
        <v>683</v>
      </c>
      <c r="L36" s="35">
        <v>239</v>
      </c>
      <c r="M36" s="35">
        <v>14</v>
      </c>
      <c r="N36" s="100">
        <v>8410</v>
      </c>
    </row>
    <row r="37" spans="1:14" s="52" customFormat="1" ht="13.5" customHeight="1">
      <c r="A37" s="171"/>
      <c r="B37" s="3" t="s">
        <v>15</v>
      </c>
      <c r="C37" s="39">
        <v>1339</v>
      </c>
      <c r="D37" s="39">
        <v>1441</v>
      </c>
      <c r="E37" s="39">
        <v>1249</v>
      </c>
      <c r="F37" s="39">
        <v>1746</v>
      </c>
      <c r="G37" s="39">
        <v>2104</v>
      </c>
      <c r="H37" s="39">
        <v>1848</v>
      </c>
      <c r="I37" s="39">
        <v>2746</v>
      </c>
      <c r="J37" s="39">
        <v>2154</v>
      </c>
      <c r="K37" s="39">
        <v>1094</v>
      </c>
      <c r="L37" s="39">
        <v>302</v>
      </c>
      <c r="M37" s="39">
        <v>18</v>
      </c>
      <c r="N37" s="101">
        <v>16041</v>
      </c>
    </row>
    <row r="38" spans="1:14" s="52" customFormat="1" ht="13.5" customHeight="1">
      <c r="A38" s="167" t="s">
        <v>31</v>
      </c>
      <c r="B38" s="1" t="s">
        <v>13</v>
      </c>
      <c r="C38" s="156">
        <v>220</v>
      </c>
      <c r="D38" s="156">
        <v>237</v>
      </c>
      <c r="E38" s="156">
        <v>166</v>
      </c>
      <c r="F38" s="156">
        <v>235</v>
      </c>
      <c r="G38" s="156">
        <v>305</v>
      </c>
      <c r="H38" s="156">
        <v>315</v>
      </c>
      <c r="I38" s="156">
        <v>465</v>
      </c>
      <c r="J38" s="156">
        <v>297</v>
      </c>
      <c r="K38" s="156">
        <v>156</v>
      </c>
      <c r="L38" s="156">
        <v>22</v>
      </c>
      <c r="M38" s="156">
        <v>0</v>
      </c>
      <c r="N38" s="99">
        <v>2418</v>
      </c>
    </row>
    <row r="39" spans="1:14" s="52" customFormat="1" ht="13.5" customHeight="1">
      <c r="A39" s="168"/>
      <c r="B39" s="2" t="s">
        <v>14</v>
      </c>
      <c r="C39" s="157">
        <v>181</v>
      </c>
      <c r="D39" s="157">
        <v>213</v>
      </c>
      <c r="E39" s="157">
        <v>167</v>
      </c>
      <c r="F39" s="157">
        <v>249</v>
      </c>
      <c r="G39" s="157">
        <v>285</v>
      </c>
      <c r="H39" s="157">
        <v>387</v>
      </c>
      <c r="I39" s="157">
        <v>432</v>
      </c>
      <c r="J39" s="157">
        <v>355</v>
      </c>
      <c r="K39" s="157">
        <v>329</v>
      </c>
      <c r="L39" s="157">
        <v>109</v>
      </c>
      <c r="M39" s="157">
        <v>1</v>
      </c>
      <c r="N39" s="100">
        <v>2708</v>
      </c>
    </row>
    <row r="40" spans="1:14" s="52" customFormat="1" ht="13.5" customHeight="1">
      <c r="A40" s="169"/>
      <c r="B40" s="3" t="s">
        <v>15</v>
      </c>
      <c r="C40" s="158">
        <v>401</v>
      </c>
      <c r="D40" s="158">
        <v>450</v>
      </c>
      <c r="E40" s="158">
        <v>333</v>
      </c>
      <c r="F40" s="158">
        <v>484</v>
      </c>
      <c r="G40" s="158">
        <v>590</v>
      </c>
      <c r="H40" s="158">
        <v>702</v>
      </c>
      <c r="I40" s="158">
        <v>897</v>
      </c>
      <c r="J40" s="158">
        <v>652</v>
      </c>
      <c r="K40" s="158">
        <v>485</v>
      </c>
      <c r="L40" s="158">
        <v>131</v>
      </c>
      <c r="M40" s="158">
        <v>1</v>
      </c>
      <c r="N40" s="101">
        <v>5126</v>
      </c>
    </row>
    <row r="41" spans="1:14" s="54" customFormat="1" ht="12" outlineLevel="1">
      <c r="A41" s="164" t="s">
        <v>55</v>
      </c>
      <c r="B41" s="10" t="s">
        <v>13</v>
      </c>
      <c r="C41" s="89">
        <v>252</v>
      </c>
      <c r="D41" s="89">
        <v>254</v>
      </c>
      <c r="E41" s="89">
        <v>206</v>
      </c>
      <c r="F41" s="89">
        <v>277</v>
      </c>
      <c r="G41" s="89">
        <v>321</v>
      </c>
      <c r="H41" s="89">
        <v>372</v>
      </c>
      <c r="I41" s="89">
        <v>473</v>
      </c>
      <c r="J41" s="89">
        <v>311</v>
      </c>
      <c r="K41" s="89">
        <v>165</v>
      </c>
      <c r="L41" s="89">
        <v>38</v>
      </c>
      <c r="M41" s="89">
        <v>1</v>
      </c>
      <c r="N41" s="147">
        <v>2670</v>
      </c>
    </row>
    <row r="42" spans="1:14" s="54" customFormat="1" ht="12" outlineLevel="1">
      <c r="A42" s="165"/>
      <c r="B42" s="11" t="s">
        <v>14</v>
      </c>
      <c r="C42" s="155">
        <v>211</v>
      </c>
      <c r="D42" s="155">
        <v>265</v>
      </c>
      <c r="E42" s="155">
        <v>202</v>
      </c>
      <c r="F42" s="155">
        <v>252</v>
      </c>
      <c r="G42" s="155">
        <v>316</v>
      </c>
      <c r="H42" s="155">
        <v>373</v>
      </c>
      <c r="I42" s="155">
        <v>458</v>
      </c>
      <c r="J42" s="155">
        <v>373</v>
      </c>
      <c r="K42" s="155">
        <v>295</v>
      </c>
      <c r="L42" s="155">
        <v>107</v>
      </c>
      <c r="M42" s="155">
        <v>3</v>
      </c>
      <c r="N42" s="148">
        <v>2855</v>
      </c>
    </row>
    <row r="43" spans="1:14" s="54" customFormat="1" ht="12" outlineLevel="1">
      <c r="A43" s="166"/>
      <c r="B43" s="12" t="s">
        <v>15</v>
      </c>
      <c r="C43" s="83">
        <v>463</v>
      </c>
      <c r="D43" s="83">
        <v>519</v>
      </c>
      <c r="E43" s="83">
        <v>408</v>
      </c>
      <c r="F43" s="83">
        <v>529</v>
      </c>
      <c r="G43" s="83">
        <v>637</v>
      </c>
      <c r="H43" s="83">
        <v>745</v>
      </c>
      <c r="I43" s="83">
        <v>931</v>
      </c>
      <c r="J43" s="83">
        <v>684</v>
      </c>
      <c r="K43" s="83">
        <v>460</v>
      </c>
      <c r="L43" s="83">
        <v>145</v>
      </c>
      <c r="M43" s="83">
        <v>4</v>
      </c>
      <c r="N43" s="149">
        <v>5525</v>
      </c>
    </row>
    <row r="44" spans="1:14" s="54" customFormat="1" ht="12" outlineLevel="1">
      <c r="A44" s="164" t="s">
        <v>56</v>
      </c>
      <c r="B44" s="10" t="s">
        <v>13</v>
      </c>
      <c r="C44" s="89">
        <v>58</v>
      </c>
      <c r="D44" s="89">
        <v>52</v>
      </c>
      <c r="E44" s="89">
        <v>60</v>
      </c>
      <c r="F44" s="89">
        <v>72</v>
      </c>
      <c r="G44" s="89">
        <v>88</v>
      </c>
      <c r="H44" s="89">
        <v>125</v>
      </c>
      <c r="I44" s="89">
        <v>167</v>
      </c>
      <c r="J44" s="89">
        <v>92</v>
      </c>
      <c r="K44" s="89">
        <v>59</v>
      </c>
      <c r="L44" s="89">
        <v>11</v>
      </c>
      <c r="M44" s="89">
        <v>1</v>
      </c>
      <c r="N44" s="147">
        <v>785</v>
      </c>
    </row>
    <row r="45" spans="1:14" s="54" customFormat="1" ht="12" outlineLevel="1">
      <c r="A45" s="165"/>
      <c r="B45" s="11" t="s">
        <v>14</v>
      </c>
      <c r="C45" s="155">
        <v>49</v>
      </c>
      <c r="D45" s="155">
        <v>60</v>
      </c>
      <c r="E45" s="155">
        <v>67</v>
      </c>
      <c r="F45" s="155">
        <v>67</v>
      </c>
      <c r="G45" s="155">
        <v>80</v>
      </c>
      <c r="H45" s="155">
        <v>126</v>
      </c>
      <c r="I45" s="155">
        <v>142</v>
      </c>
      <c r="J45" s="155">
        <v>121</v>
      </c>
      <c r="K45" s="155">
        <v>118</v>
      </c>
      <c r="L45" s="155">
        <v>45</v>
      </c>
      <c r="M45" s="155">
        <v>0</v>
      </c>
      <c r="N45" s="148">
        <v>875</v>
      </c>
    </row>
    <row r="46" spans="1:14" s="54" customFormat="1" ht="12" outlineLevel="1">
      <c r="A46" s="166"/>
      <c r="B46" s="12" t="s">
        <v>15</v>
      </c>
      <c r="C46" s="83">
        <v>107</v>
      </c>
      <c r="D46" s="83">
        <v>112</v>
      </c>
      <c r="E46" s="83">
        <v>127</v>
      </c>
      <c r="F46" s="83">
        <v>139</v>
      </c>
      <c r="G46" s="83">
        <v>168</v>
      </c>
      <c r="H46" s="83">
        <v>251</v>
      </c>
      <c r="I46" s="83">
        <v>309</v>
      </c>
      <c r="J46" s="83">
        <v>213</v>
      </c>
      <c r="K46" s="83">
        <v>177</v>
      </c>
      <c r="L46" s="83">
        <v>56</v>
      </c>
      <c r="M46" s="83">
        <v>1</v>
      </c>
      <c r="N46" s="149">
        <v>1660</v>
      </c>
    </row>
    <row r="47" spans="1:14" s="52" customFormat="1" ht="13.5" customHeight="1">
      <c r="A47" s="167" t="s">
        <v>33</v>
      </c>
      <c r="B47" s="1" t="s">
        <v>13</v>
      </c>
      <c r="C47" s="30">
        <v>310</v>
      </c>
      <c r="D47" s="30">
        <v>306</v>
      </c>
      <c r="E47" s="30">
        <v>266</v>
      </c>
      <c r="F47" s="30">
        <v>349</v>
      </c>
      <c r="G47" s="30">
        <v>409</v>
      </c>
      <c r="H47" s="30">
        <v>497</v>
      </c>
      <c r="I47" s="30">
        <v>640</v>
      </c>
      <c r="J47" s="30">
        <v>403</v>
      </c>
      <c r="K47" s="30">
        <v>224</v>
      </c>
      <c r="L47" s="30">
        <v>49</v>
      </c>
      <c r="M47" s="30">
        <v>2</v>
      </c>
      <c r="N47" s="99">
        <v>3455</v>
      </c>
    </row>
    <row r="48" spans="1:14" s="52" customFormat="1" ht="13.5" customHeight="1">
      <c r="A48" s="168"/>
      <c r="B48" s="2" t="s">
        <v>14</v>
      </c>
      <c r="C48" s="35">
        <v>260</v>
      </c>
      <c r="D48" s="35">
        <v>325</v>
      </c>
      <c r="E48" s="35">
        <v>269</v>
      </c>
      <c r="F48" s="35">
        <v>319</v>
      </c>
      <c r="G48" s="35">
        <v>396</v>
      </c>
      <c r="H48" s="35">
        <v>499</v>
      </c>
      <c r="I48" s="35">
        <v>600</v>
      </c>
      <c r="J48" s="35">
        <v>494</v>
      </c>
      <c r="K48" s="35">
        <v>413</v>
      </c>
      <c r="L48" s="35">
        <v>152</v>
      </c>
      <c r="M48" s="35">
        <v>3</v>
      </c>
      <c r="N48" s="100">
        <v>3730</v>
      </c>
    </row>
    <row r="49" spans="1:14" s="52" customFormat="1" ht="13.5" customHeight="1">
      <c r="A49" s="169"/>
      <c r="B49" s="3" t="s">
        <v>15</v>
      </c>
      <c r="C49" s="39">
        <v>570</v>
      </c>
      <c r="D49" s="39">
        <v>631</v>
      </c>
      <c r="E49" s="39">
        <v>535</v>
      </c>
      <c r="F49" s="39">
        <v>668</v>
      </c>
      <c r="G49" s="39">
        <v>805</v>
      </c>
      <c r="H49" s="39">
        <v>996</v>
      </c>
      <c r="I49" s="39">
        <v>1240</v>
      </c>
      <c r="J49" s="39">
        <v>897</v>
      </c>
      <c r="K49" s="39">
        <v>637</v>
      </c>
      <c r="L49" s="39">
        <v>201</v>
      </c>
      <c r="M49" s="39">
        <v>5</v>
      </c>
      <c r="N49" s="101">
        <v>7185</v>
      </c>
    </row>
    <row r="50" spans="1:14" s="54" customFormat="1" ht="12" outlineLevel="1">
      <c r="A50" s="164" t="s">
        <v>58</v>
      </c>
      <c r="B50" s="10" t="s">
        <v>13</v>
      </c>
      <c r="C50" s="89">
        <v>137</v>
      </c>
      <c r="D50" s="89">
        <v>148</v>
      </c>
      <c r="E50" s="89">
        <v>123</v>
      </c>
      <c r="F50" s="89">
        <v>148</v>
      </c>
      <c r="G50" s="89">
        <v>193</v>
      </c>
      <c r="H50" s="89">
        <v>208</v>
      </c>
      <c r="I50" s="89">
        <v>308</v>
      </c>
      <c r="J50" s="89">
        <v>216</v>
      </c>
      <c r="K50" s="89">
        <v>117</v>
      </c>
      <c r="L50" s="89">
        <v>30</v>
      </c>
      <c r="M50" s="89">
        <v>0</v>
      </c>
      <c r="N50" s="147">
        <v>1628</v>
      </c>
    </row>
    <row r="51" spans="1:14" s="54" customFormat="1" ht="12" outlineLevel="1">
      <c r="A51" s="165"/>
      <c r="B51" s="11" t="s">
        <v>14</v>
      </c>
      <c r="C51" s="87">
        <v>146</v>
      </c>
      <c r="D51" s="87">
        <v>135</v>
      </c>
      <c r="E51" s="87">
        <v>134</v>
      </c>
      <c r="F51" s="87">
        <v>163</v>
      </c>
      <c r="G51" s="87">
        <v>208</v>
      </c>
      <c r="H51" s="87">
        <v>237</v>
      </c>
      <c r="I51" s="87">
        <v>306</v>
      </c>
      <c r="J51" s="87">
        <v>239</v>
      </c>
      <c r="K51" s="87">
        <v>201</v>
      </c>
      <c r="L51" s="87">
        <v>103</v>
      </c>
      <c r="M51" s="87">
        <v>8</v>
      </c>
      <c r="N51" s="148">
        <v>1880</v>
      </c>
    </row>
    <row r="52" spans="1:14" s="54" customFormat="1" ht="12" outlineLevel="1">
      <c r="A52" s="166"/>
      <c r="B52" s="12" t="s">
        <v>15</v>
      </c>
      <c r="C52" s="88">
        <v>283</v>
      </c>
      <c r="D52" s="88">
        <v>283</v>
      </c>
      <c r="E52" s="88">
        <v>257</v>
      </c>
      <c r="F52" s="88">
        <v>311</v>
      </c>
      <c r="G52" s="88">
        <v>401</v>
      </c>
      <c r="H52" s="88">
        <v>445</v>
      </c>
      <c r="I52" s="88">
        <v>614</v>
      </c>
      <c r="J52" s="88">
        <v>455</v>
      </c>
      <c r="K52" s="88">
        <v>318</v>
      </c>
      <c r="L52" s="88">
        <v>133</v>
      </c>
      <c r="M52" s="88">
        <v>8</v>
      </c>
      <c r="N52" s="149">
        <v>3508</v>
      </c>
    </row>
    <row r="53" spans="1:14" s="54" customFormat="1" ht="12" outlineLevel="1">
      <c r="A53" s="164" t="s">
        <v>59</v>
      </c>
      <c r="B53" s="10" t="s">
        <v>13</v>
      </c>
      <c r="C53" s="89">
        <v>94</v>
      </c>
      <c r="D53" s="89">
        <v>88</v>
      </c>
      <c r="E53" s="89">
        <v>99</v>
      </c>
      <c r="F53" s="89">
        <v>96</v>
      </c>
      <c r="G53" s="89">
        <v>149</v>
      </c>
      <c r="H53" s="89">
        <v>140</v>
      </c>
      <c r="I53" s="89">
        <v>213</v>
      </c>
      <c r="J53" s="89">
        <v>152</v>
      </c>
      <c r="K53" s="89">
        <v>74</v>
      </c>
      <c r="L53" s="89">
        <v>14</v>
      </c>
      <c r="M53" s="89">
        <v>0</v>
      </c>
      <c r="N53" s="147">
        <v>1119</v>
      </c>
    </row>
    <row r="54" spans="1:14" s="54" customFormat="1" ht="12" outlineLevel="1">
      <c r="A54" s="165"/>
      <c r="B54" s="11" t="s">
        <v>14</v>
      </c>
      <c r="C54" s="87">
        <v>75</v>
      </c>
      <c r="D54" s="87">
        <v>85</v>
      </c>
      <c r="E54" s="87">
        <v>97</v>
      </c>
      <c r="F54" s="87">
        <v>106</v>
      </c>
      <c r="G54" s="87">
        <v>155</v>
      </c>
      <c r="H54" s="87">
        <v>167</v>
      </c>
      <c r="I54" s="87">
        <v>206</v>
      </c>
      <c r="J54" s="87">
        <v>158</v>
      </c>
      <c r="K54" s="87">
        <v>154</v>
      </c>
      <c r="L54" s="87">
        <v>55</v>
      </c>
      <c r="M54" s="87">
        <v>2</v>
      </c>
      <c r="N54" s="148">
        <v>1260</v>
      </c>
    </row>
    <row r="55" spans="1:14" s="54" customFormat="1" ht="12" outlineLevel="1">
      <c r="A55" s="166"/>
      <c r="B55" s="12" t="s">
        <v>15</v>
      </c>
      <c r="C55" s="88">
        <v>169</v>
      </c>
      <c r="D55" s="88">
        <v>173</v>
      </c>
      <c r="E55" s="88">
        <v>196</v>
      </c>
      <c r="F55" s="88">
        <v>202</v>
      </c>
      <c r="G55" s="88">
        <v>304</v>
      </c>
      <c r="H55" s="88">
        <v>307</v>
      </c>
      <c r="I55" s="88">
        <v>419</v>
      </c>
      <c r="J55" s="88">
        <v>310</v>
      </c>
      <c r="K55" s="88">
        <v>228</v>
      </c>
      <c r="L55" s="88">
        <v>69</v>
      </c>
      <c r="M55" s="88">
        <v>2</v>
      </c>
      <c r="N55" s="149">
        <v>2379</v>
      </c>
    </row>
    <row r="56" spans="1:14" s="54" customFormat="1" ht="12" outlineLevel="1">
      <c r="A56" s="164" t="s">
        <v>60</v>
      </c>
      <c r="B56" s="10" t="s">
        <v>13</v>
      </c>
      <c r="C56" s="89">
        <v>91</v>
      </c>
      <c r="D56" s="89">
        <v>110</v>
      </c>
      <c r="E56" s="89">
        <v>100</v>
      </c>
      <c r="F56" s="89">
        <v>115</v>
      </c>
      <c r="G56" s="89">
        <v>137</v>
      </c>
      <c r="H56" s="89">
        <v>173</v>
      </c>
      <c r="I56" s="89">
        <v>210</v>
      </c>
      <c r="J56" s="89">
        <v>126</v>
      </c>
      <c r="K56" s="89">
        <v>93</v>
      </c>
      <c r="L56" s="89">
        <v>14</v>
      </c>
      <c r="M56" s="89">
        <v>0</v>
      </c>
      <c r="N56" s="147">
        <v>1169</v>
      </c>
    </row>
    <row r="57" spans="1:14" s="54" customFormat="1" ht="12" outlineLevel="1">
      <c r="A57" s="165"/>
      <c r="B57" s="11" t="s">
        <v>14</v>
      </c>
      <c r="C57" s="87">
        <v>97</v>
      </c>
      <c r="D57" s="87">
        <v>87</v>
      </c>
      <c r="E57" s="87">
        <v>98</v>
      </c>
      <c r="F57" s="87">
        <v>110</v>
      </c>
      <c r="G57" s="87">
        <v>125</v>
      </c>
      <c r="H57" s="87">
        <v>192</v>
      </c>
      <c r="I57" s="87">
        <v>194</v>
      </c>
      <c r="J57" s="87">
        <v>157</v>
      </c>
      <c r="K57" s="87">
        <v>155</v>
      </c>
      <c r="L57" s="87">
        <v>45</v>
      </c>
      <c r="M57" s="87">
        <v>1</v>
      </c>
      <c r="N57" s="148">
        <v>1261</v>
      </c>
    </row>
    <row r="58" spans="1:14" s="54" customFormat="1" ht="12" outlineLevel="1">
      <c r="A58" s="166"/>
      <c r="B58" s="12" t="s">
        <v>15</v>
      </c>
      <c r="C58" s="88">
        <v>188</v>
      </c>
      <c r="D58" s="88">
        <v>197</v>
      </c>
      <c r="E58" s="88">
        <v>198</v>
      </c>
      <c r="F58" s="88">
        <v>225</v>
      </c>
      <c r="G58" s="88">
        <v>262</v>
      </c>
      <c r="H58" s="88">
        <v>365</v>
      </c>
      <c r="I58" s="88">
        <v>404</v>
      </c>
      <c r="J58" s="88">
        <v>283</v>
      </c>
      <c r="K58" s="88">
        <v>248</v>
      </c>
      <c r="L58" s="88">
        <v>59</v>
      </c>
      <c r="M58" s="88">
        <v>1</v>
      </c>
      <c r="N58" s="149">
        <v>2430</v>
      </c>
    </row>
    <row r="59" spans="1:14" s="54" customFormat="1" ht="12" outlineLevel="1">
      <c r="A59" s="164" t="s">
        <v>61</v>
      </c>
      <c r="B59" s="10" t="s">
        <v>13</v>
      </c>
      <c r="C59" s="89">
        <v>51</v>
      </c>
      <c r="D59" s="89">
        <v>73</v>
      </c>
      <c r="E59" s="89">
        <v>53</v>
      </c>
      <c r="F59" s="89">
        <v>59</v>
      </c>
      <c r="G59" s="89">
        <v>88</v>
      </c>
      <c r="H59" s="89">
        <v>117</v>
      </c>
      <c r="I59" s="89">
        <v>143</v>
      </c>
      <c r="J59" s="89">
        <v>117</v>
      </c>
      <c r="K59" s="89">
        <v>45</v>
      </c>
      <c r="L59" s="89">
        <v>8</v>
      </c>
      <c r="M59" s="89">
        <v>0</v>
      </c>
      <c r="N59" s="147">
        <v>754</v>
      </c>
    </row>
    <row r="60" spans="1:14" s="54" customFormat="1" ht="12" outlineLevel="1">
      <c r="A60" s="165"/>
      <c r="B60" s="11" t="s">
        <v>14</v>
      </c>
      <c r="C60" s="87">
        <v>41</v>
      </c>
      <c r="D60" s="87">
        <v>64</v>
      </c>
      <c r="E60" s="87">
        <v>57</v>
      </c>
      <c r="F60" s="87">
        <v>64</v>
      </c>
      <c r="G60" s="87">
        <v>83</v>
      </c>
      <c r="H60" s="87">
        <v>94</v>
      </c>
      <c r="I60" s="87">
        <v>131</v>
      </c>
      <c r="J60" s="87">
        <v>128</v>
      </c>
      <c r="K60" s="87">
        <v>91</v>
      </c>
      <c r="L60" s="87">
        <v>22</v>
      </c>
      <c r="M60" s="87">
        <v>0</v>
      </c>
      <c r="N60" s="148">
        <v>775</v>
      </c>
    </row>
    <row r="61" spans="1:14" s="54" customFormat="1" ht="12" outlineLevel="1">
      <c r="A61" s="166"/>
      <c r="B61" s="12" t="s">
        <v>15</v>
      </c>
      <c r="C61" s="88">
        <v>92</v>
      </c>
      <c r="D61" s="88">
        <v>137</v>
      </c>
      <c r="E61" s="88">
        <v>110</v>
      </c>
      <c r="F61" s="88">
        <v>123</v>
      </c>
      <c r="G61" s="88">
        <v>171</v>
      </c>
      <c r="H61" s="88">
        <v>211</v>
      </c>
      <c r="I61" s="88">
        <v>274</v>
      </c>
      <c r="J61" s="88">
        <v>245</v>
      </c>
      <c r="K61" s="88">
        <v>136</v>
      </c>
      <c r="L61" s="88">
        <v>30</v>
      </c>
      <c r="M61" s="88">
        <v>0</v>
      </c>
      <c r="N61" s="149">
        <v>1529</v>
      </c>
    </row>
    <row r="62" spans="1:14" ht="12">
      <c r="A62" s="167" t="s">
        <v>34</v>
      </c>
      <c r="B62" s="1" t="s">
        <v>13</v>
      </c>
      <c r="C62" s="30">
        <v>373</v>
      </c>
      <c r="D62" s="30">
        <v>419</v>
      </c>
      <c r="E62" s="30">
        <v>375</v>
      </c>
      <c r="F62" s="30">
        <v>418</v>
      </c>
      <c r="G62" s="30">
        <v>567</v>
      </c>
      <c r="H62" s="30">
        <v>638</v>
      </c>
      <c r="I62" s="30">
        <v>874</v>
      </c>
      <c r="J62" s="30">
        <v>611</v>
      </c>
      <c r="K62" s="30">
        <v>329</v>
      </c>
      <c r="L62" s="30">
        <v>66</v>
      </c>
      <c r="M62" s="30">
        <v>0</v>
      </c>
      <c r="N62" s="99">
        <v>4670</v>
      </c>
    </row>
    <row r="63" spans="1:14" ht="12">
      <c r="A63" s="168"/>
      <c r="B63" s="2" t="s">
        <v>14</v>
      </c>
      <c r="C63" s="35">
        <v>359</v>
      </c>
      <c r="D63" s="35">
        <v>371</v>
      </c>
      <c r="E63" s="35">
        <v>386</v>
      </c>
      <c r="F63" s="35">
        <v>443</v>
      </c>
      <c r="G63" s="35">
        <v>571</v>
      </c>
      <c r="H63" s="35">
        <v>690</v>
      </c>
      <c r="I63" s="35">
        <v>837</v>
      </c>
      <c r="J63" s="35">
        <v>682</v>
      </c>
      <c r="K63" s="35">
        <v>601</v>
      </c>
      <c r="L63" s="35">
        <v>225</v>
      </c>
      <c r="M63" s="35">
        <v>11</v>
      </c>
      <c r="N63" s="100">
        <v>5176</v>
      </c>
    </row>
    <row r="64" spans="1:14" ht="12">
      <c r="A64" s="169"/>
      <c r="B64" s="3" t="s">
        <v>15</v>
      </c>
      <c r="C64" s="39">
        <v>732</v>
      </c>
      <c r="D64" s="39">
        <v>790</v>
      </c>
      <c r="E64" s="39">
        <v>761</v>
      </c>
      <c r="F64" s="39">
        <v>861</v>
      </c>
      <c r="G64" s="39">
        <v>1138</v>
      </c>
      <c r="H64" s="39">
        <v>1328</v>
      </c>
      <c r="I64" s="39">
        <v>1711</v>
      </c>
      <c r="J64" s="39">
        <v>1293</v>
      </c>
      <c r="K64" s="39">
        <v>930</v>
      </c>
      <c r="L64" s="39">
        <v>291</v>
      </c>
      <c r="M64" s="39">
        <v>11</v>
      </c>
      <c r="N64" s="101">
        <v>9846</v>
      </c>
    </row>
    <row r="65" spans="1:14" ht="12">
      <c r="A65" s="167" t="s">
        <v>23</v>
      </c>
      <c r="B65" s="1" t="s">
        <v>13</v>
      </c>
      <c r="C65" s="156">
        <v>143</v>
      </c>
      <c r="D65" s="156">
        <v>215</v>
      </c>
      <c r="E65" s="156">
        <v>166</v>
      </c>
      <c r="F65" s="156">
        <v>202</v>
      </c>
      <c r="G65" s="156">
        <v>244</v>
      </c>
      <c r="H65" s="156">
        <v>366</v>
      </c>
      <c r="I65" s="156">
        <v>473</v>
      </c>
      <c r="J65" s="156">
        <v>279</v>
      </c>
      <c r="K65" s="156">
        <v>159</v>
      </c>
      <c r="L65" s="156">
        <v>30</v>
      </c>
      <c r="M65" s="156">
        <v>0</v>
      </c>
      <c r="N65" s="99">
        <v>2277</v>
      </c>
    </row>
    <row r="66" spans="1:14" ht="12">
      <c r="A66" s="168"/>
      <c r="B66" s="2" t="s">
        <v>14</v>
      </c>
      <c r="C66" s="157">
        <v>123</v>
      </c>
      <c r="D66" s="157">
        <v>194</v>
      </c>
      <c r="E66" s="157">
        <v>169</v>
      </c>
      <c r="F66" s="157">
        <v>190</v>
      </c>
      <c r="G66" s="157">
        <v>275</v>
      </c>
      <c r="H66" s="157">
        <v>417</v>
      </c>
      <c r="I66" s="157">
        <v>500</v>
      </c>
      <c r="J66" s="157">
        <v>359</v>
      </c>
      <c r="K66" s="157">
        <v>379</v>
      </c>
      <c r="L66" s="157">
        <v>144</v>
      </c>
      <c r="M66" s="157">
        <v>5</v>
      </c>
      <c r="N66" s="100">
        <v>2755</v>
      </c>
    </row>
    <row r="67" spans="1:14" ht="12">
      <c r="A67" s="169"/>
      <c r="B67" s="3" t="s">
        <v>15</v>
      </c>
      <c r="C67" s="158">
        <v>266</v>
      </c>
      <c r="D67" s="158">
        <v>409</v>
      </c>
      <c r="E67" s="158">
        <v>335</v>
      </c>
      <c r="F67" s="158">
        <v>392</v>
      </c>
      <c r="G67" s="158">
        <v>519</v>
      </c>
      <c r="H67" s="158">
        <v>783</v>
      </c>
      <c r="I67" s="158">
        <v>973</v>
      </c>
      <c r="J67" s="158">
        <v>638</v>
      </c>
      <c r="K67" s="158">
        <v>538</v>
      </c>
      <c r="L67" s="158">
        <v>174</v>
      </c>
      <c r="M67" s="158">
        <v>5</v>
      </c>
      <c r="N67" s="101">
        <v>5032</v>
      </c>
    </row>
    <row r="68" spans="1:14" ht="12">
      <c r="A68" s="160" t="s">
        <v>2</v>
      </c>
      <c r="B68" s="13" t="s">
        <v>13</v>
      </c>
      <c r="C68" s="57">
        <v>6207</v>
      </c>
      <c r="D68" s="57">
        <v>6690</v>
      </c>
      <c r="E68" s="57">
        <v>5474</v>
      </c>
      <c r="F68" s="57">
        <v>7111</v>
      </c>
      <c r="G68" s="57">
        <v>8897</v>
      </c>
      <c r="H68" s="57">
        <v>8301</v>
      </c>
      <c r="I68" s="57">
        <v>9902</v>
      </c>
      <c r="J68" s="57">
        <v>7408</v>
      </c>
      <c r="K68" s="57">
        <v>3737</v>
      </c>
      <c r="L68" s="57">
        <v>607</v>
      </c>
      <c r="M68" s="57">
        <v>12</v>
      </c>
      <c r="N68" s="58">
        <v>64346</v>
      </c>
    </row>
    <row r="69" spans="1:14" ht="12">
      <c r="A69" s="161"/>
      <c r="B69" s="14" t="s">
        <v>14</v>
      </c>
      <c r="C69" s="48">
        <v>5757</v>
      </c>
      <c r="D69" s="48">
        <v>6390</v>
      </c>
      <c r="E69" s="48">
        <v>5457</v>
      </c>
      <c r="F69" s="48">
        <v>7355</v>
      </c>
      <c r="G69" s="48">
        <v>9201</v>
      </c>
      <c r="H69" s="48">
        <v>9255</v>
      </c>
      <c r="I69" s="48">
        <v>10406</v>
      </c>
      <c r="J69" s="48">
        <v>8930</v>
      </c>
      <c r="K69" s="48">
        <v>6388</v>
      </c>
      <c r="L69" s="48">
        <v>2176</v>
      </c>
      <c r="M69" s="48">
        <v>93</v>
      </c>
      <c r="N69" s="48">
        <v>71408</v>
      </c>
    </row>
    <row r="70" spans="1:14" ht="12">
      <c r="A70" s="161"/>
      <c r="B70" s="15" t="s">
        <v>15</v>
      </c>
      <c r="C70" s="49">
        <v>11964</v>
      </c>
      <c r="D70" s="49">
        <v>13080</v>
      </c>
      <c r="E70" s="49">
        <v>10931</v>
      </c>
      <c r="F70" s="49">
        <v>14466</v>
      </c>
      <c r="G70" s="49">
        <v>18098</v>
      </c>
      <c r="H70" s="49">
        <v>17556</v>
      </c>
      <c r="I70" s="49">
        <v>20308</v>
      </c>
      <c r="J70" s="49">
        <v>16338</v>
      </c>
      <c r="K70" s="49">
        <v>10125</v>
      </c>
      <c r="L70" s="49">
        <v>2783</v>
      </c>
      <c r="M70" s="49">
        <v>105</v>
      </c>
      <c r="N70" s="49">
        <v>135754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&amp;N&amp;C町別・年齢10歳毎人口&amp;R令和元年7月1日現在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89">
        <v>2712</v>
      </c>
      <c r="D2" s="89">
        <v>10421</v>
      </c>
      <c r="E2" s="89">
        <v>4183</v>
      </c>
      <c r="F2" s="89">
        <v>1825</v>
      </c>
      <c r="G2" s="147">
        <v>17316</v>
      </c>
      <c r="H2" s="51">
        <v>0.15661815661815662</v>
      </c>
      <c r="I2" s="51">
        <v>0.6018133518133518</v>
      </c>
      <c r="J2" s="51">
        <v>0.24156849156849156</v>
      </c>
      <c r="K2" s="51">
        <v>0.10539385539385539</v>
      </c>
      <c r="L2" s="17">
        <v>1</v>
      </c>
    </row>
    <row r="3" spans="1:12" s="52" customFormat="1" ht="13.5" customHeight="1" outlineLevel="1">
      <c r="A3" s="165"/>
      <c r="B3" s="11" t="s">
        <v>14</v>
      </c>
      <c r="C3" s="87">
        <v>2438</v>
      </c>
      <c r="D3" s="87">
        <v>11267</v>
      </c>
      <c r="E3" s="87">
        <v>5928</v>
      </c>
      <c r="F3" s="87">
        <v>3216</v>
      </c>
      <c r="G3" s="148">
        <v>19633</v>
      </c>
      <c r="H3" s="37">
        <v>0.12417867875515713</v>
      </c>
      <c r="I3" s="37">
        <v>0.5738807110477258</v>
      </c>
      <c r="J3" s="37">
        <v>0.3019406101971171</v>
      </c>
      <c r="K3" s="37">
        <v>0.1638058371109866</v>
      </c>
      <c r="L3" s="17">
        <v>1</v>
      </c>
    </row>
    <row r="4" spans="1:12" s="52" customFormat="1" ht="13.5" customHeight="1" outlineLevel="1">
      <c r="A4" s="166"/>
      <c r="B4" s="12" t="s">
        <v>15</v>
      </c>
      <c r="C4" s="88">
        <v>5150</v>
      </c>
      <c r="D4" s="88">
        <v>21688</v>
      </c>
      <c r="E4" s="88">
        <v>10111</v>
      </c>
      <c r="F4" s="88">
        <v>5041</v>
      </c>
      <c r="G4" s="149">
        <v>36949</v>
      </c>
      <c r="H4" s="53">
        <v>0.13938130937237814</v>
      </c>
      <c r="I4" s="53">
        <v>0.5869712306151723</v>
      </c>
      <c r="J4" s="53">
        <v>0.2736474600124496</v>
      </c>
      <c r="K4" s="53">
        <v>0.13643129719342878</v>
      </c>
      <c r="L4" s="17">
        <v>1</v>
      </c>
    </row>
    <row r="5" spans="1:12" s="54" customFormat="1" ht="12" outlineLevel="1">
      <c r="A5" s="164" t="s">
        <v>44</v>
      </c>
      <c r="B5" s="10" t="s">
        <v>13</v>
      </c>
      <c r="C5" s="89">
        <v>854</v>
      </c>
      <c r="D5" s="89">
        <v>2932</v>
      </c>
      <c r="E5" s="89">
        <v>960</v>
      </c>
      <c r="F5" s="89">
        <v>420</v>
      </c>
      <c r="G5" s="147">
        <v>4746</v>
      </c>
      <c r="H5" s="51">
        <v>0.17994100294985252</v>
      </c>
      <c r="I5" s="51">
        <v>0.6177833965444585</v>
      </c>
      <c r="J5" s="51">
        <v>0.202275600505689</v>
      </c>
      <c r="K5" s="51">
        <v>0.08849557522123894</v>
      </c>
      <c r="L5" s="17">
        <v>1</v>
      </c>
    </row>
    <row r="6" spans="1:12" s="54" customFormat="1" ht="12" outlineLevel="1">
      <c r="A6" s="165"/>
      <c r="B6" s="11" t="s">
        <v>14</v>
      </c>
      <c r="C6" s="87">
        <v>790</v>
      </c>
      <c r="D6" s="87">
        <v>2886</v>
      </c>
      <c r="E6" s="87">
        <v>1278</v>
      </c>
      <c r="F6" s="87">
        <v>662</v>
      </c>
      <c r="G6" s="148">
        <v>4954</v>
      </c>
      <c r="H6" s="37">
        <v>0.15946709729511505</v>
      </c>
      <c r="I6" s="37">
        <v>0.5825595478401292</v>
      </c>
      <c r="J6" s="37">
        <v>0.25797335486475576</v>
      </c>
      <c r="K6" s="37">
        <v>0.13362939039160274</v>
      </c>
      <c r="L6" s="17">
        <v>1</v>
      </c>
    </row>
    <row r="7" spans="1:12" s="54" customFormat="1" ht="12" outlineLevel="1">
      <c r="A7" s="166"/>
      <c r="B7" s="12" t="s">
        <v>15</v>
      </c>
      <c r="C7" s="88">
        <v>1644</v>
      </c>
      <c r="D7" s="88">
        <v>5818</v>
      </c>
      <c r="E7" s="88">
        <v>2238</v>
      </c>
      <c r="F7" s="88">
        <v>1082</v>
      </c>
      <c r="G7" s="149">
        <v>9700</v>
      </c>
      <c r="H7" s="53">
        <v>0.1694845360824742</v>
      </c>
      <c r="I7" s="53">
        <v>0.5997938144329897</v>
      </c>
      <c r="J7" s="53">
        <v>0.23072164948453608</v>
      </c>
      <c r="K7" s="53">
        <v>0.11154639175257731</v>
      </c>
      <c r="L7" s="17">
        <v>1</v>
      </c>
    </row>
    <row r="8" spans="1:12" s="54" customFormat="1" ht="12" outlineLevel="1">
      <c r="A8" s="164" t="s">
        <v>43</v>
      </c>
      <c r="B8" s="10" t="s">
        <v>13</v>
      </c>
      <c r="C8" s="89">
        <v>346</v>
      </c>
      <c r="D8" s="89">
        <v>1551</v>
      </c>
      <c r="E8" s="89">
        <v>743</v>
      </c>
      <c r="F8" s="89">
        <v>292</v>
      </c>
      <c r="G8" s="147">
        <v>2640</v>
      </c>
      <c r="H8" s="51">
        <v>0.13106060606060607</v>
      </c>
      <c r="I8" s="51">
        <v>0.5875</v>
      </c>
      <c r="J8" s="51">
        <v>0.28143939393939393</v>
      </c>
      <c r="K8" s="51">
        <v>0.11060606060606061</v>
      </c>
      <c r="L8" s="17">
        <v>1</v>
      </c>
    </row>
    <row r="9" spans="1:12" s="54" customFormat="1" ht="12" outlineLevel="1">
      <c r="A9" s="165"/>
      <c r="B9" s="11" t="s">
        <v>14</v>
      </c>
      <c r="C9" s="87">
        <v>330</v>
      </c>
      <c r="D9" s="87">
        <v>1538</v>
      </c>
      <c r="E9" s="87">
        <v>972</v>
      </c>
      <c r="F9" s="87">
        <v>513</v>
      </c>
      <c r="G9" s="148">
        <v>2840</v>
      </c>
      <c r="H9" s="37">
        <v>0.11619718309859155</v>
      </c>
      <c r="I9" s="37">
        <v>0.5415492957746478</v>
      </c>
      <c r="J9" s="37">
        <v>0.34225352112676055</v>
      </c>
      <c r="K9" s="37">
        <v>0.18063380281690142</v>
      </c>
      <c r="L9" s="17">
        <v>0.9999999999999999</v>
      </c>
    </row>
    <row r="10" spans="1:12" s="54" customFormat="1" ht="12" outlineLevel="1">
      <c r="A10" s="166"/>
      <c r="B10" s="12" t="s">
        <v>15</v>
      </c>
      <c r="C10" s="88">
        <v>676</v>
      </c>
      <c r="D10" s="88">
        <v>3089</v>
      </c>
      <c r="E10" s="88">
        <v>1715</v>
      </c>
      <c r="F10" s="88">
        <v>805</v>
      </c>
      <c r="G10" s="149">
        <v>5480</v>
      </c>
      <c r="H10" s="53">
        <v>0.12335766423357664</v>
      </c>
      <c r="I10" s="53">
        <v>0.5636861313868613</v>
      </c>
      <c r="J10" s="53">
        <v>0.31295620437956206</v>
      </c>
      <c r="K10" s="53">
        <v>0.1468978102189781</v>
      </c>
      <c r="L10" s="17">
        <v>1</v>
      </c>
    </row>
    <row r="11" spans="1:12" s="54" customFormat="1" ht="12" outlineLevel="1">
      <c r="A11" s="164" t="s">
        <v>42</v>
      </c>
      <c r="B11" s="10" t="s">
        <v>13</v>
      </c>
      <c r="C11" s="89">
        <v>172</v>
      </c>
      <c r="D11" s="89">
        <v>1041</v>
      </c>
      <c r="E11" s="89">
        <v>666</v>
      </c>
      <c r="F11" s="89">
        <v>315</v>
      </c>
      <c r="G11" s="147">
        <v>1879</v>
      </c>
      <c r="H11" s="51">
        <v>0.09153805215540181</v>
      </c>
      <c r="I11" s="51">
        <v>0.55401809473124</v>
      </c>
      <c r="J11" s="51">
        <v>0.3544438531133582</v>
      </c>
      <c r="K11" s="51">
        <v>0.16764236295902077</v>
      </c>
      <c r="L11" s="17">
        <v>1</v>
      </c>
    </row>
    <row r="12" spans="1:12" s="54" customFormat="1" ht="12" outlineLevel="1">
      <c r="A12" s="165"/>
      <c r="B12" s="11" t="s">
        <v>14</v>
      </c>
      <c r="C12" s="87">
        <v>212</v>
      </c>
      <c r="D12" s="87">
        <v>1038</v>
      </c>
      <c r="E12" s="87">
        <v>968</v>
      </c>
      <c r="F12" s="87">
        <v>633</v>
      </c>
      <c r="G12" s="148">
        <v>2218</v>
      </c>
      <c r="H12" s="37">
        <v>0.09558160504959423</v>
      </c>
      <c r="I12" s="37">
        <v>0.46798917944093776</v>
      </c>
      <c r="J12" s="37">
        <v>0.436429215509468</v>
      </c>
      <c r="K12" s="37">
        <v>0.28539224526600543</v>
      </c>
      <c r="L12" s="17">
        <v>1</v>
      </c>
    </row>
    <row r="13" spans="1:12" s="54" customFormat="1" ht="12" outlineLevel="1">
      <c r="A13" s="166"/>
      <c r="B13" s="12" t="s">
        <v>15</v>
      </c>
      <c r="C13" s="88">
        <v>384</v>
      </c>
      <c r="D13" s="88">
        <v>2079</v>
      </c>
      <c r="E13" s="88">
        <v>1634</v>
      </c>
      <c r="F13" s="88">
        <v>948</v>
      </c>
      <c r="G13" s="149">
        <v>4097</v>
      </c>
      <c r="H13" s="53">
        <v>0.09372711740297779</v>
      </c>
      <c r="I13" s="53">
        <v>0.5074444715645594</v>
      </c>
      <c r="J13" s="53">
        <v>0.3988284110324628</v>
      </c>
      <c r="K13" s="53">
        <v>0.23138882108860143</v>
      </c>
      <c r="L13" s="17">
        <v>1</v>
      </c>
    </row>
    <row r="14" spans="1:12" s="54" customFormat="1" ht="12" outlineLevel="1">
      <c r="A14" s="164" t="s">
        <v>41</v>
      </c>
      <c r="B14" s="10" t="s">
        <v>13</v>
      </c>
      <c r="C14" s="89">
        <v>2463</v>
      </c>
      <c r="D14" s="89">
        <v>8304</v>
      </c>
      <c r="E14" s="89">
        <v>3095</v>
      </c>
      <c r="F14" s="89">
        <v>1532</v>
      </c>
      <c r="G14" s="147">
        <v>13862</v>
      </c>
      <c r="H14" s="51">
        <v>0.177679988457654</v>
      </c>
      <c r="I14" s="51">
        <v>0.5990477564564998</v>
      </c>
      <c r="J14" s="51">
        <v>0.2232722550858462</v>
      </c>
      <c r="K14" s="51">
        <v>0.1105179627759342</v>
      </c>
      <c r="L14" s="17">
        <v>1</v>
      </c>
    </row>
    <row r="15" spans="1:12" s="54" customFormat="1" ht="12" outlineLevel="1">
      <c r="A15" s="165"/>
      <c r="B15" s="11" t="s">
        <v>14</v>
      </c>
      <c r="C15" s="87">
        <v>2342</v>
      </c>
      <c r="D15" s="87">
        <v>8695</v>
      </c>
      <c r="E15" s="87">
        <v>4071</v>
      </c>
      <c r="F15" s="87">
        <v>2159</v>
      </c>
      <c r="G15" s="148">
        <v>15108</v>
      </c>
      <c r="H15" s="37">
        <v>0.15501720942546995</v>
      </c>
      <c r="I15" s="37">
        <v>0.5755229017738946</v>
      </c>
      <c r="J15" s="37">
        <v>0.2694598888006354</v>
      </c>
      <c r="K15" s="37">
        <v>0.14290442149854382</v>
      </c>
      <c r="L15" s="17">
        <v>1</v>
      </c>
    </row>
    <row r="16" spans="1:12" s="54" customFormat="1" ht="12" outlineLevel="1">
      <c r="A16" s="166"/>
      <c r="B16" s="12" t="s">
        <v>15</v>
      </c>
      <c r="C16" s="88">
        <v>4805</v>
      </c>
      <c r="D16" s="88">
        <v>16999</v>
      </c>
      <c r="E16" s="88">
        <v>7166</v>
      </c>
      <c r="F16" s="88">
        <v>3691</v>
      </c>
      <c r="G16" s="149">
        <v>28970</v>
      </c>
      <c r="H16" s="53">
        <v>0.1658612357611322</v>
      </c>
      <c r="I16" s="53">
        <v>0.5867794269934415</v>
      </c>
      <c r="J16" s="53">
        <v>0.2473593372454263</v>
      </c>
      <c r="K16" s="53">
        <v>0.12740766309975837</v>
      </c>
      <c r="L16" s="17">
        <v>1</v>
      </c>
    </row>
    <row r="17" spans="1:12" s="54" customFormat="1" ht="12" outlineLevel="1">
      <c r="A17" s="164" t="s">
        <v>40</v>
      </c>
      <c r="B17" s="10" t="s">
        <v>13</v>
      </c>
      <c r="C17" s="89">
        <v>75</v>
      </c>
      <c r="D17" s="89">
        <v>576</v>
      </c>
      <c r="E17" s="89">
        <v>332</v>
      </c>
      <c r="F17" s="89">
        <v>152</v>
      </c>
      <c r="G17" s="147">
        <v>983</v>
      </c>
      <c r="H17" s="51">
        <v>0.0762970498474059</v>
      </c>
      <c r="I17" s="51">
        <v>0.5859613428280773</v>
      </c>
      <c r="J17" s="51">
        <v>0.3377416073245168</v>
      </c>
      <c r="K17" s="51">
        <v>0.15462868769074262</v>
      </c>
      <c r="L17" s="17">
        <v>1</v>
      </c>
    </row>
    <row r="18" spans="1:12" s="54" customFormat="1" ht="12" outlineLevel="1">
      <c r="A18" s="165"/>
      <c r="B18" s="11" t="s">
        <v>14</v>
      </c>
      <c r="C18" s="87">
        <v>81</v>
      </c>
      <c r="D18" s="87">
        <v>515</v>
      </c>
      <c r="E18" s="87">
        <v>476</v>
      </c>
      <c r="F18" s="87">
        <v>287</v>
      </c>
      <c r="G18" s="148">
        <v>1072</v>
      </c>
      <c r="H18" s="37">
        <v>0.07555970149253731</v>
      </c>
      <c r="I18" s="37">
        <v>0.480410447761194</v>
      </c>
      <c r="J18" s="37">
        <v>0.44402985074626866</v>
      </c>
      <c r="K18" s="37">
        <v>0.2677238805970149</v>
      </c>
      <c r="L18" s="17">
        <v>1</v>
      </c>
    </row>
    <row r="19" spans="1:12" s="54" customFormat="1" ht="12" outlineLevel="1">
      <c r="A19" s="166"/>
      <c r="B19" s="12" t="s">
        <v>15</v>
      </c>
      <c r="C19" s="88">
        <v>156</v>
      </c>
      <c r="D19" s="88">
        <v>1091</v>
      </c>
      <c r="E19" s="88">
        <v>808</v>
      </c>
      <c r="F19" s="88">
        <v>439</v>
      </c>
      <c r="G19" s="149">
        <v>2055</v>
      </c>
      <c r="H19" s="53">
        <v>0.07591240875912408</v>
      </c>
      <c r="I19" s="53">
        <v>0.5309002433090024</v>
      </c>
      <c r="J19" s="53">
        <v>0.3931873479318735</v>
      </c>
      <c r="K19" s="53">
        <v>0.21362530413625305</v>
      </c>
      <c r="L19" s="17">
        <v>1</v>
      </c>
    </row>
    <row r="20" spans="1:12" s="54" customFormat="1" ht="12" outlineLevel="1">
      <c r="A20" s="164" t="s">
        <v>39</v>
      </c>
      <c r="B20" s="10" t="s">
        <v>13</v>
      </c>
      <c r="C20" s="89">
        <v>267</v>
      </c>
      <c r="D20" s="89">
        <v>1368</v>
      </c>
      <c r="E20" s="89">
        <v>834</v>
      </c>
      <c r="F20" s="89">
        <v>375</v>
      </c>
      <c r="G20" s="147">
        <v>2469</v>
      </c>
      <c r="H20" s="51">
        <v>0.10814094775212636</v>
      </c>
      <c r="I20" s="51">
        <v>0.5540704738760632</v>
      </c>
      <c r="J20" s="51">
        <v>0.3377885783718105</v>
      </c>
      <c r="K20" s="51">
        <v>0.15188335358444716</v>
      </c>
      <c r="L20" s="17">
        <v>1</v>
      </c>
    </row>
    <row r="21" spans="1:12" s="54" customFormat="1" ht="12" outlineLevel="1">
      <c r="A21" s="165"/>
      <c r="B21" s="11" t="s">
        <v>14</v>
      </c>
      <c r="C21" s="155">
        <v>278</v>
      </c>
      <c r="D21" s="155">
        <v>1428</v>
      </c>
      <c r="E21" s="155">
        <v>1098</v>
      </c>
      <c r="F21" s="155">
        <v>626</v>
      </c>
      <c r="G21" s="148">
        <v>2804</v>
      </c>
      <c r="H21" s="37">
        <v>0.09914407988587731</v>
      </c>
      <c r="I21" s="37">
        <v>0.5092724679029957</v>
      </c>
      <c r="J21" s="37">
        <v>0.39158345221112695</v>
      </c>
      <c r="K21" s="37">
        <v>0.22325249643366618</v>
      </c>
      <c r="L21" s="17">
        <v>1</v>
      </c>
    </row>
    <row r="22" spans="1:12" s="54" customFormat="1" ht="12" outlineLevel="1">
      <c r="A22" s="166"/>
      <c r="B22" s="12" t="s">
        <v>15</v>
      </c>
      <c r="C22" s="88">
        <v>545</v>
      </c>
      <c r="D22" s="88">
        <v>2796</v>
      </c>
      <c r="E22" s="88">
        <v>1932</v>
      </c>
      <c r="F22" s="88">
        <v>1001</v>
      </c>
      <c r="G22" s="149">
        <v>5273</v>
      </c>
      <c r="H22" s="53">
        <v>0.10335672292812441</v>
      </c>
      <c r="I22" s="53">
        <v>0.5302484354257538</v>
      </c>
      <c r="J22" s="53">
        <v>0.36639484164612174</v>
      </c>
      <c r="K22" s="53">
        <v>0.18983500853404134</v>
      </c>
      <c r="L22" s="17">
        <v>1</v>
      </c>
    </row>
    <row r="23" spans="1:12" ht="12">
      <c r="A23" s="167" t="s">
        <v>32</v>
      </c>
      <c r="B23" s="1" t="s">
        <v>13</v>
      </c>
      <c r="C23" s="30">
        <v>6889</v>
      </c>
      <c r="D23" s="30">
        <v>26193</v>
      </c>
      <c r="E23" s="30">
        <v>10813</v>
      </c>
      <c r="F23" s="30">
        <v>4911</v>
      </c>
      <c r="G23" s="99">
        <v>43895</v>
      </c>
      <c r="H23" s="80">
        <v>0.15694270418043058</v>
      </c>
      <c r="I23" s="80">
        <v>0.5967194441280328</v>
      </c>
      <c r="J23" s="80">
        <v>0.24633785169153663</v>
      </c>
      <c r="K23" s="80">
        <v>0.11188062421688119</v>
      </c>
      <c r="L23" s="17">
        <v>1</v>
      </c>
    </row>
    <row r="24" spans="1:12" ht="12">
      <c r="A24" s="168"/>
      <c r="B24" s="2" t="s">
        <v>14</v>
      </c>
      <c r="C24" s="35">
        <v>6471</v>
      </c>
      <c r="D24" s="35">
        <v>27367</v>
      </c>
      <c r="E24" s="35">
        <v>14791</v>
      </c>
      <c r="F24" s="35">
        <v>8096</v>
      </c>
      <c r="G24" s="100">
        <v>48629</v>
      </c>
      <c r="H24" s="81">
        <v>0.13306874498755886</v>
      </c>
      <c r="I24" s="81">
        <v>0.5627711859178679</v>
      </c>
      <c r="J24" s="81">
        <v>0.3041600690945732</v>
      </c>
      <c r="K24" s="81">
        <v>0.1664850192272101</v>
      </c>
      <c r="L24" s="17">
        <v>1</v>
      </c>
    </row>
    <row r="25" spans="1:12" ht="12">
      <c r="A25" s="169"/>
      <c r="B25" s="3" t="s">
        <v>15</v>
      </c>
      <c r="C25" s="39">
        <v>13360</v>
      </c>
      <c r="D25" s="39">
        <v>53560</v>
      </c>
      <c r="E25" s="39">
        <v>25604</v>
      </c>
      <c r="F25" s="39">
        <v>13007</v>
      </c>
      <c r="G25" s="101">
        <v>92524</v>
      </c>
      <c r="H25" s="82">
        <v>0.14439496779214042</v>
      </c>
      <c r="I25" s="82">
        <v>0.5788768319571138</v>
      </c>
      <c r="J25" s="82">
        <v>0.27672820025074574</v>
      </c>
      <c r="K25" s="82">
        <v>0.1405797414724828</v>
      </c>
      <c r="L25" s="17">
        <v>1</v>
      </c>
    </row>
    <row r="26" spans="1:12" s="54" customFormat="1" ht="12" outlineLevel="1">
      <c r="A26" s="164" t="s">
        <v>52</v>
      </c>
      <c r="B26" s="10" t="s">
        <v>13</v>
      </c>
      <c r="C26" s="152">
        <v>975</v>
      </c>
      <c r="D26" s="152">
        <v>3628</v>
      </c>
      <c r="E26" s="152">
        <v>1880</v>
      </c>
      <c r="F26" s="152">
        <v>699</v>
      </c>
      <c r="G26" s="99">
        <v>6483</v>
      </c>
      <c r="H26" s="51">
        <v>0.15039333641832486</v>
      </c>
      <c r="I26" s="51">
        <v>0.5596174610519821</v>
      </c>
      <c r="J26" s="51">
        <v>0.28998920252969307</v>
      </c>
      <c r="K26" s="51">
        <v>0.1078204534937529</v>
      </c>
      <c r="L26" s="17">
        <v>1</v>
      </c>
    </row>
    <row r="27" spans="1:12" s="54" customFormat="1" ht="12" outlineLevel="1">
      <c r="A27" s="165"/>
      <c r="B27" s="11" t="s">
        <v>14</v>
      </c>
      <c r="C27" s="153">
        <v>835</v>
      </c>
      <c r="D27" s="153">
        <v>3916</v>
      </c>
      <c r="E27" s="153">
        <v>2312</v>
      </c>
      <c r="F27" s="153">
        <v>1034</v>
      </c>
      <c r="G27" s="100">
        <v>7063</v>
      </c>
      <c r="H27" s="37">
        <v>0.11822171881636698</v>
      </c>
      <c r="I27" s="37">
        <v>0.5544386238142432</v>
      </c>
      <c r="J27" s="37">
        <v>0.3273396573693898</v>
      </c>
      <c r="K27" s="37">
        <v>0.14639671527679457</v>
      </c>
      <c r="L27" s="17">
        <v>1</v>
      </c>
    </row>
    <row r="28" spans="1:12" s="54" customFormat="1" ht="12" outlineLevel="1">
      <c r="A28" s="166"/>
      <c r="B28" s="12" t="s">
        <v>15</v>
      </c>
      <c r="C28" s="154">
        <v>1810</v>
      </c>
      <c r="D28" s="154">
        <v>7544</v>
      </c>
      <c r="E28" s="154">
        <v>4192</v>
      </c>
      <c r="F28" s="154">
        <v>1733</v>
      </c>
      <c r="G28" s="101">
        <v>13546</v>
      </c>
      <c r="H28" s="53">
        <v>0.1336187804517939</v>
      </c>
      <c r="I28" s="53">
        <v>0.556917171120626</v>
      </c>
      <c r="J28" s="53">
        <v>0.3094640484275801</v>
      </c>
      <c r="K28" s="53">
        <v>0.12793444559279493</v>
      </c>
      <c r="L28" s="17">
        <v>1</v>
      </c>
    </row>
    <row r="29" spans="1:12" s="54" customFormat="1" ht="12" outlineLevel="1">
      <c r="A29" s="164" t="s">
        <v>53</v>
      </c>
      <c r="B29" s="10" t="s">
        <v>13</v>
      </c>
      <c r="C29" s="152">
        <v>43</v>
      </c>
      <c r="D29" s="152">
        <v>280</v>
      </c>
      <c r="E29" s="152">
        <v>190</v>
      </c>
      <c r="F29" s="152">
        <v>91</v>
      </c>
      <c r="G29" s="99">
        <v>513</v>
      </c>
      <c r="H29" s="51">
        <v>0.08382066276803118</v>
      </c>
      <c r="I29" s="51">
        <v>0.5458089668615984</v>
      </c>
      <c r="J29" s="51">
        <v>0.37037037037037035</v>
      </c>
      <c r="K29" s="51">
        <v>0.17738791423001948</v>
      </c>
      <c r="L29" s="17">
        <v>0.9999999999999999</v>
      </c>
    </row>
    <row r="30" spans="1:12" s="54" customFormat="1" ht="12" outlineLevel="1">
      <c r="A30" s="165"/>
      <c r="B30" s="11" t="s">
        <v>14</v>
      </c>
      <c r="C30" s="153">
        <v>36</v>
      </c>
      <c r="D30" s="153">
        <v>293</v>
      </c>
      <c r="E30" s="153">
        <v>288</v>
      </c>
      <c r="F30" s="153">
        <v>182</v>
      </c>
      <c r="G30" s="100">
        <v>617</v>
      </c>
      <c r="H30" s="37">
        <v>0.05834683954619125</v>
      </c>
      <c r="I30" s="37">
        <v>0.47487844408427876</v>
      </c>
      <c r="J30" s="37">
        <v>0.46677471636953</v>
      </c>
      <c r="K30" s="37">
        <v>0.29497568881685576</v>
      </c>
      <c r="L30" s="17">
        <v>1</v>
      </c>
    </row>
    <row r="31" spans="1:12" s="54" customFormat="1" ht="12" outlineLevel="1">
      <c r="A31" s="166"/>
      <c r="B31" s="12" t="s">
        <v>15</v>
      </c>
      <c r="C31" s="154">
        <v>79</v>
      </c>
      <c r="D31" s="154">
        <v>573</v>
      </c>
      <c r="E31" s="154">
        <v>478</v>
      </c>
      <c r="F31" s="154">
        <v>273</v>
      </c>
      <c r="G31" s="101">
        <v>1130</v>
      </c>
      <c r="H31" s="53">
        <v>0.06991150442477877</v>
      </c>
      <c r="I31" s="53">
        <v>0.5070796460176992</v>
      </c>
      <c r="J31" s="53">
        <v>0.4230088495575221</v>
      </c>
      <c r="K31" s="53">
        <v>0.2415929203539823</v>
      </c>
      <c r="L31" s="17">
        <v>1</v>
      </c>
    </row>
    <row r="32" spans="1:12" s="54" customFormat="1" ht="12" outlineLevel="1">
      <c r="A32" s="164" t="s">
        <v>54</v>
      </c>
      <c r="B32" s="10" t="s">
        <v>13</v>
      </c>
      <c r="C32" s="152">
        <v>79</v>
      </c>
      <c r="D32" s="152">
        <v>343</v>
      </c>
      <c r="E32" s="152">
        <v>213</v>
      </c>
      <c r="F32" s="152">
        <v>92</v>
      </c>
      <c r="G32" s="99">
        <v>635</v>
      </c>
      <c r="H32" s="51">
        <v>0.12440944881889764</v>
      </c>
      <c r="I32" s="51">
        <v>0.5401574803149606</v>
      </c>
      <c r="J32" s="51">
        <v>0.3354330708661417</v>
      </c>
      <c r="K32" s="51">
        <v>0.14488188976377953</v>
      </c>
      <c r="L32" s="17">
        <v>0.9999999999999999</v>
      </c>
    </row>
    <row r="33" spans="1:12" s="54" customFormat="1" ht="12" outlineLevel="1">
      <c r="A33" s="165"/>
      <c r="B33" s="11" t="s">
        <v>14</v>
      </c>
      <c r="C33" s="153">
        <v>73</v>
      </c>
      <c r="D33" s="153">
        <v>375</v>
      </c>
      <c r="E33" s="153">
        <v>282</v>
      </c>
      <c r="F33" s="153">
        <v>172</v>
      </c>
      <c r="G33" s="100">
        <v>730</v>
      </c>
      <c r="H33" s="37">
        <v>0.1</v>
      </c>
      <c r="I33" s="37">
        <v>0.5136986301369864</v>
      </c>
      <c r="J33" s="37">
        <v>0.3863013698630137</v>
      </c>
      <c r="K33" s="37">
        <v>0.2356164383561644</v>
      </c>
      <c r="L33" s="17">
        <v>1</v>
      </c>
    </row>
    <row r="34" spans="1:12" s="54" customFormat="1" ht="12" outlineLevel="1">
      <c r="A34" s="166"/>
      <c r="B34" s="12" t="s">
        <v>15</v>
      </c>
      <c r="C34" s="154">
        <v>152</v>
      </c>
      <c r="D34" s="154">
        <v>718</v>
      </c>
      <c r="E34" s="154">
        <v>495</v>
      </c>
      <c r="F34" s="154">
        <v>264</v>
      </c>
      <c r="G34" s="101">
        <v>1365</v>
      </c>
      <c r="H34" s="53">
        <v>0.11135531135531136</v>
      </c>
      <c r="I34" s="53">
        <v>0.526007326007326</v>
      </c>
      <c r="J34" s="53">
        <v>0.3626373626373626</v>
      </c>
      <c r="K34" s="53">
        <v>0.1934065934065934</v>
      </c>
      <c r="L34" s="17">
        <v>1</v>
      </c>
    </row>
    <row r="35" spans="1:12" s="52" customFormat="1" ht="13.5" customHeight="1">
      <c r="A35" s="170" t="s">
        <v>35</v>
      </c>
      <c r="B35" s="1" t="s">
        <v>13</v>
      </c>
      <c r="C35" s="30">
        <v>1097</v>
      </c>
      <c r="D35" s="30">
        <v>4251</v>
      </c>
      <c r="E35" s="30">
        <v>2283</v>
      </c>
      <c r="F35" s="30">
        <v>882</v>
      </c>
      <c r="G35" s="150">
        <v>7631</v>
      </c>
      <c r="H35" s="80">
        <v>0.14375573319355262</v>
      </c>
      <c r="I35" s="80">
        <v>0.5570698466780238</v>
      </c>
      <c r="J35" s="80">
        <v>0.29917442012842355</v>
      </c>
      <c r="K35" s="80">
        <v>0.11558118202070503</v>
      </c>
      <c r="L35" s="17">
        <v>1</v>
      </c>
    </row>
    <row r="36" spans="1:12" s="52" customFormat="1" ht="14.25" customHeight="1">
      <c r="A36" s="171"/>
      <c r="B36" s="2" t="s">
        <v>14</v>
      </c>
      <c r="C36" s="35">
        <v>944</v>
      </c>
      <c r="D36" s="35">
        <v>4584</v>
      </c>
      <c r="E36" s="35">
        <v>2882</v>
      </c>
      <c r="F36" s="35">
        <v>1388</v>
      </c>
      <c r="G36" s="100">
        <v>8410</v>
      </c>
      <c r="H36" s="81">
        <v>0.11224732461355529</v>
      </c>
      <c r="I36" s="81">
        <v>0.5450653983353151</v>
      </c>
      <c r="J36" s="81">
        <v>0.3426872770511296</v>
      </c>
      <c r="K36" s="81">
        <v>0.16504161712247326</v>
      </c>
      <c r="L36" s="17">
        <v>1</v>
      </c>
    </row>
    <row r="37" spans="1:12" s="52" customFormat="1" ht="13.5" customHeight="1">
      <c r="A37" s="171"/>
      <c r="B37" s="3" t="s">
        <v>15</v>
      </c>
      <c r="C37" s="39">
        <v>2041</v>
      </c>
      <c r="D37" s="39">
        <v>8835</v>
      </c>
      <c r="E37" s="39">
        <v>5165</v>
      </c>
      <c r="F37" s="39">
        <v>2270</v>
      </c>
      <c r="G37" s="151">
        <v>16041</v>
      </c>
      <c r="H37" s="82">
        <v>0.1272364565800137</v>
      </c>
      <c r="I37" s="82">
        <v>0.5507761361511128</v>
      </c>
      <c r="J37" s="82">
        <v>0.32198740726887354</v>
      </c>
      <c r="K37" s="82">
        <v>0.14151237454024063</v>
      </c>
      <c r="L37" s="17">
        <v>1</v>
      </c>
    </row>
    <row r="38" spans="1:12" s="52" customFormat="1" ht="13.5" customHeight="1">
      <c r="A38" s="167" t="s">
        <v>36</v>
      </c>
      <c r="B38" s="1" t="s">
        <v>13</v>
      </c>
      <c r="C38" s="156">
        <v>343</v>
      </c>
      <c r="D38" s="156">
        <v>1367</v>
      </c>
      <c r="E38" s="156">
        <v>708</v>
      </c>
      <c r="F38" s="156">
        <v>302</v>
      </c>
      <c r="G38" s="150">
        <v>2418</v>
      </c>
      <c r="H38" s="80">
        <v>0.14185277088502896</v>
      </c>
      <c r="I38" s="80">
        <v>0.5653432588916459</v>
      </c>
      <c r="J38" s="80">
        <v>0.29280397022332505</v>
      </c>
      <c r="K38" s="80">
        <v>0.12489660876757651</v>
      </c>
      <c r="L38" s="17">
        <v>0.9999999999999999</v>
      </c>
    </row>
    <row r="39" spans="1:12" s="52" customFormat="1" ht="13.5" customHeight="1">
      <c r="A39" s="168"/>
      <c r="B39" s="2" t="s">
        <v>14</v>
      </c>
      <c r="C39" s="157">
        <v>284</v>
      </c>
      <c r="D39" s="157">
        <v>1420</v>
      </c>
      <c r="E39" s="157">
        <v>1004</v>
      </c>
      <c r="F39" s="157">
        <v>612</v>
      </c>
      <c r="G39" s="100">
        <v>2708</v>
      </c>
      <c r="H39" s="81">
        <v>0.10487444608567208</v>
      </c>
      <c r="I39" s="81">
        <v>0.5243722304283605</v>
      </c>
      <c r="J39" s="81">
        <v>0.3707533234859675</v>
      </c>
      <c r="K39" s="81">
        <v>0.2259970457902511</v>
      </c>
      <c r="L39" s="17">
        <v>1</v>
      </c>
    </row>
    <row r="40" spans="1:12" s="52" customFormat="1" ht="13.5" customHeight="1">
      <c r="A40" s="169"/>
      <c r="B40" s="3" t="s">
        <v>15</v>
      </c>
      <c r="C40" s="158">
        <v>627</v>
      </c>
      <c r="D40" s="158">
        <v>2787</v>
      </c>
      <c r="E40" s="158">
        <v>1712</v>
      </c>
      <c r="F40" s="158">
        <v>914</v>
      </c>
      <c r="G40" s="151">
        <v>5126</v>
      </c>
      <c r="H40" s="82">
        <v>0.1223175965665236</v>
      </c>
      <c r="I40" s="82">
        <v>0.5436987904799063</v>
      </c>
      <c r="J40" s="82">
        <v>0.33398361295357004</v>
      </c>
      <c r="K40" s="82">
        <v>0.17830667186890362</v>
      </c>
      <c r="L40" s="17"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4">
        <v>374</v>
      </c>
      <c r="D41" s="84">
        <v>1512</v>
      </c>
      <c r="E41" s="84">
        <v>784</v>
      </c>
      <c r="F41" s="84">
        <v>348</v>
      </c>
      <c r="G41" s="147">
        <v>2670</v>
      </c>
      <c r="H41" s="51">
        <v>0.1400749063670412</v>
      </c>
      <c r="I41" s="51">
        <v>0.5662921348314607</v>
      </c>
      <c r="J41" s="51">
        <v>0.29363295880149815</v>
      </c>
      <c r="K41" s="51">
        <v>0.1303370786516854</v>
      </c>
      <c r="L41" s="17">
        <v>1</v>
      </c>
    </row>
    <row r="42" spans="1:12" s="54" customFormat="1" ht="12" outlineLevel="1">
      <c r="A42" s="165"/>
      <c r="B42" s="11" t="s">
        <v>14</v>
      </c>
      <c r="C42" s="85">
        <v>341</v>
      </c>
      <c r="D42" s="85">
        <v>1474</v>
      </c>
      <c r="E42" s="85">
        <v>1040</v>
      </c>
      <c r="F42" s="85">
        <v>573</v>
      </c>
      <c r="G42" s="148">
        <v>2855</v>
      </c>
      <c r="H42" s="37">
        <v>0.11943957968476357</v>
      </c>
      <c r="I42" s="37">
        <v>0.5162872154115586</v>
      </c>
      <c r="J42" s="37">
        <v>0.36427320490367776</v>
      </c>
      <c r="K42" s="37">
        <v>0.20070052539404554</v>
      </c>
      <c r="L42" s="17">
        <v>1</v>
      </c>
    </row>
    <row r="43" spans="1:12" s="54" customFormat="1" ht="12" outlineLevel="1">
      <c r="A43" s="166"/>
      <c r="B43" s="12" t="s">
        <v>15</v>
      </c>
      <c r="C43" s="86">
        <v>715</v>
      </c>
      <c r="D43" s="86">
        <v>2986</v>
      </c>
      <c r="E43" s="86">
        <v>1824</v>
      </c>
      <c r="F43" s="86">
        <v>921</v>
      </c>
      <c r="G43" s="149">
        <v>5525</v>
      </c>
      <c r="H43" s="53">
        <v>0.12941176470588237</v>
      </c>
      <c r="I43" s="53">
        <v>0.5404524886877828</v>
      </c>
      <c r="J43" s="53">
        <v>0.3301357466063348</v>
      </c>
      <c r="K43" s="53">
        <v>0.16669683257918552</v>
      </c>
      <c r="L43" s="17"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4">
        <v>84</v>
      </c>
      <c r="D44" s="84">
        <v>447</v>
      </c>
      <c r="E44" s="84">
        <v>254</v>
      </c>
      <c r="F44" s="84">
        <v>113</v>
      </c>
      <c r="G44" s="147">
        <v>785</v>
      </c>
      <c r="H44" s="51">
        <v>0.1070063694267516</v>
      </c>
      <c r="I44" s="51">
        <v>0.5694267515923567</v>
      </c>
      <c r="J44" s="51">
        <v>0.3235668789808917</v>
      </c>
      <c r="K44" s="51">
        <v>0.14394904458598726</v>
      </c>
      <c r="L44" s="17">
        <v>1</v>
      </c>
    </row>
    <row r="45" spans="1:12" s="54" customFormat="1" ht="12" outlineLevel="1">
      <c r="A45" s="165"/>
      <c r="B45" s="11" t="s">
        <v>14</v>
      </c>
      <c r="C45" s="85">
        <v>74</v>
      </c>
      <c r="D45" s="85">
        <v>445</v>
      </c>
      <c r="E45" s="85">
        <v>356</v>
      </c>
      <c r="F45" s="85">
        <v>223</v>
      </c>
      <c r="G45" s="148">
        <v>875</v>
      </c>
      <c r="H45" s="37">
        <v>0.08457142857142858</v>
      </c>
      <c r="I45" s="37">
        <v>0.5085714285714286</v>
      </c>
      <c r="J45" s="37">
        <v>0.40685714285714286</v>
      </c>
      <c r="K45" s="37">
        <v>0.25485714285714284</v>
      </c>
      <c r="L45" s="17">
        <v>1</v>
      </c>
    </row>
    <row r="46" spans="1:12" s="54" customFormat="1" ht="12" outlineLevel="1">
      <c r="A46" s="166"/>
      <c r="B46" s="12" t="s">
        <v>15</v>
      </c>
      <c r="C46" s="86">
        <v>158</v>
      </c>
      <c r="D46" s="86">
        <v>892</v>
      </c>
      <c r="E46" s="86">
        <v>610</v>
      </c>
      <c r="F46" s="86">
        <v>336</v>
      </c>
      <c r="G46" s="149">
        <v>1660</v>
      </c>
      <c r="H46" s="53">
        <v>0.09518072289156626</v>
      </c>
      <c r="I46" s="53">
        <v>0.5373493975903615</v>
      </c>
      <c r="J46" s="53">
        <v>0.3674698795180723</v>
      </c>
      <c r="K46" s="53">
        <v>0.20240963855421687</v>
      </c>
      <c r="L46" s="17">
        <v>1</v>
      </c>
    </row>
    <row r="47" spans="1:12" ht="12">
      <c r="A47" s="167" t="s">
        <v>37</v>
      </c>
      <c r="B47" s="1" t="s">
        <v>13</v>
      </c>
      <c r="C47" s="30">
        <v>458</v>
      </c>
      <c r="D47" s="30">
        <v>1959</v>
      </c>
      <c r="E47" s="30">
        <v>1038</v>
      </c>
      <c r="F47" s="30">
        <v>461</v>
      </c>
      <c r="G47" s="150">
        <v>3455</v>
      </c>
      <c r="H47" s="80">
        <v>0.13256150506512301</v>
      </c>
      <c r="I47" s="80">
        <v>0.5670043415340087</v>
      </c>
      <c r="J47" s="80">
        <v>0.3004341534008683</v>
      </c>
      <c r="K47" s="80">
        <v>0.13342981186685962</v>
      </c>
      <c r="L47" s="17">
        <v>1</v>
      </c>
    </row>
    <row r="48" spans="1:12" ht="12">
      <c r="A48" s="168"/>
      <c r="B48" s="2" t="s">
        <v>14</v>
      </c>
      <c r="C48" s="35">
        <v>415</v>
      </c>
      <c r="D48" s="35">
        <v>1919</v>
      </c>
      <c r="E48" s="35">
        <v>1396</v>
      </c>
      <c r="F48" s="35">
        <v>796</v>
      </c>
      <c r="G48" s="100">
        <v>3730</v>
      </c>
      <c r="H48" s="81">
        <v>0.11126005361930295</v>
      </c>
      <c r="I48" s="81">
        <v>0.5144772117962466</v>
      </c>
      <c r="J48" s="81">
        <v>0.3742627345844504</v>
      </c>
      <c r="K48" s="81">
        <v>0.2134048257372654</v>
      </c>
      <c r="L48" s="17">
        <v>1</v>
      </c>
    </row>
    <row r="49" spans="1:12" ht="12">
      <c r="A49" s="169"/>
      <c r="B49" s="3" t="s">
        <v>15</v>
      </c>
      <c r="C49" s="39">
        <v>873</v>
      </c>
      <c r="D49" s="39">
        <v>3878</v>
      </c>
      <c r="E49" s="39">
        <v>2434</v>
      </c>
      <c r="F49" s="39">
        <v>1257</v>
      </c>
      <c r="G49" s="151">
        <v>7185</v>
      </c>
      <c r="H49" s="82">
        <v>0.12150313152400835</v>
      </c>
      <c r="I49" s="82">
        <v>0.5397355601948504</v>
      </c>
      <c r="J49" s="82">
        <v>0.33876130828114126</v>
      </c>
      <c r="K49" s="82">
        <v>0.17494780793319414</v>
      </c>
      <c r="L49" s="17">
        <v>1</v>
      </c>
    </row>
    <row r="50" spans="1:12" s="54" customFormat="1" ht="13.5" customHeight="1" outlineLevel="1">
      <c r="A50" s="164" t="s">
        <v>58</v>
      </c>
      <c r="B50" s="10" t="s">
        <v>13</v>
      </c>
      <c r="C50" s="89">
        <v>213</v>
      </c>
      <c r="D50" s="89">
        <v>896</v>
      </c>
      <c r="E50" s="89">
        <v>519</v>
      </c>
      <c r="F50" s="89">
        <v>230</v>
      </c>
      <c r="G50" s="147">
        <v>1628</v>
      </c>
      <c r="H50" s="51">
        <v>0.13083538083538085</v>
      </c>
      <c r="I50" s="51">
        <v>0.5503685503685504</v>
      </c>
      <c r="J50" s="51">
        <v>0.3187960687960688</v>
      </c>
      <c r="K50" s="51">
        <v>0.14127764127764128</v>
      </c>
      <c r="L50" s="17">
        <v>1</v>
      </c>
    </row>
    <row r="51" spans="1:12" s="54" customFormat="1" ht="12" outlineLevel="1">
      <c r="A51" s="165"/>
      <c r="B51" s="11" t="s">
        <v>14</v>
      </c>
      <c r="C51" s="87">
        <v>210</v>
      </c>
      <c r="D51" s="87">
        <v>960</v>
      </c>
      <c r="E51" s="87">
        <v>710</v>
      </c>
      <c r="F51" s="87">
        <v>419</v>
      </c>
      <c r="G51" s="148">
        <v>1880</v>
      </c>
      <c r="H51" s="37">
        <v>0.11170212765957446</v>
      </c>
      <c r="I51" s="37">
        <v>0.5106382978723404</v>
      </c>
      <c r="J51" s="37">
        <v>0.3776595744680851</v>
      </c>
      <c r="K51" s="37">
        <v>0.22287234042553192</v>
      </c>
      <c r="L51" s="17">
        <v>1</v>
      </c>
    </row>
    <row r="52" spans="1:12" s="54" customFormat="1" ht="12" outlineLevel="1">
      <c r="A52" s="166"/>
      <c r="B52" s="12" t="s">
        <v>15</v>
      </c>
      <c r="C52" s="88">
        <v>423</v>
      </c>
      <c r="D52" s="88">
        <v>1856</v>
      </c>
      <c r="E52" s="88">
        <v>1229</v>
      </c>
      <c r="F52" s="88">
        <v>649</v>
      </c>
      <c r="G52" s="149">
        <v>3508</v>
      </c>
      <c r="H52" s="53">
        <v>0.12058152793614595</v>
      </c>
      <c r="I52" s="53">
        <v>0.5290763968072976</v>
      </c>
      <c r="J52" s="53">
        <v>0.3503420752565564</v>
      </c>
      <c r="K52" s="53">
        <v>0.18500570125427593</v>
      </c>
      <c r="L52" s="17">
        <v>1</v>
      </c>
    </row>
    <row r="53" spans="1:12" s="54" customFormat="1" ht="13.5" customHeight="1" outlineLevel="1">
      <c r="A53" s="164" t="s">
        <v>59</v>
      </c>
      <c r="B53" s="10" t="s">
        <v>13</v>
      </c>
      <c r="C53" s="89">
        <v>141</v>
      </c>
      <c r="D53" s="89">
        <v>627</v>
      </c>
      <c r="E53" s="89">
        <v>351</v>
      </c>
      <c r="F53" s="89">
        <v>165</v>
      </c>
      <c r="G53" s="147">
        <v>1119</v>
      </c>
      <c r="H53" s="51">
        <v>0.1260053619302949</v>
      </c>
      <c r="I53" s="51">
        <v>0.5603217158176944</v>
      </c>
      <c r="J53" s="51">
        <v>0.3136729222520107</v>
      </c>
      <c r="K53" s="51">
        <v>0.14745308310991956</v>
      </c>
      <c r="L53" s="17">
        <v>1</v>
      </c>
    </row>
    <row r="54" spans="1:12" s="54" customFormat="1" ht="12" outlineLevel="1">
      <c r="A54" s="165"/>
      <c r="B54" s="11" t="s">
        <v>14</v>
      </c>
      <c r="C54" s="87">
        <v>117</v>
      </c>
      <c r="D54" s="87">
        <v>668</v>
      </c>
      <c r="E54" s="87">
        <v>475</v>
      </c>
      <c r="F54" s="87">
        <v>286</v>
      </c>
      <c r="G54" s="148">
        <v>1260</v>
      </c>
      <c r="H54" s="37">
        <v>0.09285714285714286</v>
      </c>
      <c r="I54" s="37">
        <v>0.5301587301587302</v>
      </c>
      <c r="J54" s="37">
        <v>0.376984126984127</v>
      </c>
      <c r="K54" s="37">
        <v>0.22698412698412698</v>
      </c>
      <c r="L54" s="17">
        <v>1</v>
      </c>
    </row>
    <row r="55" spans="1:12" s="54" customFormat="1" ht="12" outlineLevel="1">
      <c r="A55" s="166"/>
      <c r="B55" s="12" t="s">
        <v>15</v>
      </c>
      <c r="C55" s="88">
        <v>258</v>
      </c>
      <c r="D55" s="88">
        <v>1295</v>
      </c>
      <c r="E55" s="88">
        <v>826</v>
      </c>
      <c r="F55" s="88">
        <v>451</v>
      </c>
      <c r="G55" s="149">
        <v>2379</v>
      </c>
      <c r="H55" s="53">
        <v>0.10844892812105927</v>
      </c>
      <c r="I55" s="53">
        <v>0.5443463640184951</v>
      </c>
      <c r="J55" s="53">
        <v>0.34720470786044555</v>
      </c>
      <c r="K55" s="53">
        <v>0.18957545187053385</v>
      </c>
      <c r="L55" s="17">
        <v>0.9999999999999999</v>
      </c>
    </row>
    <row r="56" spans="1:12" s="54" customFormat="1" ht="13.5" customHeight="1" outlineLevel="1">
      <c r="A56" s="164" t="s">
        <v>60</v>
      </c>
      <c r="B56" s="10" t="s">
        <v>13</v>
      </c>
      <c r="C56" s="89">
        <v>148</v>
      </c>
      <c r="D56" s="89">
        <v>683</v>
      </c>
      <c r="E56" s="89">
        <v>338</v>
      </c>
      <c r="F56" s="89">
        <v>165</v>
      </c>
      <c r="G56" s="147">
        <v>1169</v>
      </c>
      <c r="H56" s="51">
        <v>0.12660393498716851</v>
      </c>
      <c r="I56" s="51">
        <v>0.5842600513259196</v>
      </c>
      <c r="J56" s="51">
        <v>0.2891360136869119</v>
      </c>
      <c r="K56" s="51">
        <v>0.14114627887082976</v>
      </c>
      <c r="L56" s="17">
        <v>1</v>
      </c>
    </row>
    <row r="57" spans="1:12" s="54" customFormat="1" ht="12" outlineLevel="1">
      <c r="A57" s="165"/>
      <c r="B57" s="11" t="s">
        <v>14</v>
      </c>
      <c r="C57" s="87">
        <v>145</v>
      </c>
      <c r="D57" s="87">
        <v>662</v>
      </c>
      <c r="E57" s="87">
        <v>454</v>
      </c>
      <c r="F57" s="87">
        <v>277</v>
      </c>
      <c r="G57" s="148">
        <v>1261</v>
      </c>
      <c r="H57" s="37">
        <v>0.11498810467882632</v>
      </c>
      <c r="I57" s="37">
        <v>0.5249801744647106</v>
      </c>
      <c r="J57" s="37">
        <v>0.3600317208564631</v>
      </c>
      <c r="K57" s="37">
        <v>0.2196669310071372</v>
      </c>
      <c r="L57" s="17">
        <v>1</v>
      </c>
    </row>
    <row r="58" spans="1:12" s="54" customFormat="1" ht="12" outlineLevel="1">
      <c r="A58" s="166"/>
      <c r="B58" s="12" t="s">
        <v>15</v>
      </c>
      <c r="C58" s="88">
        <v>293</v>
      </c>
      <c r="D58" s="88">
        <v>1345</v>
      </c>
      <c r="E58" s="88">
        <v>792</v>
      </c>
      <c r="F58" s="88">
        <v>442</v>
      </c>
      <c r="G58" s="149">
        <v>2430</v>
      </c>
      <c r="H58" s="53">
        <v>0.1205761316872428</v>
      </c>
      <c r="I58" s="53">
        <v>0.5534979423868313</v>
      </c>
      <c r="J58" s="53">
        <v>0.32592592592592595</v>
      </c>
      <c r="K58" s="53">
        <v>0.18189300411522633</v>
      </c>
      <c r="L58" s="17">
        <v>1</v>
      </c>
    </row>
    <row r="59" spans="1:12" s="54" customFormat="1" ht="13.5" customHeight="1" outlineLevel="1">
      <c r="A59" s="164" t="s">
        <v>61</v>
      </c>
      <c r="B59" s="10" t="s">
        <v>13</v>
      </c>
      <c r="C59" s="89">
        <v>90</v>
      </c>
      <c r="D59" s="89">
        <v>417</v>
      </c>
      <c r="E59" s="89">
        <v>247</v>
      </c>
      <c r="F59" s="89">
        <v>106</v>
      </c>
      <c r="G59" s="147">
        <v>754</v>
      </c>
      <c r="H59" s="51">
        <v>0.11936339522546419</v>
      </c>
      <c r="I59" s="51">
        <v>0.553050397877984</v>
      </c>
      <c r="J59" s="51">
        <v>0.3275862068965517</v>
      </c>
      <c r="K59" s="51">
        <v>0.14058355437665782</v>
      </c>
      <c r="L59" s="17">
        <v>0.9999999999999999</v>
      </c>
    </row>
    <row r="60" spans="1:12" s="54" customFormat="1" ht="12" outlineLevel="1">
      <c r="A60" s="165"/>
      <c r="B60" s="11" t="s">
        <v>14</v>
      </c>
      <c r="C60" s="87">
        <v>66</v>
      </c>
      <c r="D60" s="87">
        <v>400</v>
      </c>
      <c r="E60" s="87">
        <v>309</v>
      </c>
      <c r="F60" s="87">
        <v>183</v>
      </c>
      <c r="G60" s="148">
        <v>775</v>
      </c>
      <c r="H60" s="37">
        <v>0.08516129032258064</v>
      </c>
      <c r="I60" s="37">
        <v>0.5161290322580645</v>
      </c>
      <c r="J60" s="37">
        <v>0.3987096774193548</v>
      </c>
      <c r="K60" s="37">
        <v>0.2361290322580645</v>
      </c>
      <c r="L60" s="17">
        <v>1</v>
      </c>
    </row>
    <row r="61" spans="1:12" s="54" customFormat="1" ht="12" outlineLevel="1">
      <c r="A61" s="166"/>
      <c r="B61" s="12" t="s">
        <v>15</v>
      </c>
      <c r="C61" s="88">
        <v>156</v>
      </c>
      <c r="D61" s="88">
        <v>817</v>
      </c>
      <c r="E61" s="88">
        <v>556</v>
      </c>
      <c r="F61" s="88">
        <v>289</v>
      </c>
      <c r="G61" s="149">
        <v>1529</v>
      </c>
      <c r="H61" s="53">
        <v>0.10202746893394375</v>
      </c>
      <c r="I61" s="53">
        <v>0.5343361674296926</v>
      </c>
      <c r="J61" s="53">
        <v>0.36363636363636365</v>
      </c>
      <c r="K61" s="53">
        <v>0.18901242642249835</v>
      </c>
      <c r="L61" s="17">
        <v>1</v>
      </c>
    </row>
    <row r="62" spans="1:12" ht="12">
      <c r="A62" s="167" t="s">
        <v>34</v>
      </c>
      <c r="B62" s="1" t="s">
        <v>13</v>
      </c>
      <c r="C62" s="30">
        <v>592</v>
      </c>
      <c r="D62" s="30">
        <v>2623</v>
      </c>
      <c r="E62" s="30">
        <v>1455</v>
      </c>
      <c r="F62" s="30">
        <v>666</v>
      </c>
      <c r="G62" s="99">
        <v>4670</v>
      </c>
      <c r="H62" s="80">
        <v>0.12676659528907924</v>
      </c>
      <c r="I62" s="80">
        <v>0.5616702355460386</v>
      </c>
      <c r="J62" s="80">
        <v>0.31156316916488225</v>
      </c>
      <c r="K62" s="80">
        <v>0.14261241970021413</v>
      </c>
      <c r="L62" s="17">
        <v>1</v>
      </c>
    </row>
    <row r="63" spans="1:12" ht="12">
      <c r="A63" s="168"/>
      <c r="B63" s="2" t="s">
        <v>14</v>
      </c>
      <c r="C63" s="35">
        <v>538</v>
      </c>
      <c r="D63" s="35">
        <v>2690</v>
      </c>
      <c r="E63" s="35">
        <v>1948</v>
      </c>
      <c r="F63" s="35">
        <v>1165</v>
      </c>
      <c r="G63" s="100">
        <v>5176</v>
      </c>
      <c r="H63" s="81">
        <v>0.10394126738794436</v>
      </c>
      <c r="I63" s="81">
        <v>0.5197063369397218</v>
      </c>
      <c r="J63" s="81">
        <v>0.37635239567233386</v>
      </c>
      <c r="K63" s="81">
        <v>0.22507727975270478</v>
      </c>
      <c r="L63" s="17">
        <v>1</v>
      </c>
    </row>
    <row r="64" spans="1:12" ht="12">
      <c r="A64" s="169"/>
      <c r="B64" s="3" t="s">
        <v>15</v>
      </c>
      <c r="C64" s="39">
        <v>1130</v>
      </c>
      <c r="D64" s="39">
        <v>5313</v>
      </c>
      <c r="E64" s="39">
        <v>3403</v>
      </c>
      <c r="F64" s="39">
        <v>1831</v>
      </c>
      <c r="G64" s="101">
        <v>9846</v>
      </c>
      <c r="H64" s="82">
        <v>0.11476741824091001</v>
      </c>
      <c r="I64" s="82">
        <v>0.5396099939061548</v>
      </c>
      <c r="J64" s="82">
        <v>0.3456225878529352</v>
      </c>
      <c r="K64" s="82">
        <v>0.18596384318504977</v>
      </c>
      <c r="L64" s="17">
        <v>1</v>
      </c>
    </row>
    <row r="65" spans="1:12" ht="12">
      <c r="A65" s="167" t="s">
        <v>38</v>
      </c>
      <c r="B65" s="1" t="s">
        <v>13</v>
      </c>
      <c r="C65" s="156">
        <v>232</v>
      </c>
      <c r="D65" s="156">
        <v>1349</v>
      </c>
      <c r="E65" s="156">
        <v>696</v>
      </c>
      <c r="F65" s="156">
        <v>296</v>
      </c>
      <c r="G65" s="55">
        <v>2277</v>
      </c>
      <c r="H65" s="80">
        <v>0.10188844971453667</v>
      </c>
      <c r="I65" s="80">
        <v>0.5924462011418533</v>
      </c>
      <c r="J65" s="80">
        <v>0.30566534914361</v>
      </c>
      <c r="K65" s="80">
        <v>0.12999560825647782</v>
      </c>
      <c r="L65" s="17">
        <v>1</v>
      </c>
    </row>
    <row r="66" spans="1:12" ht="12">
      <c r="A66" s="168"/>
      <c r="B66" s="2" t="s">
        <v>14</v>
      </c>
      <c r="C66" s="157">
        <v>215</v>
      </c>
      <c r="D66" s="157">
        <v>1403</v>
      </c>
      <c r="E66" s="157">
        <v>1137</v>
      </c>
      <c r="F66" s="157">
        <v>687</v>
      </c>
      <c r="G66" s="35">
        <v>2755</v>
      </c>
      <c r="H66" s="81">
        <v>0.0780399274047187</v>
      </c>
      <c r="I66" s="81">
        <v>0.5092558983666061</v>
      </c>
      <c r="J66" s="81">
        <v>0.4127041742286751</v>
      </c>
      <c r="K66" s="81">
        <v>0.24936479128856626</v>
      </c>
      <c r="L66" s="17">
        <v>0.9999999999999999</v>
      </c>
    </row>
    <row r="67" spans="1:12" ht="12">
      <c r="A67" s="169"/>
      <c r="B67" s="3" t="s">
        <v>15</v>
      </c>
      <c r="C67" s="158">
        <v>447</v>
      </c>
      <c r="D67" s="158">
        <v>2752</v>
      </c>
      <c r="E67" s="158">
        <v>1833</v>
      </c>
      <c r="F67" s="158">
        <v>983</v>
      </c>
      <c r="G67" s="56">
        <v>5032</v>
      </c>
      <c r="H67" s="82">
        <v>0.08883147853736088</v>
      </c>
      <c r="I67" s="82">
        <v>0.5468998410174881</v>
      </c>
      <c r="J67" s="82">
        <v>0.36426868044515104</v>
      </c>
      <c r="K67" s="82">
        <v>0.19534976152623212</v>
      </c>
      <c r="L67" s="17">
        <v>1</v>
      </c>
    </row>
    <row r="68" spans="1:12" ht="12">
      <c r="A68" s="160" t="s">
        <v>2</v>
      </c>
      <c r="B68" s="13" t="s">
        <v>13</v>
      </c>
      <c r="C68" s="47">
        <v>9611</v>
      </c>
      <c r="D68" s="47">
        <v>37742</v>
      </c>
      <c r="E68" s="47">
        <v>16993</v>
      </c>
      <c r="F68" s="47">
        <v>7518</v>
      </c>
      <c r="G68" s="47">
        <v>64346</v>
      </c>
      <c r="H68" s="42">
        <v>0.14936437385385262</v>
      </c>
      <c r="I68" s="42">
        <v>0.5865477263543966</v>
      </c>
      <c r="J68" s="42">
        <v>0.26408789979175085</v>
      </c>
      <c r="K68" s="42">
        <v>0.11683709943120008</v>
      </c>
      <c r="L68" s="17">
        <v>1</v>
      </c>
    </row>
    <row r="69" spans="1:12" ht="12">
      <c r="A69" s="161"/>
      <c r="B69" s="14" t="s">
        <v>14</v>
      </c>
      <c r="C69" s="48">
        <v>8867</v>
      </c>
      <c r="D69" s="48">
        <v>39383</v>
      </c>
      <c r="E69" s="48">
        <v>23158</v>
      </c>
      <c r="F69" s="48">
        <v>12744</v>
      </c>
      <c r="G69" s="48">
        <v>71408</v>
      </c>
      <c r="H69" s="45">
        <v>0.12417376204346851</v>
      </c>
      <c r="I69" s="45">
        <v>0.5515208380013444</v>
      </c>
      <c r="J69" s="45">
        <v>0.3243053999551871</v>
      </c>
      <c r="K69" s="45">
        <v>0.1784673986107999</v>
      </c>
      <c r="L69" s="17">
        <v>1</v>
      </c>
    </row>
    <row r="70" spans="1:12" ht="12">
      <c r="A70" s="161"/>
      <c r="B70" s="15" t="s">
        <v>15</v>
      </c>
      <c r="C70" s="49">
        <v>18478</v>
      </c>
      <c r="D70" s="49">
        <v>77125</v>
      </c>
      <c r="E70" s="49">
        <v>40151</v>
      </c>
      <c r="F70" s="49">
        <v>20262</v>
      </c>
      <c r="G70" s="49">
        <v>135754</v>
      </c>
      <c r="H70" s="46">
        <v>0.13611385299880666</v>
      </c>
      <c r="I70" s="46">
        <v>0.56812322288846</v>
      </c>
      <c r="J70" s="46">
        <v>0.2957629241127333</v>
      </c>
      <c r="K70" s="46">
        <v>0.14925527056293</v>
      </c>
      <c r="L70" s="17">
        <v>0.9999999999999999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>&amp;L&amp;P / &amp;N&amp;C年少・生産年齢・老年人口割合（町別･年齢3区分別）　&amp;R令和元年7月1日現在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A1">
      <pane ySplit="1" topLeftCell="A41" activePane="bottomLeft" state="frozen"/>
      <selection pane="topLeft" activeCell="A1" sqref="A1"/>
      <selection pane="bottomLeft" activeCell="A1" sqref="A1:B1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9" t="s">
        <v>16</v>
      </c>
      <c r="B1" s="179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2" t="s">
        <v>45</v>
      </c>
      <c r="B2" s="23" t="s">
        <v>13</v>
      </c>
      <c r="C2" s="89">
        <v>800</v>
      </c>
      <c r="D2" s="89">
        <v>920</v>
      </c>
      <c r="E2" s="89">
        <v>992</v>
      </c>
      <c r="F2" s="89">
        <v>898</v>
      </c>
      <c r="G2" s="89">
        <v>692</v>
      </c>
      <c r="H2" s="89">
        <v>789</v>
      </c>
      <c r="I2" s="89">
        <v>963</v>
      </c>
      <c r="J2" s="89">
        <v>1092</v>
      </c>
      <c r="K2" s="89">
        <v>1212</v>
      </c>
      <c r="L2" s="89">
        <v>1330</v>
      </c>
      <c r="M2" s="89">
        <v>1096</v>
      </c>
      <c r="N2" s="89">
        <v>1114</v>
      </c>
      <c r="O2" s="89">
        <v>1235</v>
      </c>
      <c r="P2" s="89">
        <v>1287</v>
      </c>
      <c r="Q2" s="89">
        <v>1071</v>
      </c>
      <c r="R2" s="89">
        <v>773</v>
      </c>
      <c r="S2" s="89">
        <v>552</v>
      </c>
      <c r="T2" s="89">
        <v>337</v>
      </c>
      <c r="U2" s="89">
        <v>133</v>
      </c>
      <c r="V2" s="89">
        <v>27</v>
      </c>
      <c r="W2" s="89">
        <v>3</v>
      </c>
      <c r="X2" s="99">
        <v>4183</v>
      </c>
      <c r="Y2" s="31">
        <v>17316</v>
      </c>
      <c r="Z2" s="37">
        <v>0.15661815661815662</v>
      </c>
      <c r="AA2" s="32">
        <v>0.6018133518133518</v>
      </c>
      <c r="AB2" s="32">
        <v>0.24156849156849156</v>
      </c>
      <c r="AC2" s="33">
        <v>1</v>
      </c>
    </row>
    <row r="3" spans="1:29" s="34" customFormat="1" ht="12" outlineLevel="1">
      <c r="A3" s="173"/>
      <c r="B3" s="24" t="s">
        <v>14</v>
      </c>
      <c r="C3" s="87">
        <v>776</v>
      </c>
      <c r="D3" s="87">
        <v>815</v>
      </c>
      <c r="E3" s="87">
        <v>847</v>
      </c>
      <c r="F3" s="87">
        <v>877</v>
      </c>
      <c r="G3" s="87">
        <v>825</v>
      </c>
      <c r="H3" s="87">
        <v>782</v>
      </c>
      <c r="I3" s="87">
        <v>1028</v>
      </c>
      <c r="J3" s="87">
        <v>1187</v>
      </c>
      <c r="K3" s="87">
        <v>1251</v>
      </c>
      <c r="L3" s="87">
        <v>1415</v>
      </c>
      <c r="M3" s="87">
        <v>1313</v>
      </c>
      <c r="N3" s="87">
        <v>1307</v>
      </c>
      <c r="O3" s="87">
        <v>1282</v>
      </c>
      <c r="P3" s="87">
        <v>1435</v>
      </c>
      <c r="Q3" s="87">
        <v>1277</v>
      </c>
      <c r="R3" s="87">
        <v>1061</v>
      </c>
      <c r="S3" s="87">
        <v>881</v>
      </c>
      <c r="T3" s="87">
        <v>700</v>
      </c>
      <c r="U3" s="87">
        <v>407</v>
      </c>
      <c r="V3" s="87">
        <v>137</v>
      </c>
      <c r="W3" s="87">
        <v>30</v>
      </c>
      <c r="X3" s="100">
        <v>5928</v>
      </c>
      <c r="Y3" s="36">
        <v>19633</v>
      </c>
      <c r="Z3" s="37">
        <v>0.12417867875515713</v>
      </c>
      <c r="AA3" s="37">
        <v>0.5738807110477258</v>
      </c>
      <c r="AB3" s="37">
        <v>0.3019406101971171</v>
      </c>
      <c r="AC3" s="38">
        <v>1</v>
      </c>
    </row>
    <row r="4" spans="1:29" s="34" customFormat="1" ht="12" outlineLevel="1">
      <c r="A4" s="174"/>
      <c r="B4" s="25" t="s">
        <v>15</v>
      </c>
      <c r="C4" s="88">
        <v>1576</v>
      </c>
      <c r="D4" s="88">
        <v>1735</v>
      </c>
      <c r="E4" s="88">
        <v>1839</v>
      </c>
      <c r="F4" s="88">
        <v>1775</v>
      </c>
      <c r="G4" s="88">
        <v>1517</v>
      </c>
      <c r="H4" s="88">
        <v>1571</v>
      </c>
      <c r="I4" s="88">
        <v>1991</v>
      </c>
      <c r="J4" s="88">
        <v>2279</v>
      </c>
      <c r="K4" s="88">
        <v>2463</v>
      </c>
      <c r="L4" s="88">
        <v>2745</v>
      </c>
      <c r="M4" s="88">
        <v>2409</v>
      </c>
      <c r="N4" s="88">
        <v>2421</v>
      </c>
      <c r="O4" s="88">
        <v>2517</v>
      </c>
      <c r="P4" s="88">
        <v>2722</v>
      </c>
      <c r="Q4" s="88">
        <v>2348</v>
      </c>
      <c r="R4" s="88">
        <v>1834</v>
      </c>
      <c r="S4" s="88">
        <v>1433</v>
      </c>
      <c r="T4" s="88">
        <v>1037</v>
      </c>
      <c r="U4" s="88">
        <v>540</v>
      </c>
      <c r="V4" s="88">
        <v>164</v>
      </c>
      <c r="W4" s="88">
        <v>33</v>
      </c>
      <c r="X4" s="101">
        <v>10111</v>
      </c>
      <c r="Y4" s="40">
        <v>36949</v>
      </c>
      <c r="Z4" s="37">
        <v>0.13938130937237814</v>
      </c>
      <c r="AA4" s="37">
        <v>0.5869712306151723</v>
      </c>
      <c r="AB4" s="37">
        <v>0.2736474600124496</v>
      </c>
      <c r="AC4" s="41">
        <v>1</v>
      </c>
    </row>
    <row r="5" spans="1:29" s="34" customFormat="1" ht="12" outlineLevel="1">
      <c r="A5" s="172" t="s">
        <v>44</v>
      </c>
      <c r="B5" s="23" t="s">
        <v>13</v>
      </c>
      <c r="C5" s="152">
        <v>228</v>
      </c>
      <c r="D5" s="152">
        <v>303</v>
      </c>
      <c r="E5" s="152">
        <v>323</v>
      </c>
      <c r="F5" s="152">
        <v>295</v>
      </c>
      <c r="G5" s="152">
        <v>254</v>
      </c>
      <c r="H5" s="152">
        <v>232</v>
      </c>
      <c r="I5" s="152">
        <v>258</v>
      </c>
      <c r="J5" s="152">
        <v>310</v>
      </c>
      <c r="K5" s="152">
        <v>325</v>
      </c>
      <c r="L5" s="152">
        <v>393</v>
      </c>
      <c r="M5" s="152">
        <v>308</v>
      </c>
      <c r="N5" s="152">
        <v>277</v>
      </c>
      <c r="O5" s="152">
        <v>280</v>
      </c>
      <c r="P5" s="152">
        <v>309</v>
      </c>
      <c r="Q5" s="152">
        <v>231</v>
      </c>
      <c r="R5" s="152">
        <v>194</v>
      </c>
      <c r="S5" s="152">
        <v>128</v>
      </c>
      <c r="T5" s="152">
        <v>71</v>
      </c>
      <c r="U5" s="152">
        <v>21</v>
      </c>
      <c r="V5" s="152">
        <v>6</v>
      </c>
      <c r="W5" s="152">
        <v>0</v>
      </c>
      <c r="X5" s="30">
        <v>960</v>
      </c>
      <c r="Y5" s="31">
        <v>4746</v>
      </c>
      <c r="Z5" s="32">
        <v>0.17994100294985252</v>
      </c>
      <c r="AA5" s="32">
        <v>0.6177833965444585</v>
      </c>
      <c r="AB5" s="32">
        <v>0.202275600505689</v>
      </c>
      <c r="AC5" s="33">
        <v>1</v>
      </c>
    </row>
    <row r="6" spans="1:29" s="34" customFormat="1" ht="12" outlineLevel="1">
      <c r="A6" s="173"/>
      <c r="B6" s="24" t="s">
        <v>14</v>
      </c>
      <c r="C6" s="153">
        <v>232</v>
      </c>
      <c r="D6" s="153">
        <v>259</v>
      </c>
      <c r="E6" s="153">
        <v>299</v>
      </c>
      <c r="F6" s="153">
        <v>297</v>
      </c>
      <c r="G6" s="153">
        <v>221</v>
      </c>
      <c r="H6" s="153">
        <v>206</v>
      </c>
      <c r="I6" s="153">
        <v>254</v>
      </c>
      <c r="J6" s="153">
        <v>300</v>
      </c>
      <c r="K6" s="153">
        <v>331</v>
      </c>
      <c r="L6" s="153">
        <v>390</v>
      </c>
      <c r="M6" s="153">
        <v>292</v>
      </c>
      <c r="N6" s="153">
        <v>294</v>
      </c>
      <c r="O6" s="153">
        <v>301</v>
      </c>
      <c r="P6" s="153">
        <v>292</v>
      </c>
      <c r="Q6" s="153">
        <v>324</v>
      </c>
      <c r="R6" s="153">
        <v>249</v>
      </c>
      <c r="S6" s="153">
        <v>185</v>
      </c>
      <c r="T6" s="153">
        <v>133</v>
      </c>
      <c r="U6" s="153">
        <v>72</v>
      </c>
      <c r="V6" s="153">
        <v>20</v>
      </c>
      <c r="W6" s="153">
        <v>3</v>
      </c>
      <c r="X6" s="35">
        <v>1278</v>
      </c>
      <c r="Y6" s="36">
        <v>4954</v>
      </c>
      <c r="Z6" s="37">
        <v>0.15946709729511505</v>
      </c>
      <c r="AA6" s="37">
        <v>0.5825595478401292</v>
      </c>
      <c r="AB6" s="37">
        <v>0.25797335486475576</v>
      </c>
      <c r="AC6" s="38">
        <v>1</v>
      </c>
    </row>
    <row r="7" spans="1:29" s="34" customFormat="1" ht="12" outlineLevel="1">
      <c r="A7" s="174"/>
      <c r="B7" s="25" t="s">
        <v>15</v>
      </c>
      <c r="C7" s="154">
        <v>460</v>
      </c>
      <c r="D7" s="154">
        <v>562</v>
      </c>
      <c r="E7" s="154">
        <v>622</v>
      </c>
      <c r="F7" s="154">
        <v>592</v>
      </c>
      <c r="G7" s="154">
        <v>475</v>
      </c>
      <c r="H7" s="154">
        <v>438</v>
      </c>
      <c r="I7" s="154">
        <v>512</v>
      </c>
      <c r="J7" s="154">
        <v>610</v>
      </c>
      <c r="K7" s="154">
        <v>656</v>
      </c>
      <c r="L7" s="154">
        <v>783</v>
      </c>
      <c r="M7" s="154">
        <v>600</v>
      </c>
      <c r="N7" s="154">
        <v>571</v>
      </c>
      <c r="O7" s="154">
        <v>581</v>
      </c>
      <c r="P7" s="154">
        <v>601</v>
      </c>
      <c r="Q7" s="154">
        <v>555</v>
      </c>
      <c r="R7" s="154">
        <v>443</v>
      </c>
      <c r="S7" s="154">
        <v>313</v>
      </c>
      <c r="T7" s="154">
        <v>204</v>
      </c>
      <c r="U7" s="154">
        <v>93</v>
      </c>
      <c r="V7" s="154">
        <v>26</v>
      </c>
      <c r="W7" s="154">
        <v>3</v>
      </c>
      <c r="X7" s="39">
        <v>2238</v>
      </c>
      <c r="Y7" s="40">
        <v>9700</v>
      </c>
      <c r="Z7" s="37">
        <v>0.1694845360824742</v>
      </c>
      <c r="AA7" s="37">
        <v>0.5997938144329897</v>
      </c>
      <c r="AB7" s="37">
        <v>0.23072164948453608</v>
      </c>
      <c r="AC7" s="41">
        <v>1</v>
      </c>
    </row>
    <row r="8" spans="1:29" s="34" customFormat="1" ht="12" outlineLevel="1">
      <c r="A8" s="172" t="s">
        <v>43</v>
      </c>
      <c r="B8" s="23" t="s">
        <v>13</v>
      </c>
      <c r="C8" s="152">
        <v>104</v>
      </c>
      <c r="D8" s="152">
        <v>134</v>
      </c>
      <c r="E8" s="152">
        <v>108</v>
      </c>
      <c r="F8" s="152">
        <v>130</v>
      </c>
      <c r="G8" s="152">
        <v>121</v>
      </c>
      <c r="H8" s="152">
        <v>105</v>
      </c>
      <c r="I8" s="152">
        <v>135</v>
      </c>
      <c r="J8" s="152">
        <v>162</v>
      </c>
      <c r="K8" s="152">
        <v>193</v>
      </c>
      <c r="L8" s="152">
        <v>176</v>
      </c>
      <c r="M8" s="152">
        <v>152</v>
      </c>
      <c r="N8" s="152">
        <v>190</v>
      </c>
      <c r="O8" s="152">
        <v>187</v>
      </c>
      <c r="P8" s="152">
        <v>243</v>
      </c>
      <c r="Q8" s="152">
        <v>208</v>
      </c>
      <c r="R8" s="152">
        <v>133</v>
      </c>
      <c r="S8" s="152">
        <v>84</v>
      </c>
      <c r="T8" s="152">
        <v>57</v>
      </c>
      <c r="U8" s="152">
        <v>18</v>
      </c>
      <c r="V8" s="152">
        <v>0</v>
      </c>
      <c r="W8" s="152">
        <v>0</v>
      </c>
      <c r="X8" s="30">
        <v>743</v>
      </c>
      <c r="Y8" s="31">
        <v>2640</v>
      </c>
      <c r="Z8" s="32">
        <v>0.13106060606060607</v>
      </c>
      <c r="AA8" s="32">
        <v>0.5875</v>
      </c>
      <c r="AB8" s="32">
        <v>0.28143939393939393</v>
      </c>
      <c r="AC8" s="33">
        <v>1</v>
      </c>
    </row>
    <row r="9" spans="1:29" s="34" customFormat="1" ht="12" outlineLevel="1">
      <c r="A9" s="173"/>
      <c r="B9" s="24" t="s">
        <v>14</v>
      </c>
      <c r="C9" s="153">
        <v>117</v>
      </c>
      <c r="D9" s="153">
        <v>112</v>
      </c>
      <c r="E9" s="153">
        <v>101</v>
      </c>
      <c r="F9" s="153">
        <v>120</v>
      </c>
      <c r="G9" s="153">
        <v>106</v>
      </c>
      <c r="H9" s="153">
        <v>100</v>
      </c>
      <c r="I9" s="153">
        <v>142</v>
      </c>
      <c r="J9" s="153">
        <v>154</v>
      </c>
      <c r="K9" s="153">
        <v>188</v>
      </c>
      <c r="L9" s="153">
        <v>170</v>
      </c>
      <c r="M9" s="153">
        <v>180</v>
      </c>
      <c r="N9" s="153">
        <v>172</v>
      </c>
      <c r="O9" s="153">
        <v>206</v>
      </c>
      <c r="P9" s="153">
        <v>258</v>
      </c>
      <c r="Q9" s="153">
        <v>201</v>
      </c>
      <c r="R9" s="153">
        <v>154</v>
      </c>
      <c r="S9" s="153">
        <v>140</v>
      </c>
      <c r="T9" s="153">
        <v>128</v>
      </c>
      <c r="U9" s="153">
        <v>71</v>
      </c>
      <c r="V9" s="153">
        <v>18</v>
      </c>
      <c r="W9" s="153">
        <v>2</v>
      </c>
      <c r="X9" s="35">
        <v>972</v>
      </c>
      <c r="Y9" s="36">
        <v>2840</v>
      </c>
      <c r="Z9" s="37">
        <v>0.11619718309859155</v>
      </c>
      <c r="AA9" s="37">
        <v>0.5415492957746478</v>
      </c>
      <c r="AB9" s="37">
        <v>0.34225352112676055</v>
      </c>
      <c r="AC9" s="38">
        <v>0.9999999999999999</v>
      </c>
    </row>
    <row r="10" spans="1:29" s="34" customFormat="1" ht="12" outlineLevel="1">
      <c r="A10" s="174"/>
      <c r="B10" s="25" t="s">
        <v>15</v>
      </c>
      <c r="C10" s="154">
        <v>221</v>
      </c>
      <c r="D10" s="154">
        <v>246</v>
      </c>
      <c r="E10" s="154">
        <v>209</v>
      </c>
      <c r="F10" s="154">
        <v>250</v>
      </c>
      <c r="G10" s="154">
        <v>227</v>
      </c>
      <c r="H10" s="154">
        <v>205</v>
      </c>
      <c r="I10" s="154">
        <v>277</v>
      </c>
      <c r="J10" s="154">
        <v>316</v>
      </c>
      <c r="K10" s="154">
        <v>381</v>
      </c>
      <c r="L10" s="154">
        <v>346</v>
      </c>
      <c r="M10" s="154">
        <v>332</v>
      </c>
      <c r="N10" s="154">
        <v>362</v>
      </c>
      <c r="O10" s="154">
        <v>393</v>
      </c>
      <c r="P10" s="154">
        <v>501</v>
      </c>
      <c r="Q10" s="154">
        <v>409</v>
      </c>
      <c r="R10" s="154">
        <v>287</v>
      </c>
      <c r="S10" s="154">
        <v>224</v>
      </c>
      <c r="T10" s="154">
        <v>185</v>
      </c>
      <c r="U10" s="154">
        <v>89</v>
      </c>
      <c r="V10" s="154">
        <v>18</v>
      </c>
      <c r="W10" s="154">
        <v>2</v>
      </c>
      <c r="X10" s="39">
        <v>1715</v>
      </c>
      <c r="Y10" s="40">
        <v>5480</v>
      </c>
      <c r="Z10" s="37">
        <v>0.12335766423357664</v>
      </c>
      <c r="AA10" s="37">
        <v>0.5636861313868613</v>
      </c>
      <c r="AB10" s="37">
        <v>0.31295620437956206</v>
      </c>
      <c r="AC10" s="41">
        <v>1</v>
      </c>
    </row>
    <row r="11" spans="1:29" s="34" customFormat="1" ht="12" outlineLevel="1">
      <c r="A11" s="172" t="s">
        <v>42</v>
      </c>
      <c r="B11" s="23" t="s">
        <v>13</v>
      </c>
      <c r="C11" s="152">
        <v>36</v>
      </c>
      <c r="D11" s="152">
        <v>67</v>
      </c>
      <c r="E11" s="152">
        <v>69</v>
      </c>
      <c r="F11" s="152">
        <v>85</v>
      </c>
      <c r="G11" s="152">
        <v>69</v>
      </c>
      <c r="H11" s="152">
        <v>63</v>
      </c>
      <c r="I11" s="152">
        <v>62</v>
      </c>
      <c r="J11" s="152">
        <v>108</v>
      </c>
      <c r="K11" s="152">
        <v>79</v>
      </c>
      <c r="L11" s="152">
        <v>118</v>
      </c>
      <c r="M11" s="152">
        <v>153</v>
      </c>
      <c r="N11" s="152">
        <v>139</v>
      </c>
      <c r="O11" s="152">
        <v>165</v>
      </c>
      <c r="P11" s="152">
        <v>194</v>
      </c>
      <c r="Q11" s="152">
        <v>157</v>
      </c>
      <c r="R11" s="152">
        <v>99</v>
      </c>
      <c r="S11" s="152">
        <v>113</v>
      </c>
      <c r="T11" s="152">
        <v>61</v>
      </c>
      <c r="U11" s="152">
        <v>33</v>
      </c>
      <c r="V11" s="152">
        <v>8</v>
      </c>
      <c r="W11" s="152">
        <v>1</v>
      </c>
      <c r="X11" s="30">
        <v>666</v>
      </c>
      <c r="Y11" s="31">
        <v>1879</v>
      </c>
      <c r="Z11" s="32">
        <v>0.09153805215540181</v>
      </c>
      <c r="AA11" s="32">
        <v>0.55401809473124</v>
      </c>
      <c r="AB11" s="32">
        <v>0.3544438531133582</v>
      </c>
      <c r="AC11" s="33">
        <v>1</v>
      </c>
    </row>
    <row r="12" spans="1:29" s="34" customFormat="1" ht="12" outlineLevel="1">
      <c r="A12" s="173"/>
      <c r="B12" s="24" t="s">
        <v>14</v>
      </c>
      <c r="C12" s="153">
        <v>57</v>
      </c>
      <c r="D12" s="153">
        <v>84</v>
      </c>
      <c r="E12" s="153">
        <v>71</v>
      </c>
      <c r="F12" s="153">
        <v>89</v>
      </c>
      <c r="G12" s="153">
        <v>75</v>
      </c>
      <c r="H12" s="153">
        <v>64</v>
      </c>
      <c r="I12" s="153">
        <v>64</v>
      </c>
      <c r="J12" s="153">
        <v>74</v>
      </c>
      <c r="K12" s="153">
        <v>101</v>
      </c>
      <c r="L12" s="153">
        <v>124</v>
      </c>
      <c r="M12" s="153">
        <v>153</v>
      </c>
      <c r="N12" s="153">
        <v>138</v>
      </c>
      <c r="O12" s="153">
        <v>156</v>
      </c>
      <c r="P12" s="153">
        <v>182</v>
      </c>
      <c r="Q12" s="153">
        <v>153</v>
      </c>
      <c r="R12" s="153">
        <v>163</v>
      </c>
      <c r="S12" s="153">
        <v>159</v>
      </c>
      <c r="T12" s="153">
        <v>165</v>
      </c>
      <c r="U12" s="153">
        <v>106</v>
      </c>
      <c r="V12" s="153">
        <v>35</v>
      </c>
      <c r="W12" s="153">
        <v>5</v>
      </c>
      <c r="X12" s="35">
        <v>968</v>
      </c>
      <c r="Y12" s="36">
        <v>2218</v>
      </c>
      <c r="Z12" s="37">
        <v>0.09558160504959423</v>
      </c>
      <c r="AA12" s="37">
        <v>0.46798917944093776</v>
      </c>
      <c r="AB12" s="37">
        <v>0.436429215509468</v>
      </c>
      <c r="AC12" s="38">
        <v>1</v>
      </c>
    </row>
    <row r="13" spans="1:29" s="34" customFormat="1" ht="12" outlineLevel="1">
      <c r="A13" s="174"/>
      <c r="B13" s="25" t="s">
        <v>15</v>
      </c>
      <c r="C13" s="154">
        <v>93</v>
      </c>
      <c r="D13" s="154">
        <v>151</v>
      </c>
      <c r="E13" s="154">
        <v>140</v>
      </c>
      <c r="F13" s="154">
        <v>174</v>
      </c>
      <c r="G13" s="154">
        <v>144</v>
      </c>
      <c r="H13" s="154">
        <v>127</v>
      </c>
      <c r="I13" s="154">
        <v>126</v>
      </c>
      <c r="J13" s="154">
        <v>182</v>
      </c>
      <c r="K13" s="154">
        <v>180</v>
      </c>
      <c r="L13" s="154">
        <v>242</v>
      </c>
      <c r="M13" s="154">
        <v>306</v>
      </c>
      <c r="N13" s="154">
        <v>277</v>
      </c>
      <c r="O13" s="154">
        <v>321</v>
      </c>
      <c r="P13" s="154">
        <v>376</v>
      </c>
      <c r="Q13" s="154">
        <v>310</v>
      </c>
      <c r="R13" s="154">
        <v>262</v>
      </c>
      <c r="S13" s="154">
        <v>272</v>
      </c>
      <c r="T13" s="154">
        <v>226</v>
      </c>
      <c r="U13" s="154">
        <v>139</v>
      </c>
      <c r="V13" s="154">
        <v>43</v>
      </c>
      <c r="W13" s="154">
        <v>6</v>
      </c>
      <c r="X13" s="39">
        <v>1634</v>
      </c>
      <c r="Y13" s="40">
        <v>4097</v>
      </c>
      <c r="Z13" s="37">
        <v>0.09372711740297779</v>
      </c>
      <c r="AA13" s="37">
        <v>0.5074444715645594</v>
      </c>
      <c r="AB13" s="37">
        <v>0.3988284110324628</v>
      </c>
      <c r="AC13" s="41">
        <v>1</v>
      </c>
    </row>
    <row r="14" spans="1:29" s="34" customFormat="1" ht="12" outlineLevel="1">
      <c r="A14" s="172" t="s">
        <v>46</v>
      </c>
      <c r="B14" s="23" t="s">
        <v>13</v>
      </c>
      <c r="C14" s="89">
        <v>800</v>
      </c>
      <c r="D14" s="89">
        <v>839</v>
      </c>
      <c r="E14" s="89">
        <v>824</v>
      </c>
      <c r="F14" s="89">
        <v>782</v>
      </c>
      <c r="G14" s="89">
        <v>643</v>
      </c>
      <c r="H14" s="89">
        <v>671</v>
      </c>
      <c r="I14" s="89">
        <v>771</v>
      </c>
      <c r="J14" s="89">
        <v>908</v>
      </c>
      <c r="K14" s="89">
        <v>1043</v>
      </c>
      <c r="L14" s="89">
        <v>1063</v>
      </c>
      <c r="M14" s="89">
        <v>876</v>
      </c>
      <c r="N14" s="89">
        <v>782</v>
      </c>
      <c r="O14" s="89">
        <v>765</v>
      </c>
      <c r="P14" s="89">
        <v>807</v>
      </c>
      <c r="Q14" s="89">
        <v>756</v>
      </c>
      <c r="R14" s="89">
        <v>681</v>
      </c>
      <c r="S14" s="89">
        <v>523</v>
      </c>
      <c r="T14" s="89">
        <v>239</v>
      </c>
      <c r="U14" s="89">
        <v>70</v>
      </c>
      <c r="V14" s="89">
        <v>18</v>
      </c>
      <c r="W14" s="89">
        <v>1</v>
      </c>
      <c r="X14" s="30">
        <v>3095</v>
      </c>
      <c r="Y14" s="31">
        <v>13862</v>
      </c>
      <c r="Z14" s="32">
        <v>0.177679988457654</v>
      </c>
      <c r="AA14" s="32">
        <v>0.5990477564564998</v>
      </c>
      <c r="AB14" s="32">
        <v>0.2232722550858462</v>
      </c>
      <c r="AC14" s="33">
        <v>1</v>
      </c>
    </row>
    <row r="15" spans="1:29" s="34" customFormat="1" ht="12" outlineLevel="1">
      <c r="A15" s="173"/>
      <c r="B15" s="24" t="s">
        <v>14</v>
      </c>
      <c r="C15" s="87">
        <v>724</v>
      </c>
      <c r="D15" s="87">
        <v>778</v>
      </c>
      <c r="E15" s="87">
        <v>840</v>
      </c>
      <c r="F15" s="87">
        <v>796</v>
      </c>
      <c r="G15" s="87">
        <v>599</v>
      </c>
      <c r="H15" s="87">
        <v>578</v>
      </c>
      <c r="I15" s="87">
        <v>797</v>
      </c>
      <c r="J15" s="87">
        <v>933</v>
      </c>
      <c r="K15" s="87">
        <v>1094</v>
      </c>
      <c r="L15" s="87">
        <v>1129</v>
      </c>
      <c r="M15" s="87">
        <v>962</v>
      </c>
      <c r="N15" s="87">
        <v>949</v>
      </c>
      <c r="O15" s="87">
        <v>858</v>
      </c>
      <c r="P15" s="87">
        <v>971</v>
      </c>
      <c r="Q15" s="87">
        <v>941</v>
      </c>
      <c r="R15" s="87">
        <v>853</v>
      </c>
      <c r="S15" s="87">
        <v>640</v>
      </c>
      <c r="T15" s="87">
        <v>383</v>
      </c>
      <c r="U15" s="87">
        <v>212</v>
      </c>
      <c r="V15" s="87">
        <v>61</v>
      </c>
      <c r="W15" s="87">
        <v>10</v>
      </c>
      <c r="X15" s="35">
        <v>4071</v>
      </c>
      <c r="Y15" s="36">
        <v>15108</v>
      </c>
      <c r="Z15" s="37">
        <v>0.15501720942546995</v>
      </c>
      <c r="AA15" s="37">
        <v>0.5755229017738946</v>
      </c>
      <c r="AB15" s="37">
        <v>0.2694598888006354</v>
      </c>
      <c r="AC15" s="38">
        <v>1</v>
      </c>
    </row>
    <row r="16" spans="1:29" s="34" customFormat="1" ht="12" outlineLevel="1">
      <c r="A16" s="174"/>
      <c r="B16" s="25" t="s">
        <v>15</v>
      </c>
      <c r="C16" s="88">
        <v>1524</v>
      </c>
      <c r="D16" s="88">
        <v>1617</v>
      </c>
      <c r="E16" s="88">
        <v>1664</v>
      </c>
      <c r="F16" s="88">
        <v>1578</v>
      </c>
      <c r="G16" s="88">
        <v>1242</v>
      </c>
      <c r="H16" s="88">
        <v>1249</v>
      </c>
      <c r="I16" s="88">
        <v>1568</v>
      </c>
      <c r="J16" s="88">
        <v>1841</v>
      </c>
      <c r="K16" s="88">
        <v>2137</v>
      </c>
      <c r="L16" s="88">
        <v>2192</v>
      </c>
      <c r="M16" s="88">
        <v>1838</v>
      </c>
      <c r="N16" s="88">
        <v>1731</v>
      </c>
      <c r="O16" s="88">
        <v>1623</v>
      </c>
      <c r="P16" s="88">
        <v>1778</v>
      </c>
      <c r="Q16" s="88">
        <v>1697</v>
      </c>
      <c r="R16" s="88">
        <v>1534</v>
      </c>
      <c r="S16" s="88">
        <v>1163</v>
      </c>
      <c r="T16" s="88">
        <v>622</v>
      </c>
      <c r="U16" s="88">
        <v>282</v>
      </c>
      <c r="V16" s="88">
        <v>79</v>
      </c>
      <c r="W16" s="88">
        <v>11</v>
      </c>
      <c r="X16" s="39">
        <v>7166</v>
      </c>
      <c r="Y16" s="40">
        <v>28970</v>
      </c>
      <c r="Z16" s="37">
        <v>0.1658612357611322</v>
      </c>
      <c r="AA16" s="37">
        <v>0.5867794269934415</v>
      </c>
      <c r="AB16" s="37">
        <v>0.2473593372454263</v>
      </c>
      <c r="AC16" s="41">
        <v>1</v>
      </c>
    </row>
    <row r="17" spans="1:29" s="34" customFormat="1" ht="12" outlineLevel="1">
      <c r="A17" s="172" t="s">
        <v>40</v>
      </c>
      <c r="B17" s="23" t="s">
        <v>13</v>
      </c>
      <c r="C17" s="152">
        <v>21</v>
      </c>
      <c r="D17" s="152">
        <v>30</v>
      </c>
      <c r="E17" s="152">
        <v>24</v>
      </c>
      <c r="F17" s="152">
        <v>40</v>
      </c>
      <c r="G17" s="152">
        <v>39</v>
      </c>
      <c r="H17" s="152">
        <v>31</v>
      </c>
      <c r="I17" s="152">
        <v>32</v>
      </c>
      <c r="J17" s="152">
        <v>41</v>
      </c>
      <c r="K17" s="152">
        <v>51</v>
      </c>
      <c r="L17" s="152">
        <v>76</v>
      </c>
      <c r="M17" s="152">
        <v>75</v>
      </c>
      <c r="N17" s="152">
        <v>99</v>
      </c>
      <c r="O17" s="152">
        <v>92</v>
      </c>
      <c r="P17" s="152">
        <v>107</v>
      </c>
      <c r="Q17" s="152">
        <v>73</v>
      </c>
      <c r="R17" s="152">
        <v>53</v>
      </c>
      <c r="S17" s="152">
        <v>52</v>
      </c>
      <c r="T17" s="152">
        <v>36</v>
      </c>
      <c r="U17" s="152">
        <v>10</v>
      </c>
      <c r="V17" s="152">
        <v>1</v>
      </c>
      <c r="W17" s="152">
        <v>0</v>
      </c>
      <c r="X17" s="30">
        <v>332</v>
      </c>
      <c r="Y17" s="31">
        <v>983</v>
      </c>
      <c r="Z17" s="32">
        <v>0.0762970498474059</v>
      </c>
      <c r="AA17" s="32">
        <v>0.5859613428280773</v>
      </c>
      <c r="AB17" s="32">
        <v>0.3377416073245168</v>
      </c>
      <c r="AC17" s="33">
        <v>1</v>
      </c>
    </row>
    <row r="18" spans="1:29" s="34" customFormat="1" ht="12" outlineLevel="1">
      <c r="A18" s="173"/>
      <c r="B18" s="24" t="s">
        <v>14</v>
      </c>
      <c r="C18" s="153">
        <v>27</v>
      </c>
      <c r="D18" s="153">
        <v>26</v>
      </c>
      <c r="E18" s="153">
        <v>28</v>
      </c>
      <c r="F18" s="153">
        <v>36</v>
      </c>
      <c r="G18" s="153">
        <v>28</v>
      </c>
      <c r="H18" s="153">
        <v>38</v>
      </c>
      <c r="I18" s="153">
        <v>42</v>
      </c>
      <c r="J18" s="153">
        <v>34</v>
      </c>
      <c r="K18" s="153">
        <v>46</v>
      </c>
      <c r="L18" s="153">
        <v>56</v>
      </c>
      <c r="M18" s="153">
        <v>80</v>
      </c>
      <c r="N18" s="153">
        <v>73</v>
      </c>
      <c r="O18" s="153">
        <v>82</v>
      </c>
      <c r="P18" s="153">
        <v>100</v>
      </c>
      <c r="Q18" s="153">
        <v>89</v>
      </c>
      <c r="R18" s="153">
        <v>82</v>
      </c>
      <c r="S18" s="153">
        <v>92</v>
      </c>
      <c r="T18" s="153">
        <v>69</v>
      </c>
      <c r="U18" s="153">
        <v>35</v>
      </c>
      <c r="V18" s="153">
        <v>6</v>
      </c>
      <c r="W18" s="153">
        <v>3</v>
      </c>
      <c r="X18" s="35">
        <v>476</v>
      </c>
      <c r="Y18" s="36">
        <v>1072</v>
      </c>
      <c r="Z18" s="37">
        <v>0.07555970149253731</v>
      </c>
      <c r="AA18" s="37">
        <v>0.480410447761194</v>
      </c>
      <c r="AB18" s="37">
        <v>0.44402985074626866</v>
      </c>
      <c r="AC18" s="38">
        <v>1</v>
      </c>
    </row>
    <row r="19" spans="1:29" s="34" customFormat="1" ht="12" outlineLevel="1">
      <c r="A19" s="174"/>
      <c r="B19" s="25" t="s">
        <v>15</v>
      </c>
      <c r="C19" s="154">
        <v>48</v>
      </c>
      <c r="D19" s="154">
        <v>56</v>
      </c>
      <c r="E19" s="154">
        <v>52</v>
      </c>
      <c r="F19" s="154">
        <v>76</v>
      </c>
      <c r="G19" s="154">
        <v>67</v>
      </c>
      <c r="H19" s="154">
        <v>69</v>
      </c>
      <c r="I19" s="154">
        <v>74</v>
      </c>
      <c r="J19" s="154">
        <v>75</v>
      </c>
      <c r="K19" s="154">
        <v>97</v>
      </c>
      <c r="L19" s="154">
        <v>132</v>
      </c>
      <c r="M19" s="154">
        <v>155</v>
      </c>
      <c r="N19" s="154">
        <v>172</v>
      </c>
      <c r="O19" s="154">
        <v>174</v>
      </c>
      <c r="P19" s="154">
        <v>207</v>
      </c>
      <c r="Q19" s="154">
        <v>162</v>
      </c>
      <c r="R19" s="154">
        <v>135</v>
      </c>
      <c r="S19" s="154">
        <v>144</v>
      </c>
      <c r="T19" s="154">
        <v>105</v>
      </c>
      <c r="U19" s="154">
        <v>45</v>
      </c>
      <c r="V19" s="154">
        <v>7</v>
      </c>
      <c r="W19" s="154">
        <v>3</v>
      </c>
      <c r="X19" s="39">
        <v>808</v>
      </c>
      <c r="Y19" s="40">
        <v>2055</v>
      </c>
      <c r="Z19" s="37">
        <v>0.07591240875912408</v>
      </c>
      <c r="AA19" s="37">
        <v>0.5309002433090024</v>
      </c>
      <c r="AB19" s="37">
        <v>0.3931873479318735</v>
      </c>
      <c r="AC19" s="41">
        <v>1</v>
      </c>
    </row>
    <row r="20" spans="1:29" s="34" customFormat="1" ht="12" outlineLevel="1">
      <c r="A20" s="172" t="s">
        <v>39</v>
      </c>
      <c r="B20" s="23" t="s">
        <v>13</v>
      </c>
      <c r="C20" s="152">
        <v>78</v>
      </c>
      <c r="D20" s="152">
        <v>102</v>
      </c>
      <c r="E20" s="152">
        <v>87</v>
      </c>
      <c r="F20" s="152">
        <v>99</v>
      </c>
      <c r="G20" s="152">
        <v>86</v>
      </c>
      <c r="H20" s="152">
        <v>103</v>
      </c>
      <c r="I20" s="152">
        <v>104</v>
      </c>
      <c r="J20" s="152">
        <v>121</v>
      </c>
      <c r="K20" s="152">
        <v>155</v>
      </c>
      <c r="L20" s="152">
        <v>140</v>
      </c>
      <c r="M20" s="152">
        <v>142</v>
      </c>
      <c r="N20" s="152">
        <v>194</v>
      </c>
      <c r="O20" s="152">
        <v>224</v>
      </c>
      <c r="P20" s="152">
        <v>270</v>
      </c>
      <c r="Q20" s="152">
        <v>189</v>
      </c>
      <c r="R20" s="152">
        <v>137</v>
      </c>
      <c r="S20" s="152">
        <v>119</v>
      </c>
      <c r="T20" s="152">
        <v>86</v>
      </c>
      <c r="U20" s="152">
        <v>26</v>
      </c>
      <c r="V20" s="152">
        <v>6</v>
      </c>
      <c r="W20" s="152">
        <v>1</v>
      </c>
      <c r="X20" s="30">
        <v>834</v>
      </c>
      <c r="Y20" s="31">
        <v>2469</v>
      </c>
      <c r="Z20" s="32">
        <v>0.10814094775212636</v>
      </c>
      <c r="AA20" s="32">
        <v>0.5540704738760632</v>
      </c>
      <c r="AB20" s="32">
        <v>0.3377885783718105</v>
      </c>
      <c r="AC20" s="33">
        <v>1</v>
      </c>
    </row>
    <row r="21" spans="1:29" s="34" customFormat="1" ht="12" outlineLevel="1">
      <c r="A21" s="173"/>
      <c r="B21" s="24" t="s">
        <v>14</v>
      </c>
      <c r="C21" s="153">
        <v>89</v>
      </c>
      <c r="D21" s="153">
        <v>98</v>
      </c>
      <c r="E21" s="153">
        <v>91</v>
      </c>
      <c r="F21" s="153">
        <v>111</v>
      </c>
      <c r="G21" s="153">
        <v>103</v>
      </c>
      <c r="H21" s="153">
        <v>95</v>
      </c>
      <c r="I21" s="153">
        <v>118</v>
      </c>
      <c r="J21" s="153">
        <v>121</v>
      </c>
      <c r="K21" s="153">
        <v>132</v>
      </c>
      <c r="L21" s="153">
        <v>161</v>
      </c>
      <c r="M21" s="153">
        <v>170</v>
      </c>
      <c r="N21" s="153">
        <v>219</v>
      </c>
      <c r="O21" s="153">
        <v>198</v>
      </c>
      <c r="P21" s="153">
        <v>255</v>
      </c>
      <c r="Q21" s="153">
        <v>217</v>
      </c>
      <c r="R21" s="153">
        <v>185</v>
      </c>
      <c r="S21" s="153">
        <v>170</v>
      </c>
      <c r="T21" s="153">
        <v>138</v>
      </c>
      <c r="U21" s="153">
        <v>100</v>
      </c>
      <c r="V21" s="153">
        <v>27</v>
      </c>
      <c r="W21" s="153">
        <v>6</v>
      </c>
      <c r="X21" s="35">
        <v>1098</v>
      </c>
      <c r="Y21" s="36">
        <v>2804</v>
      </c>
      <c r="Z21" s="37">
        <v>0.09914407988587731</v>
      </c>
      <c r="AA21" s="37">
        <v>0.5092724679029957</v>
      </c>
      <c r="AB21" s="37">
        <v>0.39158345221112695</v>
      </c>
      <c r="AC21" s="38">
        <v>1</v>
      </c>
    </row>
    <row r="22" spans="1:29" s="34" customFormat="1" ht="12" outlineLevel="1">
      <c r="A22" s="174"/>
      <c r="B22" s="25" t="s">
        <v>15</v>
      </c>
      <c r="C22" s="154">
        <v>167</v>
      </c>
      <c r="D22" s="154">
        <v>200</v>
      </c>
      <c r="E22" s="154">
        <v>178</v>
      </c>
      <c r="F22" s="154">
        <v>210</v>
      </c>
      <c r="G22" s="154">
        <v>189</v>
      </c>
      <c r="H22" s="154">
        <v>198</v>
      </c>
      <c r="I22" s="154">
        <v>222</v>
      </c>
      <c r="J22" s="154">
        <v>242</v>
      </c>
      <c r="K22" s="154">
        <v>287</v>
      </c>
      <c r="L22" s="154">
        <v>301</v>
      </c>
      <c r="M22" s="154">
        <v>312</v>
      </c>
      <c r="N22" s="154">
        <v>413</v>
      </c>
      <c r="O22" s="154">
        <v>422</v>
      </c>
      <c r="P22" s="154">
        <v>525</v>
      </c>
      <c r="Q22" s="154">
        <v>406</v>
      </c>
      <c r="R22" s="154">
        <v>322</v>
      </c>
      <c r="S22" s="154">
        <v>289</v>
      </c>
      <c r="T22" s="154">
        <v>224</v>
      </c>
      <c r="U22" s="154">
        <v>126</v>
      </c>
      <c r="V22" s="154">
        <v>33</v>
      </c>
      <c r="W22" s="154">
        <v>7</v>
      </c>
      <c r="X22" s="39">
        <v>1932</v>
      </c>
      <c r="Y22" s="40">
        <v>5273</v>
      </c>
      <c r="Z22" s="37">
        <v>0.10335672292812441</v>
      </c>
      <c r="AA22" s="37">
        <v>0.5302484354257538</v>
      </c>
      <c r="AB22" s="37">
        <v>0.36639484164612174</v>
      </c>
      <c r="AC22" s="41">
        <v>1</v>
      </c>
    </row>
    <row r="23" spans="1:29" s="44" customFormat="1" ht="12.75" customHeight="1">
      <c r="A23" s="177" t="s">
        <v>83</v>
      </c>
      <c r="B23" s="26" t="s">
        <v>13</v>
      </c>
      <c r="C23" s="30">
        <v>2067</v>
      </c>
      <c r="D23" s="30">
        <v>2395</v>
      </c>
      <c r="E23" s="30">
        <v>2427</v>
      </c>
      <c r="F23" s="30">
        <v>2329</v>
      </c>
      <c r="G23" s="30">
        <v>1904</v>
      </c>
      <c r="H23" s="30">
        <v>1994</v>
      </c>
      <c r="I23" s="30">
        <v>2325</v>
      </c>
      <c r="J23" s="30">
        <v>2742</v>
      </c>
      <c r="K23" s="30">
        <v>3058</v>
      </c>
      <c r="L23" s="30">
        <v>3296</v>
      </c>
      <c r="M23" s="30">
        <v>2802</v>
      </c>
      <c r="N23" s="30">
        <v>2795</v>
      </c>
      <c r="O23" s="30">
        <v>2948</v>
      </c>
      <c r="P23" s="30">
        <v>3217</v>
      </c>
      <c r="Q23" s="30">
        <v>2685</v>
      </c>
      <c r="R23" s="30">
        <v>2070</v>
      </c>
      <c r="S23" s="30">
        <v>1571</v>
      </c>
      <c r="T23" s="30">
        <v>887</v>
      </c>
      <c r="U23" s="30">
        <v>311</v>
      </c>
      <c r="V23" s="30">
        <v>66</v>
      </c>
      <c r="W23" s="30">
        <v>6</v>
      </c>
      <c r="X23" s="30">
        <v>10813</v>
      </c>
      <c r="Y23" s="30">
        <v>43895</v>
      </c>
      <c r="Z23" s="105">
        <v>0.15694270418043058</v>
      </c>
      <c r="AA23" s="105">
        <v>0.5967194441280328</v>
      </c>
      <c r="AB23" s="105">
        <v>0.24633785169153663</v>
      </c>
      <c r="AC23" s="43">
        <v>1</v>
      </c>
    </row>
    <row r="24" spans="1:29" s="44" customFormat="1" ht="12" customHeight="1">
      <c r="A24" s="178"/>
      <c r="B24" s="27" t="s">
        <v>14</v>
      </c>
      <c r="C24" s="35">
        <v>2022</v>
      </c>
      <c r="D24" s="35">
        <v>2172</v>
      </c>
      <c r="E24" s="35">
        <v>2277</v>
      </c>
      <c r="F24" s="35">
        <v>2326</v>
      </c>
      <c r="G24" s="35">
        <v>1957</v>
      </c>
      <c r="H24" s="35">
        <v>1863</v>
      </c>
      <c r="I24" s="35">
        <v>2445</v>
      </c>
      <c r="J24" s="35">
        <v>2803</v>
      </c>
      <c r="K24" s="35">
        <v>3143</v>
      </c>
      <c r="L24" s="35">
        <v>3445</v>
      </c>
      <c r="M24" s="35">
        <v>3150</v>
      </c>
      <c r="N24" s="35">
        <v>3152</v>
      </c>
      <c r="O24" s="35">
        <v>3083</v>
      </c>
      <c r="P24" s="35">
        <v>3493</v>
      </c>
      <c r="Q24" s="35">
        <v>3202</v>
      </c>
      <c r="R24" s="35">
        <v>2747</v>
      </c>
      <c r="S24" s="35">
        <v>2267</v>
      </c>
      <c r="T24" s="35">
        <v>1716</v>
      </c>
      <c r="U24" s="35">
        <v>1003</v>
      </c>
      <c r="V24" s="35">
        <v>304</v>
      </c>
      <c r="W24" s="35">
        <v>59</v>
      </c>
      <c r="X24" s="35">
        <v>14791</v>
      </c>
      <c r="Y24" s="35">
        <v>48629</v>
      </c>
      <c r="Z24" s="106">
        <v>0.13306874498755886</v>
      </c>
      <c r="AA24" s="106">
        <v>0.5627711859178679</v>
      </c>
      <c r="AB24" s="106">
        <v>0.3041600690945732</v>
      </c>
      <c r="AC24" s="43">
        <v>1</v>
      </c>
    </row>
    <row r="25" spans="1:29" s="44" customFormat="1" ht="12" customHeight="1">
      <c r="A25" s="178"/>
      <c r="B25" s="28" t="s">
        <v>15</v>
      </c>
      <c r="C25" s="39">
        <v>4089</v>
      </c>
      <c r="D25" s="39">
        <v>4567</v>
      </c>
      <c r="E25" s="39">
        <v>4704</v>
      </c>
      <c r="F25" s="39">
        <v>4655</v>
      </c>
      <c r="G25" s="39">
        <v>3861</v>
      </c>
      <c r="H25" s="39">
        <v>3857</v>
      </c>
      <c r="I25" s="39">
        <v>4770</v>
      </c>
      <c r="J25" s="39">
        <v>5545</v>
      </c>
      <c r="K25" s="39">
        <v>6201</v>
      </c>
      <c r="L25" s="39">
        <v>6741</v>
      </c>
      <c r="M25" s="39">
        <v>5952</v>
      </c>
      <c r="N25" s="39">
        <v>5947</v>
      </c>
      <c r="O25" s="39">
        <v>6031</v>
      </c>
      <c r="P25" s="39">
        <v>6710</v>
      </c>
      <c r="Q25" s="39">
        <v>5887</v>
      </c>
      <c r="R25" s="39">
        <v>4817</v>
      </c>
      <c r="S25" s="39">
        <v>3838</v>
      </c>
      <c r="T25" s="39">
        <v>2603</v>
      </c>
      <c r="U25" s="39">
        <v>1314</v>
      </c>
      <c r="V25" s="39">
        <v>370</v>
      </c>
      <c r="W25" s="39">
        <v>65</v>
      </c>
      <c r="X25" s="39">
        <v>25604</v>
      </c>
      <c r="Y25" s="39">
        <v>92524</v>
      </c>
      <c r="Z25" s="107">
        <v>0.14439496779214042</v>
      </c>
      <c r="AA25" s="107">
        <v>0.5788768319571138</v>
      </c>
      <c r="AB25" s="107">
        <v>0.27672820025074574</v>
      </c>
      <c r="AC25" s="43">
        <v>1</v>
      </c>
    </row>
    <row r="26" spans="1:29" s="34" customFormat="1" ht="12" outlineLevel="1">
      <c r="A26" s="172" t="s">
        <v>52</v>
      </c>
      <c r="B26" s="23" t="s">
        <v>13</v>
      </c>
      <c r="C26" s="152">
        <v>326</v>
      </c>
      <c r="D26" s="152">
        <v>298</v>
      </c>
      <c r="E26" s="152">
        <v>351</v>
      </c>
      <c r="F26" s="152">
        <v>308</v>
      </c>
      <c r="G26" s="152">
        <v>240</v>
      </c>
      <c r="H26" s="152">
        <v>287</v>
      </c>
      <c r="I26" s="152">
        <v>357</v>
      </c>
      <c r="J26" s="152">
        <v>390</v>
      </c>
      <c r="K26" s="152">
        <v>465</v>
      </c>
      <c r="L26" s="152">
        <v>427</v>
      </c>
      <c r="M26" s="152">
        <v>372</v>
      </c>
      <c r="N26" s="152">
        <v>354</v>
      </c>
      <c r="O26" s="152">
        <v>428</v>
      </c>
      <c r="P26" s="152">
        <v>627</v>
      </c>
      <c r="Q26" s="152">
        <v>554</v>
      </c>
      <c r="R26" s="152">
        <v>335</v>
      </c>
      <c r="S26" s="152">
        <v>190</v>
      </c>
      <c r="T26" s="152">
        <v>124</v>
      </c>
      <c r="U26" s="152">
        <v>42</v>
      </c>
      <c r="V26" s="152">
        <v>6</v>
      </c>
      <c r="W26" s="152">
        <v>2</v>
      </c>
      <c r="X26" s="30">
        <v>1880</v>
      </c>
      <c r="Y26" s="31">
        <v>6483</v>
      </c>
      <c r="Z26" s="32">
        <v>0.15039333641832486</v>
      </c>
      <c r="AA26" s="32">
        <v>0.5596174610519821</v>
      </c>
      <c r="AB26" s="32">
        <v>0.28998920252969307</v>
      </c>
      <c r="AC26" s="33">
        <v>1</v>
      </c>
    </row>
    <row r="27" spans="1:29" s="34" customFormat="1" ht="12" outlineLevel="1">
      <c r="A27" s="173"/>
      <c r="B27" s="24" t="s">
        <v>14</v>
      </c>
      <c r="C27" s="153">
        <v>298</v>
      </c>
      <c r="D27" s="153">
        <v>278</v>
      </c>
      <c r="E27" s="153">
        <v>259</v>
      </c>
      <c r="F27" s="153">
        <v>327</v>
      </c>
      <c r="G27" s="153">
        <v>249</v>
      </c>
      <c r="H27" s="153">
        <v>299</v>
      </c>
      <c r="I27" s="153">
        <v>361</v>
      </c>
      <c r="J27" s="153">
        <v>443</v>
      </c>
      <c r="K27" s="153">
        <v>455</v>
      </c>
      <c r="L27" s="153">
        <v>483</v>
      </c>
      <c r="M27" s="153">
        <v>405</v>
      </c>
      <c r="N27" s="153">
        <v>375</v>
      </c>
      <c r="O27" s="153">
        <v>519</v>
      </c>
      <c r="P27" s="153">
        <v>739</v>
      </c>
      <c r="Q27" s="153">
        <v>539</v>
      </c>
      <c r="R27" s="153">
        <v>345</v>
      </c>
      <c r="S27" s="153">
        <v>282</v>
      </c>
      <c r="T27" s="153">
        <v>228</v>
      </c>
      <c r="U27" s="153">
        <v>125</v>
      </c>
      <c r="V27" s="153">
        <v>45</v>
      </c>
      <c r="W27" s="153">
        <v>9</v>
      </c>
      <c r="X27" s="35">
        <v>2312</v>
      </c>
      <c r="Y27" s="36">
        <v>7063</v>
      </c>
      <c r="Z27" s="37">
        <v>0.11822171881636698</v>
      </c>
      <c r="AA27" s="37">
        <v>0.5544386238142432</v>
      </c>
      <c r="AB27" s="37">
        <v>0.3273396573693898</v>
      </c>
      <c r="AC27" s="38">
        <v>1</v>
      </c>
    </row>
    <row r="28" spans="1:29" s="34" customFormat="1" ht="12" outlineLevel="1">
      <c r="A28" s="174"/>
      <c r="B28" s="25" t="s">
        <v>15</v>
      </c>
      <c r="C28" s="154">
        <v>624</v>
      </c>
      <c r="D28" s="154">
        <v>576</v>
      </c>
      <c r="E28" s="154">
        <v>610</v>
      </c>
      <c r="F28" s="154">
        <v>635</v>
      </c>
      <c r="G28" s="154">
        <v>489</v>
      </c>
      <c r="H28" s="154">
        <v>586</v>
      </c>
      <c r="I28" s="154">
        <v>718</v>
      </c>
      <c r="J28" s="154">
        <v>833</v>
      </c>
      <c r="K28" s="154">
        <v>920</v>
      </c>
      <c r="L28" s="154">
        <v>910</v>
      </c>
      <c r="M28" s="154">
        <v>777</v>
      </c>
      <c r="N28" s="154">
        <v>729</v>
      </c>
      <c r="O28" s="154">
        <v>947</v>
      </c>
      <c r="P28" s="154">
        <v>1366</v>
      </c>
      <c r="Q28" s="154">
        <v>1093</v>
      </c>
      <c r="R28" s="154">
        <v>680</v>
      </c>
      <c r="S28" s="154">
        <v>472</v>
      </c>
      <c r="T28" s="154">
        <v>352</v>
      </c>
      <c r="U28" s="154">
        <v>167</v>
      </c>
      <c r="V28" s="154">
        <v>51</v>
      </c>
      <c r="W28" s="154">
        <v>11</v>
      </c>
      <c r="X28" s="39">
        <v>4192</v>
      </c>
      <c r="Y28" s="40">
        <v>13546</v>
      </c>
      <c r="Z28" s="37">
        <v>0.1336187804517939</v>
      </c>
      <c r="AA28" s="37">
        <v>0.556917171120626</v>
      </c>
      <c r="AB28" s="37">
        <v>0.3094640484275801</v>
      </c>
      <c r="AC28" s="41">
        <v>1</v>
      </c>
    </row>
    <row r="29" spans="1:29" s="34" customFormat="1" ht="12" outlineLevel="1">
      <c r="A29" s="172" t="s">
        <v>53</v>
      </c>
      <c r="B29" s="23" t="s">
        <v>13</v>
      </c>
      <c r="C29" s="152">
        <v>10</v>
      </c>
      <c r="D29" s="152">
        <v>13</v>
      </c>
      <c r="E29" s="152">
        <v>20</v>
      </c>
      <c r="F29" s="152">
        <v>18</v>
      </c>
      <c r="G29" s="152">
        <v>12</v>
      </c>
      <c r="H29" s="152">
        <v>16</v>
      </c>
      <c r="I29" s="152">
        <v>22</v>
      </c>
      <c r="J29" s="152">
        <v>18</v>
      </c>
      <c r="K29" s="152">
        <v>21</v>
      </c>
      <c r="L29" s="152">
        <v>33</v>
      </c>
      <c r="M29" s="152">
        <v>31</v>
      </c>
      <c r="N29" s="152">
        <v>41</v>
      </c>
      <c r="O29" s="152">
        <v>68</v>
      </c>
      <c r="P29" s="152">
        <v>57</v>
      </c>
      <c r="Q29" s="152">
        <v>42</v>
      </c>
      <c r="R29" s="152">
        <v>32</v>
      </c>
      <c r="S29" s="152">
        <v>31</v>
      </c>
      <c r="T29" s="152">
        <v>19</v>
      </c>
      <c r="U29" s="152">
        <v>5</v>
      </c>
      <c r="V29" s="152">
        <v>3</v>
      </c>
      <c r="W29" s="152">
        <v>1</v>
      </c>
      <c r="X29" s="30">
        <v>190</v>
      </c>
      <c r="Y29" s="31">
        <v>513</v>
      </c>
      <c r="Z29" s="32">
        <v>0.08382066276803118</v>
      </c>
      <c r="AA29" s="32">
        <v>0.5458089668615984</v>
      </c>
      <c r="AB29" s="32">
        <v>0.37037037037037035</v>
      </c>
      <c r="AC29" s="33">
        <v>0.9999999999999999</v>
      </c>
    </row>
    <row r="30" spans="1:29" s="34" customFormat="1" ht="12" outlineLevel="1">
      <c r="A30" s="173"/>
      <c r="B30" s="24" t="s">
        <v>14</v>
      </c>
      <c r="C30" s="153">
        <v>6</v>
      </c>
      <c r="D30" s="153">
        <v>14</v>
      </c>
      <c r="E30" s="153">
        <v>16</v>
      </c>
      <c r="F30" s="153">
        <v>17</v>
      </c>
      <c r="G30" s="153">
        <v>25</v>
      </c>
      <c r="H30" s="153">
        <v>18</v>
      </c>
      <c r="I30" s="153">
        <v>20</v>
      </c>
      <c r="J30" s="153">
        <v>21</v>
      </c>
      <c r="K30" s="153">
        <v>24</v>
      </c>
      <c r="L30" s="153">
        <v>36</v>
      </c>
      <c r="M30" s="153">
        <v>37</v>
      </c>
      <c r="N30" s="153">
        <v>50</v>
      </c>
      <c r="O30" s="153">
        <v>45</v>
      </c>
      <c r="P30" s="153">
        <v>62</v>
      </c>
      <c r="Q30" s="153">
        <v>44</v>
      </c>
      <c r="R30" s="153">
        <v>51</v>
      </c>
      <c r="S30" s="153">
        <v>46</v>
      </c>
      <c r="T30" s="153">
        <v>43</v>
      </c>
      <c r="U30" s="153">
        <v>29</v>
      </c>
      <c r="V30" s="153">
        <v>10</v>
      </c>
      <c r="W30" s="153">
        <v>3</v>
      </c>
      <c r="X30" s="35">
        <v>288</v>
      </c>
      <c r="Y30" s="36">
        <v>617</v>
      </c>
      <c r="Z30" s="37">
        <v>0.05834683954619125</v>
      </c>
      <c r="AA30" s="37">
        <v>0.47487844408427876</v>
      </c>
      <c r="AB30" s="37">
        <v>0.46677471636953</v>
      </c>
      <c r="AC30" s="38">
        <v>1</v>
      </c>
    </row>
    <row r="31" spans="1:29" s="34" customFormat="1" ht="12" outlineLevel="1">
      <c r="A31" s="174"/>
      <c r="B31" s="25" t="s">
        <v>15</v>
      </c>
      <c r="C31" s="154">
        <v>16</v>
      </c>
      <c r="D31" s="154">
        <v>27</v>
      </c>
      <c r="E31" s="154">
        <v>36</v>
      </c>
      <c r="F31" s="154">
        <v>35</v>
      </c>
      <c r="G31" s="154">
        <v>37</v>
      </c>
      <c r="H31" s="154">
        <v>34</v>
      </c>
      <c r="I31" s="154">
        <v>42</v>
      </c>
      <c r="J31" s="154">
        <v>39</v>
      </c>
      <c r="K31" s="154">
        <v>45</v>
      </c>
      <c r="L31" s="154">
        <v>69</v>
      </c>
      <c r="M31" s="154">
        <v>68</v>
      </c>
      <c r="N31" s="154">
        <v>91</v>
      </c>
      <c r="O31" s="154">
        <v>113</v>
      </c>
      <c r="P31" s="154">
        <v>119</v>
      </c>
      <c r="Q31" s="154">
        <v>86</v>
      </c>
      <c r="R31" s="154">
        <v>83</v>
      </c>
      <c r="S31" s="154">
        <v>77</v>
      </c>
      <c r="T31" s="154">
        <v>62</v>
      </c>
      <c r="U31" s="154">
        <v>34</v>
      </c>
      <c r="V31" s="154">
        <v>13</v>
      </c>
      <c r="W31" s="154">
        <v>4</v>
      </c>
      <c r="X31" s="39">
        <v>478</v>
      </c>
      <c r="Y31" s="40">
        <v>1130</v>
      </c>
      <c r="Z31" s="37">
        <v>0.06991150442477877</v>
      </c>
      <c r="AA31" s="37">
        <v>0.5070796460176992</v>
      </c>
      <c r="AB31" s="37">
        <v>0.4230088495575221</v>
      </c>
      <c r="AC31" s="41">
        <v>1</v>
      </c>
    </row>
    <row r="32" spans="1:29" s="34" customFormat="1" ht="12" outlineLevel="1">
      <c r="A32" s="172" t="s">
        <v>54</v>
      </c>
      <c r="B32" s="23" t="s">
        <v>13</v>
      </c>
      <c r="C32" s="152">
        <v>26</v>
      </c>
      <c r="D32" s="152">
        <v>26</v>
      </c>
      <c r="E32" s="152">
        <v>27</v>
      </c>
      <c r="F32" s="152">
        <v>33</v>
      </c>
      <c r="G32" s="152">
        <v>26</v>
      </c>
      <c r="H32" s="152">
        <v>22</v>
      </c>
      <c r="I32" s="152">
        <v>29</v>
      </c>
      <c r="J32" s="152">
        <v>24</v>
      </c>
      <c r="K32" s="152">
        <v>31</v>
      </c>
      <c r="L32" s="152">
        <v>41</v>
      </c>
      <c r="M32" s="152">
        <v>42</v>
      </c>
      <c r="N32" s="152">
        <v>48</v>
      </c>
      <c r="O32" s="152">
        <v>47</v>
      </c>
      <c r="P32" s="152">
        <v>58</v>
      </c>
      <c r="Q32" s="152">
        <v>63</v>
      </c>
      <c r="R32" s="152">
        <v>37</v>
      </c>
      <c r="S32" s="152">
        <v>25</v>
      </c>
      <c r="T32" s="152">
        <v>22</v>
      </c>
      <c r="U32" s="152">
        <v>7</v>
      </c>
      <c r="V32" s="152">
        <v>0</v>
      </c>
      <c r="W32" s="152">
        <v>1</v>
      </c>
      <c r="X32" s="30">
        <v>213</v>
      </c>
      <c r="Y32" s="31">
        <v>635</v>
      </c>
      <c r="Z32" s="32">
        <v>0.12440944881889764</v>
      </c>
      <c r="AA32" s="32">
        <v>0.5401574803149606</v>
      </c>
      <c r="AB32" s="32">
        <v>0.3354330708661417</v>
      </c>
      <c r="AC32" s="33">
        <v>0.9999999999999999</v>
      </c>
    </row>
    <row r="33" spans="1:29" s="34" customFormat="1" ht="12" outlineLevel="1">
      <c r="A33" s="173"/>
      <c r="B33" s="24" t="s">
        <v>14</v>
      </c>
      <c r="C33" s="153">
        <v>23</v>
      </c>
      <c r="D33" s="153">
        <v>21</v>
      </c>
      <c r="E33" s="153">
        <v>29</v>
      </c>
      <c r="F33" s="153">
        <v>36</v>
      </c>
      <c r="G33" s="153">
        <v>34</v>
      </c>
      <c r="H33" s="153">
        <v>21</v>
      </c>
      <c r="I33" s="153">
        <v>30</v>
      </c>
      <c r="J33" s="153">
        <v>31</v>
      </c>
      <c r="K33" s="153">
        <v>35</v>
      </c>
      <c r="L33" s="153">
        <v>53</v>
      </c>
      <c r="M33" s="153">
        <v>52</v>
      </c>
      <c r="N33" s="153">
        <v>41</v>
      </c>
      <c r="O33" s="153">
        <v>42</v>
      </c>
      <c r="P33" s="153">
        <v>54</v>
      </c>
      <c r="Q33" s="153">
        <v>56</v>
      </c>
      <c r="R33" s="153">
        <v>56</v>
      </c>
      <c r="S33" s="153">
        <v>44</v>
      </c>
      <c r="T33" s="153">
        <v>40</v>
      </c>
      <c r="U33" s="153">
        <v>22</v>
      </c>
      <c r="V33" s="153">
        <v>8</v>
      </c>
      <c r="W33" s="153">
        <v>2</v>
      </c>
      <c r="X33" s="35">
        <v>282</v>
      </c>
      <c r="Y33" s="36">
        <v>730</v>
      </c>
      <c r="Z33" s="37">
        <v>0.1</v>
      </c>
      <c r="AA33" s="37">
        <v>0.5136986301369864</v>
      </c>
      <c r="AB33" s="37">
        <v>0.3863013698630137</v>
      </c>
      <c r="AC33" s="38">
        <v>1</v>
      </c>
    </row>
    <row r="34" spans="1:29" s="34" customFormat="1" ht="12" outlineLevel="1">
      <c r="A34" s="174"/>
      <c r="B34" s="25" t="s">
        <v>15</v>
      </c>
      <c r="C34" s="154">
        <v>49</v>
      </c>
      <c r="D34" s="154">
        <v>47</v>
      </c>
      <c r="E34" s="154">
        <v>56</v>
      </c>
      <c r="F34" s="154">
        <v>69</v>
      </c>
      <c r="G34" s="154">
        <v>60</v>
      </c>
      <c r="H34" s="154">
        <v>43</v>
      </c>
      <c r="I34" s="154">
        <v>59</v>
      </c>
      <c r="J34" s="154">
        <v>55</v>
      </c>
      <c r="K34" s="154">
        <v>66</v>
      </c>
      <c r="L34" s="154">
        <v>94</v>
      </c>
      <c r="M34" s="154">
        <v>94</v>
      </c>
      <c r="N34" s="154">
        <v>89</v>
      </c>
      <c r="O34" s="154">
        <v>89</v>
      </c>
      <c r="P34" s="154">
        <v>112</v>
      </c>
      <c r="Q34" s="154">
        <v>119</v>
      </c>
      <c r="R34" s="154">
        <v>93</v>
      </c>
      <c r="S34" s="154">
        <v>69</v>
      </c>
      <c r="T34" s="154">
        <v>62</v>
      </c>
      <c r="U34" s="154">
        <v>29</v>
      </c>
      <c r="V34" s="154">
        <v>8</v>
      </c>
      <c r="W34" s="154">
        <v>3</v>
      </c>
      <c r="X34" s="39">
        <v>495</v>
      </c>
      <c r="Y34" s="40">
        <v>1365</v>
      </c>
      <c r="Z34" s="37">
        <v>0.11135531135531136</v>
      </c>
      <c r="AA34" s="37">
        <v>0.526007326007326</v>
      </c>
      <c r="AB34" s="37">
        <v>0.3626373626373626</v>
      </c>
      <c r="AC34" s="41">
        <v>1</v>
      </c>
    </row>
    <row r="35" spans="1:29" s="44" customFormat="1" ht="12" customHeight="1">
      <c r="A35" s="177" t="s">
        <v>47</v>
      </c>
      <c r="B35" s="26" t="s">
        <v>13</v>
      </c>
      <c r="C35" s="30">
        <v>362</v>
      </c>
      <c r="D35" s="30">
        <v>337</v>
      </c>
      <c r="E35" s="30">
        <v>398</v>
      </c>
      <c r="F35" s="30">
        <v>359</v>
      </c>
      <c r="G35" s="30">
        <v>278</v>
      </c>
      <c r="H35" s="30">
        <v>325</v>
      </c>
      <c r="I35" s="30">
        <v>408</v>
      </c>
      <c r="J35" s="30">
        <v>432</v>
      </c>
      <c r="K35" s="30">
        <v>517</v>
      </c>
      <c r="L35" s="30">
        <v>501</v>
      </c>
      <c r="M35" s="30">
        <v>445</v>
      </c>
      <c r="N35" s="30">
        <v>443</v>
      </c>
      <c r="O35" s="30">
        <v>543</v>
      </c>
      <c r="P35" s="30">
        <v>742</v>
      </c>
      <c r="Q35" s="30">
        <v>659</v>
      </c>
      <c r="R35" s="30">
        <v>404</v>
      </c>
      <c r="S35" s="30">
        <v>246</v>
      </c>
      <c r="T35" s="30">
        <v>165</v>
      </c>
      <c r="U35" s="30">
        <v>54</v>
      </c>
      <c r="V35" s="30">
        <v>9</v>
      </c>
      <c r="W35" s="30">
        <v>4</v>
      </c>
      <c r="X35" s="30">
        <v>2283</v>
      </c>
      <c r="Y35" s="30">
        <v>7631</v>
      </c>
      <c r="Z35" s="105">
        <v>0.14375573319355262</v>
      </c>
      <c r="AA35" s="105">
        <v>0.5570698466780238</v>
      </c>
      <c r="AB35" s="105">
        <v>0.29917442012842355</v>
      </c>
      <c r="AC35" s="43">
        <v>1</v>
      </c>
    </row>
    <row r="36" spans="1:29" s="44" customFormat="1" ht="12" customHeight="1">
      <c r="A36" s="178"/>
      <c r="B36" s="27" t="s">
        <v>14</v>
      </c>
      <c r="C36" s="35">
        <v>327</v>
      </c>
      <c r="D36" s="35">
        <v>313</v>
      </c>
      <c r="E36" s="35">
        <v>304</v>
      </c>
      <c r="F36" s="35">
        <v>380</v>
      </c>
      <c r="G36" s="35">
        <v>308</v>
      </c>
      <c r="H36" s="35">
        <v>338</v>
      </c>
      <c r="I36" s="35">
        <v>411</v>
      </c>
      <c r="J36" s="35">
        <v>495</v>
      </c>
      <c r="K36" s="35">
        <v>514</v>
      </c>
      <c r="L36" s="35">
        <v>572</v>
      </c>
      <c r="M36" s="35">
        <v>494</v>
      </c>
      <c r="N36" s="35">
        <v>466</v>
      </c>
      <c r="O36" s="35">
        <v>606</v>
      </c>
      <c r="P36" s="35">
        <v>855</v>
      </c>
      <c r="Q36" s="35">
        <v>639</v>
      </c>
      <c r="R36" s="35">
        <v>452</v>
      </c>
      <c r="S36" s="35">
        <v>372</v>
      </c>
      <c r="T36" s="35">
        <v>311</v>
      </c>
      <c r="U36" s="35">
        <v>176</v>
      </c>
      <c r="V36" s="35">
        <v>63</v>
      </c>
      <c r="W36" s="35">
        <v>14</v>
      </c>
      <c r="X36" s="35">
        <v>2882</v>
      </c>
      <c r="Y36" s="35">
        <v>8410</v>
      </c>
      <c r="Z36" s="106">
        <v>0.11224732461355529</v>
      </c>
      <c r="AA36" s="106">
        <v>0.5450653983353151</v>
      </c>
      <c r="AB36" s="106">
        <v>0.3426872770511296</v>
      </c>
      <c r="AC36" s="43">
        <v>1</v>
      </c>
    </row>
    <row r="37" spans="1:29" s="44" customFormat="1" ht="12" customHeight="1">
      <c r="A37" s="178"/>
      <c r="B37" s="28" t="s">
        <v>15</v>
      </c>
      <c r="C37" s="39">
        <v>689</v>
      </c>
      <c r="D37" s="39">
        <v>650</v>
      </c>
      <c r="E37" s="39">
        <v>702</v>
      </c>
      <c r="F37" s="39">
        <v>739</v>
      </c>
      <c r="G37" s="39">
        <v>586</v>
      </c>
      <c r="H37" s="39">
        <v>663</v>
      </c>
      <c r="I37" s="39">
        <v>819</v>
      </c>
      <c r="J37" s="39">
        <v>927</v>
      </c>
      <c r="K37" s="39">
        <v>1031</v>
      </c>
      <c r="L37" s="39">
        <v>1073</v>
      </c>
      <c r="M37" s="39">
        <v>939</v>
      </c>
      <c r="N37" s="39">
        <v>909</v>
      </c>
      <c r="O37" s="39">
        <v>1149</v>
      </c>
      <c r="P37" s="39">
        <v>1597</v>
      </c>
      <c r="Q37" s="39">
        <v>1298</v>
      </c>
      <c r="R37" s="39">
        <v>856</v>
      </c>
      <c r="S37" s="39">
        <v>618</v>
      </c>
      <c r="T37" s="39">
        <v>476</v>
      </c>
      <c r="U37" s="39">
        <v>230</v>
      </c>
      <c r="V37" s="39">
        <v>72</v>
      </c>
      <c r="W37" s="39">
        <v>18</v>
      </c>
      <c r="X37" s="39">
        <v>5165</v>
      </c>
      <c r="Y37" s="39">
        <v>16041</v>
      </c>
      <c r="Z37" s="107">
        <v>0.1272364565800137</v>
      </c>
      <c r="AA37" s="107">
        <v>0.5507761361511128</v>
      </c>
      <c r="AB37" s="107">
        <v>0.32198740726887354</v>
      </c>
      <c r="AC37" s="43">
        <v>1</v>
      </c>
    </row>
    <row r="38" spans="1:29" s="44" customFormat="1" ht="12" customHeight="1" collapsed="1">
      <c r="A38" s="177" t="s">
        <v>48</v>
      </c>
      <c r="B38" s="26" t="s">
        <v>13</v>
      </c>
      <c r="C38" s="93">
        <v>108</v>
      </c>
      <c r="D38" s="93">
        <v>112</v>
      </c>
      <c r="E38" s="93">
        <v>123</v>
      </c>
      <c r="F38" s="93">
        <v>114</v>
      </c>
      <c r="G38" s="93">
        <v>90</v>
      </c>
      <c r="H38" s="93">
        <v>76</v>
      </c>
      <c r="I38" s="93">
        <v>116</v>
      </c>
      <c r="J38" s="93">
        <v>119</v>
      </c>
      <c r="K38" s="93">
        <v>145</v>
      </c>
      <c r="L38" s="93">
        <v>160</v>
      </c>
      <c r="M38" s="93">
        <v>127</v>
      </c>
      <c r="N38" s="93">
        <v>188</v>
      </c>
      <c r="O38" s="93">
        <v>232</v>
      </c>
      <c r="P38" s="93">
        <v>233</v>
      </c>
      <c r="Q38" s="93">
        <v>173</v>
      </c>
      <c r="R38" s="93">
        <v>124</v>
      </c>
      <c r="S38" s="93">
        <v>113</v>
      </c>
      <c r="T38" s="93">
        <v>43</v>
      </c>
      <c r="U38" s="93">
        <v>19</v>
      </c>
      <c r="V38" s="93">
        <v>3</v>
      </c>
      <c r="W38" s="93">
        <v>0</v>
      </c>
      <c r="X38" s="30">
        <v>708</v>
      </c>
      <c r="Y38" s="30">
        <v>2418</v>
      </c>
      <c r="Z38" s="105">
        <v>0.14185277088502896</v>
      </c>
      <c r="AA38" s="105">
        <v>0.5653432588916459</v>
      </c>
      <c r="AB38" s="105">
        <v>0.29280397022332505</v>
      </c>
      <c r="AC38" s="43">
        <v>0.9999999999999999</v>
      </c>
    </row>
    <row r="39" spans="1:29" s="44" customFormat="1" ht="12" customHeight="1">
      <c r="A39" s="178"/>
      <c r="B39" s="27" t="s">
        <v>14</v>
      </c>
      <c r="C39" s="94">
        <v>81</v>
      </c>
      <c r="D39" s="94">
        <v>100</v>
      </c>
      <c r="E39" s="94">
        <v>103</v>
      </c>
      <c r="F39" s="94">
        <v>110</v>
      </c>
      <c r="G39" s="94">
        <v>82</v>
      </c>
      <c r="H39" s="94">
        <v>85</v>
      </c>
      <c r="I39" s="94">
        <v>129</v>
      </c>
      <c r="J39" s="94">
        <v>120</v>
      </c>
      <c r="K39" s="94">
        <v>128</v>
      </c>
      <c r="L39" s="94">
        <v>157</v>
      </c>
      <c r="M39" s="94">
        <v>178</v>
      </c>
      <c r="N39" s="94">
        <v>209</v>
      </c>
      <c r="O39" s="94">
        <v>222</v>
      </c>
      <c r="P39" s="94">
        <v>210</v>
      </c>
      <c r="Q39" s="94">
        <v>182</v>
      </c>
      <c r="R39" s="94">
        <v>173</v>
      </c>
      <c r="S39" s="94">
        <v>177</v>
      </c>
      <c r="T39" s="94">
        <v>152</v>
      </c>
      <c r="U39" s="94">
        <v>83</v>
      </c>
      <c r="V39" s="94">
        <v>26</v>
      </c>
      <c r="W39" s="94">
        <v>1</v>
      </c>
      <c r="X39" s="35">
        <v>1004</v>
      </c>
      <c r="Y39" s="35">
        <v>2708</v>
      </c>
      <c r="Z39" s="106">
        <v>0.10487444608567208</v>
      </c>
      <c r="AA39" s="106">
        <v>0.5243722304283605</v>
      </c>
      <c r="AB39" s="106">
        <v>0.3707533234859675</v>
      </c>
      <c r="AC39" s="43">
        <v>1</v>
      </c>
    </row>
    <row r="40" spans="1:29" s="44" customFormat="1" ht="12" customHeight="1">
      <c r="A40" s="178"/>
      <c r="B40" s="28" t="s">
        <v>15</v>
      </c>
      <c r="C40" s="95">
        <v>189</v>
      </c>
      <c r="D40" s="95">
        <v>212</v>
      </c>
      <c r="E40" s="95">
        <v>226</v>
      </c>
      <c r="F40" s="95">
        <v>224</v>
      </c>
      <c r="G40" s="95">
        <v>172</v>
      </c>
      <c r="H40" s="95">
        <v>161</v>
      </c>
      <c r="I40" s="95">
        <v>245</v>
      </c>
      <c r="J40" s="95">
        <v>239</v>
      </c>
      <c r="K40" s="95">
        <v>273</v>
      </c>
      <c r="L40" s="95">
        <v>317</v>
      </c>
      <c r="M40" s="95">
        <v>305</v>
      </c>
      <c r="N40" s="95">
        <v>397</v>
      </c>
      <c r="O40" s="95">
        <v>454</v>
      </c>
      <c r="P40" s="95">
        <v>443</v>
      </c>
      <c r="Q40" s="95">
        <v>355</v>
      </c>
      <c r="R40" s="95">
        <v>297</v>
      </c>
      <c r="S40" s="95">
        <v>290</v>
      </c>
      <c r="T40" s="95">
        <v>195</v>
      </c>
      <c r="U40" s="95">
        <v>102</v>
      </c>
      <c r="V40" s="95">
        <v>29</v>
      </c>
      <c r="W40" s="95">
        <v>1</v>
      </c>
      <c r="X40" s="39">
        <v>1712</v>
      </c>
      <c r="Y40" s="39">
        <v>5126</v>
      </c>
      <c r="Z40" s="107">
        <v>0.1223175965665236</v>
      </c>
      <c r="AA40" s="107">
        <v>0.5436987904799063</v>
      </c>
      <c r="AB40" s="107">
        <v>0.33398361295357004</v>
      </c>
      <c r="AC40" s="43">
        <v>1</v>
      </c>
    </row>
    <row r="41" spans="1:29" s="34" customFormat="1" ht="12" outlineLevel="1">
      <c r="A41" s="172" t="s">
        <v>55</v>
      </c>
      <c r="B41" s="23" t="s">
        <v>13</v>
      </c>
      <c r="C41" s="152">
        <v>128</v>
      </c>
      <c r="D41" s="152">
        <v>124</v>
      </c>
      <c r="E41" s="152">
        <v>122</v>
      </c>
      <c r="F41" s="152">
        <v>132</v>
      </c>
      <c r="G41" s="152">
        <v>96</v>
      </c>
      <c r="H41" s="152">
        <v>110</v>
      </c>
      <c r="I41" s="152">
        <v>121</v>
      </c>
      <c r="J41" s="152">
        <v>156</v>
      </c>
      <c r="K41" s="152">
        <v>139</v>
      </c>
      <c r="L41" s="152">
        <v>182</v>
      </c>
      <c r="M41" s="152">
        <v>175</v>
      </c>
      <c r="N41" s="152">
        <v>197</v>
      </c>
      <c r="O41" s="152">
        <v>204</v>
      </c>
      <c r="P41" s="152">
        <v>269</v>
      </c>
      <c r="Q41" s="152">
        <v>167</v>
      </c>
      <c r="R41" s="152">
        <v>144</v>
      </c>
      <c r="S41" s="152">
        <v>103</v>
      </c>
      <c r="T41" s="152">
        <v>62</v>
      </c>
      <c r="U41" s="152">
        <v>35</v>
      </c>
      <c r="V41" s="152">
        <v>3</v>
      </c>
      <c r="W41" s="152">
        <v>1</v>
      </c>
      <c r="X41" s="30">
        <v>784</v>
      </c>
      <c r="Y41" s="31">
        <v>2670</v>
      </c>
      <c r="Z41" s="32">
        <v>0.1400749063670412</v>
      </c>
      <c r="AA41" s="32">
        <v>0.5662921348314607</v>
      </c>
      <c r="AB41" s="32">
        <v>0.29363295880149815</v>
      </c>
      <c r="AC41" s="33">
        <v>1</v>
      </c>
    </row>
    <row r="42" spans="1:29" s="34" customFormat="1" ht="12" outlineLevel="1">
      <c r="A42" s="173"/>
      <c r="B42" s="24" t="s">
        <v>14</v>
      </c>
      <c r="C42" s="153">
        <v>95</v>
      </c>
      <c r="D42" s="153">
        <v>116</v>
      </c>
      <c r="E42" s="153">
        <v>130</v>
      </c>
      <c r="F42" s="153">
        <v>135</v>
      </c>
      <c r="G42" s="153">
        <v>100</v>
      </c>
      <c r="H42" s="153">
        <v>102</v>
      </c>
      <c r="I42" s="153">
        <v>119</v>
      </c>
      <c r="J42" s="153">
        <v>133</v>
      </c>
      <c r="K42" s="153">
        <v>157</v>
      </c>
      <c r="L42" s="153">
        <v>159</v>
      </c>
      <c r="M42" s="153">
        <v>181</v>
      </c>
      <c r="N42" s="153">
        <v>192</v>
      </c>
      <c r="O42" s="153">
        <v>196</v>
      </c>
      <c r="P42" s="153">
        <v>262</v>
      </c>
      <c r="Q42" s="153">
        <v>205</v>
      </c>
      <c r="R42" s="153">
        <v>168</v>
      </c>
      <c r="S42" s="153">
        <v>159</v>
      </c>
      <c r="T42" s="153">
        <v>136</v>
      </c>
      <c r="U42" s="153">
        <v>84</v>
      </c>
      <c r="V42" s="153">
        <v>23</v>
      </c>
      <c r="W42" s="153">
        <v>3</v>
      </c>
      <c r="X42" s="35">
        <v>1040</v>
      </c>
      <c r="Y42" s="36">
        <v>2855</v>
      </c>
      <c r="Z42" s="37">
        <v>0.11943957968476357</v>
      </c>
      <c r="AA42" s="37">
        <v>0.5162872154115586</v>
      </c>
      <c r="AB42" s="37">
        <v>0.36427320490367776</v>
      </c>
      <c r="AC42" s="38">
        <v>1</v>
      </c>
    </row>
    <row r="43" spans="1:29" s="34" customFormat="1" ht="12" outlineLevel="1">
      <c r="A43" s="174"/>
      <c r="B43" s="25" t="s">
        <v>15</v>
      </c>
      <c r="C43" s="154">
        <v>223</v>
      </c>
      <c r="D43" s="154">
        <v>240</v>
      </c>
      <c r="E43" s="154">
        <v>252</v>
      </c>
      <c r="F43" s="154">
        <v>267</v>
      </c>
      <c r="G43" s="154">
        <v>196</v>
      </c>
      <c r="H43" s="154">
        <v>212</v>
      </c>
      <c r="I43" s="154">
        <v>240</v>
      </c>
      <c r="J43" s="154">
        <v>289</v>
      </c>
      <c r="K43" s="154">
        <v>296</v>
      </c>
      <c r="L43" s="154">
        <v>341</v>
      </c>
      <c r="M43" s="154">
        <v>356</v>
      </c>
      <c r="N43" s="154">
        <v>389</v>
      </c>
      <c r="O43" s="154">
        <v>400</v>
      </c>
      <c r="P43" s="154">
        <v>531</v>
      </c>
      <c r="Q43" s="154">
        <v>372</v>
      </c>
      <c r="R43" s="154">
        <v>312</v>
      </c>
      <c r="S43" s="154">
        <v>262</v>
      </c>
      <c r="T43" s="154">
        <v>198</v>
      </c>
      <c r="U43" s="154">
        <v>119</v>
      </c>
      <c r="V43" s="154">
        <v>26</v>
      </c>
      <c r="W43" s="154">
        <v>4</v>
      </c>
      <c r="X43" s="39">
        <v>1824</v>
      </c>
      <c r="Y43" s="40">
        <v>5525</v>
      </c>
      <c r="Z43" s="37">
        <v>0.12941176470588237</v>
      </c>
      <c r="AA43" s="37">
        <v>0.5404524886877828</v>
      </c>
      <c r="AB43" s="37">
        <v>0.3301357466063348</v>
      </c>
      <c r="AC43" s="41">
        <v>1</v>
      </c>
    </row>
    <row r="44" spans="1:29" s="34" customFormat="1" ht="12" outlineLevel="1">
      <c r="A44" s="172" t="s">
        <v>57</v>
      </c>
      <c r="B44" s="23" t="s">
        <v>13</v>
      </c>
      <c r="C44" s="152">
        <v>33</v>
      </c>
      <c r="D44" s="152">
        <v>25</v>
      </c>
      <c r="E44" s="152">
        <v>26</v>
      </c>
      <c r="F44" s="152">
        <v>26</v>
      </c>
      <c r="G44" s="152">
        <v>27</v>
      </c>
      <c r="H44" s="152">
        <v>33</v>
      </c>
      <c r="I44" s="152">
        <v>42</v>
      </c>
      <c r="J44" s="152">
        <v>30</v>
      </c>
      <c r="K44" s="152">
        <v>46</v>
      </c>
      <c r="L44" s="152">
        <v>42</v>
      </c>
      <c r="M44" s="152">
        <v>53</v>
      </c>
      <c r="N44" s="152">
        <v>72</v>
      </c>
      <c r="O44" s="152">
        <v>76</v>
      </c>
      <c r="P44" s="152">
        <v>91</v>
      </c>
      <c r="Q44" s="152">
        <v>50</v>
      </c>
      <c r="R44" s="152">
        <v>42</v>
      </c>
      <c r="S44" s="152">
        <v>38</v>
      </c>
      <c r="T44" s="152">
        <v>21</v>
      </c>
      <c r="U44" s="152">
        <v>9</v>
      </c>
      <c r="V44" s="152">
        <v>2</v>
      </c>
      <c r="W44" s="152">
        <v>1</v>
      </c>
      <c r="X44" s="30">
        <v>254</v>
      </c>
      <c r="Y44" s="31">
        <v>785</v>
      </c>
      <c r="Z44" s="32">
        <v>0.1070063694267516</v>
      </c>
      <c r="AA44" s="32">
        <v>0.5694267515923567</v>
      </c>
      <c r="AB44" s="32">
        <v>0.3235668789808917</v>
      </c>
      <c r="AC44" s="33">
        <v>1</v>
      </c>
    </row>
    <row r="45" spans="1:29" s="34" customFormat="1" ht="12" outlineLevel="1">
      <c r="A45" s="173"/>
      <c r="B45" s="24" t="s">
        <v>14</v>
      </c>
      <c r="C45" s="153">
        <v>22</v>
      </c>
      <c r="D45" s="153">
        <v>27</v>
      </c>
      <c r="E45" s="153">
        <v>25</v>
      </c>
      <c r="F45" s="153">
        <v>35</v>
      </c>
      <c r="G45" s="153">
        <v>36</v>
      </c>
      <c r="H45" s="153">
        <v>31</v>
      </c>
      <c r="I45" s="153">
        <v>35</v>
      </c>
      <c r="J45" s="153">
        <v>32</v>
      </c>
      <c r="K45" s="153">
        <v>43</v>
      </c>
      <c r="L45" s="153">
        <v>37</v>
      </c>
      <c r="M45" s="153">
        <v>48</v>
      </c>
      <c r="N45" s="153">
        <v>78</v>
      </c>
      <c r="O45" s="153">
        <v>70</v>
      </c>
      <c r="P45" s="153">
        <v>72</v>
      </c>
      <c r="Q45" s="153">
        <v>61</v>
      </c>
      <c r="R45" s="153">
        <v>60</v>
      </c>
      <c r="S45" s="153">
        <v>61</v>
      </c>
      <c r="T45" s="153">
        <v>57</v>
      </c>
      <c r="U45" s="153">
        <v>34</v>
      </c>
      <c r="V45" s="153">
        <v>11</v>
      </c>
      <c r="W45" s="153">
        <v>0</v>
      </c>
      <c r="X45" s="35">
        <v>356</v>
      </c>
      <c r="Y45" s="36">
        <v>875</v>
      </c>
      <c r="Z45" s="37">
        <v>0.08457142857142858</v>
      </c>
      <c r="AA45" s="37">
        <v>0.5085714285714286</v>
      </c>
      <c r="AB45" s="37">
        <v>0.40685714285714286</v>
      </c>
      <c r="AC45" s="38">
        <v>1</v>
      </c>
    </row>
    <row r="46" spans="1:29" s="34" customFormat="1" ht="12" outlineLevel="1">
      <c r="A46" s="174"/>
      <c r="B46" s="25" t="s">
        <v>15</v>
      </c>
      <c r="C46" s="154">
        <v>55</v>
      </c>
      <c r="D46" s="154">
        <v>52</v>
      </c>
      <c r="E46" s="154">
        <v>51</v>
      </c>
      <c r="F46" s="154">
        <v>61</v>
      </c>
      <c r="G46" s="154">
        <v>63</v>
      </c>
      <c r="H46" s="154">
        <v>64</v>
      </c>
      <c r="I46" s="154">
        <v>77</v>
      </c>
      <c r="J46" s="154">
        <v>62</v>
      </c>
      <c r="K46" s="154">
        <v>89</v>
      </c>
      <c r="L46" s="154">
        <v>79</v>
      </c>
      <c r="M46" s="154">
        <v>101</v>
      </c>
      <c r="N46" s="154">
        <v>150</v>
      </c>
      <c r="O46" s="154">
        <v>146</v>
      </c>
      <c r="P46" s="154">
        <v>163</v>
      </c>
      <c r="Q46" s="154">
        <v>111</v>
      </c>
      <c r="R46" s="154">
        <v>102</v>
      </c>
      <c r="S46" s="154">
        <v>99</v>
      </c>
      <c r="T46" s="154">
        <v>78</v>
      </c>
      <c r="U46" s="154">
        <v>43</v>
      </c>
      <c r="V46" s="154">
        <v>13</v>
      </c>
      <c r="W46" s="154">
        <v>1</v>
      </c>
      <c r="X46" s="39">
        <v>610</v>
      </c>
      <c r="Y46" s="40">
        <v>1660</v>
      </c>
      <c r="Z46" s="37">
        <v>0.09518072289156626</v>
      </c>
      <c r="AA46" s="37">
        <v>0.5373493975903615</v>
      </c>
      <c r="AB46" s="37">
        <v>0.3674698795180723</v>
      </c>
      <c r="AC46" s="41">
        <v>1</v>
      </c>
    </row>
    <row r="47" spans="1:29" s="44" customFormat="1" ht="12" customHeight="1">
      <c r="A47" s="175" t="s">
        <v>49</v>
      </c>
      <c r="B47" s="96" t="s">
        <v>13</v>
      </c>
      <c r="C47" s="30">
        <v>161</v>
      </c>
      <c r="D47" s="30">
        <v>149</v>
      </c>
      <c r="E47" s="30">
        <v>148</v>
      </c>
      <c r="F47" s="30">
        <v>158</v>
      </c>
      <c r="G47" s="30">
        <v>123</v>
      </c>
      <c r="H47" s="30">
        <v>143</v>
      </c>
      <c r="I47" s="30">
        <v>163</v>
      </c>
      <c r="J47" s="30">
        <v>186</v>
      </c>
      <c r="K47" s="30">
        <v>185</v>
      </c>
      <c r="L47" s="30">
        <v>224</v>
      </c>
      <c r="M47" s="30">
        <v>228</v>
      </c>
      <c r="N47" s="30">
        <v>269</v>
      </c>
      <c r="O47" s="30">
        <v>280</v>
      </c>
      <c r="P47" s="30">
        <v>360</v>
      </c>
      <c r="Q47" s="30">
        <v>217</v>
      </c>
      <c r="R47" s="30">
        <v>186</v>
      </c>
      <c r="S47" s="30">
        <v>141</v>
      </c>
      <c r="T47" s="30">
        <v>83</v>
      </c>
      <c r="U47" s="30">
        <v>44</v>
      </c>
      <c r="V47" s="30">
        <v>5</v>
      </c>
      <c r="W47" s="30">
        <v>2</v>
      </c>
      <c r="X47" s="30">
        <v>1038</v>
      </c>
      <c r="Y47" s="30">
        <v>3455</v>
      </c>
      <c r="Z47" s="105">
        <v>0.13256150506512301</v>
      </c>
      <c r="AA47" s="105">
        <v>0.5670043415340087</v>
      </c>
      <c r="AB47" s="105">
        <v>0.3004341534008683</v>
      </c>
      <c r="AC47" s="43">
        <v>1</v>
      </c>
    </row>
    <row r="48" spans="1:29" s="44" customFormat="1" ht="12" customHeight="1">
      <c r="A48" s="176"/>
      <c r="B48" s="97" t="s">
        <v>14</v>
      </c>
      <c r="C48" s="35">
        <v>117</v>
      </c>
      <c r="D48" s="35">
        <v>143</v>
      </c>
      <c r="E48" s="35">
        <v>155</v>
      </c>
      <c r="F48" s="35">
        <v>170</v>
      </c>
      <c r="G48" s="35">
        <v>136</v>
      </c>
      <c r="H48" s="35">
        <v>133</v>
      </c>
      <c r="I48" s="35">
        <v>154</v>
      </c>
      <c r="J48" s="35">
        <v>165</v>
      </c>
      <c r="K48" s="35">
        <v>200</v>
      </c>
      <c r="L48" s="35">
        <v>196</v>
      </c>
      <c r="M48" s="35">
        <v>229</v>
      </c>
      <c r="N48" s="35">
        <v>270</v>
      </c>
      <c r="O48" s="35">
        <v>266</v>
      </c>
      <c r="P48" s="35">
        <v>334</v>
      </c>
      <c r="Q48" s="35">
        <v>266</v>
      </c>
      <c r="R48" s="35">
        <v>228</v>
      </c>
      <c r="S48" s="35">
        <v>220</v>
      </c>
      <c r="T48" s="35">
        <v>193</v>
      </c>
      <c r="U48" s="35">
        <v>118</v>
      </c>
      <c r="V48" s="35">
        <v>34</v>
      </c>
      <c r="W48" s="35">
        <v>3</v>
      </c>
      <c r="X48" s="35">
        <v>1396</v>
      </c>
      <c r="Y48" s="35">
        <v>3730</v>
      </c>
      <c r="Z48" s="106">
        <v>0.11126005361930295</v>
      </c>
      <c r="AA48" s="106">
        <v>0.5144772117962466</v>
      </c>
      <c r="AB48" s="106">
        <v>0.3742627345844504</v>
      </c>
      <c r="AC48" s="43">
        <v>1</v>
      </c>
    </row>
    <row r="49" spans="1:29" s="44" customFormat="1" ht="12" customHeight="1">
      <c r="A49" s="176"/>
      <c r="B49" s="98" t="s">
        <v>15</v>
      </c>
      <c r="C49" s="39">
        <v>278</v>
      </c>
      <c r="D49" s="39">
        <v>292</v>
      </c>
      <c r="E49" s="39">
        <v>303</v>
      </c>
      <c r="F49" s="39">
        <v>328</v>
      </c>
      <c r="G49" s="39">
        <v>259</v>
      </c>
      <c r="H49" s="39">
        <v>276</v>
      </c>
      <c r="I49" s="39">
        <v>317</v>
      </c>
      <c r="J49" s="39">
        <v>351</v>
      </c>
      <c r="K49" s="39">
        <v>385</v>
      </c>
      <c r="L49" s="39">
        <v>420</v>
      </c>
      <c r="M49" s="39">
        <v>457</v>
      </c>
      <c r="N49" s="39">
        <v>539</v>
      </c>
      <c r="O49" s="39">
        <v>546</v>
      </c>
      <c r="P49" s="39">
        <v>694</v>
      </c>
      <c r="Q49" s="39">
        <v>483</v>
      </c>
      <c r="R49" s="39">
        <v>414</v>
      </c>
      <c r="S49" s="39">
        <v>361</v>
      </c>
      <c r="T49" s="39">
        <v>276</v>
      </c>
      <c r="U49" s="39">
        <v>162</v>
      </c>
      <c r="V49" s="39">
        <v>39</v>
      </c>
      <c r="W49" s="39">
        <v>5</v>
      </c>
      <c r="X49" s="39">
        <v>2434</v>
      </c>
      <c r="Y49" s="39">
        <v>7185</v>
      </c>
      <c r="Z49" s="107">
        <v>0.12150313152400835</v>
      </c>
      <c r="AA49" s="107">
        <v>0.5397355601948504</v>
      </c>
      <c r="AB49" s="107">
        <v>0.33876130828114126</v>
      </c>
      <c r="AC49" s="43">
        <v>1</v>
      </c>
    </row>
    <row r="50" spans="1:29" s="34" customFormat="1" ht="12" customHeight="1" outlineLevel="1">
      <c r="A50" s="164" t="s">
        <v>58</v>
      </c>
      <c r="B50" s="23" t="s">
        <v>13</v>
      </c>
      <c r="C50" s="152">
        <v>60</v>
      </c>
      <c r="D50" s="152">
        <v>77</v>
      </c>
      <c r="E50" s="152">
        <v>76</v>
      </c>
      <c r="F50" s="152">
        <v>72</v>
      </c>
      <c r="G50" s="152">
        <v>58</v>
      </c>
      <c r="H50" s="152">
        <v>65</v>
      </c>
      <c r="I50" s="152">
        <v>67</v>
      </c>
      <c r="J50" s="152">
        <v>81</v>
      </c>
      <c r="K50" s="152">
        <v>109</v>
      </c>
      <c r="L50" s="152">
        <v>84</v>
      </c>
      <c r="M50" s="152">
        <v>104</v>
      </c>
      <c r="N50" s="152">
        <v>104</v>
      </c>
      <c r="O50" s="152">
        <v>152</v>
      </c>
      <c r="P50" s="152">
        <v>156</v>
      </c>
      <c r="Q50" s="152">
        <v>133</v>
      </c>
      <c r="R50" s="152">
        <v>83</v>
      </c>
      <c r="S50" s="152">
        <v>69</v>
      </c>
      <c r="T50" s="152">
        <v>48</v>
      </c>
      <c r="U50" s="152">
        <v>22</v>
      </c>
      <c r="V50" s="152">
        <v>8</v>
      </c>
      <c r="W50" s="152">
        <v>0</v>
      </c>
      <c r="X50" s="30">
        <v>519</v>
      </c>
      <c r="Y50" s="31">
        <v>1628</v>
      </c>
      <c r="Z50" s="32">
        <v>0.13083538083538085</v>
      </c>
      <c r="AA50" s="32">
        <v>0.5503685503685504</v>
      </c>
      <c r="AB50" s="32">
        <v>0.3187960687960688</v>
      </c>
      <c r="AC50" s="33">
        <v>1</v>
      </c>
    </row>
    <row r="51" spans="1:29" s="34" customFormat="1" ht="12" outlineLevel="1">
      <c r="A51" s="165"/>
      <c r="B51" s="24" t="s">
        <v>14</v>
      </c>
      <c r="C51" s="153">
        <v>69</v>
      </c>
      <c r="D51" s="153">
        <v>77</v>
      </c>
      <c r="E51" s="153">
        <v>64</v>
      </c>
      <c r="F51" s="153">
        <v>71</v>
      </c>
      <c r="G51" s="153">
        <v>68</v>
      </c>
      <c r="H51" s="153">
        <v>66</v>
      </c>
      <c r="I51" s="153">
        <v>65</v>
      </c>
      <c r="J51" s="153">
        <v>98</v>
      </c>
      <c r="K51" s="153">
        <v>101</v>
      </c>
      <c r="L51" s="153">
        <v>107</v>
      </c>
      <c r="M51" s="153">
        <v>97</v>
      </c>
      <c r="N51" s="153">
        <v>140</v>
      </c>
      <c r="O51" s="153">
        <v>147</v>
      </c>
      <c r="P51" s="153">
        <v>159</v>
      </c>
      <c r="Q51" s="153">
        <v>132</v>
      </c>
      <c r="R51" s="153">
        <v>107</v>
      </c>
      <c r="S51" s="153">
        <v>108</v>
      </c>
      <c r="T51" s="153">
        <v>93</v>
      </c>
      <c r="U51" s="153">
        <v>67</v>
      </c>
      <c r="V51" s="153">
        <v>36</v>
      </c>
      <c r="W51" s="153">
        <v>8</v>
      </c>
      <c r="X51" s="35">
        <v>710</v>
      </c>
      <c r="Y51" s="36">
        <v>1880</v>
      </c>
      <c r="Z51" s="37">
        <v>0.11170212765957446</v>
      </c>
      <c r="AA51" s="37">
        <v>0.5106382978723404</v>
      </c>
      <c r="AB51" s="37">
        <v>0.3776595744680851</v>
      </c>
      <c r="AC51" s="38">
        <v>1</v>
      </c>
    </row>
    <row r="52" spans="1:29" s="34" customFormat="1" ht="12" outlineLevel="1">
      <c r="A52" s="166"/>
      <c r="B52" s="25" t="s">
        <v>15</v>
      </c>
      <c r="C52" s="154">
        <v>129</v>
      </c>
      <c r="D52" s="154">
        <v>154</v>
      </c>
      <c r="E52" s="154">
        <v>140</v>
      </c>
      <c r="F52" s="154">
        <v>143</v>
      </c>
      <c r="G52" s="154">
        <v>126</v>
      </c>
      <c r="H52" s="154">
        <v>131</v>
      </c>
      <c r="I52" s="154">
        <v>132</v>
      </c>
      <c r="J52" s="154">
        <v>179</v>
      </c>
      <c r="K52" s="154">
        <v>210</v>
      </c>
      <c r="L52" s="154">
        <v>191</v>
      </c>
      <c r="M52" s="154">
        <v>201</v>
      </c>
      <c r="N52" s="154">
        <v>244</v>
      </c>
      <c r="O52" s="154">
        <v>299</v>
      </c>
      <c r="P52" s="154">
        <v>315</v>
      </c>
      <c r="Q52" s="154">
        <v>265</v>
      </c>
      <c r="R52" s="154">
        <v>190</v>
      </c>
      <c r="S52" s="154">
        <v>177</v>
      </c>
      <c r="T52" s="154">
        <v>141</v>
      </c>
      <c r="U52" s="154">
        <v>89</v>
      </c>
      <c r="V52" s="154">
        <v>44</v>
      </c>
      <c r="W52" s="154">
        <v>8</v>
      </c>
      <c r="X52" s="39">
        <v>1229</v>
      </c>
      <c r="Y52" s="40">
        <v>3508</v>
      </c>
      <c r="Z52" s="37">
        <v>0.12058152793614595</v>
      </c>
      <c r="AA52" s="37">
        <v>0.5290763968072976</v>
      </c>
      <c r="AB52" s="37">
        <v>0.3503420752565564</v>
      </c>
      <c r="AC52" s="41">
        <v>1</v>
      </c>
    </row>
    <row r="53" spans="1:29" s="34" customFormat="1" ht="12" customHeight="1" outlineLevel="1">
      <c r="A53" s="164" t="s">
        <v>59</v>
      </c>
      <c r="B53" s="23" t="s">
        <v>13</v>
      </c>
      <c r="C53" s="89">
        <v>38</v>
      </c>
      <c r="D53" s="89">
        <v>56</v>
      </c>
      <c r="E53" s="89">
        <v>47</v>
      </c>
      <c r="F53" s="89">
        <v>41</v>
      </c>
      <c r="G53" s="89">
        <v>50</v>
      </c>
      <c r="H53" s="89">
        <v>49</v>
      </c>
      <c r="I53" s="89">
        <v>38</v>
      </c>
      <c r="J53" s="89">
        <v>58</v>
      </c>
      <c r="K53" s="89">
        <v>80</v>
      </c>
      <c r="L53" s="89">
        <v>69</v>
      </c>
      <c r="M53" s="89">
        <v>58</v>
      </c>
      <c r="N53" s="89">
        <v>82</v>
      </c>
      <c r="O53" s="89">
        <v>102</v>
      </c>
      <c r="P53" s="89">
        <v>111</v>
      </c>
      <c r="Q53" s="89">
        <v>75</v>
      </c>
      <c r="R53" s="89">
        <v>77</v>
      </c>
      <c r="S53" s="89">
        <v>38</v>
      </c>
      <c r="T53" s="89">
        <v>36</v>
      </c>
      <c r="U53" s="89">
        <v>11</v>
      </c>
      <c r="V53" s="89">
        <v>3</v>
      </c>
      <c r="W53" s="89">
        <v>0</v>
      </c>
      <c r="X53" s="30">
        <v>351</v>
      </c>
      <c r="Y53" s="31">
        <v>1119</v>
      </c>
      <c r="Z53" s="32">
        <v>0.1260053619302949</v>
      </c>
      <c r="AA53" s="32">
        <v>0.5603217158176944</v>
      </c>
      <c r="AB53" s="32">
        <v>0.3136729222520107</v>
      </c>
      <c r="AC53" s="33">
        <v>1</v>
      </c>
    </row>
    <row r="54" spans="1:29" s="34" customFormat="1" ht="12" outlineLevel="1">
      <c r="A54" s="165"/>
      <c r="B54" s="24" t="s">
        <v>14</v>
      </c>
      <c r="C54" s="87">
        <v>31</v>
      </c>
      <c r="D54" s="87">
        <v>44</v>
      </c>
      <c r="E54" s="87">
        <v>42</v>
      </c>
      <c r="F54" s="87">
        <v>43</v>
      </c>
      <c r="G54" s="87">
        <v>42</v>
      </c>
      <c r="H54" s="87">
        <v>55</v>
      </c>
      <c r="I54" s="87">
        <v>51</v>
      </c>
      <c r="J54" s="87">
        <v>55</v>
      </c>
      <c r="K54" s="87">
        <v>80</v>
      </c>
      <c r="L54" s="87">
        <v>75</v>
      </c>
      <c r="M54" s="87">
        <v>62</v>
      </c>
      <c r="N54" s="87">
        <v>105</v>
      </c>
      <c r="O54" s="87">
        <v>100</v>
      </c>
      <c r="P54" s="87">
        <v>106</v>
      </c>
      <c r="Q54" s="87">
        <v>83</v>
      </c>
      <c r="R54" s="87">
        <v>75</v>
      </c>
      <c r="S54" s="87">
        <v>75</v>
      </c>
      <c r="T54" s="87">
        <v>79</v>
      </c>
      <c r="U54" s="87">
        <v>49</v>
      </c>
      <c r="V54" s="87">
        <v>6</v>
      </c>
      <c r="W54" s="87">
        <v>2</v>
      </c>
      <c r="X54" s="35">
        <v>475</v>
      </c>
      <c r="Y54" s="36">
        <v>1260</v>
      </c>
      <c r="Z54" s="37">
        <v>0.09285714285714286</v>
      </c>
      <c r="AA54" s="37">
        <v>0.5301587301587302</v>
      </c>
      <c r="AB54" s="37">
        <v>0.376984126984127</v>
      </c>
      <c r="AC54" s="38">
        <v>1</v>
      </c>
    </row>
    <row r="55" spans="1:29" s="34" customFormat="1" ht="12" outlineLevel="1">
      <c r="A55" s="166"/>
      <c r="B55" s="25" t="s">
        <v>15</v>
      </c>
      <c r="C55" s="88">
        <v>69</v>
      </c>
      <c r="D55" s="88">
        <v>100</v>
      </c>
      <c r="E55" s="88">
        <v>89</v>
      </c>
      <c r="F55" s="88">
        <v>84</v>
      </c>
      <c r="G55" s="88">
        <v>92</v>
      </c>
      <c r="H55" s="88">
        <v>104</v>
      </c>
      <c r="I55" s="88">
        <v>89</v>
      </c>
      <c r="J55" s="88">
        <v>113</v>
      </c>
      <c r="K55" s="88">
        <v>160</v>
      </c>
      <c r="L55" s="88">
        <v>144</v>
      </c>
      <c r="M55" s="88">
        <v>120</v>
      </c>
      <c r="N55" s="88">
        <v>187</v>
      </c>
      <c r="O55" s="88">
        <v>202</v>
      </c>
      <c r="P55" s="88">
        <v>217</v>
      </c>
      <c r="Q55" s="88">
        <v>158</v>
      </c>
      <c r="R55" s="88">
        <v>152</v>
      </c>
      <c r="S55" s="88">
        <v>113</v>
      </c>
      <c r="T55" s="88">
        <v>115</v>
      </c>
      <c r="U55" s="88">
        <v>60</v>
      </c>
      <c r="V55" s="88">
        <v>9</v>
      </c>
      <c r="W55" s="88">
        <v>2</v>
      </c>
      <c r="X55" s="39">
        <v>826</v>
      </c>
      <c r="Y55" s="40">
        <v>2379</v>
      </c>
      <c r="Z55" s="37">
        <v>0.10844892812105927</v>
      </c>
      <c r="AA55" s="37">
        <v>0.5443463640184951</v>
      </c>
      <c r="AB55" s="37">
        <v>0.34720470786044555</v>
      </c>
      <c r="AC55" s="41">
        <v>0.9999999999999999</v>
      </c>
    </row>
    <row r="56" spans="1:29" s="34" customFormat="1" ht="12" customHeight="1" outlineLevel="1">
      <c r="A56" s="164" t="s">
        <v>60</v>
      </c>
      <c r="B56" s="23" t="s">
        <v>13</v>
      </c>
      <c r="C56" s="152">
        <v>43</v>
      </c>
      <c r="D56" s="152">
        <v>48</v>
      </c>
      <c r="E56" s="152">
        <v>57</v>
      </c>
      <c r="F56" s="152">
        <v>53</v>
      </c>
      <c r="G56" s="152">
        <v>41</v>
      </c>
      <c r="H56" s="152">
        <v>59</v>
      </c>
      <c r="I56" s="152">
        <v>54</v>
      </c>
      <c r="J56" s="152">
        <v>61</v>
      </c>
      <c r="K56" s="152">
        <v>69</v>
      </c>
      <c r="L56" s="152">
        <v>68</v>
      </c>
      <c r="M56" s="152">
        <v>80</v>
      </c>
      <c r="N56" s="152">
        <v>93</v>
      </c>
      <c r="O56" s="152">
        <v>105</v>
      </c>
      <c r="P56" s="152">
        <v>105</v>
      </c>
      <c r="Q56" s="152">
        <v>68</v>
      </c>
      <c r="R56" s="152">
        <v>58</v>
      </c>
      <c r="S56" s="152">
        <v>61</v>
      </c>
      <c r="T56" s="152">
        <v>32</v>
      </c>
      <c r="U56" s="152">
        <v>11</v>
      </c>
      <c r="V56" s="152">
        <v>3</v>
      </c>
      <c r="W56" s="152">
        <v>0</v>
      </c>
      <c r="X56" s="30">
        <v>338</v>
      </c>
      <c r="Y56" s="31">
        <v>1169</v>
      </c>
      <c r="Z56" s="32">
        <v>0.12660393498716851</v>
      </c>
      <c r="AA56" s="32">
        <v>0.5842600513259196</v>
      </c>
      <c r="AB56" s="32">
        <v>0.2891360136869119</v>
      </c>
      <c r="AC56" s="33">
        <v>1</v>
      </c>
    </row>
    <row r="57" spans="1:29" s="34" customFormat="1" ht="12" outlineLevel="1">
      <c r="A57" s="165"/>
      <c r="B57" s="24" t="s">
        <v>14</v>
      </c>
      <c r="C57" s="153">
        <v>46</v>
      </c>
      <c r="D57" s="153">
        <v>51</v>
      </c>
      <c r="E57" s="153">
        <v>48</v>
      </c>
      <c r="F57" s="153">
        <v>39</v>
      </c>
      <c r="G57" s="153">
        <v>49</v>
      </c>
      <c r="H57" s="153">
        <v>49</v>
      </c>
      <c r="I57" s="153">
        <v>49</v>
      </c>
      <c r="J57" s="153">
        <v>61</v>
      </c>
      <c r="K57" s="153">
        <v>63</v>
      </c>
      <c r="L57" s="153">
        <v>62</v>
      </c>
      <c r="M57" s="153">
        <v>75</v>
      </c>
      <c r="N57" s="153">
        <v>117</v>
      </c>
      <c r="O57" s="153">
        <v>98</v>
      </c>
      <c r="P57" s="153">
        <v>96</v>
      </c>
      <c r="Q57" s="153">
        <v>81</v>
      </c>
      <c r="R57" s="153">
        <v>76</v>
      </c>
      <c r="S57" s="153">
        <v>86</v>
      </c>
      <c r="T57" s="153">
        <v>69</v>
      </c>
      <c r="U57" s="153">
        <v>35</v>
      </c>
      <c r="V57" s="153">
        <v>10</v>
      </c>
      <c r="W57" s="153">
        <v>1</v>
      </c>
      <c r="X57" s="35">
        <v>454</v>
      </c>
      <c r="Y57" s="36">
        <v>1261</v>
      </c>
      <c r="Z57" s="37">
        <v>0.11498810467882632</v>
      </c>
      <c r="AA57" s="37">
        <v>0.5249801744647106</v>
      </c>
      <c r="AB57" s="37">
        <v>0.3600317208564631</v>
      </c>
      <c r="AC57" s="38">
        <v>1</v>
      </c>
    </row>
    <row r="58" spans="1:29" s="34" customFormat="1" ht="12" outlineLevel="1">
      <c r="A58" s="166"/>
      <c r="B58" s="25" t="s">
        <v>15</v>
      </c>
      <c r="C58" s="154">
        <v>89</v>
      </c>
      <c r="D58" s="154">
        <v>99</v>
      </c>
      <c r="E58" s="154">
        <v>105</v>
      </c>
      <c r="F58" s="154">
        <v>92</v>
      </c>
      <c r="G58" s="154">
        <v>90</v>
      </c>
      <c r="H58" s="154">
        <v>108</v>
      </c>
      <c r="I58" s="154">
        <v>103</v>
      </c>
      <c r="J58" s="154">
        <v>122</v>
      </c>
      <c r="K58" s="154">
        <v>132</v>
      </c>
      <c r="L58" s="154">
        <v>130</v>
      </c>
      <c r="M58" s="154">
        <v>155</v>
      </c>
      <c r="N58" s="154">
        <v>210</v>
      </c>
      <c r="O58" s="154">
        <v>203</v>
      </c>
      <c r="P58" s="154">
        <v>201</v>
      </c>
      <c r="Q58" s="154">
        <v>149</v>
      </c>
      <c r="R58" s="154">
        <v>134</v>
      </c>
      <c r="S58" s="154">
        <v>147</v>
      </c>
      <c r="T58" s="154">
        <v>101</v>
      </c>
      <c r="U58" s="154">
        <v>46</v>
      </c>
      <c r="V58" s="154">
        <v>13</v>
      </c>
      <c r="W58" s="154">
        <v>1</v>
      </c>
      <c r="X58" s="39">
        <v>792</v>
      </c>
      <c r="Y58" s="40">
        <v>2430</v>
      </c>
      <c r="Z58" s="37">
        <v>0.1205761316872428</v>
      </c>
      <c r="AA58" s="37">
        <v>0.5534979423868313</v>
      </c>
      <c r="AB58" s="37">
        <v>0.32592592592592595</v>
      </c>
      <c r="AC58" s="41">
        <v>1</v>
      </c>
    </row>
    <row r="59" spans="1:29" s="34" customFormat="1" ht="12" customHeight="1" outlineLevel="1">
      <c r="A59" s="164" t="s">
        <v>61</v>
      </c>
      <c r="B59" s="23" t="s">
        <v>13</v>
      </c>
      <c r="C59" s="152">
        <v>20</v>
      </c>
      <c r="D59" s="152">
        <v>31</v>
      </c>
      <c r="E59" s="152">
        <v>39</v>
      </c>
      <c r="F59" s="152">
        <v>34</v>
      </c>
      <c r="G59" s="152">
        <v>30</v>
      </c>
      <c r="H59" s="152">
        <v>23</v>
      </c>
      <c r="I59" s="152">
        <v>23</v>
      </c>
      <c r="J59" s="152">
        <v>36</v>
      </c>
      <c r="K59" s="152">
        <v>42</v>
      </c>
      <c r="L59" s="152">
        <v>46</v>
      </c>
      <c r="M59" s="152">
        <v>45</v>
      </c>
      <c r="N59" s="152">
        <v>72</v>
      </c>
      <c r="O59" s="152">
        <v>66</v>
      </c>
      <c r="P59" s="152">
        <v>77</v>
      </c>
      <c r="Q59" s="152">
        <v>64</v>
      </c>
      <c r="R59" s="152">
        <v>53</v>
      </c>
      <c r="S59" s="152">
        <v>28</v>
      </c>
      <c r="T59" s="152">
        <v>17</v>
      </c>
      <c r="U59" s="152">
        <v>7</v>
      </c>
      <c r="V59" s="152">
        <v>1</v>
      </c>
      <c r="W59" s="152">
        <v>0</v>
      </c>
      <c r="X59" s="30">
        <v>247</v>
      </c>
      <c r="Y59" s="31">
        <v>754</v>
      </c>
      <c r="Z59" s="32">
        <v>0.11936339522546419</v>
      </c>
      <c r="AA59" s="32">
        <v>0.553050397877984</v>
      </c>
      <c r="AB59" s="32">
        <v>0.3275862068965517</v>
      </c>
      <c r="AC59" s="33">
        <v>0.9999999999999999</v>
      </c>
    </row>
    <row r="60" spans="1:29" s="34" customFormat="1" ht="12" outlineLevel="1">
      <c r="A60" s="165"/>
      <c r="B60" s="24" t="s">
        <v>14</v>
      </c>
      <c r="C60" s="153">
        <v>17</v>
      </c>
      <c r="D60" s="153">
        <v>24</v>
      </c>
      <c r="E60" s="153">
        <v>25</v>
      </c>
      <c r="F60" s="153">
        <v>39</v>
      </c>
      <c r="G60" s="153">
        <v>30</v>
      </c>
      <c r="H60" s="153">
        <v>27</v>
      </c>
      <c r="I60" s="153">
        <v>28</v>
      </c>
      <c r="J60" s="153">
        <v>36</v>
      </c>
      <c r="K60" s="153">
        <v>36</v>
      </c>
      <c r="L60" s="153">
        <v>47</v>
      </c>
      <c r="M60" s="153">
        <v>46</v>
      </c>
      <c r="N60" s="153">
        <v>48</v>
      </c>
      <c r="O60" s="153">
        <v>63</v>
      </c>
      <c r="P60" s="153">
        <v>68</v>
      </c>
      <c r="Q60" s="153">
        <v>58</v>
      </c>
      <c r="R60" s="153">
        <v>70</v>
      </c>
      <c r="S60" s="153">
        <v>48</v>
      </c>
      <c r="T60" s="153">
        <v>43</v>
      </c>
      <c r="U60" s="153">
        <v>19</v>
      </c>
      <c r="V60" s="153">
        <v>3</v>
      </c>
      <c r="W60" s="153">
        <v>0</v>
      </c>
      <c r="X60" s="35">
        <v>309</v>
      </c>
      <c r="Y60" s="36">
        <v>775</v>
      </c>
      <c r="Z60" s="37">
        <v>0.08516129032258064</v>
      </c>
      <c r="AA60" s="37">
        <v>0.5161290322580645</v>
      </c>
      <c r="AB60" s="37">
        <v>0.3987096774193548</v>
      </c>
      <c r="AC60" s="38">
        <v>1</v>
      </c>
    </row>
    <row r="61" spans="1:29" s="34" customFormat="1" ht="12" outlineLevel="1">
      <c r="A61" s="166"/>
      <c r="B61" s="25" t="s">
        <v>15</v>
      </c>
      <c r="C61" s="154">
        <v>37</v>
      </c>
      <c r="D61" s="154">
        <v>55</v>
      </c>
      <c r="E61" s="154">
        <v>64</v>
      </c>
      <c r="F61" s="154">
        <v>73</v>
      </c>
      <c r="G61" s="154">
        <v>60</v>
      </c>
      <c r="H61" s="154">
        <v>50</v>
      </c>
      <c r="I61" s="154">
        <v>51</v>
      </c>
      <c r="J61" s="154">
        <v>72</v>
      </c>
      <c r="K61" s="154">
        <v>78</v>
      </c>
      <c r="L61" s="154">
        <v>93</v>
      </c>
      <c r="M61" s="154">
        <v>91</v>
      </c>
      <c r="N61" s="154">
        <v>120</v>
      </c>
      <c r="O61" s="154">
        <v>129</v>
      </c>
      <c r="P61" s="154">
        <v>145</v>
      </c>
      <c r="Q61" s="154">
        <v>122</v>
      </c>
      <c r="R61" s="154">
        <v>123</v>
      </c>
      <c r="S61" s="154">
        <v>76</v>
      </c>
      <c r="T61" s="154">
        <v>60</v>
      </c>
      <c r="U61" s="154">
        <v>26</v>
      </c>
      <c r="V61" s="154">
        <v>4</v>
      </c>
      <c r="W61" s="154">
        <v>0</v>
      </c>
      <c r="X61" s="39">
        <v>556</v>
      </c>
      <c r="Y61" s="40">
        <v>1529</v>
      </c>
      <c r="Z61" s="37">
        <v>0.10202746893394375</v>
      </c>
      <c r="AA61" s="37">
        <v>0.5343361674296926</v>
      </c>
      <c r="AB61" s="37">
        <v>0.36363636363636365</v>
      </c>
      <c r="AC61" s="41">
        <v>1</v>
      </c>
    </row>
    <row r="62" spans="1:29" s="44" customFormat="1" ht="12" customHeight="1">
      <c r="A62" s="175" t="s">
        <v>50</v>
      </c>
      <c r="B62" s="96" t="s">
        <v>13</v>
      </c>
      <c r="C62" s="30">
        <v>161</v>
      </c>
      <c r="D62" s="30">
        <v>212</v>
      </c>
      <c r="E62" s="30">
        <v>219</v>
      </c>
      <c r="F62" s="30">
        <v>200</v>
      </c>
      <c r="G62" s="30">
        <v>179</v>
      </c>
      <c r="H62" s="30">
        <v>196</v>
      </c>
      <c r="I62" s="30">
        <v>182</v>
      </c>
      <c r="J62" s="30">
        <v>236</v>
      </c>
      <c r="K62" s="30">
        <v>300</v>
      </c>
      <c r="L62" s="30">
        <v>267</v>
      </c>
      <c r="M62" s="30">
        <v>287</v>
      </c>
      <c r="N62" s="30">
        <v>351</v>
      </c>
      <c r="O62" s="30">
        <v>425</v>
      </c>
      <c r="P62" s="30">
        <v>449</v>
      </c>
      <c r="Q62" s="30">
        <v>340</v>
      </c>
      <c r="R62" s="30">
        <v>271</v>
      </c>
      <c r="S62" s="30">
        <v>196</v>
      </c>
      <c r="T62" s="30">
        <v>133</v>
      </c>
      <c r="U62" s="30">
        <v>51</v>
      </c>
      <c r="V62" s="30">
        <v>15</v>
      </c>
      <c r="W62" s="30">
        <v>0</v>
      </c>
      <c r="X62" s="99">
        <v>1455</v>
      </c>
      <c r="Y62" s="99">
        <v>4670</v>
      </c>
      <c r="Z62" s="102">
        <v>0.12676659528907924</v>
      </c>
      <c r="AA62" s="102">
        <v>0.5616702355460386</v>
      </c>
      <c r="AB62" s="102">
        <v>0.31156316916488225</v>
      </c>
      <c r="AC62" s="43">
        <v>1</v>
      </c>
    </row>
    <row r="63" spans="1:29" s="44" customFormat="1" ht="12" customHeight="1">
      <c r="A63" s="176"/>
      <c r="B63" s="97" t="s">
        <v>14</v>
      </c>
      <c r="C63" s="35">
        <v>163</v>
      </c>
      <c r="D63" s="35">
        <v>196</v>
      </c>
      <c r="E63" s="35">
        <v>179</v>
      </c>
      <c r="F63" s="35">
        <v>192</v>
      </c>
      <c r="G63" s="35">
        <v>189</v>
      </c>
      <c r="H63" s="35">
        <v>197</v>
      </c>
      <c r="I63" s="35">
        <v>193</v>
      </c>
      <c r="J63" s="35">
        <v>250</v>
      </c>
      <c r="K63" s="35">
        <v>280</v>
      </c>
      <c r="L63" s="35">
        <v>291</v>
      </c>
      <c r="M63" s="35">
        <v>280</v>
      </c>
      <c r="N63" s="35">
        <v>410</v>
      </c>
      <c r="O63" s="35">
        <v>408</v>
      </c>
      <c r="P63" s="35">
        <v>429</v>
      </c>
      <c r="Q63" s="35">
        <v>354</v>
      </c>
      <c r="R63" s="35">
        <v>328</v>
      </c>
      <c r="S63" s="35">
        <v>317</v>
      </c>
      <c r="T63" s="35">
        <v>284</v>
      </c>
      <c r="U63" s="35">
        <v>170</v>
      </c>
      <c r="V63" s="35">
        <v>55</v>
      </c>
      <c r="W63" s="35">
        <v>11</v>
      </c>
      <c r="X63" s="100">
        <v>1948</v>
      </c>
      <c r="Y63" s="100">
        <v>5176</v>
      </c>
      <c r="Z63" s="103">
        <v>0.10394126738794436</v>
      </c>
      <c r="AA63" s="103">
        <v>0.5197063369397218</v>
      </c>
      <c r="AB63" s="103">
        <v>0.37635239567233386</v>
      </c>
      <c r="AC63" s="43">
        <v>1</v>
      </c>
    </row>
    <row r="64" spans="1:29" s="44" customFormat="1" ht="12" customHeight="1">
      <c r="A64" s="176"/>
      <c r="B64" s="98" t="s">
        <v>15</v>
      </c>
      <c r="C64" s="39">
        <v>324</v>
      </c>
      <c r="D64" s="39">
        <v>408</v>
      </c>
      <c r="E64" s="39">
        <v>398</v>
      </c>
      <c r="F64" s="39">
        <v>392</v>
      </c>
      <c r="G64" s="39">
        <v>368</v>
      </c>
      <c r="H64" s="39">
        <v>393</v>
      </c>
      <c r="I64" s="39">
        <v>375</v>
      </c>
      <c r="J64" s="39">
        <v>486</v>
      </c>
      <c r="K64" s="39">
        <v>580</v>
      </c>
      <c r="L64" s="39">
        <v>558</v>
      </c>
      <c r="M64" s="39">
        <v>567</v>
      </c>
      <c r="N64" s="39">
        <v>761</v>
      </c>
      <c r="O64" s="39">
        <v>833</v>
      </c>
      <c r="P64" s="39">
        <v>878</v>
      </c>
      <c r="Q64" s="39">
        <v>694</v>
      </c>
      <c r="R64" s="39">
        <v>599</v>
      </c>
      <c r="S64" s="39">
        <v>513</v>
      </c>
      <c r="T64" s="39">
        <v>417</v>
      </c>
      <c r="U64" s="39">
        <v>221</v>
      </c>
      <c r="V64" s="39">
        <v>70</v>
      </c>
      <c r="W64" s="39">
        <v>11</v>
      </c>
      <c r="X64" s="101">
        <v>3403</v>
      </c>
      <c r="Y64" s="101">
        <v>9846</v>
      </c>
      <c r="Z64" s="104">
        <v>0.11476741824091001</v>
      </c>
      <c r="AA64" s="104">
        <v>0.5396099939061548</v>
      </c>
      <c r="AB64" s="104">
        <v>0.3456225878529352</v>
      </c>
      <c r="AC64" s="43">
        <v>1</v>
      </c>
    </row>
    <row r="65" spans="1:29" s="44" customFormat="1" ht="12" customHeight="1" collapsed="1">
      <c r="A65" s="175" t="s">
        <v>51</v>
      </c>
      <c r="B65" s="96" t="s">
        <v>13</v>
      </c>
      <c r="C65" s="93">
        <v>63</v>
      </c>
      <c r="D65" s="93">
        <v>80</v>
      </c>
      <c r="E65" s="93">
        <v>89</v>
      </c>
      <c r="F65" s="93">
        <v>126</v>
      </c>
      <c r="G65" s="93">
        <v>97</v>
      </c>
      <c r="H65" s="93">
        <v>69</v>
      </c>
      <c r="I65" s="93">
        <v>97</v>
      </c>
      <c r="J65" s="93">
        <v>105</v>
      </c>
      <c r="K65" s="93">
        <v>124</v>
      </c>
      <c r="L65" s="93">
        <v>120</v>
      </c>
      <c r="M65" s="93">
        <v>150</v>
      </c>
      <c r="N65" s="93">
        <v>216</v>
      </c>
      <c r="O65" s="93">
        <v>245</v>
      </c>
      <c r="P65" s="93">
        <v>228</v>
      </c>
      <c r="Q65" s="93">
        <v>172</v>
      </c>
      <c r="R65" s="93">
        <v>107</v>
      </c>
      <c r="S65" s="93">
        <v>104</v>
      </c>
      <c r="T65" s="93">
        <v>55</v>
      </c>
      <c r="U65" s="93">
        <v>26</v>
      </c>
      <c r="V65" s="93">
        <v>4</v>
      </c>
      <c r="W65" s="93">
        <v>0</v>
      </c>
      <c r="X65" s="99">
        <v>696</v>
      </c>
      <c r="Y65" s="99">
        <v>2277</v>
      </c>
      <c r="Z65" s="105">
        <v>0.10188844971453667</v>
      </c>
      <c r="AA65" s="105">
        <v>0.5924462011418533</v>
      </c>
      <c r="AB65" s="105">
        <v>0.30566534914361</v>
      </c>
      <c r="AC65" s="43">
        <v>1</v>
      </c>
    </row>
    <row r="66" spans="1:29" s="44" customFormat="1" ht="12" customHeight="1">
      <c r="A66" s="176"/>
      <c r="B66" s="97" t="s">
        <v>14</v>
      </c>
      <c r="C66" s="94">
        <v>53</v>
      </c>
      <c r="D66" s="94">
        <v>70</v>
      </c>
      <c r="E66" s="94">
        <v>92</v>
      </c>
      <c r="F66" s="94">
        <v>102</v>
      </c>
      <c r="G66" s="94">
        <v>88</v>
      </c>
      <c r="H66" s="94">
        <v>81</v>
      </c>
      <c r="I66" s="94">
        <v>94</v>
      </c>
      <c r="J66" s="94">
        <v>96</v>
      </c>
      <c r="K66" s="94">
        <v>127</v>
      </c>
      <c r="L66" s="94">
        <v>148</v>
      </c>
      <c r="M66" s="94">
        <v>168</v>
      </c>
      <c r="N66" s="94">
        <v>249</v>
      </c>
      <c r="O66" s="94">
        <v>250</v>
      </c>
      <c r="P66" s="94">
        <v>250</v>
      </c>
      <c r="Q66" s="94">
        <v>200</v>
      </c>
      <c r="R66" s="94">
        <v>159</v>
      </c>
      <c r="S66" s="94">
        <v>176</v>
      </c>
      <c r="T66" s="94">
        <v>203</v>
      </c>
      <c r="U66" s="94">
        <v>118</v>
      </c>
      <c r="V66" s="94">
        <v>26</v>
      </c>
      <c r="W66" s="94">
        <v>5</v>
      </c>
      <c r="X66" s="100">
        <v>1137</v>
      </c>
      <c r="Y66" s="100">
        <v>2755</v>
      </c>
      <c r="Z66" s="106">
        <v>0.0780399274047187</v>
      </c>
      <c r="AA66" s="106">
        <v>0.5092558983666061</v>
      </c>
      <c r="AB66" s="106">
        <v>0.4127041742286751</v>
      </c>
      <c r="AC66" s="43">
        <v>0.9999999999999999</v>
      </c>
    </row>
    <row r="67" spans="1:29" s="44" customFormat="1" ht="12" customHeight="1">
      <c r="A67" s="176"/>
      <c r="B67" s="98" t="s">
        <v>15</v>
      </c>
      <c r="C67" s="95">
        <v>116</v>
      </c>
      <c r="D67" s="95">
        <v>150</v>
      </c>
      <c r="E67" s="95">
        <v>181</v>
      </c>
      <c r="F67" s="95">
        <v>228</v>
      </c>
      <c r="G67" s="95">
        <v>185</v>
      </c>
      <c r="H67" s="95">
        <v>150</v>
      </c>
      <c r="I67" s="95">
        <v>191</v>
      </c>
      <c r="J67" s="95">
        <v>201</v>
      </c>
      <c r="K67" s="95">
        <v>251</v>
      </c>
      <c r="L67" s="95">
        <v>268</v>
      </c>
      <c r="M67" s="95">
        <v>318</v>
      </c>
      <c r="N67" s="95">
        <v>465</v>
      </c>
      <c r="O67" s="95">
        <v>495</v>
      </c>
      <c r="P67" s="95">
        <v>478</v>
      </c>
      <c r="Q67" s="95">
        <v>372</v>
      </c>
      <c r="R67" s="95">
        <v>266</v>
      </c>
      <c r="S67" s="95">
        <v>280</v>
      </c>
      <c r="T67" s="95">
        <v>258</v>
      </c>
      <c r="U67" s="95">
        <v>144</v>
      </c>
      <c r="V67" s="95">
        <v>30</v>
      </c>
      <c r="W67" s="95">
        <v>5</v>
      </c>
      <c r="X67" s="101">
        <v>1833</v>
      </c>
      <c r="Y67" s="101">
        <v>5032</v>
      </c>
      <c r="Z67" s="107">
        <v>0.08883147853736088</v>
      </c>
      <c r="AA67" s="107">
        <v>0.5468998410174881</v>
      </c>
      <c r="AB67" s="107">
        <v>0.36426868044515104</v>
      </c>
      <c r="AC67" s="43">
        <v>1</v>
      </c>
    </row>
    <row r="68" spans="1:29" ht="12" customHeight="1">
      <c r="A68" s="160" t="s">
        <v>2</v>
      </c>
      <c r="B68" s="108" t="s">
        <v>13</v>
      </c>
      <c r="C68" s="109">
        <v>2922</v>
      </c>
      <c r="D68" s="109">
        <v>3285</v>
      </c>
      <c r="E68" s="109">
        <v>3404</v>
      </c>
      <c r="F68" s="109">
        <v>3286</v>
      </c>
      <c r="G68" s="109">
        <v>2671</v>
      </c>
      <c r="H68" s="109">
        <v>2803</v>
      </c>
      <c r="I68" s="109">
        <v>3291</v>
      </c>
      <c r="J68" s="109">
        <v>3820</v>
      </c>
      <c r="K68" s="109">
        <v>4329</v>
      </c>
      <c r="L68" s="109">
        <v>4568</v>
      </c>
      <c r="M68" s="109">
        <v>4039</v>
      </c>
      <c r="N68" s="109">
        <v>4262</v>
      </c>
      <c r="O68" s="109">
        <v>4673</v>
      </c>
      <c r="P68" s="109">
        <v>5229</v>
      </c>
      <c r="Q68" s="109">
        <v>4246</v>
      </c>
      <c r="R68" s="109">
        <v>3162</v>
      </c>
      <c r="S68" s="109">
        <v>2371</v>
      </c>
      <c r="T68" s="109">
        <v>1366</v>
      </c>
      <c r="U68" s="109">
        <v>505</v>
      </c>
      <c r="V68" s="109">
        <v>102</v>
      </c>
      <c r="W68" s="109">
        <v>12</v>
      </c>
      <c r="X68" s="110">
        <v>16993</v>
      </c>
      <c r="Y68" s="110">
        <v>64346</v>
      </c>
      <c r="Z68" s="111">
        <v>0.14936437385385262</v>
      </c>
      <c r="AA68" s="111">
        <v>0.5865477263543966</v>
      </c>
      <c r="AB68" s="111">
        <v>0.26408789979175085</v>
      </c>
      <c r="AC68" s="43">
        <v>1</v>
      </c>
    </row>
    <row r="69" spans="1:29" ht="12" customHeight="1">
      <c r="A69" s="161"/>
      <c r="B69" s="112" t="s">
        <v>14</v>
      </c>
      <c r="C69" s="113">
        <v>2763</v>
      </c>
      <c r="D69" s="113">
        <v>2994</v>
      </c>
      <c r="E69" s="113">
        <v>3110</v>
      </c>
      <c r="F69" s="113">
        <v>3280</v>
      </c>
      <c r="G69" s="113">
        <v>2760</v>
      </c>
      <c r="H69" s="113">
        <v>2697</v>
      </c>
      <c r="I69" s="113">
        <v>3426</v>
      </c>
      <c r="J69" s="113">
        <v>3929</v>
      </c>
      <c r="K69" s="113">
        <v>4392</v>
      </c>
      <c r="L69" s="113">
        <v>4809</v>
      </c>
      <c r="M69" s="113">
        <v>4499</v>
      </c>
      <c r="N69" s="113">
        <v>4756</v>
      </c>
      <c r="O69" s="113">
        <v>4835</v>
      </c>
      <c r="P69" s="113">
        <v>5571</v>
      </c>
      <c r="Q69" s="113">
        <v>4843</v>
      </c>
      <c r="R69" s="113">
        <v>4087</v>
      </c>
      <c r="S69" s="113">
        <v>3529</v>
      </c>
      <c r="T69" s="113">
        <v>2859</v>
      </c>
      <c r="U69" s="113">
        <v>1668</v>
      </c>
      <c r="V69" s="113">
        <v>508</v>
      </c>
      <c r="W69" s="113">
        <v>93</v>
      </c>
      <c r="X69" s="114">
        <v>23158</v>
      </c>
      <c r="Y69" s="114">
        <v>71408</v>
      </c>
      <c r="Z69" s="115">
        <v>0.12417376204346851</v>
      </c>
      <c r="AA69" s="115">
        <v>0.5515208380013444</v>
      </c>
      <c r="AB69" s="115">
        <v>0.3243053999551871</v>
      </c>
      <c r="AC69" s="43">
        <v>1</v>
      </c>
    </row>
    <row r="70" spans="1:29" ht="12" customHeight="1">
      <c r="A70" s="161"/>
      <c r="B70" s="116" t="s">
        <v>15</v>
      </c>
      <c r="C70" s="117">
        <v>5685</v>
      </c>
      <c r="D70" s="117">
        <v>6279</v>
      </c>
      <c r="E70" s="117">
        <v>6514</v>
      </c>
      <c r="F70" s="117">
        <v>6566</v>
      </c>
      <c r="G70" s="117">
        <v>5431</v>
      </c>
      <c r="H70" s="117">
        <v>5500</v>
      </c>
      <c r="I70" s="117">
        <v>6717</v>
      </c>
      <c r="J70" s="117">
        <v>7749</v>
      </c>
      <c r="K70" s="117">
        <v>8721</v>
      </c>
      <c r="L70" s="117">
        <v>9377</v>
      </c>
      <c r="M70" s="117">
        <v>8538</v>
      </c>
      <c r="N70" s="117">
        <v>9018</v>
      </c>
      <c r="O70" s="117">
        <v>9508</v>
      </c>
      <c r="P70" s="117">
        <v>10800</v>
      </c>
      <c r="Q70" s="117">
        <v>9089</v>
      </c>
      <c r="R70" s="117">
        <v>7249</v>
      </c>
      <c r="S70" s="117">
        <v>5900</v>
      </c>
      <c r="T70" s="117">
        <v>4225</v>
      </c>
      <c r="U70" s="117">
        <v>2173</v>
      </c>
      <c r="V70" s="117">
        <v>610</v>
      </c>
      <c r="W70" s="117">
        <v>105</v>
      </c>
      <c r="X70" s="118">
        <v>40151</v>
      </c>
      <c r="Y70" s="118">
        <v>135754</v>
      </c>
      <c r="Z70" s="119">
        <v>0.13611385299880666</v>
      </c>
      <c r="AA70" s="119">
        <v>0.56812322288846</v>
      </c>
      <c r="AB70" s="119">
        <v>0.2957629241127333</v>
      </c>
      <c r="AC70" s="43">
        <v>0.9999999999999999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ht="12"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34"/>
    </row>
    <row r="87" spans="3:24" ht="12"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34"/>
    </row>
    <row r="88" spans="3:24" ht="12"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34"/>
    </row>
    <row r="89" spans="3:24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&amp;R令和元年7月1日現在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90" zoomScaleNormal="90" zoomScalePageLayoutView="0" workbookViewId="0" topLeftCell="A10">
      <selection activeCell="F29" sqref="F29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3" ht="13.5">
      <c r="B1" s="72" t="s">
        <v>132</v>
      </c>
      <c r="M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6</v>
      </c>
      <c r="M4" s="75">
        <f>L4/L26</f>
        <v>0.0001366898279986331</v>
      </c>
      <c r="N4" s="77">
        <f>'地区別5歳毎'!W24</f>
        <v>59</v>
      </c>
      <c r="O4" s="75">
        <f>N4/N26</f>
        <v>0.0012132678031627217</v>
      </c>
      <c r="P4" s="78">
        <f>L4+N4</f>
        <v>65</v>
      </c>
      <c r="Q4" s="75">
        <f>P4/P26</f>
        <v>0.0007025204271324197</v>
      </c>
    </row>
    <row r="5" spans="11:17" ht="13.5">
      <c r="K5" s="61" t="s">
        <v>112</v>
      </c>
      <c r="L5" s="76">
        <f>'地区別5歳毎'!V23</f>
        <v>66</v>
      </c>
      <c r="M5" s="75">
        <f>L5/L26</f>
        <v>0.0015035881079849642</v>
      </c>
      <c r="N5" s="77">
        <f>'地区別5歳毎'!V24</f>
        <v>304</v>
      </c>
      <c r="O5" s="75">
        <f>N5/N26</f>
        <v>0.0062514137654486</v>
      </c>
      <c r="P5" s="78">
        <f aca="true" t="shared" si="0" ref="P5:P24">L5+N5</f>
        <v>370</v>
      </c>
      <c r="Q5" s="75">
        <f>P5/P26</f>
        <v>0.003998962431369158</v>
      </c>
    </row>
    <row r="6" spans="11:17" ht="13.5">
      <c r="K6" s="61" t="s">
        <v>113</v>
      </c>
      <c r="L6" s="76">
        <f>'地区別5歳毎'!U23</f>
        <v>311</v>
      </c>
      <c r="M6" s="75">
        <f>L6/L26</f>
        <v>0.007085089417929149</v>
      </c>
      <c r="N6" s="77">
        <f>'地区別5歳毎'!U24</f>
        <v>1003</v>
      </c>
      <c r="O6" s="75">
        <f>N6/N26</f>
        <v>0.020625552653766272</v>
      </c>
      <c r="P6" s="78">
        <f t="shared" si="0"/>
        <v>1314</v>
      </c>
      <c r="Q6" s="75">
        <f>P6/P26</f>
        <v>0.014201720634646146</v>
      </c>
    </row>
    <row r="7" spans="11:17" ht="13.5">
      <c r="K7" s="61" t="s">
        <v>114</v>
      </c>
      <c r="L7" s="76">
        <f>'地区別5歳毎'!T23</f>
        <v>887</v>
      </c>
      <c r="M7" s="75">
        <f>L7/L26</f>
        <v>0.020207312905797928</v>
      </c>
      <c r="N7" s="77">
        <f>'地区別5歳毎'!T24</f>
        <v>1716</v>
      </c>
      <c r="O7" s="75">
        <f>N7/N26</f>
        <v>0.03528758559707171</v>
      </c>
      <c r="P7" s="78">
        <f t="shared" si="0"/>
        <v>2603</v>
      </c>
      <c r="Q7" s="75">
        <f>P7/P26</f>
        <v>0.02813324110501059</v>
      </c>
    </row>
    <row r="8" spans="11:17" ht="13.5">
      <c r="K8" s="61" t="s">
        <v>115</v>
      </c>
      <c r="L8" s="76">
        <f>'地区別5歳毎'!S23</f>
        <v>1571</v>
      </c>
      <c r="M8" s="75">
        <f>L8/L26</f>
        <v>0.0357899532976421</v>
      </c>
      <c r="N8" s="77">
        <f>'地区別5歳毎'!S24</f>
        <v>2267</v>
      </c>
      <c r="O8" s="75">
        <f>N8/N26</f>
        <v>0.046618273046947295</v>
      </c>
      <c r="P8" s="78">
        <f t="shared" si="0"/>
        <v>3838</v>
      </c>
      <c r="Q8" s="75">
        <f>P8/P26</f>
        <v>0.04148112922052657</v>
      </c>
    </row>
    <row r="9" spans="11:17" ht="13.5">
      <c r="K9" s="61" t="s">
        <v>116</v>
      </c>
      <c r="L9" s="76">
        <f>'地区別5歳毎'!R23</f>
        <v>2070</v>
      </c>
      <c r="M9" s="75">
        <f>L9/L26</f>
        <v>0.04715799065952842</v>
      </c>
      <c r="N9" s="77">
        <f>'地区別5歳毎'!R24</f>
        <v>2747</v>
      </c>
      <c r="O9" s="75">
        <f>N9/N26</f>
        <v>0.056488926360813506</v>
      </c>
      <c r="P9" s="78">
        <f t="shared" si="0"/>
        <v>4817</v>
      </c>
      <c r="Q9" s="75">
        <f>P9/P26</f>
        <v>0.05206216765379793</v>
      </c>
    </row>
    <row r="10" spans="11:17" ht="13.5">
      <c r="K10" s="61" t="s">
        <v>117</v>
      </c>
      <c r="L10" s="76">
        <f>'地区別5歳毎'!Q23</f>
        <v>2685</v>
      </c>
      <c r="M10" s="75">
        <f>L10/L26</f>
        <v>0.06116869802938831</v>
      </c>
      <c r="N10" s="77">
        <f>'地区別5歳毎'!Q24</f>
        <v>3202</v>
      </c>
      <c r="O10" s="75">
        <f>N10/N26</f>
        <v>0.06584548314791586</v>
      </c>
      <c r="P10" s="78">
        <f t="shared" si="0"/>
        <v>5887</v>
      </c>
      <c r="Q10" s="75">
        <f>P10/P26</f>
        <v>0.06362673468505468</v>
      </c>
    </row>
    <row r="11" spans="11:17" ht="13.5">
      <c r="K11" s="61" t="s">
        <v>118</v>
      </c>
      <c r="L11" s="76">
        <f>'地区別5歳毎'!P23</f>
        <v>3217</v>
      </c>
      <c r="M11" s="75">
        <f>L11/L26</f>
        <v>0.07328852944526712</v>
      </c>
      <c r="N11" s="77">
        <f>'地区別5歳毎'!P24</f>
        <v>3493</v>
      </c>
      <c r="O11" s="75">
        <f>N11/N26</f>
        <v>0.07182956671944725</v>
      </c>
      <c r="P11" s="78">
        <f t="shared" si="0"/>
        <v>6710</v>
      </c>
      <c r="Q11" s="75">
        <f>P11/P26</f>
        <v>0.07252172409320824</v>
      </c>
    </row>
    <row r="12" spans="11:17" ht="13.5">
      <c r="K12" s="61" t="s">
        <v>119</v>
      </c>
      <c r="L12" s="76">
        <f>'地区別5歳毎'!O23</f>
        <v>2948</v>
      </c>
      <c r="M12" s="75">
        <f>L12/L26</f>
        <v>0.0671602688233284</v>
      </c>
      <c r="N12" s="77">
        <f>'地区別5歳毎'!O24</f>
        <v>3083</v>
      </c>
      <c r="O12" s="75">
        <f>N12/N26</f>
        <v>0.06339838368051985</v>
      </c>
      <c r="P12" s="78">
        <f t="shared" si="0"/>
        <v>6031</v>
      </c>
      <c r="Q12" s="75">
        <f>P12/P26</f>
        <v>0.06518308763131728</v>
      </c>
    </row>
    <row r="13" spans="11:17" ht="13.5">
      <c r="K13" s="61" t="s">
        <v>120</v>
      </c>
      <c r="L13" s="76">
        <f>'地区別5歳毎'!N23</f>
        <v>2795</v>
      </c>
      <c r="M13" s="75">
        <f>L13/L26</f>
        <v>0.06367467820936325</v>
      </c>
      <c r="N13" s="77">
        <f>'地区別5歳毎'!N24</f>
        <v>3152</v>
      </c>
      <c r="O13" s="75">
        <f>N13/N26</f>
        <v>0.06481729009438812</v>
      </c>
      <c r="P13" s="78">
        <f t="shared" si="0"/>
        <v>5947</v>
      </c>
      <c r="Q13" s="75">
        <f>P13/P26</f>
        <v>0.06427521507933077</v>
      </c>
    </row>
    <row r="14" spans="11:17" ht="13.5">
      <c r="K14" s="61" t="s">
        <v>121</v>
      </c>
      <c r="L14" s="76">
        <f>'地区別5歳毎'!M23</f>
        <v>2802</v>
      </c>
      <c r="M14" s="75">
        <f>L14/L26</f>
        <v>0.06383414967536166</v>
      </c>
      <c r="N14" s="77">
        <f>'地区別5歳毎'!M24</f>
        <v>3150</v>
      </c>
      <c r="O14" s="75">
        <f>N14/N26</f>
        <v>0.06477616237224701</v>
      </c>
      <c r="P14" s="78">
        <f t="shared" si="0"/>
        <v>5952</v>
      </c>
      <c r="Q14" s="75">
        <f>P14/P26</f>
        <v>0.06432925511218711</v>
      </c>
    </row>
    <row r="15" spans="11:17" ht="13.5">
      <c r="K15" s="61" t="s">
        <v>122</v>
      </c>
      <c r="L15" s="76">
        <f>'地区別5歳毎'!L23</f>
        <v>3296</v>
      </c>
      <c r="M15" s="75">
        <f>L15/L26</f>
        <v>0.07508827884724911</v>
      </c>
      <c r="N15" s="77">
        <f>'地区別5歳毎'!L24</f>
        <v>3445</v>
      </c>
      <c r="O15" s="75">
        <f>N15/N26</f>
        <v>0.07084250138806063</v>
      </c>
      <c r="P15" s="78">
        <f t="shared" si="0"/>
        <v>6741</v>
      </c>
      <c r="Q15" s="75">
        <f>P15/P26</f>
        <v>0.07285677229691756</v>
      </c>
    </row>
    <row r="16" spans="11:17" ht="13.5">
      <c r="K16" s="61" t="s">
        <v>123</v>
      </c>
      <c r="L16" s="76">
        <f>'地区別5歳毎'!K23</f>
        <v>3058</v>
      </c>
      <c r="M16" s="75">
        <f>L16/L26</f>
        <v>0.06966624900330334</v>
      </c>
      <c r="N16" s="77">
        <f>'地区別5歳毎'!K24</f>
        <v>3143</v>
      </c>
      <c r="O16" s="75">
        <f>N16/N26</f>
        <v>0.06463221534475314</v>
      </c>
      <c r="P16" s="78">
        <f t="shared" si="0"/>
        <v>6201</v>
      </c>
      <c r="Q16" s="75">
        <f>P16/P26</f>
        <v>0.06702044874843284</v>
      </c>
    </row>
    <row r="17" spans="11:17" ht="13.5">
      <c r="K17" s="61" t="s">
        <v>124</v>
      </c>
      <c r="L17" s="76">
        <f>'地区別5歳毎'!J23</f>
        <v>2742</v>
      </c>
      <c r="M17" s="75">
        <f>L17/L26</f>
        <v>0.062467251395375324</v>
      </c>
      <c r="N17" s="77">
        <f>'地区別5歳毎'!J24</f>
        <v>2803</v>
      </c>
      <c r="O17" s="75">
        <f>N17/N26</f>
        <v>0.057640502580764565</v>
      </c>
      <c r="P17" s="78">
        <f t="shared" si="0"/>
        <v>5545</v>
      </c>
      <c r="Q17" s="75">
        <f>P17/P26</f>
        <v>0.059930396437681034</v>
      </c>
    </row>
    <row r="18" spans="11:17" ht="13.5">
      <c r="K18" s="61" t="s">
        <v>125</v>
      </c>
      <c r="L18" s="76">
        <f>'地区別5歳毎'!I23</f>
        <v>2325</v>
      </c>
      <c r="M18" s="75">
        <f>L18/L26</f>
        <v>0.052967308349470325</v>
      </c>
      <c r="N18" s="77">
        <f>'地区別5歳毎'!I24</f>
        <v>2445</v>
      </c>
      <c r="O18" s="75">
        <f>N18/N26</f>
        <v>0.050278640317506014</v>
      </c>
      <c r="P18" s="78">
        <f t="shared" si="0"/>
        <v>4770</v>
      </c>
      <c r="Q18" s="75">
        <f>P18/P26</f>
        <v>0.05155419134494834</v>
      </c>
    </row>
    <row r="19" spans="11:17" ht="13.5">
      <c r="K19" s="61" t="s">
        <v>126</v>
      </c>
      <c r="L19" s="76">
        <f>'地区別5歳毎'!H23</f>
        <v>1994</v>
      </c>
      <c r="M19" s="75">
        <f>L19/L26</f>
        <v>0.045426586171545734</v>
      </c>
      <c r="N19" s="77">
        <f>'地区別5歳毎'!H24</f>
        <v>1863</v>
      </c>
      <c r="O19" s="75">
        <f>N19/N26</f>
        <v>0.038310473174443235</v>
      </c>
      <c r="P19" s="78">
        <f t="shared" si="0"/>
        <v>3857</v>
      </c>
      <c r="Q19" s="75">
        <f>P19/P26</f>
        <v>0.04168648134538066</v>
      </c>
    </row>
    <row r="20" spans="11:17" ht="13.5">
      <c r="K20" s="61" t="s">
        <v>127</v>
      </c>
      <c r="L20" s="76">
        <f>'地区別5歳毎'!G23</f>
        <v>1904</v>
      </c>
      <c r="M20" s="75">
        <f>L20/L26</f>
        <v>0.04337623875156624</v>
      </c>
      <c r="N20" s="77">
        <f>'地区別5歳毎'!G24</f>
        <v>1957</v>
      </c>
      <c r="O20" s="75">
        <f>N20/N26</f>
        <v>0.040243476115075366</v>
      </c>
      <c r="P20" s="78">
        <f t="shared" si="0"/>
        <v>3861</v>
      </c>
      <c r="Q20" s="75">
        <f>P20/P26</f>
        <v>0.04172971337166573</v>
      </c>
    </row>
    <row r="21" spans="11:17" ht="13.5">
      <c r="K21" s="61" t="s">
        <v>128</v>
      </c>
      <c r="L21" s="76">
        <f>'地区別5歳毎'!F23</f>
        <v>2329</v>
      </c>
      <c r="M21" s="75">
        <f>L21/L26</f>
        <v>0.053058434901469415</v>
      </c>
      <c r="N21" s="77">
        <f>'地区別5歳毎'!F24</f>
        <v>2326</v>
      </c>
      <c r="O21" s="75">
        <f>N21/N26</f>
        <v>0.047831540850110016</v>
      </c>
      <c r="P21" s="78">
        <f t="shared" si="0"/>
        <v>4655</v>
      </c>
      <c r="Q21" s="75">
        <f>P21/P26</f>
        <v>0.05031127058925252</v>
      </c>
    </row>
    <row r="22" spans="11:17" ht="13.5">
      <c r="K22" s="61" t="s">
        <v>129</v>
      </c>
      <c r="L22" s="76">
        <f>'地区別5歳毎'!E23</f>
        <v>2427</v>
      </c>
      <c r="M22" s="75">
        <f>L22/L26</f>
        <v>0.05529103542544709</v>
      </c>
      <c r="N22" s="77">
        <f>'地区別5歳毎'!E24</f>
        <v>2277</v>
      </c>
      <c r="O22" s="75">
        <f>N22/N26</f>
        <v>0.04682391165765284</v>
      </c>
      <c r="P22" s="78">
        <f t="shared" si="0"/>
        <v>4704</v>
      </c>
      <c r="Q22" s="75">
        <f>P22/P26</f>
        <v>0.05084086291124465</v>
      </c>
    </row>
    <row r="23" spans="11:17" ht="13.5">
      <c r="K23" s="61" t="s">
        <v>130</v>
      </c>
      <c r="L23" s="76">
        <f>'地区別5歳毎'!D23</f>
        <v>2395</v>
      </c>
      <c r="M23" s="75">
        <f>L23/L26</f>
        <v>0.05456202300945438</v>
      </c>
      <c r="N23" s="77">
        <f>'地区別5歳毎'!D24</f>
        <v>2172</v>
      </c>
      <c r="O23" s="75">
        <f>N23/N26</f>
        <v>0.04466470624524461</v>
      </c>
      <c r="P23" s="78">
        <f t="shared" si="0"/>
        <v>4567</v>
      </c>
      <c r="Q23" s="75">
        <f>P23/P26</f>
        <v>0.049360166010980935</v>
      </c>
    </row>
    <row r="24" spans="11:17" ht="13.5">
      <c r="K24" s="61" t="s">
        <v>131</v>
      </c>
      <c r="L24" s="76">
        <f>'地区別5歳毎'!C23</f>
        <v>2067</v>
      </c>
      <c r="M24" s="75">
        <f>L24/L26</f>
        <v>0.0470896457455291</v>
      </c>
      <c r="N24" s="77">
        <f>'地区別5歳毎'!C24</f>
        <v>2022</v>
      </c>
      <c r="O24" s="75">
        <f>N24/N26</f>
        <v>0.04158012708466142</v>
      </c>
      <c r="P24" s="78">
        <f t="shared" si="0"/>
        <v>4089</v>
      </c>
      <c r="Q24" s="75">
        <f>P24/P26</f>
        <v>0.04419393886991483</v>
      </c>
    </row>
    <row r="25" ht="13.5">
      <c r="K25" s="61"/>
    </row>
    <row r="26" spans="11:17" ht="13.5">
      <c r="K26" s="61"/>
      <c r="L26" s="67">
        <f>SUM(L4:L24)</f>
        <v>43895</v>
      </c>
      <c r="M26" s="66"/>
      <c r="N26" s="77">
        <f>SUM(N4:N24)</f>
        <v>48629</v>
      </c>
      <c r="O26" s="66"/>
      <c r="P26" s="78">
        <f>SUM(P4:P24)</f>
        <v>92524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3" ht="13.5">
      <c r="B31" s="72" t="s">
        <v>133</v>
      </c>
      <c r="K31" s="61"/>
      <c r="M31" s="72"/>
    </row>
    <row r="32" spans="2:16" ht="13.5">
      <c r="B32" s="72"/>
      <c r="K32" s="61"/>
      <c r="M32" s="72" t="s">
        <v>133</v>
      </c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4</v>
      </c>
      <c r="M34" s="75">
        <f>L34/L56</f>
        <v>0.000524177696239025</v>
      </c>
      <c r="N34" s="77">
        <f>'地区別5歳毎'!W36</f>
        <v>14</v>
      </c>
      <c r="O34" s="75">
        <f>N34/N56</f>
        <v>0.0016646848989298453</v>
      </c>
      <c r="P34" s="78">
        <f>L34+N34</f>
        <v>18</v>
      </c>
      <c r="Q34" s="75">
        <f>P34/P56</f>
        <v>0.0011221245558256966</v>
      </c>
    </row>
    <row r="35" spans="11:17" ht="13.5">
      <c r="K35" s="61" t="s">
        <v>112</v>
      </c>
      <c r="L35" s="76">
        <f>'地区別5歳毎'!V35</f>
        <v>9</v>
      </c>
      <c r="M35" s="75">
        <f>L35/L56</f>
        <v>0.0011793998165378064</v>
      </c>
      <c r="N35" s="77">
        <f>'地区別5歳毎'!V36</f>
        <v>63</v>
      </c>
      <c r="O35" s="75">
        <f>N35/N56</f>
        <v>0.007491082045184305</v>
      </c>
      <c r="P35" s="78">
        <f aca="true" t="shared" si="1" ref="P35:P54">L35+N35</f>
        <v>72</v>
      </c>
      <c r="Q35" s="75">
        <f>P35/P56</f>
        <v>0.0044884982233027865</v>
      </c>
    </row>
    <row r="36" spans="11:17" ht="13.5">
      <c r="K36" s="61" t="s">
        <v>113</v>
      </c>
      <c r="L36" s="76">
        <f>'地区別5歳毎'!U35</f>
        <v>54</v>
      </c>
      <c r="M36" s="75">
        <f>L36/L56</f>
        <v>0.007076398899226838</v>
      </c>
      <c r="N36" s="77">
        <f>'地区別5歳毎'!U36</f>
        <v>176</v>
      </c>
      <c r="O36" s="75">
        <f>N36/N56</f>
        <v>0.020927467300832343</v>
      </c>
      <c r="P36" s="78">
        <f t="shared" si="1"/>
        <v>230</v>
      </c>
      <c r="Q36" s="75">
        <f>P36/P56</f>
        <v>0.014338258213328346</v>
      </c>
    </row>
    <row r="37" spans="11:17" ht="13.5">
      <c r="K37" s="61" t="s">
        <v>114</v>
      </c>
      <c r="L37" s="76">
        <f>'地区別5歳毎'!T35</f>
        <v>165</v>
      </c>
      <c r="M37" s="75">
        <f>L37/L56</f>
        <v>0.021622329969859782</v>
      </c>
      <c r="N37" s="77">
        <f>'地区別5歳毎'!T36</f>
        <v>311</v>
      </c>
      <c r="O37" s="75">
        <f>N37/N56</f>
        <v>0.036979785969084425</v>
      </c>
      <c r="P37" s="78">
        <f t="shared" si="1"/>
        <v>476</v>
      </c>
      <c r="Q37" s="75">
        <f>P37/P56</f>
        <v>0.029673960476279532</v>
      </c>
    </row>
    <row r="38" spans="11:17" ht="13.5">
      <c r="K38" s="61" t="s">
        <v>115</v>
      </c>
      <c r="L38" s="76">
        <f>'地区別5歳毎'!S35</f>
        <v>246</v>
      </c>
      <c r="M38" s="75">
        <f>L38/L56</f>
        <v>0.03223692831870004</v>
      </c>
      <c r="N38" s="77">
        <f>'地区別5歳毎'!S36</f>
        <v>372</v>
      </c>
      <c r="O38" s="75">
        <f>N38/N56</f>
        <v>0.04423305588585018</v>
      </c>
      <c r="P38" s="78">
        <f t="shared" si="1"/>
        <v>618</v>
      </c>
      <c r="Q38" s="75">
        <f>P38/P56</f>
        <v>0.03852627641668225</v>
      </c>
    </row>
    <row r="39" spans="11:17" ht="13.5">
      <c r="K39" s="61" t="s">
        <v>116</v>
      </c>
      <c r="L39" s="76">
        <f>'地区別5歳毎'!R35</f>
        <v>404</v>
      </c>
      <c r="M39" s="75">
        <f>L39/L56</f>
        <v>0.05294194732014153</v>
      </c>
      <c r="N39" s="77">
        <f>'地区別5歳毎'!R36</f>
        <v>452</v>
      </c>
      <c r="O39" s="75">
        <f>N39/N56</f>
        <v>0.05374554102259215</v>
      </c>
      <c r="P39" s="78">
        <f t="shared" si="1"/>
        <v>856</v>
      </c>
      <c r="Q39" s="75">
        <f>P39/P56</f>
        <v>0.05336325665482202</v>
      </c>
    </row>
    <row r="40" spans="11:17" ht="13.5">
      <c r="K40" s="61" t="s">
        <v>117</v>
      </c>
      <c r="L40" s="76">
        <f>'地区別5歳毎'!Q35</f>
        <v>659</v>
      </c>
      <c r="M40" s="75">
        <f>L40/L56</f>
        <v>0.08635827545537937</v>
      </c>
      <c r="N40" s="77">
        <f>'地区別5歳毎'!Q36</f>
        <v>639</v>
      </c>
      <c r="O40" s="75">
        <f>N40/N56</f>
        <v>0.07598097502972652</v>
      </c>
      <c r="P40" s="78">
        <f t="shared" si="1"/>
        <v>1298</v>
      </c>
      <c r="Q40" s="75">
        <f>P40/P56</f>
        <v>0.08091764852565302</v>
      </c>
    </row>
    <row r="41" spans="11:17" ht="13.5">
      <c r="K41" s="61" t="s">
        <v>118</v>
      </c>
      <c r="L41" s="76">
        <f>'地区別5歳毎'!P35</f>
        <v>742</v>
      </c>
      <c r="M41" s="75">
        <f>L41/L56</f>
        <v>0.09723496265233915</v>
      </c>
      <c r="N41" s="77">
        <f>'地区別5歳毎'!P36</f>
        <v>855</v>
      </c>
      <c r="O41" s="75">
        <f>N41/N56</f>
        <v>0.10166468489892984</v>
      </c>
      <c r="P41" s="78">
        <f t="shared" si="1"/>
        <v>1597</v>
      </c>
      <c r="Q41" s="75">
        <f>P41/P56</f>
        <v>0.09955738420297987</v>
      </c>
    </row>
    <row r="42" spans="11:17" ht="13.5">
      <c r="K42" s="61" t="s">
        <v>119</v>
      </c>
      <c r="L42" s="76">
        <f>'地区別5歳毎'!O35</f>
        <v>543</v>
      </c>
      <c r="M42" s="75">
        <f>L42/L56</f>
        <v>0.07115712226444765</v>
      </c>
      <c r="N42" s="77">
        <f>'地区別5歳毎'!O36</f>
        <v>606</v>
      </c>
      <c r="O42" s="75">
        <f>N42/N56</f>
        <v>0.07205707491082045</v>
      </c>
      <c r="P42" s="78">
        <f t="shared" si="1"/>
        <v>1149</v>
      </c>
      <c r="Q42" s="75">
        <f>P42/P56</f>
        <v>0.0716289508135403</v>
      </c>
    </row>
    <row r="43" spans="11:17" ht="13.5">
      <c r="K43" s="61" t="s">
        <v>120</v>
      </c>
      <c r="L43" s="76">
        <f>'地区別5歳毎'!N35</f>
        <v>443</v>
      </c>
      <c r="M43" s="75">
        <f>L43/L56</f>
        <v>0.05805267985847202</v>
      </c>
      <c r="N43" s="77">
        <f>'地区別5歳毎'!N36</f>
        <v>466</v>
      </c>
      <c r="O43" s="75">
        <f>N43/N56</f>
        <v>0.055410225921522</v>
      </c>
      <c r="P43" s="78">
        <f t="shared" si="1"/>
        <v>909</v>
      </c>
      <c r="Q43" s="75">
        <f>P43/P56</f>
        <v>0.056667290069197684</v>
      </c>
    </row>
    <row r="44" spans="11:17" ht="13.5">
      <c r="K44" s="61" t="s">
        <v>121</v>
      </c>
      <c r="L44" s="76">
        <f>'地区別5歳毎'!M35</f>
        <v>445</v>
      </c>
      <c r="M44" s="75">
        <f>L44/L56</f>
        <v>0.05831476870659153</v>
      </c>
      <c r="N44" s="77">
        <f>'地区別5歳毎'!M36</f>
        <v>494</v>
      </c>
      <c r="O44" s="75">
        <f>N44/N56</f>
        <v>0.05873959571938169</v>
      </c>
      <c r="P44" s="78">
        <f t="shared" si="1"/>
        <v>939</v>
      </c>
      <c r="Q44" s="75">
        <f>P44/P56</f>
        <v>0.058537497662240506</v>
      </c>
    </row>
    <row r="45" spans="11:17" ht="13.5">
      <c r="K45" s="61" t="s">
        <v>122</v>
      </c>
      <c r="L45" s="76">
        <f>'地区別5歳毎'!L35</f>
        <v>501</v>
      </c>
      <c r="M45" s="75">
        <f>L45/L56</f>
        <v>0.06565325645393788</v>
      </c>
      <c r="N45" s="77">
        <f>'地区別5歳毎'!L36</f>
        <v>572</v>
      </c>
      <c r="O45" s="75">
        <f>N45/N56</f>
        <v>0.06801426872770511</v>
      </c>
      <c r="P45" s="78">
        <f t="shared" si="1"/>
        <v>1073</v>
      </c>
      <c r="Q45" s="75">
        <f>P45/P56</f>
        <v>0.06689109157783181</v>
      </c>
    </row>
    <row r="46" spans="11:17" ht="13.5">
      <c r="K46" s="61" t="s">
        <v>123</v>
      </c>
      <c r="L46" s="76">
        <f>'地区別5歳毎'!K35</f>
        <v>517</v>
      </c>
      <c r="M46" s="75">
        <f>L46/L56</f>
        <v>0.06774996723889398</v>
      </c>
      <c r="N46" s="77">
        <f>'地区別5歳毎'!K36</f>
        <v>514</v>
      </c>
      <c r="O46" s="75">
        <f>N46/N56</f>
        <v>0.06111771700356718</v>
      </c>
      <c r="P46" s="78">
        <f t="shared" si="1"/>
        <v>1031</v>
      </c>
      <c r="Q46" s="75">
        <f>P46/P56</f>
        <v>0.06427280094757185</v>
      </c>
    </row>
    <row r="47" spans="11:17" ht="13.5">
      <c r="K47" s="61" t="s">
        <v>124</v>
      </c>
      <c r="L47" s="76">
        <f>'地区別5歳毎'!J35</f>
        <v>432</v>
      </c>
      <c r="M47" s="75">
        <f>L47/L56</f>
        <v>0.056611191193814706</v>
      </c>
      <c r="N47" s="77">
        <f>'地区別5歳毎'!J36</f>
        <v>495</v>
      </c>
      <c r="O47" s="75">
        <f>N47/N56</f>
        <v>0.058858501783590964</v>
      </c>
      <c r="P47" s="78">
        <f t="shared" si="1"/>
        <v>927</v>
      </c>
      <c r="Q47" s="75">
        <f>P47/P56</f>
        <v>0.05778941462502338</v>
      </c>
    </row>
    <row r="48" spans="11:17" ht="13.5">
      <c r="K48" s="61" t="s">
        <v>125</v>
      </c>
      <c r="L48" s="76">
        <f>'地区別5歳毎'!I35</f>
        <v>408</v>
      </c>
      <c r="M48" s="75">
        <f>L48/L56</f>
        <v>0.05346612501638055</v>
      </c>
      <c r="N48" s="77">
        <f>'地区別5歳毎'!I36</f>
        <v>411</v>
      </c>
      <c r="O48" s="75">
        <f>N48/N56</f>
        <v>0.04887039239001189</v>
      </c>
      <c r="P48" s="78">
        <f t="shared" si="1"/>
        <v>819</v>
      </c>
      <c r="Q48" s="75">
        <f>P48/P56</f>
        <v>0.0510566672900692</v>
      </c>
    </row>
    <row r="49" spans="11:17" ht="13.5">
      <c r="K49" s="61" t="s">
        <v>126</v>
      </c>
      <c r="L49" s="76">
        <f>'地区別5歳毎'!H35</f>
        <v>325</v>
      </c>
      <c r="M49" s="75">
        <f>L49/L56</f>
        <v>0.04258943781942078</v>
      </c>
      <c r="N49" s="77">
        <f>'地区別5歳毎'!H36</f>
        <v>338</v>
      </c>
      <c r="O49" s="75">
        <f>N49/N56</f>
        <v>0.04019024970273484</v>
      </c>
      <c r="P49" s="78">
        <f t="shared" si="1"/>
        <v>663</v>
      </c>
      <c r="Q49" s="75">
        <f>P49/P56</f>
        <v>0.041331587806246496</v>
      </c>
    </row>
    <row r="50" spans="11:17" ht="13.5">
      <c r="K50" s="61" t="s">
        <v>127</v>
      </c>
      <c r="L50" s="76">
        <f>'地区別5歳毎'!G35</f>
        <v>278</v>
      </c>
      <c r="M50" s="75">
        <f>L50/L56</f>
        <v>0.03643034988861224</v>
      </c>
      <c r="N50" s="77">
        <f>'地区別5歳毎'!G36</f>
        <v>308</v>
      </c>
      <c r="O50" s="75">
        <f>N50/N56</f>
        <v>0.0366230677764566</v>
      </c>
      <c r="P50" s="78">
        <f t="shared" si="1"/>
        <v>586</v>
      </c>
      <c r="Q50" s="75">
        <f>P50/P56</f>
        <v>0.03653138831743657</v>
      </c>
    </row>
    <row r="51" spans="11:17" ht="13.5">
      <c r="K51" s="61" t="s">
        <v>128</v>
      </c>
      <c r="L51" s="76">
        <f>'地区別5歳毎'!F35</f>
        <v>359</v>
      </c>
      <c r="M51" s="75">
        <f>L51/L56</f>
        <v>0.0470449482374525</v>
      </c>
      <c r="N51" s="77">
        <f>'地区別5歳毎'!F36</f>
        <v>380</v>
      </c>
      <c r="O51" s="75">
        <f>N51/N56</f>
        <v>0.04518430439952437</v>
      </c>
      <c r="P51" s="78">
        <f t="shared" si="1"/>
        <v>739</v>
      </c>
      <c r="Q51" s="75">
        <f>P51/P56</f>
        <v>0.04606944704195499</v>
      </c>
    </row>
    <row r="52" spans="11:17" ht="13.5">
      <c r="K52" s="61" t="s">
        <v>129</v>
      </c>
      <c r="L52" s="76">
        <f>'地区別5歳毎'!E35</f>
        <v>398</v>
      </c>
      <c r="M52" s="75">
        <f>L52/L56</f>
        <v>0.05215568077578299</v>
      </c>
      <c r="N52" s="77">
        <f>'地区別5歳毎'!E36</f>
        <v>304</v>
      </c>
      <c r="O52" s="75">
        <f>N52/N56</f>
        <v>0.0361474435196195</v>
      </c>
      <c r="P52" s="78">
        <f t="shared" si="1"/>
        <v>702</v>
      </c>
      <c r="Q52" s="75">
        <f>P52/P56</f>
        <v>0.04376285767720217</v>
      </c>
    </row>
    <row r="53" spans="11:17" ht="13.5">
      <c r="K53" s="61" t="s">
        <v>130</v>
      </c>
      <c r="L53" s="76">
        <f>'地区別5歳毎'!D35</f>
        <v>337</v>
      </c>
      <c r="M53" s="75">
        <f>L53/L56</f>
        <v>0.04416197090813786</v>
      </c>
      <c r="N53" s="77">
        <f>'地区別5歳毎'!D36</f>
        <v>313</v>
      </c>
      <c r="O53" s="75">
        <f>N53/N56</f>
        <v>0.037217598097502975</v>
      </c>
      <c r="P53" s="78">
        <f t="shared" si="1"/>
        <v>650</v>
      </c>
      <c r="Q53" s="75">
        <f>P53/P56</f>
        <v>0.04052116451592794</v>
      </c>
    </row>
    <row r="54" spans="11:17" ht="13.5">
      <c r="K54" s="61" t="s">
        <v>131</v>
      </c>
      <c r="L54" s="76">
        <f>'地区別5歳毎'!C35</f>
        <v>362</v>
      </c>
      <c r="M54" s="75">
        <f>L54/L56</f>
        <v>0.04743808150963177</v>
      </c>
      <c r="N54" s="77">
        <f>'地区別5歳毎'!C36</f>
        <v>327</v>
      </c>
      <c r="O54" s="75">
        <f>N54/N56</f>
        <v>0.038882282996432815</v>
      </c>
      <c r="P54" s="78">
        <f t="shared" si="1"/>
        <v>689</v>
      </c>
      <c r="Q54" s="75">
        <f>P54/P56</f>
        <v>0.04295243438688361</v>
      </c>
    </row>
    <row r="55" ht="13.5">
      <c r="K55" s="61"/>
    </row>
    <row r="56" spans="11:17" ht="13.5">
      <c r="K56" s="61"/>
      <c r="L56" s="76">
        <f>SUM(L34:L54)</f>
        <v>7631</v>
      </c>
      <c r="M56" s="66"/>
      <c r="N56" s="77">
        <f>SUM(N34:N54)</f>
        <v>8410</v>
      </c>
      <c r="O56" s="66"/>
      <c r="P56" s="78">
        <f>SUM(P34:P54)</f>
        <v>16041</v>
      </c>
      <c r="Q56" s="66"/>
    </row>
    <row r="61" ht="13.5">
      <c r="B61" s="72" t="s">
        <v>134</v>
      </c>
    </row>
    <row r="62" spans="11:16" ht="13.5">
      <c r="K62" s="61"/>
      <c r="M62" s="72" t="s">
        <v>134</v>
      </c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1</v>
      </c>
      <c r="O64" s="75">
        <f>N64/N86</f>
        <v>0.00036927621861152144</v>
      </c>
      <c r="P64" s="78">
        <f>L64+N64</f>
        <v>1</v>
      </c>
      <c r="Q64" s="75">
        <f>P64/P86</f>
        <v>0.00019508388607101054</v>
      </c>
    </row>
    <row r="65" spans="11:17" ht="13.5">
      <c r="K65" s="61" t="s">
        <v>112</v>
      </c>
      <c r="L65" s="76">
        <f>'地区別5歳毎'!V38</f>
        <v>3</v>
      </c>
      <c r="M65" s="75">
        <f>L65/L86</f>
        <v>0.0012406947890818859</v>
      </c>
      <c r="N65" s="77">
        <f>'地区別5歳毎'!V39</f>
        <v>26</v>
      </c>
      <c r="O65" s="75">
        <f>N65/N86</f>
        <v>0.009601181683899557</v>
      </c>
      <c r="P65" s="78">
        <f aca="true" t="shared" si="2" ref="P65:P84">L65+N65</f>
        <v>29</v>
      </c>
      <c r="Q65" s="75">
        <f>P65/P86</f>
        <v>0.005657432696059305</v>
      </c>
    </row>
    <row r="66" spans="11:17" ht="13.5">
      <c r="K66" s="61" t="s">
        <v>113</v>
      </c>
      <c r="L66" s="76">
        <f>'地区別5歳毎'!U38</f>
        <v>19</v>
      </c>
      <c r="M66" s="75">
        <f>L66/L86</f>
        <v>0.007857733664185277</v>
      </c>
      <c r="N66" s="77">
        <f>'地区別5歳毎'!U39</f>
        <v>83</v>
      </c>
      <c r="O66" s="75">
        <f>N66/N86</f>
        <v>0.030649926144756277</v>
      </c>
      <c r="P66" s="78">
        <f t="shared" si="2"/>
        <v>102</v>
      </c>
      <c r="Q66" s="75">
        <f>P66/P86</f>
        <v>0.019898556379243076</v>
      </c>
    </row>
    <row r="67" spans="11:17" ht="13.5">
      <c r="K67" s="61" t="s">
        <v>114</v>
      </c>
      <c r="L67" s="76">
        <f>'地区別5歳毎'!T38</f>
        <v>43</v>
      </c>
      <c r="M67" s="75">
        <f>L67/L86</f>
        <v>0.017783291976840365</v>
      </c>
      <c r="N67" s="77">
        <f>'地区別5歳毎'!T39</f>
        <v>152</v>
      </c>
      <c r="O67" s="75">
        <f>N67/N86</f>
        <v>0.056129985228951254</v>
      </c>
      <c r="P67" s="78">
        <f t="shared" si="2"/>
        <v>195</v>
      </c>
      <c r="Q67" s="75">
        <f>P67/P86</f>
        <v>0.038041357783847055</v>
      </c>
    </row>
    <row r="68" spans="11:17" ht="13.5">
      <c r="K68" s="61" t="s">
        <v>115</v>
      </c>
      <c r="L68" s="76">
        <f>'地区別5歳毎'!S38</f>
        <v>113</v>
      </c>
      <c r="M68" s="75">
        <f>L68/L86</f>
        <v>0.0467328370554177</v>
      </c>
      <c r="N68" s="77">
        <f>'地区別5歳毎'!S39</f>
        <v>177</v>
      </c>
      <c r="O68" s="75">
        <f>N68/N86</f>
        <v>0.0653618906942393</v>
      </c>
      <c r="P68" s="78">
        <f t="shared" si="2"/>
        <v>290</v>
      </c>
      <c r="Q68" s="75">
        <f>P68/P86</f>
        <v>0.05657432696059306</v>
      </c>
    </row>
    <row r="69" spans="11:17" ht="13.5">
      <c r="K69" s="61" t="s">
        <v>116</v>
      </c>
      <c r="L69" s="76">
        <f>'地区別5歳毎'!R38</f>
        <v>124</v>
      </c>
      <c r="M69" s="75">
        <f>L69/L86</f>
        <v>0.05128205128205128</v>
      </c>
      <c r="N69" s="77">
        <f>'地区別5歳毎'!R39</f>
        <v>173</v>
      </c>
      <c r="O69" s="75">
        <f>N69/N86</f>
        <v>0.0638847858197932</v>
      </c>
      <c r="P69" s="78">
        <f t="shared" si="2"/>
        <v>297</v>
      </c>
      <c r="Q69" s="75">
        <f>P69/P86</f>
        <v>0.05793991416309013</v>
      </c>
    </row>
    <row r="70" spans="11:17" ht="13.5">
      <c r="K70" s="61" t="s">
        <v>117</v>
      </c>
      <c r="L70" s="76">
        <f>'地区別5歳毎'!Q38</f>
        <v>173</v>
      </c>
      <c r="M70" s="75">
        <f>L70/L86</f>
        <v>0.07154673283705541</v>
      </c>
      <c r="N70" s="77">
        <f>'地区別5歳毎'!Q39</f>
        <v>182</v>
      </c>
      <c r="O70" s="75">
        <f>N70/N86</f>
        <v>0.0672082717872969</v>
      </c>
      <c r="P70" s="78">
        <f t="shared" si="2"/>
        <v>355</v>
      </c>
      <c r="Q70" s="75">
        <f>P70/P86</f>
        <v>0.06925477955520874</v>
      </c>
    </row>
    <row r="71" spans="11:17" ht="13.5">
      <c r="K71" s="61" t="s">
        <v>118</v>
      </c>
      <c r="L71" s="76">
        <f>'地区別5歳毎'!P38</f>
        <v>233</v>
      </c>
      <c r="M71" s="75">
        <f>L71/L86</f>
        <v>0.09636062861869313</v>
      </c>
      <c r="N71" s="77">
        <f>'地区別5歳毎'!P39</f>
        <v>210</v>
      </c>
      <c r="O71" s="75">
        <f>N71/N86</f>
        <v>0.0775480059084195</v>
      </c>
      <c r="P71" s="78">
        <f t="shared" si="2"/>
        <v>443</v>
      </c>
      <c r="Q71" s="75">
        <f>P71/P86</f>
        <v>0.08642216152945767</v>
      </c>
    </row>
    <row r="72" spans="11:17" ht="13.5">
      <c r="K72" s="61" t="s">
        <v>119</v>
      </c>
      <c r="L72" s="76">
        <f>'地区別5歳毎'!O38</f>
        <v>232</v>
      </c>
      <c r="M72" s="75">
        <f>L72/L86</f>
        <v>0.09594706368899918</v>
      </c>
      <c r="N72" s="77">
        <f>'地区別5歳毎'!O39</f>
        <v>222</v>
      </c>
      <c r="O72" s="75">
        <f>N72/N86</f>
        <v>0.08197932053175776</v>
      </c>
      <c r="P72" s="78">
        <f t="shared" si="2"/>
        <v>454</v>
      </c>
      <c r="Q72" s="75">
        <f>P72/P86</f>
        <v>0.08856808427623879</v>
      </c>
    </row>
    <row r="73" spans="11:17" ht="13.5">
      <c r="K73" s="61" t="s">
        <v>120</v>
      </c>
      <c r="L73" s="76">
        <f>'地区別5歳毎'!N38</f>
        <v>188</v>
      </c>
      <c r="M73" s="75">
        <f>L73/L86</f>
        <v>0.07775020678246485</v>
      </c>
      <c r="N73" s="77">
        <f>'地区別5歳毎'!N39</f>
        <v>209</v>
      </c>
      <c r="O73" s="75">
        <f>N73/N86</f>
        <v>0.07717872968980798</v>
      </c>
      <c r="P73" s="78">
        <f t="shared" si="2"/>
        <v>397</v>
      </c>
      <c r="Q73" s="75">
        <f>P73/P86</f>
        <v>0.07744830277019119</v>
      </c>
    </row>
    <row r="74" spans="11:17" ht="13.5">
      <c r="K74" s="61" t="s">
        <v>121</v>
      </c>
      <c r="L74" s="76">
        <f>'地区別5歳毎'!M38</f>
        <v>127</v>
      </c>
      <c r="M74" s="75">
        <f>L74/L86</f>
        <v>0.05252274607113317</v>
      </c>
      <c r="N74" s="77">
        <f>'地区別5歳毎'!M39</f>
        <v>178</v>
      </c>
      <c r="O74" s="75">
        <f>N74/N86</f>
        <v>0.06573116691285082</v>
      </c>
      <c r="P74" s="78">
        <f t="shared" si="2"/>
        <v>305</v>
      </c>
      <c r="Q74" s="75">
        <f>P74/P86</f>
        <v>0.05950058525165821</v>
      </c>
    </row>
    <row r="75" spans="11:17" ht="13.5">
      <c r="K75" s="61" t="s">
        <v>122</v>
      </c>
      <c r="L75" s="76">
        <f>'地区別5歳毎'!L38</f>
        <v>160</v>
      </c>
      <c r="M75" s="75">
        <f>L75/L86</f>
        <v>0.06617038875103391</v>
      </c>
      <c r="N75" s="77">
        <f>'地区別5歳毎'!L39</f>
        <v>157</v>
      </c>
      <c r="O75" s="75">
        <f>N75/N86</f>
        <v>0.057976366322008865</v>
      </c>
      <c r="P75" s="78">
        <f t="shared" si="2"/>
        <v>317</v>
      </c>
      <c r="Q75" s="75">
        <f>P75/P86</f>
        <v>0.06184159188451034</v>
      </c>
    </row>
    <row r="76" spans="11:17" ht="13.5">
      <c r="K76" s="61" t="s">
        <v>123</v>
      </c>
      <c r="L76" s="76">
        <f>'地区別5歳毎'!K38</f>
        <v>145</v>
      </c>
      <c r="M76" s="75">
        <f>L76/L86</f>
        <v>0.05996691480562448</v>
      </c>
      <c r="N76" s="77">
        <f>'地区別5歳毎'!K39</f>
        <v>128</v>
      </c>
      <c r="O76" s="75">
        <f>N76/N86</f>
        <v>0.047267355982274745</v>
      </c>
      <c r="P76" s="78">
        <f t="shared" si="2"/>
        <v>273</v>
      </c>
      <c r="Q76" s="75">
        <f>P76/P86</f>
        <v>0.05325790089738588</v>
      </c>
    </row>
    <row r="77" spans="11:17" ht="13.5">
      <c r="K77" s="61" t="s">
        <v>124</v>
      </c>
      <c r="L77" s="76">
        <f>'地区別5歳毎'!J38</f>
        <v>119</v>
      </c>
      <c r="M77" s="75">
        <f>L77/L86</f>
        <v>0.04921422663358147</v>
      </c>
      <c r="N77" s="77">
        <f>'地区別5歳毎'!J39</f>
        <v>120</v>
      </c>
      <c r="O77" s="75">
        <f>N77/N86</f>
        <v>0.04431314623338257</v>
      </c>
      <c r="P77" s="78">
        <f t="shared" si="2"/>
        <v>239</v>
      </c>
      <c r="Q77" s="75">
        <f>P77/P86</f>
        <v>0.04662504877097152</v>
      </c>
    </row>
    <row r="78" spans="11:17" ht="13.5">
      <c r="K78" s="61" t="s">
        <v>125</v>
      </c>
      <c r="L78" s="76">
        <f>'地区別5歳毎'!I38</f>
        <v>116</v>
      </c>
      <c r="M78" s="75">
        <f>L78/L86</f>
        <v>0.04797353184449959</v>
      </c>
      <c r="N78" s="77">
        <f>'地区別5歳毎'!I39</f>
        <v>129</v>
      </c>
      <c r="O78" s="75">
        <f>N78/N86</f>
        <v>0.047636632200886264</v>
      </c>
      <c r="P78" s="78">
        <f t="shared" si="2"/>
        <v>245</v>
      </c>
      <c r="Q78" s="75">
        <f>P78/P86</f>
        <v>0.04779555208739758</v>
      </c>
    </row>
    <row r="79" spans="11:17" ht="13.5">
      <c r="K79" s="61" t="s">
        <v>126</v>
      </c>
      <c r="L79" s="76">
        <f>'地区別5歳毎'!H38</f>
        <v>76</v>
      </c>
      <c r="M79" s="75">
        <f>L79/L86</f>
        <v>0.03143093465674111</v>
      </c>
      <c r="N79" s="77">
        <f>'地区別5歳毎'!H39</f>
        <v>85</v>
      </c>
      <c r="O79" s="75">
        <f>N79/N86</f>
        <v>0.03138847858197932</v>
      </c>
      <c r="P79" s="78">
        <f t="shared" si="2"/>
        <v>161</v>
      </c>
      <c r="Q79" s="75">
        <f>P79/P86</f>
        <v>0.031408505657432695</v>
      </c>
    </row>
    <row r="80" spans="11:17" ht="13.5">
      <c r="K80" s="61" t="s">
        <v>127</v>
      </c>
      <c r="L80" s="76">
        <f>'地区別5歳毎'!G38</f>
        <v>90</v>
      </c>
      <c r="M80" s="75">
        <f>L80/L86</f>
        <v>0.03722084367245657</v>
      </c>
      <c r="N80" s="77">
        <f>'地区別5歳毎'!G39</f>
        <v>82</v>
      </c>
      <c r="O80" s="75">
        <f>N80/N86</f>
        <v>0.030280649926144758</v>
      </c>
      <c r="P80" s="78">
        <f t="shared" si="2"/>
        <v>172</v>
      </c>
      <c r="Q80" s="75">
        <f>P80/P86</f>
        <v>0.03355442840421381</v>
      </c>
    </row>
    <row r="81" spans="11:17" ht="13.5">
      <c r="K81" s="61" t="s">
        <v>128</v>
      </c>
      <c r="L81" s="76">
        <f>'地区別5歳毎'!F38</f>
        <v>114</v>
      </c>
      <c r="M81" s="75">
        <f>L81/L86</f>
        <v>0.04714640198511166</v>
      </c>
      <c r="N81" s="77">
        <f>'地区別5歳毎'!F39</f>
        <v>110</v>
      </c>
      <c r="O81" s="75">
        <f>N81/N86</f>
        <v>0.04062038404726736</v>
      </c>
      <c r="P81" s="78">
        <f t="shared" si="2"/>
        <v>224</v>
      </c>
      <c r="Q81" s="75">
        <f>P81/P86</f>
        <v>0.04369879047990636</v>
      </c>
    </row>
    <row r="82" spans="11:17" ht="13.5">
      <c r="K82" s="61" t="s">
        <v>129</v>
      </c>
      <c r="L82" s="76">
        <f>'地区別5歳毎'!E38</f>
        <v>123</v>
      </c>
      <c r="M82" s="75">
        <f>L82/L86</f>
        <v>0.05086848635235732</v>
      </c>
      <c r="N82" s="77">
        <f>'地区別5歳毎'!E39</f>
        <v>103</v>
      </c>
      <c r="O82" s="75">
        <f>N82/N86</f>
        <v>0.03803545051698671</v>
      </c>
      <c r="P82" s="78">
        <f t="shared" si="2"/>
        <v>226</v>
      </c>
      <c r="Q82" s="75">
        <f>P82/P86</f>
        <v>0.04408895825204838</v>
      </c>
    </row>
    <row r="83" spans="11:17" ht="13.5">
      <c r="K83" s="61" t="s">
        <v>130</v>
      </c>
      <c r="L83" s="76">
        <f>'地区別5歳毎'!D38</f>
        <v>112</v>
      </c>
      <c r="M83" s="75">
        <f>L83/L86</f>
        <v>0.04631927212572374</v>
      </c>
      <c r="N83" s="77">
        <f>'地区別5歳毎'!D39</f>
        <v>100</v>
      </c>
      <c r="O83" s="75">
        <f>N83/N86</f>
        <v>0.03692762186115214</v>
      </c>
      <c r="P83" s="78">
        <f t="shared" si="2"/>
        <v>212</v>
      </c>
      <c r="Q83" s="75">
        <f>P83/P86</f>
        <v>0.041357783847054234</v>
      </c>
    </row>
    <row r="84" spans="11:17" ht="13.5">
      <c r="K84" s="61" t="s">
        <v>131</v>
      </c>
      <c r="L84" s="76">
        <f>'地区別5歳毎'!C38</f>
        <v>108</v>
      </c>
      <c r="M84" s="75">
        <f>L84/L86</f>
        <v>0.04466501240694789</v>
      </c>
      <c r="N84" s="77">
        <f>'地区別5歳毎'!C39</f>
        <v>81</v>
      </c>
      <c r="O84" s="75">
        <f>N84/N86</f>
        <v>0.029911373707533235</v>
      </c>
      <c r="P84" s="78">
        <f t="shared" si="2"/>
        <v>189</v>
      </c>
      <c r="Q84" s="75">
        <f>P84/P86</f>
        <v>0.03687085446742099</v>
      </c>
    </row>
    <row r="85" ht="13.5">
      <c r="K85" s="61"/>
    </row>
    <row r="86" spans="11:17" ht="13.5">
      <c r="K86" s="61"/>
      <c r="L86" s="76">
        <f>SUM(L64:L84)</f>
        <v>2418</v>
      </c>
      <c r="M86" s="66"/>
      <c r="N86" s="77">
        <f>SUM(N64:N84)</f>
        <v>2708</v>
      </c>
      <c r="O86" s="66"/>
      <c r="P86" s="78">
        <f>SUM(P64:P84)</f>
        <v>5126</v>
      </c>
      <c r="Q86" s="66"/>
    </row>
    <row r="91" ht="13.5">
      <c r="B91" s="72" t="s">
        <v>27</v>
      </c>
    </row>
    <row r="92" spans="11:16" ht="13.5">
      <c r="K92" s="61"/>
      <c r="M92" s="72" t="s">
        <v>27</v>
      </c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0.0005788712011577424</v>
      </c>
      <c r="N94" s="77">
        <f>'地区別5歳毎'!W48</f>
        <v>3</v>
      </c>
      <c r="O94" s="75">
        <f>N94/N116</f>
        <v>0.0008042895442359249</v>
      </c>
      <c r="P94" s="78">
        <f>L94+N94</f>
        <v>5</v>
      </c>
      <c r="Q94" s="75">
        <f>P94/P116</f>
        <v>0.0006958942240779402</v>
      </c>
    </row>
    <row r="95" spans="11:17" ht="13.5">
      <c r="K95" s="61" t="s">
        <v>112</v>
      </c>
      <c r="L95" s="76">
        <f>'地区別5歳毎'!V47</f>
        <v>5</v>
      </c>
      <c r="M95" s="75">
        <f>L95/L116</f>
        <v>0.001447178002894356</v>
      </c>
      <c r="N95" s="77">
        <f>'地区別5歳毎'!V48</f>
        <v>34</v>
      </c>
      <c r="O95" s="75">
        <f>N95/N116</f>
        <v>0.009115281501340482</v>
      </c>
      <c r="P95" s="78">
        <f aca="true" t="shared" si="3" ref="P95:P114">L95+N95</f>
        <v>39</v>
      </c>
      <c r="Q95" s="75">
        <f>P95/P116</f>
        <v>0.005427974947807933</v>
      </c>
    </row>
    <row r="96" spans="11:17" ht="13.5">
      <c r="K96" s="61" t="s">
        <v>113</v>
      </c>
      <c r="L96" s="76">
        <f>'地区別5歳毎'!U47</f>
        <v>44</v>
      </c>
      <c r="M96" s="75">
        <f>L96/L116</f>
        <v>0.012735166425470333</v>
      </c>
      <c r="N96" s="77">
        <f>'地区別5歳毎'!U48</f>
        <v>118</v>
      </c>
      <c r="O96" s="75">
        <f>N96/N116</f>
        <v>0.03163538873994638</v>
      </c>
      <c r="P96" s="78">
        <f t="shared" si="3"/>
        <v>162</v>
      </c>
      <c r="Q96" s="75">
        <f>P96/P116</f>
        <v>0.02254697286012526</v>
      </c>
    </row>
    <row r="97" spans="11:17" ht="13.5">
      <c r="K97" s="61" t="s">
        <v>114</v>
      </c>
      <c r="L97" s="76">
        <f>'地区別5歳毎'!T47</f>
        <v>83</v>
      </c>
      <c r="M97" s="75">
        <f>L97/L116</f>
        <v>0.024023154848046308</v>
      </c>
      <c r="N97" s="77">
        <f>'地区別5歳毎'!T48</f>
        <v>193</v>
      </c>
      <c r="O97" s="75">
        <f>N97/N116</f>
        <v>0.051742627345844505</v>
      </c>
      <c r="P97" s="78">
        <f t="shared" si="3"/>
        <v>276</v>
      </c>
      <c r="Q97" s="75">
        <f>P97/P116</f>
        <v>0.038413361169102295</v>
      </c>
    </row>
    <row r="98" spans="11:17" ht="13.5">
      <c r="K98" s="61" t="s">
        <v>115</v>
      </c>
      <c r="L98" s="76">
        <f>'地区別5歳毎'!S47</f>
        <v>141</v>
      </c>
      <c r="M98" s="75">
        <f>L98/L116</f>
        <v>0.04081041968162084</v>
      </c>
      <c r="N98" s="77">
        <f>'地区別5歳毎'!S48</f>
        <v>220</v>
      </c>
      <c r="O98" s="75">
        <f>N98/N116</f>
        <v>0.058981233243967826</v>
      </c>
      <c r="P98" s="78">
        <f t="shared" si="3"/>
        <v>361</v>
      </c>
      <c r="Q98" s="75">
        <f>P98/P116</f>
        <v>0.05024356297842728</v>
      </c>
    </row>
    <row r="99" spans="11:17" ht="13.5">
      <c r="K99" s="61" t="s">
        <v>116</v>
      </c>
      <c r="L99" s="76">
        <f>'地区別5歳毎'!R47</f>
        <v>186</v>
      </c>
      <c r="M99" s="75">
        <f>L99/L116</f>
        <v>0.053835021707670044</v>
      </c>
      <c r="N99" s="77">
        <f>'地区別5歳毎'!R48</f>
        <v>228</v>
      </c>
      <c r="O99" s="75">
        <f>N99/N116</f>
        <v>0.061126005361930295</v>
      </c>
      <c r="P99" s="78">
        <f t="shared" si="3"/>
        <v>414</v>
      </c>
      <c r="Q99" s="75">
        <f>P99/P116</f>
        <v>0.05762004175365344</v>
      </c>
    </row>
    <row r="100" spans="11:17" ht="13.5">
      <c r="K100" s="61" t="s">
        <v>117</v>
      </c>
      <c r="L100" s="76">
        <f>'地区別5歳毎'!Q47</f>
        <v>217</v>
      </c>
      <c r="M100" s="75">
        <f>L100/L116</f>
        <v>0.06280752532561505</v>
      </c>
      <c r="N100" s="77">
        <f>'地区別5歳毎'!Q48</f>
        <v>266</v>
      </c>
      <c r="O100" s="75">
        <f>N100/N116</f>
        <v>0.071313672922252</v>
      </c>
      <c r="P100" s="78">
        <f t="shared" si="3"/>
        <v>483</v>
      </c>
      <c r="Q100" s="75">
        <f>P100/P116</f>
        <v>0.06722338204592902</v>
      </c>
    </row>
    <row r="101" spans="11:17" ht="13.5">
      <c r="K101" s="61" t="s">
        <v>118</v>
      </c>
      <c r="L101" s="76">
        <f>'地区別5歳毎'!P47</f>
        <v>360</v>
      </c>
      <c r="M101" s="75">
        <f>L101/L116</f>
        <v>0.10419681620839363</v>
      </c>
      <c r="N101" s="77">
        <f>'地区別5歳毎'!P48</f>
        <v>334</v>
      </c>
      <c r="O101" s="75">
        <f>N101/N116</f>
        <v>0.08954423592493298</v>
      </c>
      <c r="P101" s="78">
        <f t="shared" si="3"/>
        <v>694</v>
      </c>
      <c r="Q101" s="75">
        <f>P101/P116</f>
        <v>0.0965901183020181</v>
      </c>
    </row>
    <row r="102" spans="11:17" ht="13.5">
      <c r="K102" s="61" t="s">
        <v>119</v>
      </c>
      <c r="L102" s="76">
        <f>'地区別5歳毎'!O47</f>
        <v>280</v>
      </c>
      <c r="M102" s="75">
        <f>L102/L116</f>
        <v>0.08104196816208394</v>
      </c>
      <c r="N102" s="77">
        <f>'地区別5歳毎'!O48</f>
        <v>266</v>
      </c>
      <c r="O102" s="75">
        <f>N102/N116</f>
        <v>0.071313672922252</v>
      </c>
      <c r="P102" s="78">
        <f t="shared" si="3"/>
        <v>546</v>
      </c>
      <c r="Q102" s="75">
        <f>P102/P116</f>
        <v>0.07599164926931107</v>
      </c>
    </row>
    <row r="103" spans="11:17" ht="13.5">
      <c r="K103" s="61" t="s">
        <v>120</v>
      </c>
      <c r="L103" s="76">
        <f>'地区別5歳毎'!N47</f>
        <v>269</v>
      </c>
      <c r="M103" s="75">
        <f>L103/L116</f>
        <v>0.07785817655571635</v>
      </c>
      <c r="N103" s="77">
        <f>'地区別5歳毎'!N48</f>
        <v>270</v>
      </c>
      <c r="O103" s="75">
        <f>N103/N116</f>
        <v>0.07238605898123325</v>
      </c>
      <c r="P103" s="78">
        <f t="shared" si="3"/>
        <v>539</v>
      </c>
      <c r="Q103" s="75">
        <f>P103/P116</f>
        <v>0.07501739735560195</v>
      </c>
    </row>
    <row r="104" spans="11:17" ht="13.5">
      <c r="K104" s="61" t="s">
        <v>121</v>
      </c>
      <c r="L104" s="76">
        <f>'地区別5歳毎'!M47</f>
        <v>228</v>
      </c>
      <c r="M104" s="75">
        <f>L104/L116</f>
        <v>0.06599131693198264</v>
      </c>
      <c r="N104" s="77">
        <f>'地区別5歳毎'!M48</f>
        <v>229</v>
      </c>
      <c r="O104" s="75">
        <f>N104/N116</f>
        <v>0.06139410187667561</v>
      </c>
      <c r="P104" s="78">
        <f t="shared" si="3"/>
        <v>457</v>
      </c>
      <c r="Q104" s="75">
        <f>P104/P116</f>
        <v>0.06360473208072373</v>
      </c>
    </row>
    <row r="105" spans="11:17" ht="13.5">
      <c r="K105" s="61" t="s">
        <v>122</v>
      </c>
      <c r="L105" s="76">
        <f>'地区別5歳毎'!L47</f>
        <v>224</v>
      </c>
      <c r="M105" s="75">
        <f>L105/L116</f>
        <v>0.06483357452966715</v>
      </c>
      <c r="N105" s="77">
        <f>'地区別5歳毎'!L48</f>
        <v>196</v>
      </c>
      <c r="O105" s="75">
        <f>N105/N116</f>
        <v>0.05254691689008043</v>
      </c>
      <c r="P105" s="78">
        <f t="shared" si="3"/>
        <v>420</v>
      </c>
      <c r="Q105" s="75">
        <f>P105/P116</f>
        <v>0.05845511482254697</v>
      </c>
    </row>
    <row r="106" spans="11:17" ht="13.5">
      <c r="K106" s="61" t="s">
        <v>123</v>
      </c>
      <c r="L106" s="76">
        <f>'地区別5歳毎'!K47</f>
        <v>185</v>
      </c>
      <c r="M106" s="75">
        <f>L106/L116</f>
        <v>0.053545586107091175</v>
      </c>
      <c r="N106" s="77">
        <f>'地区別5歳毎'!K48</f>
        <v>200</v>
      </c>
      <c r="O106" s="75">
        <f>N106/N116</f>
        <v>0.05361930294906166</v>
      </c>
      <c r="P106" s="78">
        <f t="shared" si="3"/>
        <v>385</v>
      </c>
      <c r="Q106" s="75">
        <f>P106/P116</f>
        <v>0.05358385525400139</v>
      </c>
    </row>
    <row r="107" spans="11:17" ht="13.5">
      <c r="K107" s="61" t="s">
        <v>124</v>
      </c>
      <c r="L107" s="76">
        <f>'地区別5歳毎'!J47</f>
        <v>186</v>
      </c>
      <c r="M107" s="75">
        <f>L107/L116</f>
        <v>0.053835021707670044</v>
      </c>
      <c r="N107" s="77">
        <f>'地区別5歳毎'!J48</f>
        <v>165</v>
      </c>
      <c r="O107" s="75">
        <f>N107/N116</f>
        <v>0.04423592493297587</v>
      </c>
      <c r="P107" s="78">
        <f t="shared" si="3"/>
        <v>351</v>
      </c>
      <c r="Q107" s="75">
        <f>P107/P116</f>
        <v>0.0488517745302714</v>
      </c>
    </row>
    <row r="108" spans="11:17" ht="13.5">
      <c r="K108" s="61" t="s">
        <v>125</v>
      </c>
      <c r="L108" s="76">
        <f>'地区別5歳毎'!I47</f>
        <v>163</v>
      </c>
      <c r="M108" s="75">
        <f>L108/L116</f>
        <v>0.047178002894356</v>
      </c>
      <c r="N108" s="77">
        <f>'地区別5歳毎'!I48</f>
        <v>154</v>
      </c>
      <c r="O108" s="75">
        <f>N108/N116</f>
        <v>0.04128686327077748</v>
      </c>
      <c r="P108" s="78">
        <f t="shared" si="3"/>
        <v>317</v>
      </c>
      <c r="Q108" s="75">
        <f>P108/P116</f>
        <v>0.044119693806541405</v>
      </c>
    </row>
    <row r="109" spans="11:17" ht="13.5">
      <c r="K109" s="61" t="s">
        <v>126</v>
      </c>
      <c r="L109" s="76">
        <f>'地区別5歳毎'!H47</f>
        <v>143</v>
      </c>
      <c r="M109" s="75">
        <f>L109/L116</f>
        <v>0.04138929088277858</v>
      </c>
      <c r="N109" s="77">
        <f>'地区別5歳毎'!H48</f>
        <v>133</v>
      </c>
      <c r="O109" s="75">
        <f>N109/N116</f>
        <v>0.035656836461126</v>
      </c>
      <c r="P109" s="78">
        <f t="shared" si="3"/>
        <v>276</v>
      </c>
      <c r="Q109" s="75">
        <f>P109/P116</f>
        <v>0.038413361169102295</v>
      </c>
    </row>
    <row r="110" spans="11:17" ht="13.5">
      <c r="K110" s="61" t="s">
        <v>127</v>
      </c>
      <c r="L110" s="76">
        <f>'地区別5歳毎'!G47</f>
        <v>123</v>
      </c>
      <c r="M110" s="75">
        <f>L110/L116</f>
        <v>0.03560057887120116</v>
      </c>
      <c r="N110" s="77">
        <f>'地区別5歳毎'!G48</f>
        <v>136</v>
      </c>
      <c r="O110" s="75">
        <f>N110/N116</f>
        <v>0.03646112600536193</v>
      </c>
      <c r="P110" s="78">
        <f t="shared" si="3"/>
        <v>259</v>
      </c>
      <c r="Q110" s="75">
        <f>P110/P116</f>
        <v>0.0360473208072373</v>
      </c>
    </row>
    <row r="111" spans="11:17" ht="13.5">
      <c r="K111" s="61" t="s">
        <v>128</v>
      </c>
      <c r="L111" s="76">
        <f>'地区別5歳毎'!F47</f>
        <v>158</v>
      </c>
      <c r="M111" s="75">
        <f>L111/L116</f>
        <v>0.04573082489146165</v>
      </c>
      <c r="N111" s="77">
        <f>'地区別5歳毎'!F48</f>
        <v>170</v>
      </c>
      <c r="O111" s="75">
        <f>N111/N116</f>
        <v>0.045576407506702415</v>
      </c>
      <c r="P111" s="78">
        <f t="shared" si="3"/>
        <v>328</v>
      </c>
      <c r="Q111" s="75">
        <f>P111/P116</f>
        <v>0.04565066109951287</v>
      </c>
    </row>
    <row r="112" spans="11:17" ht="13.5">
      <c r="K112" s="61" t="s">
        <v>129</v>
      </c>
      <c r="L112" s="76">
        <f>'地区別5歳毎'!E47</f>
        <v>148</v>
      </c>
      <c r="M112" s="75">
        <f>L112/L116</f>
        <v>0.04283646888567294</v>
      </c>
      <c r="N112" s="77">
        <f>'地区別5歳毎'!E48</f>
        <v>155</v>
      </c>
      <c r="O112" s="75">
        <f>N112/N116</f>
        <v>0.04155495978552279</v>
      </c>
      <c r="P112" s="78">
        <f t="shared" si="3"/>
        <v>303</v>
      </c>
      <c r="Q112" s="75">
        <f>P112/P116</f>
        <v>0.042171189979123176</v>
      </c>
    </row>
    <row r="113" spans="11:17" ht="13.5">
      <c r="K113" s="61" t="s">
        <v>130</v>
      </c>
      <c r="L113" s="76">
        <f>'地区別5歳毎'!D47</f>
        <v>149</v>
      </c>
      <c r="M113" s="75">
        <f>L113/L116</f>
        <v>0.04312590448625181</v>
      </c>
      <c r="N113" s="77">
        <f>'地区別5歳毎'!D48</f>
        <v>143</v>
      </c>
      <c r="O113" s="75">
        <f>N113/N116</f>
        <v>0.03833780160857909</v>
      </c>
      <c r="P113" s="78">
        <f t="shared" si="3"/>
        <v>292</v>
      </c>
      <c r="Q113" s="75">
        <f>P113/P116</f>
        <v>0.0406402226861517</v>
      </c>
    </row>
    <row r="114" spans="11:17" ht="13.5">
      <c r="K114" s="61" t="s">
        <v>131</v>
      </c>
      <c r="L114" s="76">
        <f>'地区別5歳毎'!C47</f>
        <v>161</v>
      </c>
      <c r="M114" s="75">
        <f>L114/L116</f>
        <v>0.046599131693198265</v>
      </c>
      <c r="N114" s="77">
        <f>'地区別5歳毎'!C48</f>
        <v>117</v>
      </c>
      <c r="O114" s="75">
        <f>N114/N116</f>
        <v>0.03136729222520107</v>
      </c>
      <c r="P114" s="78">
        <f t="shared" si="3"/>
        <v>278</v>
      </c>
      <c r="Q114" s="75">
        <f>P114/P116</f>
        <v>0.03869171885873347</v>
      </c>
    </row>
    <row r="115" ht="13.5">
      <c r="K115" s="61"/>
    </row>
    <row r="116" spans="11:17" ht="13.5">
      <c r="K116" s="61"/>
      <c r="L116" s="76">
        <f>SUM(L94:L114)</f>
        <v>3455</v>
      </c>
      <c r="M116" s="66"/>
      <c r="N116" s="77">
        <f>SUM(N94:N114)</f>
        <v>3730</v>
      </c>
      <c r="O116" s="66"/>
      <c r="P116" s="78">
        <f>SUM(P94:P114)</f>
        <v>7185</v>
      </c>
      <c r="Q116" s="66"/>
    </row>
    <row r="121" ht="13.5">
      <c r="B121" s="72" t="s">
        <v>135</v>
      </c>
    </row>
    <row r="122" spans="11:16" ht="13.5">
      <c r="K122" s="61"/>
      <c r="M122" s="72" t="s">
        <v>135</v>
      </c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11</v>
      </c>
      <c r="O124" s="75">
        <f>N124/N146</f>
        <v>0.002125193199381762</v>
      </c>
      <c r="P124" s="78">
        <f>L124+N124</f>
        <v>11</v>
      </c>
      <c r="Q124" s="75">
        <f>P124/P146</f>
        <v>0.0011172049563274427</v>
      </c>
    </row>
    <row r="125" spans="11:17" ht="13.5">
      <c r="K125" s="61" t="s">
        <v>112</v>
      </c>
      <c r="L125" s="76">
        <f>'地区別5歳毎'!V62</f>
        <v>15</v>
      </c>
      <c r="M125" s="75">
        <f>L125/L146</f>
        <v>0.0032119914346895075</v>
      </c>
      <c r="N125" s="77">
        <f>'地区別5歳毎'!V63</f>
        <v>55</v>
      </c>
      <c r="O125" s="75">
        <f>N125/N146</f>
        <v>0.01062596599690881</v>
      </c>
      <c r="P125" s="78">
        <f aca="true" t="shared" si="4" ref="P125:P144">L125+N125</f>
        <v>70</v>
      </c>
      <c r="Q125" s="75">
        <f>P125/P146</f>
        <v>0.007109486085720089</v>
      </c>
    </row>
    <row r="126" spans="11:17" ht="13.5">
      <c r="K126" s="61" t="s">
        <v>113</v>
      </c>
      <c r="L126" s="76">
        <f>'地区別5歳毎'!U62</f>
        <v>51</v>
      </c>
      <c r="M126" s="75">
        <f>L126/L146</f>
        <v>0.010920770877944325</v>
      </c>
      <c r="N126" s="77">
        <f>'地区別5歳毎'!U63</f>
        <v>170</v>
      </c>
      <c r="O126" s="75">
        <f>N126/N146</f>
        <v>0.03284389489953632</v>
      </c>
      <c r="P126" s="78">
        <f t="shared" si="4"/>
        <v>221</v>
      </c>
      <c r="Q126" s="75">
        <f>P126/P146</f>
        <v>0.02244566321348771</v>
      </c>
    </row>
    <row r="127" spans="11:17" ht="13.5">
      <c r="K127" s="61" t="s">
        <v>114</v>
      </c>
      <c r="L127" s="76">
        <f>'地区別5歳毎'!T62</f>
        <v>133</v>
      </c>
      <c r="M127" s="75">
        <f>L127/L146</f>
        <v>0.0284796573875803</v>
      </c>
      <c r="N127" s="77">
        <f>'地区別5歳毎'!T63</f>
        <v>284</v>
      </c>
      <c r="O127" s="75">
        <f>N127/N146</f>
        <v>0.05486862442040186</v>
      </c>
      <c r="P127" s="78">
        <f t="shared" si="4"/>
        <v>417</v>
      </c>
      <c r="Q127" s="75">
        <f>P127/P146</f>
        <v>0.04235222425350396</v>
      </c>
    </row>
    <row r="128" spans="11:17" ht="13.5">
      <c r="K128" s="61" t="s">
        <v>115</v>
      </c>
      <c r="L128" s="76">
        <f>'地区別5歳毎'!S62</f>
        <v>196</v>
      </c>
      <c r="M128" s="75">
        <f>L128/L146</f>
        <v>0.04197002141327623</v>
      </c>
      <c r="N128" s="77">
        <f>'地区別5歳毎'!S63</f>
        <v>317</v>
      </c>
      <c r="O128" s="75">
        <f>N128/N146</f>
        <v>0.06124420401854714</v>
      </c>
      <c r="P128" s="78">
        <f t="shared" si="4"/>
        <v>513</v>
      </c>
      <c r="Q128" s="75">
        <f>P128/P146</f>
        <v>0.05210237659963437</v>
      </c>
    </row>
    <row r="129" spans="11:17" ht="13.5">
      <c r="K129" s="61" t="s">
        <v>116</v>
      </c>
      <c r="L129" s="76">
        <f>'地区別5歳毎'!R62</f>
        <v>271</v>
      </c>
      <c r="M129" s="75">
        <f>L129/L146</f>
        <v>0.05802997858672377</v>
      </c>
      <c r="N129" s="77">
        <f>'地区別5歳毎'!R63</f>
        <v>328</v>
      </c>
      <c r="O129" s="75">
        <f>N129/N146</f>
        <v>0.0633693972179289</v>
      </c>
      <c r="P129" s="78">
        <f t="shared" si="4"/>
        <v>599</v>
      </c>
      <c r="Q129" s="75">
        <f>P129/P146</f>
        <v>0.060836888076376196</v>
      </c>
    </row>
    <row r="130" spans="11:17" ht="13.5">
      <c r="K130" s="61" t="s">
        <v>117</v>
      </c>
      <c r="L130" s="76">
        <f>'地区別5歳毎'!Q62</f>
        <v>340</v>
      </c>
      <c r="M130" s="75">
        <f>L130/L146</f>
        <v>0.0728051391862955</v>
      </c>
      <c r="N130" s="77">
        <f>'地区別5歳毎'!Q63</f>
        <v>354</v>
      </c>
      <c r="O130" s="75">
        <f>N130/N146</f>
        <v>0.06839258114374035</v>
      </c>
      <c r="P130" s="78">
        <f t="shared" si="4"/>
        <v>694</v>
      </c>
      <c r="Q130" s="75">
        <f>P130/P146</f>
        <v>0.07048547633556775</v>
      </c>
    </row>
    <row r="131" spans="11:17" ht="13.5">
      <c r="K131" s="61" t="s">
        <v>118</v>
      </c>
      <c r="L131" s="76">
        <f>'地区別5歳毎'!P62</f>
        <v>449</v>
      </c>
      <c r="M131" s="75">
        <f>L131/L146</f>
        <v>0.0961456102783726</v>
      </c>
      <c r="N131" s="77">
        <f>'地区別5歳毎'!P63</f>
        <v>429</v>
      </c>
      <c r="O131" s="75">
        <f>N131/N146</f>
        <v>0.08288253477588872</v>
      </c>
      <c r="P131" s="78">
        <f t="shared" si="4"/>
        <v>878</v>
      </c>
      <c r="Q131" s="75">
        <f>P131/P146</f>
        <v>0.08917326833231769</v>
      </c>
    </row>
    <row r="132" spans="11:17" ht="13.5">
      <c r="K132" s="61" t="s">
        <v>119</v>
      </c>
      <c r="L132" s="76">
        <f>'地区別5歳毎'!O62</f>
        <v>425</v>
      </c>
      <c r="M132" s="75">
        <f>L132/L146</f>
        <v>0.09100642398286937</v>
      </c>
      <c r="N132" s="77">
        <f>'地区別5歳毎'!O63</f>
        <v>408</v>
      </c>
      <c r="O132" s="75">
        <f>N132/N146</f>
        <v>0.07882534775888717</v>
      </c>
      <c r="P132" s="78">
        <f t="shared" si="4"/>
        <v>833</v>
      </c>
      <c r="Q132" s="75">
        <f>P132/P146</f>
        <v>0.08460288442006907</v>
      </c>
    </row>
    <row r="133" spans="11:17" ht="13.5">
      <c r="K133" s="61" t="s">
        <v>120</v>
      </c>
      <c r="L133" s="76">
        <f>'地区別5歳毎'!N62</f>
        <v>351</v>
      </c>
      <c r="M133" s="75">
        <f>L133/L146</f>
        <v>0.07516059957173447</v>
      </c>
      <c r="N133" s="77">
        <f>'地区別5歳毎'!N63</f>
        <v>410</v>
      </c>
      <c r="O133" s="75">
        <f>N133/N146</f>
        <v>0.07921174652241113</v>
      </c>
      <c r="P133" s="78">
        <f t="shared" si="4"/>
        <v>761</v>
      </c>
      <c r="Q133" s="75">
        <f>P133/P146</f>
        <v>0.07729027016047126</v>
      </c>
    </row>
    <row r="134" spans="11:17" ht="13.5">
      <c r="K134" s="61" t="s">
        <v>121</v>
      </c>
      <c r="L134" s="76">
        <f>'地区別5歳毎'!M62</f>
        <v>287</v>
      </c>
      <c r="M134" s="75">
        <f>L134/L146</f>
        <v>0.06145610278372591</v>
      </c>
      <c r="N134" s="77">
        <f>'地区別5歳毎'!M63</f>
        <v>280</v>
      </c>
      <c r="O134" s="75">
        <f>N134/N146</f>
        <v>0.05409582689335394</v>
      </c>
      <c r="P134" s="78">
        <f t="shared" si="4"/>
        <v>567</v>
      </c>
      <c r="Q134" s="75">
        <f>P134/P146</f>
        <v>0.05758683729433273</v>
      </c>
    </row>
    <row r="135" spans="11:17" ht="13.5">
      <c r="K135" s="61" t="s">
        <v>122</v>
      </c>
      <c r="L135" s="76">
        <f>'地区別5歳毎'!L62</f>
        <v>267</v>
      </c>
      <c r="M135" s="75">
        <f>L135/L146</f>
        <v>0.057173447537473235</v>
      </c>
      <c r="N135" s="77">
        <f>'地区別5歳毎'!L63</f>
        <v>291</v>
      </c>
      <c r="O135" s="75">
        <f>N135/N146</f>
        <v>0.056221020092735705</v>
      </c>
      <c r="P135" s="78">
        <f t="shared" si="4"/>
        <v>558</v>
      </c>
      <c r="Q135" s="75">
        <f>P135/P146</f>
        <v>0.056672760511883</v>
      </c>
    </row>
    <row r="136" spans="11:17" ht="13.5">
      <c r="K136" s="61" t="s">
        <v>123</v>
      </c>
      <c r="L136" s="76">
        <f>'地区別5歳毎'!K62</f>
        <v>300</v>
      </c>
      <c r="M136" s="75">
        <f>L136/L146</f>
        <v>0.06423982869379015</v>
      </c>
      <c r="N136" s="77">
        <f>'地区別5歳毎'!K63</f>
        <v>280</v>
      </c>
      <c r="O136" s="75">
        <f>N136/N146</f>
        <v>0.05409582689335394</v>
      </c>
      <c r="P136" s="78">
        <f t="shared" si="4"/>
        <v>580</v>
      </c>
      <c r="Q136" s="75">
        <f>P136/P146</f>
        <v>0.058907170424537886</v>
      </c>
    </row>
    <row r="137" spans="11:17" ht="13.5">
      <c r="K137" s="61" t="s">
        <v>124</v>
      </c>
      <c r="L137" s="76">
        <f>'地区別5歳毎'!J62</f>
        <v>236</v>
      </c>
      <c r="M137" s="75">
        <f>L137/L146</f>
        <v>0.050535331905781584</v>
      </c>
      <c r="N137" s="77">
        <f>'地区別5歳毎'!J63</f>
        <v>250</v>
      </c>
      <c r="O137" s="75">
        <f>N137/N146</f>
        <v>0.04829984544049459</v>
      </c>
      <c r="P137" s="78">
        <f t="shared" si="4"/>
        <v>486</v>
      </c>
      <c r="Q137" s="75">
        <f>P137/P146</f>
        <v>0.04936014625228519</v>
      </c>
    </row>
    <row r="138" spans="11:17" ht="13.5">
      <c r="K138" s="61" t="s">
        <v>125</v>
      </c>
      <c r="L138" s="76">
        <f>'地区別5歳毎'!I62</f>
        <v>182</v>
      </c>
      <c r="M138" s="75">
        <f>L138/L146</f>
        <v>0.03897216274089936</v>
      </c>
      <c r="N138" s="77">
        <f>'地区別5歳毎'!I63</f>
        <v>193</v>
      </c>
      <c r="O138" s="75">
        <f>N138/N146</f>
        <v>0.037287480680061824</v>
      </c>
      <c r="P138" s="78">
        <f t="shared" si="4"/>
        <v>375</v>
      </c>
      <c r="Q138" s="75">
        <f>P138/P146</f>
        <v>0.038086532602071906</v>
      </c>
    </row>
    <row r="139" spans="11:17" ht="13.5">
      <c r="K139" s="61" t="s">
        <v>126</v>
      </c>
      <c r="L139" s="76">
        <f>'地区別5歳毎'!H62</f>
        <v>196</v>
      </c>
      <c r="M139" s="75">
        <f>L139/L146</f>
        <v>0.04197002141327623</v>
      </c>
      <c r="N139" s="77">
        <f>'地区別5歳毎'!H63</f>
        <v>197</v>
      </c>
      <c r="O139" s="75">
        <f>N139/N146</f>
        <v>0.038060278207109735</v>
      </c>
      <c r="P139" s="78">
        <f t="shared" si="4"/>
        <v>393</v>
      </c>
      <c r="Q139" s="75">
        <f>P139/P146</f>
        <v>0.03991468616697136</v>
      </c>
    </row>
    <row r="140" spans="11:17" ht="13.5">
      <c r="K140" s="61" t="s">
        <v>127</v>
      </c>
      <c r="L140" s="76">
        <f>'地区別5歳毎'!G62</f>
        <v>179</v>
      </c>
      <c r="M140" s="75">
        <f>L140/L146</f>
        <v>0.038329764453961454</v>
      </c>
      <c r="N140" s="77">
        <f>'地区別5歳毎'!G63</f>
        <v>189</v>
      </c>
      <c r="O140" s="75">
        <f>N140/N146</f>
        <v>0.03651468315301391</v>
      </c>
      <c r="P140" s="78">
        <f t="shared" si="4"/>
        <v>368</v>
      </c>
      <c r="Q140" s="75">
        <f>P140/P146</f>
        <v>0.0373755839934999</v>
      </c>
    </row>
    <row r="141" spans="11:17" ht="13.5">
      <c r="K141" s="61" t="s">
        <v>128</v>
      </c>
      <c r="L141" s="76">
        <f>'地区別5歳毎'!F62</f>
        <v>200</v>
      </c>
      <c r="M141" s="75">
        <f>L141/L146</f>
        <v>0.042826552462526764</v>
      </c>
      <c r="N141" s="77">
        <f>'地区別5歳毎'!F63</f>
        <v>192</v>
      </c>
      <c r="O141" s="75">
        <f>N141/N146</f>
        <v>0.03709428129829984</v>
      </c>
      <c r="P141" s="78">
        <f t="shared" si="4"/>
        <v>392</v>
      </c>
      <c r="Q141" s="75">
        <f>P141/P146</f>
        <v>0.0398131220800325</v>
      </c>
    </row>
    <row r="142" spans="11:17" ht="13.5">
      <c r="K142" s="61" t="s">
        <v>129</v>
      </c>
      <c r="L142" s="76">
        <f>'地区別5歳毎'!E62</f>
        <v>219</v>
      </c>
      <c r="M142" s="75">
        <f>L142/L146</f>
        <v>0.04689507494646681</v>
      </c>
      <c r="N142" s="77">
        <f>'地区別5歳毎'!E63</f>
        <v>179</v>
      </c>
      <c r="O142" s="75">
        <f>N142/N146</f>
        <v>0.03458268933539413</v>
      </c>
      <c r="P142" s="78">
        <f t="shared" si="4"/>
        <v>398</v>
      </c>
      <c r="Q142" s="75">
        <f>P142/P146</f>
        <v>0.04042250660166565</v>
      </c>
    </row>
    <row r="143" spans="11:17" ht="13.5">
      <c r="K143" s="61" t="s">
        <v>130</v>
      </c>
      <c r="L143" s="76">
        <f>'地区別5歳毎'!D62</f>
        <v>212</v>
      </c>
      <c r="M143" s="75">
        <f>L143/L146</f>
        <v>0.045396145610278375</v>
      </c>
      <c r="N143" s="77">
        <f>'地区別5歳毎'!D63</f>
        <v>196</v>
      </c>
      <c r="O143" s="75">
        <f>N143/N146</f>
        <v>0.03786707882534776</v>
      </c>
      <c r="P143" s="78">
        <f t="shared" si="4"/>
        <v>408</v>
      </c>
      <c r="Q143" s="75">
        <f>P143/P146</f>
        <v>0.04143814747105423</v>
      </c>
    </row>
    <row r="144" spans="11:17" ht="13.5">
      <c r="K144" s="61" t="s">
        <v>131</v>
      </c>
      <c r="L144" s="76">
        <f>'地区別5歳毎'!C62</f>
        <v>161</v>
      </c>
      <c r="M144" s="75">
        <f>L144/L146</f>
        <v>0.034475374732334044</v>
      </c>
      <c r="N144" s="77">
        <f>'地区別5歳毎'!C63</f>
        <v>163</v>
      </c>
      <c r="O144" s="75">
        <f>N144/N146</f>
        <v>0.03149149922720247</v>
      </c>
      <c r="P144" s="78">
        <f t="shared" si="4"/>
        <v>324</v>
      </c>
      <c r="Q144" s="75">
        <f>P144/P146</f>
        <v>0.03290676416819013</v>
      </c>
    </row>
    <row r="145" ht="13.5">
      <c r="K145" s="61"/>
    </row>
    <row r="146" spans="11:17" ht="13.5">
      <c r="K146" s="61"/>
      <c r="L146" s="76">
        <f>SUM(L124:L144)</f>
        <v>4670</v>
      </c>
      <c r="M146" s="66"/>
      <c r="N146" s="77">
        <f>SUM(N124:N144)</f>
        <v>5176</v>
      </c>
      <c r="O146" s="66"/>
      <c r="P146" s="78">
        <f>SUM(P124:P144)</f>
        <v>9846</v>
      </c>
      <c r="Q146" s="66"/>
    </row>
    <row r="151" ht="13.5">
      <c r="B151" s="72" t="s">
        <v>29</v>
      </c>
    </row>
    <row r="152" spans="11:16" ht="13.5">
      <c r="K152" s="61"/>
      <c r="L152" s="72"/>
      <c r="M152" s="72" t="s">
        <v>29</v>
      </c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5</v>
      </c>
      <c r="O154" s="75">
        <f>N154/N176</f>
        <v>0.0018148820326678765</v>
      </c>
      <c r="P154" s="78">
        <f>L154+N154</f>
        <v>5</v>
      </c>
      <c r="Q154" s="75">
        <f>P154/P176</f>
        <v>0.0009936406995230524</v>
      </c>
    </row>
    <row r="155" spans="11:17" ht="13.5">
      <c r="K155" s="61" t="s">
        <v>112</v>
      </c>
      <c r="L155" s="76">
        <f>'地区別5歳毎'!V65</f>
        <v>4</v>
      </c>
      <c r="M155" s="75">
        <f>L155/L176</f>
        <v>0.001756697408871322</v>
      </c>
      <c r="N155" s="77">
        <f>'地区別5歳毎'!V66</f>
        <v>26</v>
      </c>
      <c r="O155" s="75">
        <f>N155/N176</f>
        <v>0.009437386569872959</v>
      </c>
      <c r="P155" s="78">
        <f aca="true" t="shared" si="5" ref="P155:P174">L155+N155</f>
        <v>30</v>
      </c>
      <c r="Q155" s="75">
        <f>P155/P176</f>
        <v>0.005961844197138315</v>
      </c>
    </row>
    <row r="156" spans="11:17" ht="13.5">
      <c r="K156" s="61" t="s">
        <v>113</v>
      </c>
      <c r="L156" s="76">
        <f>'地区別5歳毎'!U65</f>
        <v>26</v>
      </c>
      <c r="M156" s="75">
        <f>L156/L176</f>
        <v>0.011418533157663592</v>
      </c>
      <c r="N156" s="77">
        <f>'地区別5歳毎'!U66</f>
        <v>118</v>
      </c>
      <c r="O156" s="75">
        <f>N156/N176</f>
        <v>0.042831215970961886</v>
      </c>
      <c r="P156" s="78">
        <f t="shared" si="5"/>
        <v>144</v>
      </c>
      <c r="Q156" s="75">
        <f>P156/P176</f>
        <v>0.028616852146263912</v>
      </c>
    </row>
    <row r="157" spans="11:17" ht="13.5">
      <c r="K157" s="61" t="s">
        <v>114</v>
      </c>
      <c r="L157" s="76">
        <f>'地区別5歳毎'!T65</f>
        <v>55</v>
      </c>
      <c r="M157" s="75">
        <f>L157/L176</f>
        <v>0.024154589371980676</v>
      </c>
      <c r="N157" s="77">
        <f>'地区別5歳毎'!T66</f>
        <v>203</v>
      </c>
      <c r="O157" s="75">
        <f>N157/N176</f>
        <v>0.07368421052631578</v>
      </c>
      <c r="P157" s="78">
        <f t="shared" si="5"/>
        <v>258</v>
      </c>
      <c r="Q157" s="75">
        <f>P157/P176</f>
        <v>0.051271860095389504</v>
      </c>
    </row>
    <row r="158" spans="11:17" ht="13.5">
      <c r="K158" s="61" t="s">
        <v>115</v>
      </c>
      <c r="L158" s="76">
        <f>'地区別5歳毎'!S65</f>
        <v>104</v>
      </c>
      <c r="M158" s="75">
        <f>L158/L176</f>
        <v>0.04567413263065437</v>
      </c>
      <c r="N158" s="77">
        <f>'地区別5歳毎'!S66</f>
        <v>176</v>
      </c>
      <c r="O158" s="75">
        <f>N158/N176</f>
        <v>0.06388384754990925</v>
      </c>
      <c r="P158" s="78">
        <f t="shared" si="5"/>
        <v>280</v>
      </c>
      <c r="Q158" s="75">
        <f>P158/P176</f>
        <v>0.05564387917329094</v>
      </c>
    </row>
    <row r="159" spans="11:17" ht="13.5">
      <c r="K159" s="61" t="s">
        <v>116</v>
      </c>
      <c r="L159" s="76">
        <f>'地区別5歳毎'!R65</f>
        <v>107</v>
      </c>
      <c r="M159" s="75">
        <f>L159/L176</f>
        <v>0.046991655687307864</v>
      </c>
      <c r="N159" s="77">
        <f>'地区別5歳毎'!R66</f>
        <v>159</v>
      </c>
      <c r="O159" s="75">
        <f>N159/N176</f>
        <v>0.05771324863883848</v>
      </c>
      <c r="P159" s="78">
        <f t="shared" si="5"/>
        <v>266</v>
      </c>
      <c r="Q159" s="75">
        <f>P159/P176</f>
        <v>0.05286168521462639</v>
      </c>
    </row>
    <row r="160" spans="11:17" ht="13.5">
      <c r="K160" s="61" t="s">
        <v>117</v>
      </c>
      <c r="L160" s="76">
        <f>'地区別5歳毎'!Q65</f>
        <v>172</v>
      </c>
      <c r="M160" s="75">
        <f>L160/L176</f>
        <v>0.07553798858146685</v>
      </c>
      <c r="N160" s="77">
        <f>'地区別5歳毎'!Q66</f>
        <v>200</v>
      </c>
      <c r="O160" s="75">
        <f>N160/N176</f>
        <v>0.07259528130671507</v>
      </c>
      <c r="P160" s="78">
        <f t="shared" si="5"/>
        <v>372</v>
      </c>
      <c r="Q160" s="75">
        <f>P160/P176</f>
        <v>0.0739268680445151</v>
      </c>
    </row>
    <row r="161" spans="11:17" ht="13.5">
      <c r="K161" s="61" t="s">
        <v>118</v>
      </c>
      <c r="L161" s="76">
        <f>'地区別5歳毎'!P65</f>
        <v>228</v>
      </c>
      <c r="M161" s="75">
        <f>L161/L176</f>
        <v>0.10013175230566534</v>
      </c>
      <c r="N161" s="77">
        <f>'地区別5歳毎'!P66</f>
        <v>250</v>
      </c>
      <c r="O161" s="75">
        <f>N161/N176</f>
        <v>0.09074410163339383</v>
      </c>
      <c r="P161" s="78">
        <f t="shared" si="5"/>
        <v>478</v>
      </c>
      <c r="Q161" s="75">
        <f>P161/P176</f>
        <v>0.09499205087440382</v>
      </c>
    </row>
    <row r="162" spans="11:17" ht="13.5">
      <c r="K162" s="61" t="s">
        <v>119</v>
      </c>
      <c r="L162" s="76">
        <f>'地区別5歳毎'!O65</f>
        <v>245</v>
      </c>
      <c r="M162" s="75">
        <f>L162/L176</f>
        <v>0.10759771629336846</v>
      </c>
      <c r="N162" s="77">
        <f>'地区別5歳毎'!O66</f>
        <v>250</v>
      </c>
      <c r="O162" s="75">
        <f>N162/N176</f>
        <v>0.09074410163339383</v>
      </c>
      <c r="P162" s="78">
        <f t="shared" si="5"/>
        <v>495</v>
      </c>
      <c r="Q162" s="75">
        <f>P162/P176</f>
        <v>0.0983704292527822</v>
      </c>
    </row>
    <row r="163" spans="11:17" ht="13.5">
      <c r="K163" s="61" t="s">
        <v>120</v>
      </c>
      <c r="L163" s="76">
        <f>'地区別5歳毎'!N65</f>
        <v>216</v>
      </c>
      <c r="M163" s="75">
        <f>L163/L176</f>
        <v>0.09486166007905138</v>
      </c>
      <c r="N163" s="77">
        <f>'地区別5歳毎'!N66</f>
        <v>249</v>
      </c>
      <c r="O163" s="75">
        <f>N163/N176</f>
        <v>0.09038112522686026</v>
      </c>
      <c r="P163" s="78">
        <f t="shared" si="5"/>
        <v>465</v>
      </c>
      <c r="Q163" s="75">
        <f>P163/P176</f>
        <v>0.09240858505564388</v>
      </c>
    </row>
    <row r="164" spans="11:17" ht="13.5">
      <c r="K164" s="61" t="s">
        <v>121</v>
      </c>
      <c r="L164" s="76">
        <f>'地区別5歳毎'!M65</f>
        <v>150</v>
      </c>
      <c r="M164" s="75">
        <f>L164/L176</f>
        <v>0.06587615283267458</v>
      </c>
      <c r="N164" s="77">
        <f>'地区別5歳毎'!M66</f>
        <v>168</v>
      </c>
      <c r="O164" s="75">
        <f>N164/N176</f>
        <v>0.060980036297640657</v>
      </c>
      <c r="P164" s="78">
        <f t="shared" si="5"/>
        <v>318</v>
      </c>
      <c r="Q164" s="75">
        <f>P164/P176</f>
        <v>0.06319554848966613</v>
      </c>
    </row>
    <row r="165" spans="11:17" ht="13.5">
      <c r="K165" s="61" t="s">
        <v>122</v>
      </c>
      <c r="L165" s="76">
        <f>'地区別5歳毎'!L65</f>
        <v>120</v>
      </c>
      <c r="M165" s="75">
        <f>L165/L176</f>
        <v>0.052700922266139656</v>
      </c>
      <c r="N165" s="77">
        <f>'地区別5歳毎'!L66</f>
        <v>148</v>
      </c>
      <c r="O165" s="75">
        <f>N165/N176</f>
        <v>0.05372050816696915</v>
      </c>
      <c r="P165" s="78">
        <f t="shared" si="5"/>
        <v>268</v>
      </c>
      <c r="Q165" s="75">
        <f>P165/P176</f>
        <v>0.05325914149443561</v>
      </c>
    </row>
    <row r="166" spans="11:17" ht="13.5">
      <c r="K166" s="61" t="s">
        <v>123</v>
      </c>
      <c r="L166" s="76">
        <f>'地区別5歳毎'!K65</f>
        <v>124</v>
      </c>
      <c r="M166" s="75">
        <f>L166/L176</f>
        <v>0.054457619675010976</v>
      </c>
      <c r="N166" s="77">
        <f>'地区別5歳毎'!K66</f>
        <v>127</v>
      </c>
      <c r="O166" s="75">
        <f>N166/N176</f>
        <v>0.046098003629764066</v>
      </c>
      <c r="P166" s="78">
        <f t="shared" si="5"/>
        <v>251</v>
      </c>
      <c r="Q166" s="75">
        <f>P166/P176</f>
        <v>0.049880763116057235</v>
      </c>
    </row>
    <row r="167" spans="11:17" ht="13.5">
      <c r="K167" s="61" t="s">
        <v>124</v>
      </c>
      <c r="L167" s="76">
        <f>'地区別5歳毎'!J65</f>
        <v>105</v>
      </c>
      <c r="M167" s="75">
        <f>L167/L176</f>
        <v>0.0461133069828722</v>
      </c>
      <c r="N167" s="77">
        <f>'地区別5歳毎'!J66</f>
        <v>96</v>
      </c>
      <c r="O167" s="75">
        <f>N167/N176</f>
        <v>0.03484573502722323</v>
      </c>
      <c r="P167" s="78">
        <f t="shared" si="5"/>
        <v>201</v>
      </c>
      <c r="Q167" s="75">
        <f>P167/P176</f>
        <v>0.03994435612082671</v>
      </c>
    </row>
    <row r="168" spans="11:17" ht="13.5">
      <c r="K168" s="61" t="s">
        <v>125</v>
      </c>
      <c r="L168" s="76">
        <f>'地区別5歳毎'!I65</f>
        <v>97</v>
      </c>
      <c r="M168" s="75">
        <f>L168/L176</f>
        <v>0.04259991216512956</v>
      </c>
      <c r="N168" s="77">
        <f>'地区別5歳毎'!I66</f>
        <v>94</v>
      </c>
      <c r="O168" s="75">
        <f>N168/N176</f>
        <v>0.03411978221415608</v>
      </c>
      <c r="P168" s="78">
        <f t="shared" si="5"/>
        <v>191</v>
      </c>
      <c r="Q168" s="75">
        <f>P168/P176</f>
        <v>0.0379570747217806</v>
      </c>
    </row>
    <row r="169" spans="11:17" ht="13.5">
      <c r="K169" s="61" t="s">
        <v>126</v>
      </c>
      <c r="L169" s="76">
        <f>'地区別5歳毎'!H65</f>
        <v>69</v>
      </c>
      <c r="M169" s="75">
        <f>L169/L176</f>
        <v>0.030303030303030304</v>
      </c>
      <c r="N169" s="77">
        <f>'地区別5歳毎'!H66</f>
        <v>81</v>
      </c>
      <c r="O169" s="75">
        <f>N169/N176</f>
        <v>0.0294010889292196</v>
      </c>
      <c r="P169" s="78">
        <f t="shared" si="5"/>
        <v>150</v>
      </c>
      <c r="Q169" s="75">
        <f>P169/P176</f>
        <v>0.029809220985691574</v>
      </c>
    </row>
    <row r="170" spans="11:17" ht="13.5">
      <c r="K170" s="61" t="s">
        <v>127</v>
      </c>
      <c r="L170" s="76">
        <f>'地区別5歳毎'!G65</f>
        <v>97</v>
      </c>
      <c r="M170" s="75">
        <f>L170/L176</f>
        <v>0.04259991216512956</v>
      </c>
      <c r="N170" s="77">
        <f>'地区別5歳毎'!G66</f>
        <v>88</v>
      </c>
      <c r="O170" s="75">
        <f>N170/N176</f>
        <v>0.031941923774954625</v>
      </c>
      <c r="P170" s="78">
        <f t="shared" si="5"/>
        <v>185</v>
      </c>
      <c r="Q170" s="75">
        <f>P170/P176</f>
        <v>0.03676470588235294</v>
      </c>
    </row>
    <row r="171" spans="11:17" ht="13.5">
      <c r="K171" s="61" t="s">
        <v>128</v>
      </c>
      <c r="L171" s="76">
        <f>'地区別5歳毎'!F65</f>
        <v>126</v>
      </c>
      <c r="M171" s="75">
        <f>L171/L176</f>
        <v>0.05533596837944664</v>
      </c>
      <c r="N171" s="77">
        <f>'地区別5歳毎'!F66</f>
        <v>102</v>
      </c>
      <c r="O171" s="75">
        <f>N171/N176</f>
        <v>0.037023593466424684</v>
      </c>
      <c r="P171" s="78">
        <f t="shared" si="5"/>
        <v>228</v>
      </c>
      <c r="Q171" s="75">
        <f>P171/P176</f>
        <v>0.04531001589825119</v>
      </c>
    </row>
    <row r="172" spans="11:17" ht="13.5">
      <c r="K172" s="61" t="s">
        <v>129</v>
      </c>
      <c r="L172" s="76">
        <f>'地区別5歳毎'!E65</f>
        <v>89</v>
      </c>
      <c r="M172" s="75">
        <f>L172/L176</f>
        <v>0.03908651734738691</v>
      </c>
      <c r="N172" s="77">
        <f>'地区別5歳毎'!E66</f>
        <v>92</v>
      </c>
      <c r="O172" s="75">
        <f>N172/N176</f>
        <v>0.033393829401088926</v>
      </c>
      <c r="P172" s="78">
        <f t="shared" si="5"/>
        <v>181</v>
      </c>
      <c r="Q172" s="75">
        <f>P172/P176</f>
        <v>0.0359697933227345</v>
      </c>
    </row>
    <row r="173" spans="11:17" ht="13.5">
      <c r="K173" s="61" t="s">
        <v>130</v>
      </c>
      <c r="L173" s="76">
        <f>'地区別5歳毎'!D65</f>
        <v>80</v>
      </c>
      <c r="M173" s="75">
        <f>L173/L176</f>
        <v>0.03513394817742644</v>
      </c>
      <c r="N173" s="77">
        <f>'地区別5歳毎'!D66</f>
        <v>70</v>
      </c>
      <c r="O173" s="75">
        <f>N173/N176</f>
        <v>0.025408348457350273</v>
      </c>
      <c r="P173" s="78">
        <f t="shared" si="5"/>
        <v>150</v>
      </c>
      <c r="Q173" s="75">
        <f>P173/P176</f>
        <v>0.029809220985691574</v>
      </c>
    </row>
    <row r="174" spans="11:17" ht="13.5">
      <c r="K174" s="61" t="s">
        <v>131</v>
      </c>
      <c r="L174" s="76">
        <f>'地区別5歳毎'!C65</f>
        <v>63</v>
      </c>
      <c r="M174" s="75">
        <f>L174/L176</f>
        <v>0.02766798418972332</v>
      </c>
      <c r="N174" s="77">
        <f>'地区別5歳毎'!C66</f>
        <v>53</v>
      </c>
      <c r="O174" s="75">
        <f>N174/N176</f>
        <v>0.019237749546279492</v>
      </c>
      <c r="P174" s="78">
        <f t="shared" si="5"/>
        <v>116</v>
      </c>
      <c r="Q174" s="75">
        <f>P174/P176</f>
        <v>0.023052464228934817</v>
      </c>
    </row>
    <row r="175" ht="13.5">
      <c r="K175" s="61"/>
    </row>
    <row r="176" spans="11:17" ht="13.5">
      <c r="K176" s="61"/>
      <c r="L176" s="76">
        <f>SUM(L154:L174)</f>
        <v>2277</v>
      </c>
      <c r="M176" s="66"/>
      <c r="N176" s="77">
        <f>SUM(N154:N174)</f>
        <v>2755</v>
      </c>
      <c r="O176" s="66"/>
      <c r="P176" s="78">
        <f>SUM(P154:P174)</f>
        <v>5032</v>
      </c>
      <c r="Q176" s="66"/>
    </row>
    <row r="181" ht="13.5">
      <c r="B181" s="72" t="s">
        <v>136</v>
      </c>
    </row>
    <row r="182" spans="11:16" ht="13.5">
      <c r="K182" s="61"/>
      <c r="L182" s="72"/>
      <c r="M182" s="72" t="s">
        <v>136</v>
      </c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12</v>
      </c>
      <c r="M184" s="75">
        <f>L184/L206</f>
        <v>0.00018649177882075032</v>
      </c>
      <c r="N184" s="77">
        <f>'地区別5歳毎'!W69</f>
        <v>93</v>
      </c>
      <c r="O184" s="75">
        <f>N184/N206</f>
        <v>0.001302375084024199</v>
      </c>
      <c r="P184" s="78">
        <f>L184+N184</f>
        <v>105</v>
      </c>
      <c r="Q184" s="75">
        <f>P184/P206</f>
        <v>0.0007734578723278872</v>
      </c>
    </row>
    <row r="185" spans="11:17" ht="13.5">
      <c r="K185" s="61" t="s">
        <v>112</v>
      </c>
      <c r="L185" s="76">
        <f>'地区別5歳毎'!V68</f>
        <v>102</v>
      </c>
      <c r="M185" s="75">
        <f>L185/L206</f>
        <v>0.0015851801199763776</v>
      </c>
      <c r="N185" s="77">
        <f>'地区別5歳毎'!V69</f>
        <v>508</v>
      </c>
      <c r="O185" s="75">
        <f>N185/N206</f>
        <v>0.007114048846067668</v>
      </c>
      <c r="P185" s="78">
        <f aca="true" t="shared" si="6" ref="P185:P204">L185+N185</f>
        <v>610</v>
      </c>
      <c r="Q185" s="75">
        <f>P185/P206</f>
        <v>0.004493421924952488</v>
      </c>
    </row>
    <row r="186" spans="11:17" ht="13.5">
      <c r="K186" s="61" t="s">
        <v>113</v>
      </c>
      <c r="L186" s="76">
        <f>'地区別5歳毎'!U68</f>
        <v>505</v>
      </c>
      <c r="M186" s="75">
        <f>L186/L206</f>
        <v>0.007848195692039909</v>
      </c>
      <c r="N186" s="77">
        <f>'地区別5歳毎'!U69</f>
        <v>1668</v>
      </c>
      <c r="O186" s="75">
        <f>N186/N206</f>
        <v>0.02335872731346628</v>
      </c>
      <c r="P186" s="78">
        <f t="shared" si="6"/>
        <v>2173</v>
      </c>
      <c r="Q186" s="75">
        <f>P186/P206</f>
        <v>0.016006894824461895</v>
      </c>
    </row>
    <row r="187" spans="11:17" ht="13.5">
      <c r="K187" s="61" t="s">
        <v>114</v>
      </c>
      <c r="L187" s="76">
        <f>'地区別5歳毎'!T68</f>
        <v>1366</v>
      </c>
      <c r="M187" s="75">
        <f>L187/L206</f>
        <v>0.021228980822428745</v>
      </c>
      <c r="N187" s="77">
        <f>'地区別5歳毎'!T69</f>
        <v>2859</v>
      </c>
      <c r="O187" s="75">
        <f>N187/N206</f>
        <v>0.040037530808872956</v>
      </c>
      <c r="P187" s="78">
        <f t="shared" si="6"/>
        <v>4225</v>
      </c>
      <c r="Q187" s="75">
        <f>P187/P206</f>
        <v>0.031122471529384032</v>
      </c>
    </row>
    <row r="188" spans="11:17" ht="13.5">
      <c r="K188" s="61" t="s">
        <v>115</v>
      </c>
      <c r="L188" s="76">
        <f>'地区別5歳毎'!S68</f>
        <v>2371</v>
      </c>
      <c r="M188" s="75">
        <f>L188/L206</f>
        <v>0.036847667298666585</v>
      </c>
      <c r="N188" s="77">
        <f>'地区別5歳毎'!S69</f>
        <v>3529</v>
      </c>
      <c r="O188" s="75">
        <f>N188/N206</f>
        <v>0.04942023302711181</v>
      </c>
      <c r="P188" s="78">
        <f t="shared" si="6"/>
        <v>5900</v>
      </c>
      <c r="Q188" s="75">
        <f>P188/P206</f>
        <v>0.04346096615937652</v>
      </c>
    </row>
    <row r="189" spans="11:17" ht="13.5">
      <c r="K189" s="61" t="s">
        <v>116</v>
      </c>
      <c r="L189" s="76">
        <f>'地区別5歳毎'!R68</f>
        <v>3162</v>
      </c>
      <c r="M189" s="75">
        <f>L189/L206</f>
        <v>0.04914058371926771</v>
      </c>
      <c r="N189" s="77">
        <f>'地区別5歳毎'!R69</f>
        <v>4087</v>
      </c>
      <c r="O189" s="75">
        <f>N189/N206</f>
        <v>0.057234483531257</v>
      </c>
      <c r="P189" s="78">
        <f t="shared" si="6"/>
        <v>7249</v>
      </c>
      <c r="Q189" s="75">
        <f>P189/P206</f>
        <v>0.05339805825242718</v>
      </c>
    </row>
    <row r="190" spans="11:17" ht="13.5">
      <c r="K190" s="61" t="s">
        <v>117</v>
      </c>
      <c r="L190" s="76">
        <f>'地区別5歳毎'!Q68</f>
        <v>4246</v>
      </c>
      <c r="M190" s="75">
        <f>L190/L206</f>
        <v>0.06598700773940883</v>
      </c>
      <c r="N190" s="77">
        <f>'地区別5歳毎'!Q69</f>
        <v>4843</v>
      </c>
      <c r="O190" s="75">
        <f>N190/N206</f>
        <v>0.0678215326013892</v>
      </c>
      <c r="P190" s="78">
        <f t="shared" si="6"/>
        <v>9089</v>
      </c>
      <c r="Q190" s="75">
        <f>P190/P206</f>
        <v>0.06695198668179206</v>
      </c>
    </row>
    <row r="191" spans="11:17" ht="13.5">
      <c r="K191" s="61" t="s">
        <v>118</v>
      </c>
      <c r="L191" s="76">
        <f>'地区別5歳毎'!P68</f>
        <v>5229</v>
      </c>
      <c r="M191" s="75">
        <f>L191/L206</f>
        <v>0.08126379262114194</v>
      </c>
      <c r="N191" s="77">
        <f>'地区別5歳毎'!P69</f>
        <v>5571</v>
      </c>
      <c r="O191" s="75">
        <f>N191/N206</f>
        <v>0.07801646874299799</v>
      </c>
      <c r="P191" s="78">
        <f t="shared" si="6"/>
        <v>10800</v>
      </c>
      <c r="Q191" s="75">
        <f>P191/P206</f>
        <v>0.07955566686801126</v>
      </c>
    </row>
    <row r="192" spans="11:17" ht="13.5">
      <c r="K192" s="61" t="s">
        <v>119</v>
      </c>
      <c r="L192" s="76">
        <f>'地区別5歳毎'!O68</f>
        <v>4673</v>
      </c>
      <c r="M192" s="75">
        <f>L192/L206</f>
        <v>0.07262300686911385</v>
      </c>
      <c r="N192" s="77">
        <f>'地区別5歳毎'!O69</f>
        <v>4835</v>
      </c>
      <c r="O192" s="75">
        <f>N192/N206</f>
        <v>0.0677095003360968</v>
      </c>
      <c r="P192" s="78">
        <f t="shared" si="6"/>
        <v>9508</v>
      </c>
      <c r="Q192" s="75">
        <f>P192/P206</f>
        <v>0.07003845190565287</v>
      </c>
    </row>
    <row r="193" spans="11:17" ht="13.5">
      <c r="K193" s="61" t="s">
        <v>120</v>
      </c>
      <c r="L193" s="76">
        <f>'地区別5歳毎'!N68</f>
        <v>4262</v>
      </c>
      <c r="M193" s="75">
        <f>L193/L206</f>
        <v>0.06623566344450316</v>
      </c>
      <c r="N193" s="77">
        <f>'地区別5歳毎'!N69</f>
        <v>4756</v>
      </c>
      <c r="O193" s="75">
        <f>N193/N206</f>
        <v>0.06660318171633431</v>
      </c>
      <c r="P193" s="78">
        <f t="shared" si="6"/>
        <v>9018</v>
      </c>
      <c r="Q193" s="75">
        <f>P193/P206</f>
        <v>0.0664289818347894</v>
      </c>
    </row>
    <row r="194" spans="11:17" ht="13.5">
      <c r="K194" s="61" t="s">
        <v>121</v>
      </c>
      <c r="L194" s="76">
        <f>'地区別5歳毎'!M68</f>
        <v>4039</v>
      </c>
      <c r="M194" s="75">
        <f>L194/L206</f>
        <v>0.06277002455475088</v>
      </c>
      <c r="N194" s="77">
        <f>'地区別5歳毎'!M69</f>
        <v>4499</v>
      </c>
      <c r="O194" s="75">
        <f>N194/N206</f>
        <v>0.06300414519381582</v>
      </c>
      <c r="P194" s="78">
        <f t="shared" si="6"/>
        <v>8538</v>
      </c>
      <c r="Q194" s="75">
        <f>P194/P206</f>
        <v>0.06289317441843334</v>
      </c>
    </row>
    <row r="195" spans="11:17" ht="13.5">
      <c r="K195" s="61" t="s">
        <v>122</v>
      </c>
      <c r="L195" s="76">
        <f>'地区別5歳毎'!L68</f>
        <v>4568</v>
      </c>
      <c r="M195" s="75">
        <f>L195/L206</f>
        <v>0.07099120380443229</v>
      </c>
      <c r="N195" s="77">
        <f>'地区別5歳毎'!L69</f>
        <v>4809</v>
      </c>
      <c r="O195" s="75">
        <f>N195/N206</f>
        <v>0.06734539547389648</v>
      </c>
      <c r="P195" s="78">
        <f t="shared" si="6"/>
        <v>9377</v>
      </c>
      <c r="Q195" s="75">
        <f>P195/P206</f>
        <v>0.0690734711316057</v>
      </c>
    </row>
    <row r="196" spans="11:17" ht="13.5">
      <c r="K196" s="61" t="s">
        <v>123</v>
      </c>
      <c r="L196" s="76">
        <f>'地区別5歳毎'!K68</f>
        <v>4329</v>
      </c>
      <c r="M196" s="75">
        <f>L196/L206</f>
        <v>0.06727690920958568</v>
      </c>
      <c r="N196" s="77">
        <f>'地区別5歳毎'!K69</f>
        <v>4392</v>
      </c>
      <c r="O196" s="75">
        <f>N196/N206</f>
        <v>0.06150571364552991</v>
      </c>
      <c r="P196" s="78">
        <f t="shared" si="6"/>
        <v>8721</v>
      </c>
      <c r="Q196" s="75">
        <f>P196/P206</f>
        <v>0.0642412009959191</v>
      </c>
    </row>
    <row r="197" spans="11:17" ht="13.5">
      <c r="K197" s="61" t="s">
        <v>124</v>
      </c>
      <c r="L197" s="76">
        <f>'地区別5歳毎'!J68</f>
        <v>3820</v>
      </c>
      <c r="M197" s="75">
        <f>L197/L206</f>
        <v>0.05936654959127218</v>
      </c>
      <c r="N197" s="77">
        <f>'地区別5歳毎'!J69</f>
        <v>3929</v>
      </c>
      <c r="O197" s="75">
        <f>N197/N206</f>
        <v>0.05502184629173202</v>
      </c>
      <c r="P197" s="78">
        <f t="shared" si="6"/>
        <v>7749</v>
      </c>
      <c r="Q197" s="75">
        <f>P197/P206</f>
        <v>0.057081190977798076</v>
      </c>
    </row>
    <row r="198" spans="11:17" ht="13.5">
      <c r="K198" s="61" t="s">
        <v>125</v>
      </c>
      <c r="L198" s="76">
        <f>'地区別5歳毎'!I68</f>
        <v>3291</v>
      </c>
      <c r="M198" s="75">
        <f>L198/L206</f>
        <v>0.05114537034159077</v>
      </c>
      <c r="N198" s="77">
        <f>'地区別5歳毎'!I69</f>
        <v>3426</v>
      </c>
      <c r="O198" s="75">
        <f>N198/N206</f>
        <v>0.0479778176114721</v>
      </c>
      <c r="P198" s="78">
        <f t="shared" si="6"/>
        <v>6717</v>
      </c>
      <c r="Q198" s="75">
        <f>P198/P206</f>
        <v>0.049479205032632555</v>
      </c>
    </row>
    <row r="199" spans="11:17" ht="13.5">
      <c r="K199" s="61" t="s">
        <v>126</v>
      </c>
      <c r="L199" s="76">
        <f>'地区別5歳毎'!H68</f>
        <v>2803</v>
      </c>
      <c r="M199" s="75">
        <f>L199/L206</f>
        <v>0.04356137133621359</v>
      </c>
      <c r="N199" s="77">
        <f>'地区別5歳毎'!H69</f>
        <v>2697</v>
      </c>
      <c r="O199" s="75">
        <f>N199/N206</f>
        <v>0.03776887743670177</v>
      </c>
      <c r="P199" s="78">
        <f t="shared" si="6"/>
        <v>5500</v>
      </c>
      <c r="Q199" s="75">
        <f>P199/P206</f>
        <v>0.040514459979079806</v>
      </c>
    </row>
    <row r="200" spans="11:17" ht="13.5">
      <c r="K200" s="61" t="s">
        <v>127</v>
      </c>
      <c r="L200" s="76">
        <f>'地区別5歳毎'!G68</f>
        <v>2671</v>
      </c>
      <c r="M200" s="75">
        <f>L200/L206</f>
        <v>0.04150996176918534</v>
      </c>
      <c r="N200" s="77">
        <f>'地区別5歳毎'!G69</f>
        <v>2760</v>
      </c>
      <c r="O200" s="75">
        <f>N200/N206</f>
        <v>0.038651131525879456</v>
      </c>
      <c r="P200" s="78">
        <f t="shared" si="6"/>
        <v>5431</v>
      </c>
      <c r="Q200" s="75">
        <f>P200/P206</f>
        <v>0.04000618766297862</v>
      </c>
    </row>
    <row r="201" spans="11:17" ht="13.5">
      <c r="K201" s="61" t="s">
        <v>128</v>
      </c>
      <c r="L201" s="76">
        <f>'地区別5歳毎'!F68</f>
        <v>3286</v>
      </c>
      <c r="M201" s="75">
        <f>L201/L206</f>
        <v>0.0510676654337488</v>
      </c>
      <c r="N201" s="77">
        <f>'地区別5歳毎'!F69</f>
        <v>3280</v>
      </c>
      <c r="O201" s="75">
        <f>N201/N206</f>
        <v>0.045933228769885724</v>
      </c>
      <c r="P201" s="78">
        <f t="shared" si="6"/>
        <v>6566</v>
      </c>
      <c r="Q201" s="75">
        <f>P201/P206</f>
        <v>0.048366898949570546</v>
      </c>
    </row>
    <row r="202" spans="11:17" ht="13.5">
      <c r="K202" s="61" t="s">
        <v>129</v>
      </c>
      <c r="L202" s="76">
        <f>'地区別5歳毎'!E68</f>
        <v>3404</v>
      </c>
      <c r="M202" s="75">
        <f>L202/L206</f>
        <v>0.052901501258819504</v>
      </c>
      <c r="N202" s="77">
        <f>'地区別5歳毎'!E69</f>
        <v>3110</v>
      </c>
      <c r="O202" s="75">
        <f>N202/N206</f>
        <v>0.043552543132422135</v>
      </c>
      <c r="P202" s="78">
        <f t="shared" si="6"/>
        <v>6514</v>
      </c>
      <c r="Q202" s="75">
        <f>P202/P206</f>
        <v>0.047983853146131974</v>
      </c>
    </row>
    <row r="203" spans="11:17" ht="13.5">
      <c r="K203" s="61" t="s">
        <v>130</v>
      </c>
      <c r="L203" s="76">
        <f>'地区別5歳毎'!D68</f>
        <v>3285</v>
      </c>
      <c r="M203" s="75">
        <f>L203/L206</f>
        <v>0.0510521244521804</v>
      </c>
      <c r="N203" s="77">
        <f>'地区別5歳毎'!D69</f>
        <v>2994</v>
      </c>
      <c r="O203" s="75">
        <f>N203/N206</f>
        <v>0.04192807528568228</v>
      </c>
      <c r="P203" s="78">
        <f t="shared" si="6"/>
        <v>6279</v>
      </c>
      <c r="Q203" s="75">
        <f>P203/P206</f>
        <v>0.046252780765207654</v>
      </c>
    </row>
    <row r="204" spans="11:17" ht="13.5">
      <c r="K204" s="61" t="s">
        <v>131</v>
      </c>
      <c r="L204" s="76">
        <f>'地区別5歳毎'!C68</f>
        <v>2922</v>
      </c>
      <c r="M204" s="75">
        <f>L204/L206</f>
        <v>0.0454107481428527</v>
      </c>
      <c r="N204" s="77">
        <f>'地区別5歳毎'!C69</f>
        <v>2763</v>
      </c>
      <c r="O204" s="75">
        <f>N204/N206</f>
        <v>0.03869314362536411</v>
      </c>
      <c r="P204" s="78">
        <f t="shared" si="6"/>
        <v>5685</v>
      </c>
      <c r="Q204" s="75">
        <f>P204/P206</f>
        <v>0.041877219087467034</v>
      </c>
    </row>
    <row r="205" ht="13.5">
      <c r="K205" s="61"/>
    </row>
    <row r="206" spans="11:17" ht="13.5">
      <c r="K206" s="61"/>
      <c r="L206" s="76">
        <f>SUM(L184:L204)</f>
        <v>64346</v>
      </c>
      <c r="M206" s="66"/>
      <c r="N206" s="77">
        <f>SUM(N184:N204)</f>
        <v>71408</v>
      </c>
      <c r="O206" s="66"/>
      <c r="P206" s="78">
        <f>SUM(P184:P204)</f>
        <v>135754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M181" sqref="M181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spans="2:13" ht="13.5">
      <c r="B1" s="72" t="s">
        <v>132</v>
      </c>
      <c r="M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6</v>
      </c>
      <c r="M4" s="70">
        <f>L4/L26</f>
        <v>0.0001366898279986331</v>
      </c>
      <c r="N4" s="67">
        <f>'地区別5歳毎'!W24</f>
        <v>59</v>
      </c>
      <c r="O4" s="68">
        <f>N4/N26</f>
        <v>0.0012132678031627217</v>
      </c>
      <c r="P4" s="67">
        <f aca="true" t="shared" si="0" ref="P4:P24">L4+N4</f>
        <v>65</v>
      </c>
      <c r="Q4" s="71">
        <f>P4/P26</f>
        <v>0.0007025204271324197</v>
      </c>
      <c r="S4" s="61" t="s">
        <v>1</v>
      </c>
      <c r="T4" s="67">
        <f>SUM(L4:L4)</f>
        <v>6</v>
      </c>
      <c r="U4" s="70">
        <f>T4/L26</f>
        <v>0.0001366898279986331</v>
      </c>
      <c r="V4" s="67">
        <f>SUM(N4:N4)</f>
        <v>59</v>
      </c>
      <c r="W4" s="68">
        <f>V4/N26</f>
        <v>0.0012132678031627217</v>
      </c>
      <c r="X4" s="67">
        <f>SUM(P4:P4)</f>
        <v>65</v>
      </c>
      <c r="Y4" s="71">
        <f>X4/P26</f>
        <v>0.0007025204271324197</v>
      </c>
    </row>
    <row r="5" spans="11:25" ht="13.5">
      <c r="K5" s="61" t="s">
        <v>112</v>
      </c>
      <c r="L5" s="67">
        <f>'地区別5歳毎'!V23</f>
        <v>66</v>
      </c>
      <c r="M5" s="70">
        <f>L5/L26</f>
        <v>0.0015035881079849642</v>
      </c>
      <c r="N5" s="67">
        <f>'地区別5歳毎'!V24</f>
        <v>304</v>
      </c>
      <c r="O5" s="68">
        <f>N5/N26</f>
        <v>0.0062514137654486</v>
      </c>
      <c r="P5" s="67">
        <f t="shared" si="0"/>
        <v>370</v>
      </c>
      <c r="Q5" s="71">
        <f>P5/P26</f>
        <v>0.003998962431369158</v>
      </c>
      <c r="S5" s="61" t="s">
        <v>137</v>
      </c>
      <c r="T5" s="67">
        <f>SUM(L4:L5)</f>
        <v>72</v>
      </c>
      <c r="U5" s="70">
        <f>T5/L26</f>
        <v>0.0016402779359835971</v>
      </c>
      <c r="V5" s="67">
        <f>SUM(N4:N5)</f>
        <v>363</v>
      </c>
      <c r="W5" s="68">
        <f>V5/N26</f>
        <v>0.007464681568611323</v>
      </c>
      <c r="X5" s="67">
        <f>SUM(P4:P5)</f>
        <v>435</v>
      </c>
      <c r="Y5" s="71">
        <f>X5/P26</f>
        <v>0.004701482858501578</v>
      </c>
    </row>
    <row r="6" spans="11:25" ht="13.5">
      <c r="K6" s="61" t="s">
        <v>113</v>
      </c>
      <c r="L6" s="67">
        <f>'地区別5歳毎'!U23</f>
        <v>311</v>
      </c>
      <c r="M6" s="70">
        <f>L6/L26</f>
        <v>0.007085089417929149</v>
      </c>
      <c r="N6" s="67">
        <f>'地区別5歳毎'!U24</f>
        <v>1003</v>
      </c>
      <c r="O6" s="68">
        <f>N6/N26</f>
        <v>0.020625552653766272</v>
      </c>
      <c r="P6" s="67">
        <f t="shared" si="0"/>
        <v>1314</v>
      </c>
      <c r="Q6" s="71">
        <f>P6/P26</f>
        <v>0.014201720634646146</v>
      </c>
      <c r="S6" s="61" t="s">
        <v>138</v>
      </c>
      <c r="T6" s="67">
        <f>SUM(L4:L6)</f>
        <v>383</v>
      </c>
      <c r="U6" s="70">
        <f>T6/L26</f>
        <v>0.008725367353912746</v>
      </c>
      <c r="V6" s="67">
        <f>SUM(N4:N6)</f>
        <v>1366</v>
      </c>
      <c r="W6" s="68">
        <f>V6/N26</f>
        <v>0.028090234222377594</v>
      </c>
      <c r="X6" s="67">
        <f>SUM(P4:P6)</f>
        <v>1749</v>
      </c>
      <c r="Y6" s="71">
        <f>X6/P26</f>
        <v>0.018903203493147724</v>
      </c>
    </row>
    <row r="7" spans="11:25" ht="13.5">
      <c r="K7" s="61" t="s">
        <v>114</v>
      </c>
      <c r="L7" s="67">
        <f>'地区別5歳毎'!T23</f>
        <v>887</v>
      </c>
      <c r="M7" s="70">
        <f>L7/L26</f>
        <v>0.020207312905797928</v>
      </c>
      <c r="N7" s="67">
        <f>'地区別5歳毎'!T24</f>
        <v>1716</v>
      </c>
      <c r="O7" s="68">
        <f>N7/N26</f>
        <v>0.03528758559707171</v>
      </c>
      <c r="P7" s="67">
        <f t="shared" si="0"/>
        <v>2603</v>
      </c>
      <c r="Q7" s="71">
        <f>P7/P26</f>
        <v>0.02813324110501059</v>
      </c>
      <c r="S7" s="61" t="s">
        <v>139</v>
      </c>
      <c r="T7" s="67">
        <f>SUM(L4:L7)</f>
        <v>1270</v>
      </c>
      <c r="U7" s="70">
        <f>T7/L26</f>
        <v>0.028932680259710672</v>
      </c>
      <c r="V7" s="67">
        <f>SUM(N4:N7)</f>
        <v>3082</v>
      </c>
      <c r="W7" s="68">
        <f>V7/N26</f>
        <v>0.0633778198194493</v>
      </c>
      <c r="X7" s="67">
        <f>SUM(P4:P7)</f>
        <v>4352</v>
      </c>
      <c r="Y7" s="71">
        <f>X7/P26</f>
        <v>0.04703644459815832</v>
      </c>
    </row>
    <row r="8" spans="11:25" ht="13.5">
      <c r="K8" s="61" t="s">
        <v>115</v>
      </c>
      <c r="L8" s="67">
        <f>'地区別5歳毎'!S23</f>
        <v>1571</v>
      </c>
      <c r="M8" s="70">
        <f>L8/L26</f>
        <v>0.0357899532976421</v>
      </c>
      <c r="N8" s="67">
        <f>'地区別5歳毎'!S24</f>
        <v>2267</v>
      </c>
      <c r="O8" s="68">
        <f>N8/N26</f>
        <v>0.046618273046947295</v>
      </c>
      <c r="P8" s="67">
        <f t="shared" si="0"/>
        <v>3838</v>
      </c>
      <c r="Q8" s="71">
        <f>P8/P26</f>
        <v>0.04148112922052657</v>
      </c>
      <c r="S8" s="61" t="s">
        <v>140</v>
      </c>
      <c r="T8" s="67">
        <f>SUM(L4:L8)</f>
        <v>2841</v>
      </c>
      <c r="U8" s="70">
        <f>T8/L26</f>
        <v>0.06472263355735278</v>
      </c>
      <c r="V8" s="67">
        <f>SUM(N4:N8)</f>
        <v>5349</v>
      </c>
      <c r="W8" s="68">
        <f>V8/N26</f>
        <v>0.1099960928663966</v>
      </c>
      <c r="X8" s="67">
        <f>SUM(P4:P8)</f>
        <v>8190</v>
      </c>
      <c r="Y8" s="71">
        <f>X8/P26</f>
        <v>0.08851757381868489</v>
      </c>
    </row>
    <row r="9" spans="11:25" ht="13.5">
      <c r="K9" s="61" t="s">
        <v>116</v>
      </c>
      <c r="L9" s="67">
        <f>'地区別5歳毎'!R23</f>
        <v>2070</v>
      </c>
      <c r="M9" s="70">
        <f>L9/L26</f>
        <v>0.04715799065952842</v>
      </c>
      <c r="N9" s="67">
        <f>'地区別5歳毎'!R24</f>
        <v>2747</v>
      </c>
      <c r="O9" s="68">
        <f>N9/N26</f>
        <v>0.056488926360813506</v>
      </c>
      <c r="P9" s="67">
        <f t="shared" si="0"/>
        <v>4817</v>
      </c>
      <c r="Q9" s="71">
        <f>P9/P26</f>
        <v>0.05206216765379793</v>
      </c>
      <c r="S9" s="61" t="s">
        <v>141</v>
      </c>
      <c r="T9" s="67">
        <f>SUM(L4:L9)</f>
        <v>4911</v>
      </c>
      <c r="U9" s="70">
        <f>T9/L26</f>
        <v>0.11188062421688119</v>
      </c>
      <c r="V9" s="67">
        <f>SUM(N4:N9)</f>
        <v>8096</v>
      </c>
      <c r="W9" s="68">
        <f>V9/N26</f>
        <v>0.1664850192272101</v>
      </c>
      <c r="X9" s="67">
        <f>SUM(P4:P9)</f>
        <v>13007</v>
      </c>
      <c r="Y9" s="71">
        <f>X9/P26</f>
        <v>0.1405797414724828</v>
      </c>
    </row>
    <row r="10" spans="11:25" ht="13.5">
      <c r="K10" s="61" t="s">
        <v>117</v>
      </c>
      <c r="L10" s="67">
        <f>'地区別5歳毎'!Q23</f>
        <v>2685</v>
      </c>
      <c r="M10" s="70">
        <f>L10/L26</f>
        <v>0.06116869802938831</v>
      </c>
      <c r="N10" s="67">
        <f>'地区別5歳毎'!Q24</f>
        <v>3202</v>
      </c>
      <c r="O10" s="68">
        <f>N10/N26</f>
        <v>0.06584548314791586</v>
      </c>
      <c r="P10" s="67">
        <f t="shared" si="0"/>
        <v>5887</v>
      </c>
      <c r="Q10" s="71">
        <f>P10/P26</f>
        <v>0.06362673468505468</v>
      </c>
      <c r="S10" s="61" t="s">
        <v>142</v>
      </c>
      <c r="T10" s="67">
        <f>SUM(L4:L10)</f>
        <v>7596</v>
      </c>
      <c r="U10" s="70">
        <f>T10/L26</f>
        <v>0.1730493222462695</v>
      </c>
      <c r="V10" s="67">
        <f>SUM(N4:N10)</f>
        <v>11298</v>
      </c>
      <c r="W10" s="68">
        <f>V10/N26</f>
        <v>0.23233050237512595</v>
      </c>
      <c r="X10" s="67">
        <f>SUM(P4:P10)</f>
        <v>18894</v>
      </c>
      <c r="Y10" s="71">
        <f>X10/P26</f>
        <v>0.2042064761575375</v>
      </c>
    </row>
    <row r="11" spans="11:25" ht="13.5">
      <c r="K11" s="61" t="s">
        <v>118</v>
      </c>
      <c r="L11" s="67">
        <f>'地区別5歳毎'!P23</f>
        <v>3217</v>
      </c>
      <c r="M11" s="70">
        <f>L11/L26</f>
        <v>0.07328852944526712</v>
      </c>
      <c r="N11" s="67">
        <f>'地区別5歳毎'!P24</f>
        <v>3493</v>
      </c>
      <c r="O11" s="68">
        <f>N11/N26</f>
        <v>0.07182956671944725</v>
      </c>
      <c r="P11" s="67">
        <f t="shared" si="0"/>
        <v>6710</v>
      </c>
      <c r="Q11" s="71">
        <f>P11/P26</f>
        <v>0.07252172409320824</v>
      </c>
      <c r="S11" s="61" t="s">
        <v>143</v>
      </c>
      <c r="T11" s="67">
        <f>SUM(L4:L11)</f>
        <v>10813</v>
      </c>
      <c r="U11" s="70">
        <f>T11/L26</f>
        <v>0.24633785169153663</v>
      </c>
      <c r="V11" s="67">
        <f>SUM(N4:N11)</f>
        <v>14791</v>
      </c>
      <c r="W11" s="68">
        <f>V11/N26</f>
        <v>0.3041600690945732</v>
      </c>
      <c r="X11" s="67">
        <f>SUM(P4:P11)</f>
        <v>25604</v>
      </c>
      <c r="Y11" s="71">
        <f>X11/P26</f>
        <v>0.27672820025074574</v>
      </c>
    </row>
    <row r="12" spans="11:25" ht="13.5">
      <c r="K12" s="61" t="s">
        <v>119</v>
      </c>
      <c r="L12" s="67">
        <f>'地区別5歳毎'!O23</f>
        <v>2948</v>
      </c>
      <c r="M12" s="70">
        <f>L12/L26</f>
        <v>0.0671602688233284</v>
      </c>
      <c r="N12" s="67">
        <f>'地区別5歳毎'!O24</f>
        <v>3083</v>
      </c>
      <c r="O12" s="68">
        <f>N12/N26</f>
        <v>0.06339838368051985</v>
      </c>
      <c r="P12" s="67">
        <f t="shared" si="0"/>
        <v>6031</v>
      </c>
      <c r="Q12" s="71">
        <f>P12/P26</f>
        <v>0.06518308763131728</v>
      </c>
      <c r="S12" s="61" t="s">
        <v>144</v>
      </c>
      <c r="T12" s="67">
        <f>SUM(L4:L12)</f>
        <v>13761</v>
      </c>
      <c r="U12" s="70">
        <f>T12/L26</f>
        <v>0.31349812051486503</v>
      </c>
      <c r="V12" s="67">
        <f>SUM(N4:N12)</f>
        <v>17874</v>
      </c>
      <c r="W12" s="68">
        <f>V12/N26</f>
        <v>0.367558452775093</v>
      </c>
      <c r="X12" s="67">
        <f>SUM(P4:P12)</f>
        <v>31635</v>
      </c>
      <c r="Y12" s="71">
        <f>X12/P26</f>
        <v>0.34191128788206304</v>
      </c>
    </row>
    <row r="13" spans="11:25" ht="13.5">
      <c r="K13" s="61" t="s">
        <v>120</v>
      </c>
      <c r="L13" s="67">
        <f>'地区別5歳毎'!N23</f>
        <v>2795</v>
      </c>
      <c r="M13" s="70">
        <f>L13/L26</f>
        <v>0.06367467820936325</v>
      </c>
      <c r="N13" s="67">
        <f>'地区別5歳毎'!N24</f>
        <v>3152</v>
      </c>
      <c r="O13" s="68">
        <f>N13/N26</f>
        <v>0.06481729009438812</v>
      </c>
      <c r="P13" s="67">
        <f t="shared" si="0"/>
        <v>5947</v>
      </c>
      <c r="Q13" s="71">
        <f>P13/P26</f>
        <v>0.06427521507933077</v>
      </c>
      <c r="S13" s="61" t="s">
        <v>145</v>
      </c>
      <c r="T13" s="67">
        <f>SUM(L4:L13)</f>
        <v>16556</v>
      </c>
      <c r="U13" s="70">
        <f>T13/L26</f>
        <v>0.37717279872422826</v>
      </c>
      <c r="V13" s="67">
        <f>SUM(N4:N13)</f>
        <v>21026</v>
      </c>
      <c r="W13" s="68">
        <f>V13/N26</f>
        <v>0.43237574286948116</v>
      </c>
      <c r="X13" s="67">
        <f>SUM(P4:P13)</f>
        <v>37582</v>
      </c>
      <c r="Y13" s="71">
        <f>X13/P26</f>
        <v>0.4061865029613938</v>
      </c>
    </row>
    <row r="14" spans="11:25" ht="13.5">
      <c r="K14" s="61" t="s">
        <v>121</v>
      </c>
      <c r="L14" s="67">
        <f>'地区別5歳毎'!M23</f>
        <v>2802</v>
      </c>
      <c r="M14" s="70">
        <f>L14/L26</f>
        <v>0.06383414967536166</v>
      </c>
      <c r="N14" s="67">
        <f>'地区別5歳毎'!M24</f>
        <v>3150</v>
      </c>
      <c r="O14" s="68">
        <f>N14/N26</f>
        <v>0.06477616237224701</v>
      </c>
      <c r="P14" s="67">
        <f t="shared" si="0"/>
        <v>5952</v>
      </c>
      <c r="Q14" s="71">
        <f>P14/P26</f>
        <v>0.06432925511218711</v>
      </c>
      <c r="S14" s="61" t="s">
        <v>146</v>
      </c>
      <c r="T14" s="67">
        <f>SUM(L4:L14)</f>
        <v>19358</v>
      </c>
      <c r="U14" s="70">
        <f>T14/L26</f>
        <v>0.4410069483995899</v>
      </c>
      <c r="V14" s="67">
        <f>SUM(N4:N14)</f>
        <v>24176</v>
      </c>
      <c r="W14" s="68">
        <f>V14/N26</f>
        <v>0.4971519052417282</v>
      </c>
      <c r="X14" s="67">
        <f>SUM(P4:P14)</f>
        <v>43534</v>
      </c>
      <c r="Y14" s="71">
        <f>X14/P26</f>
        <v>0.4705157580735809</v>
      </c>
    </row>
    <row r="15" spans="11:25" ht="13.5">
      <c r="K15" s="61" t="s">
        <v>122</v>
      </c>
      <c r="L15" s="67">
        <f>'地区別5歳毎'!L23</f>
        <v>3296</v>
      </c>
      <c r="M15" s="70">
        <f>L15/L26</f>
        <v>0.07508827884724911</v>
      </c>
      <c r="N15" s="67">
        <f>'地区別5歳毎'!L24</f>
        <v>3445</v>
      </c>
      <c r="O15" s="68">
        <f>N15/N26</f>
        <v>0.07084250138806063</v>
      </c>
      <c r="P15" s="67">
        <f t="shared" si="0"/>
        <v>6741</v>
      </c>
      <c r="Q15" s="71">
        <f>P15/P26</f>
        <v>0.07285677229691756</v>
      </c>
      <c r="S15" s="61" t="s">
        <v>147</v>
      </c>
      <c r="T15" s="67">
        <f>SUM(L4:L15)</f>
        <v>22654</v>
      </c>
      <c r="U15" s="70">
        <f>T15/L26</f>
        <v>0.5160952272468391</v>
      </c>
      <c r="V15" s="67">
        <f>SUM(N4:N15)</f>
        <v>27621</v>
      </c>
      <c r="W15" s="68">
        <f>V15/N26</f>
        <v>0.5679944066297888</v>
      </c>
      <c r="X15" s="67">
        <f>SUM(P4:P15)</f>
        <v>50275</v>
      </c>
      <c r="Y15" s="71">
        <f>X15/P26</f>
        <v>0.5433725303704985</v>
      </c>
    </row>
    <row r="16" spans="11:25" ht="13.5">
      <c r="K16" s="61" t="s">
        <v>123</v>
      </c>
      <c r="L16" s="67">
        <f>'地区別5歳毎'!K23</f>
        <v>3058</v>
      </c>
      <c r="M16" s="70">
        <f>L16/L26</f>
        <v>0.06966624900330334</v>
      </c>
      <c r="N16" s="67">
        <f>'地区別5歳毎'!K24</f>
        <v>3143</v>
      </c>
      <c r="O16" s="68">
        <f>N16/N26</f>
        <v>0.06463221534475314</v>
      </c>
      <c r="P16" s="67">
        <f t="shared" si="0"/>
        <v>6201</v>
      </c>
      <c r="Q16" s="71">
        <f>P16/P26</f>
        <v>0.06702044874843284</v>
      </c>
      <c r="S16" s="61" t="s">
        <v>104</v>
      </c>
      <c r="T16" s="67">
        <f>SUM(L16:L24)</f>
        <v>21241</v>
      </c>
      <c r="U16" s="70">
        <f>T16/L26</f>
        <v>0.48390477275316096</v>
      </c>
      <c r="V16" s="67">
        <f>SUM(N16:N24)</f>
        <v>21008</v>
      </c>
      <c r="W16" s="68">
        <f>V16/N26</f>
        <v>0.4320055933702112</v>
      </c>
      <c r="X16" s="67">
        <f>SUM(P16:P24)</f>
        <v>42249</v>
      </c>
      <c r="Y16" s="71">
        <f>X16/P26</f>
        <v>0.4566274696295015</v>
      </c>
    </row>
    <row r="17" spans="11:25" ht="13.5">
      <c r="K17" s="61" t="s">
        <v>124</v>
      </c>
      <c r="L17" s="67">
        <f>'地区別5歳毎'!J23</f>
        <v>2742</v>
      </c>
      <c r="M17" s="70">
        <f>L17/L26</f>
        <v>0.062467251395375324</v>
      </c>
      <c r="N17" s="67">
        <f>'地区別5歳毎'!J24</f>
        <v>2803</v>
      </c>
      <c r="O17" s="68">
        <f>N17/N26</f>
        <v>0.057640502580764565</v>
      </c>
      <c r="P17" s="67">
        <f t="shared" si="0"/>
        <v>5545</v>
      </c>
      <c r="Q17" s="71">
        <f>P17/P26</f>
        <v>0.059930396437681034</v>
      </c>
      <c r="S17" s="61" t="s">
        <v>105</v>
      </c>
      <c r="T17" s="67">
        <f>SUM(L17:L24)</f>
        <v>18183</v>
      </c>
      <c r="U17" s="70">
        <f>T17/L26</f>
        <v>0.4142385237498576</v>
      </c>
      <c r="V17" s="67">
        <f>SUM(N17:N24)</f>
        <v>17865</v>
      </c>
      <c r="W17" s="68">
        <f>V17/N26</f>
        <v>0.36737337802545805</v>
      </c>
      <c r="X17" s="67">
        <f>SUM(P17:P24)</f>
        <v>36048</v>
      </c>
      <c r="Y17" s="71">
        <f>X17/P26</f>
        <v>0.3896070208810687</v>
      </c>
    </row>
    <row r="18" spans="11:25" ht="13.5">
      <c r="K18" s="61" t="s">
        <v>125</v>
      </c>
      <c r="L18" s="67">
        <f>'地区別5歳毎'!I23</f>
        <v>2325</v>
      </c>
      <c r="M18" s="70">
        <f>L18/L26</f>
        <v>0.052967308349470325</v>
      </c>
      <c r="N18" s="67">
        <f>'地区別5歳毎'!I24</f>
        <v>2445</v>
      </c>
      <c r="O18" s="68">
        <f>N18/N26</f>
        <v>0.050278640317506014</v>
      </c>
      <c r="P18" s="67">
        <f t="shared" si="0"/>
        <v>4770</v>
      </c>
      <c r="Q18" s="71">
        <f>P18/P26</f>
        <v>0.05155419134494834</v>
      </c>
      <c r="S18" s="61" t="s">
        <v>106</v>
      </c>
      <c r="T18" s="67">
        <f>SUM(L18:L24)</f>
        <v>15441</v>
      </c>
      <c r="U18" s="70">
        <f>T18/L26</f>
        <v>0.3517712723544823</v>
      </c>
      <c r="V18" s="67">
        <f>SUM(N18:N24)</f>
        <v>15062</v>
      </c>
      <c r="W18" s="68">
        <f>V18/N26</f>
        <v>0.3097328754446935</v>
      </c>
      <c r="X18" s="67">
        <f>SUM(P18:P24)</f>
        <v>30503</v>
      </c>
      <c r="Y18" s="71">
        <f>X18/P26</f>
        <v>0.3296766244433877</v>
      </c>
    </row>
    <row r="19" spans="11:25" ht="13.5">
      <c r="K19" s="61" t="s">
        <v>126</v>
      </c>
      <c r="L19" s="67">
        <f>'地区別5歳毎'!H23</f>
        <v>1994</v>
      </c>
      <c r="M19" s="70">
        <f>L19/L26</f>
        <v>0.045426586171545734</v>
      </c>
      <c r="N19" s="67">
        <f>'地区別5歳毎'!H24</f>
        <v>1863</v>
      </c>
      <c r="O19" s="68">
        <f>N19/N26</f>
        <v>0.038310473174443235</v>
      </c>
      <c r="P19" s="67">
        <f t="shared" si="0"/>
        <v>3857</v>
      </c>
      <c r="Q19" s="71">
        <f>P19/P26</f>
        <v>0.04168648134538066</v>
      </c>
      <c r="S19" s="61" t="s">
        <v>107</v>
      </c>
      <c r="T19" s="67">
        <f>SUM(L19:L24)</f>
        <v>13116</v>
      </c>
      <c r="U19" s="70">
        <f>T19/L26</f>
        <v>0.29880396400501197</v>
      </c>
      <c r="V19" s="67">
        <f>SUM(N19:N24)</f>
        <v>12617</v>
      </c>
      <c r="W19" s="68">
        <f>V19/N26</f>
        <v>0.25945423512718746</v>
      </c>
      <c r="X19" s="67">
        <f>SUM(P19:P24)</f>
        <v>25733</v>
      </c>
      <c r="Y19" s="71">
        <f>X19/P26</f>
        <v>0.2781224330984393</v>
      </c>
    </row>
    <row r="20" spans="11:25" ht="13.5">
      <c r="K20" s="61" t="s">
        <v>127</v>
      </c>
      <c r="L20" s="67">
        <f>'地区別5歳毎'!G23</f>
        <v>1904</v>
      </c>
      <c r="M20" s="70">
        <f>L20/L26</f>
        <v>0.04337623875156624</v>
      </c>
      <c r="N20" s="67">
        <f>'地区別5歳毎'!G24</f>
        <v>1957</v>
      </c>
      <c r="O20" s="68">
        <f>N20/N26</f>
        <v>0.040243476115075366</v>
      </c>
      <c r="P20" s="67">
        <f t="shared" si="0"/>
        <v>3861</v>
      </c>
      <c r="Q20" s="71">
        <f>P20/P26</f>
        <v>0.04172971337166573</v>
      </c>
      <c r="S20" s="61" t="s">
        <v>108</v>
      </c>
      <c r="T20" s="67">
        <f>SUM(L20:L24)</f>
        <v>11122</v>
      </c>
      <c r="U20" s="70">
        <f>T20/L26</f>
        <v>0.2533773778334662</v>
      </c>
      <c r="V20" s="67">
        <f>SUM(N20:N24)</f>
        <v>10754</v>
      </c>
      <c r="W20" s="68">
        <f>V20/N26</f>
        <v>0.22114376195274424</v>
      </c>
      <c r="X20" s="67">
        <f>SUM(P20:P24)</f>
        <v>21876</v>
      </c>
      <c r="Y20" s="71">
        <f>X20/P26</f>
        <v>0.23643595175305868</v>
      </c>
    </row>
    <row r="21" spans="11:25" ht="13.5">
      <c r="K21" s="61" t="s">
        <v>128</v>
      </c>
      <c r="L21" s="67">
        <f>'地区別5歳毎'!F23</f>
        <v>2329</v>
      </c>
      <c r="M21" s="70">
        <f>L21/L26</f>
        <v>0.053058434901469415</v>
      </c>
      <c r="N21" s="67">
        <f>'地区別5歳毎'!F24</f>
        <v>2326</v>
      </c>
      <c r="O21" s="68">
        <f>N21/N26</f>
        <v>0.047831540850110016</v>
      </c>
      <c r="P21" s="67">
        <f t="shared" si="0"/>
        <v>4655</v>
      </c>
      <c r="Q21" s="71">
        <f>P21/P26</f>
        <v>0.05031127058925252</v>
      </c>
      <c r="S21" s="61" t="s">
        <v>109</v>
      </c>
      <c r="T21" s="67">
        <f>SUM(L21:L24)</f>
        <v>9218</v>
      </c>
      <c r="U21" s="70">
        <f>T21/L26</f>
        <v>0.2100011390819</v>
      </c>
      <c r="V21" s="67">
        <f>SUM(N21:N24)</f>
        <v>8797</v>
      </c>
      <c r="W21" s="68">
        <f>V21/N26</f>
        <v>0.18090028583766887</v>
      </c>
      <c r="X21" s="67">
        <f>SUM(P21:P24)</f>
        <v>18015</v>
      </c>
      <c r="Y21" s="71">
        <f>X21/P26</f>
        <v>0.19470623838139295</v>
      </c>
    </row>
    <row r="22" spans="11:25" ht="13.5">
      <c r="K22" s="61" t="s">
        <v>129</v>
      </c>
      <c r="L22" s="67">
        <f>'地区別5歳毎'!E23</f>
        <v>2427</v>
      </c>
      <c r="M22" s="70">
        <f>L22/L26</f>
        <v>0.05529103542544709</v>
      </c>
      <c r="N22" s="67">
        <f>'地区別5歳毎'!E24</f>
        <v>2277</v>
      </c>
      <c r="O22" s="68">
        <f>N22/N26</f>
        <v>0.04682391165765284</v>
      </c>
      <c r="P22" s="67">
        <f t="shared" si="0"/>
        <v>4704</v>
      </c>
      <c r="Q22" s="71">
        <f>P22/P26</f>
        <v>0.05084086291124465</v>
      </c>
      <c r="S22" s="61" t="s">
        <v>110</v>
      </c>
      <c r="T22" s="67">
        <f>SUM(L22:L24)</f>
        <v>6889</v>
      </c>
      <c r="U22" s="70">
        <f>T22/L26</f>
        <v>0.15694270418043058</v>
      </c>
      <c r="V22" s="67">
        <f>SUM(N22:N24)</f>
        <v>6471</v>
      </c>
      <c r="W22" s="68">
        <f>V22/N26</f>
        <v>0.13306874498755886</v>
      </c>
      <c r="X22" s="67">
        <f>SUM(P22:P24)</f>
        <v>13360</v>
      </c>
      <c r="Y22" s="71">
        <f>X22/P26</f>
        <v>0.14439496779214042</v>
      </c>
    </row>
    <row r="23" spans="11:25" ht="13.5">
      <c r="K23" s="61" t="s">
        <v>130</v>
      </c>
      <c r="L23" s="67">
        <f>'地区別5歳毎'!D23</f>
        <v>2395</v>
      </c>
      <c r="M23" s="70">
        <f>L23/L26</f>
        <v>0.05456202300945438</v>
      </c>
      <c r="N23" s="67">
        <f>'地区別5歳毎'!D24</f>
        <v>2172</v>
      </c>
      <c r="O23" s="68">
        <f>N23/N26</f>
        <v>0.04466470624524461</v>
      </c>
      <c r="P23" s="67">
        <f t="shared" si="0"/>
        <v>4567</v>
      </c>
      <c r="Q23" s="71">
        <f>P23/P26</f>
        <v>0.049360166010980935</v>
      </c>
      <c r="S23" s="61" t="s">
        <v>3</v>
      </c>
      <c r="T23" s="67">
        <f>SUM(L23:L24)</f>
        <v>4462</v>
      </c>
      <c r="U23" s="70">
        <f>T23/L26</f>
        <v>0.10165166875498348</v>
      </c>
      <c r="V23" s="67">
        <f>SUM(N23:N24)</f>
        <v>4194</v>
      </c>
      <c r="W23" s="68">
        <f>V23/N26</f>
        <v>0.08624483332990603</v>
      </c>
      <c r="X23" s="67">
        <f>SUM(P23:P24)</f>
        <v>8656</v>
      </c>
      <c r="Y23" s="71">
        <f>X23/P26</f>
        <v>0.09355410488089577</v>
      </c>
    </row>
    <row r="24" spans="11:25" ht="13.5">
      <c r="K24" s="61" t="s">
        <v>131</v>
      </c>
      <c r="L24" s="67">
        <f>'地区別5歳毎'!C23</f>
        <v>2067</v>
      </c>
      <c r="M24" s="70">
        <f>L24/L26</f>
        <v>0.0470896457455291</v>
      </c>
      <c r="N24" s="67">
        <f>'地区別5歳毎'!C24</f>
        <v>2022</v>
      </c>
      <c r="O24" s="68">
        <f>N24/N26</f>
        <v>0.04158012708466142</v>
      </c>
      <c r="P24" s="67">
        <f t="shared" si="0"/>
        <v>4089</v>
      </c>
      <c r="Q24" s="71">
        <f>P24/P26</f>
        <v>0.04419393886991483</v>
      </c>
      <c r="S24" s="61" t="s">
        <v>111</v>
      </c>
      <c r="T24" s="67">
        <f>SUM(L24:L24)</f>
        <v>2067</v>
      </c>
      <c r="U24" s="70">
        <f>T24/L26</f>
        <v>0.0470896457455291</v>
      </c>
      <c r="V24" s="67">
        <f>SUM(N24:N24)</f>
        <v>2022</v>
      </c>
      <c r="W24" s="68">
        <f>V24/N26</f>
        <v>0.04158012708466142</v>
      </c>
      <c r="X24" s="67">
        <f>SUM(P24:P24)</f>
        <v>4089</v>
      </c>
      <c r="Y24" s="71">
        <f>X24/P26</f>
        <v>0.04419393886991483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43895</v>
      </c>
      <c r="M26" s="66"/>
      <c r="N26" s="67">
        <f>SUM(N4:N24)</f>
        <v>48629</v>
      </c>
      <c r="O26" s="62"/>
      <c r="P26" s="67">
        <f>SUM(P4:P24)</f>
        <v>92524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4</v>
      </c>
      <c r="M34" s="70">
        <f>L34/L56</f>
        <v>0.000524177696239025</v>
      </c>
      <c r="N34" s="67">
        <f>'地区別5歳毎'!W36</f>
        <v>14</v>
      </c>
      <c r="O34" s="68">
        <f>N34/N56</f>
        <v>0.0016646848989298453</v>
      </c>
      <c r="P34" s="67">
        <f aca="true" t="shared" si="1" ref="P34:P54">L34+N34</f>
        <v>18</v>
      </c>
      <c r="Q34" s="71">
        <f>P34/P56</f>
        <v>0.0011221245558256966</v>
      </c>
      <c r="S34" s="61" t="s">
        <v>1</v>
      </c>
      <c r="T34" s="67">
        <f>SUM(L34:L34)</f>
        <v>4</v>
      </c>
      <c r="U34" s="70">
        <f>T34/L56</f>
        <v>0.000524177696239025</v>
      </c>
      <c r="V34" s="67">
        <f>SUM(N34:N34)</f>
        <v>14</v>
      </c>
      <c r="W34" s="68">
        <f>V34/N56</f>
        <v>0.0016646848989298453</v>
      </c>
      <c r="X34" s="67">
        <f>SUM(P34:P34)</f>
        <v>18</v>
      </c>
      <c r="Y34" s="71">
        <f>X34/P56</f>
        <v>0.0011221245558256966</v>
      </c>
    </row>
    <row r="35" spans="11:25" ht="13.5">
      <c r="K35" s="61" t="s">
        <v>112</v>
      </c>
      <c r="L35" s="67">
        <f>'地区別5歳毎'!V35</f>
        <v>9</v>
      </c>
      <c r="M35" s="70">
        <f>L35/L56</f>
        <v>0.0011793998165378064</v>
      </c>
      <c r="N35" s="67">
        <f>'地区別5歳毎'!V36</f>
        <v>63</v>
      </c>
      <c r="O35" s="68">
        <f>N35/N56</f>
        <v>0.007491082045184305</v>
      </c>
      <c r="P35" s="67">
        <f t="shared" si="1"/>
        <v>72</v>
      </c>
      <c r="Q35" s="71">
        <f>P35/P56</f>
        <v>0.0044884982233027865</v>
      </c>
      <c r="S35" s="61" t="s">
        <v>137</v>
      </c>
      <c r="T35" s="67">
        <f>SUM(L34:L35)</f>
        <v>13</v>
      </c>
      <c r="U35" s="70">
        <f>T35/L56</f>
        <v>0.0017035775127768314</v>
      </c>
      <c r="V35" s="67">
        <f>SUM(N34:N35)</f>
        <v>77</v>
      </c>
      <c r="W35" s="68">
        <f>V35/N56</f>
        <v>0.00915576694411415</v>
      </c>
      <c r="X35" s="67">
        <f>SUM(P34:P35)</f>
        <v>90</v>
      </c>
      <c r="Y35" s="71">
        <f>X35/P56</f>
        <v>0.005610622779128483</v>
      </c>
    </row>
    <row r="36" spans="11:25" ht="13.5">
      <c r="K36" s="61" t="s">
        <v>113</v>
      </c>
      <c r="L36" s="67">
        <f>'地区別5歳毎'!U35</f>
        <v>54</v>
      </c>
      <c r="M36" s="70">
        <f>L36/L56</f>
        <v>0.007076398899226838</v>
      </c>
      <c r="N36" s="67">
        <f>'地区別5歳毎'!U36</f>
        <v>176</v>
      </c>
      <c r="O36" s="68">
        <f>N36/N56</f>
        <v>0.020927467300832343</v>
      </c>
      <c r="P36" s="67">
        <f t="shared" si="1"/>
        <v>230</v>
      </c>
      <c r="Q36" s="71">
        <f>P36/P56</f>
        <v>0.014338258213328346</v>
      </c>
      <c r="S36" s="61" t="s">
        <v>138</v>
      </c>
      <c r="T36" s="67">
        <f>SUM(L34:L36)</f>
        <v>67</v>
      </c>
      <c r="U36" s="70">
        <f>T36/L56</f>
        <v>0.008779976412003669</v>
      </c>
      <c r="V36" s="67">
        <f>SUM(N34:N36)</f>
        <v>253</v>
      </c>
      <c r="W36" s="68">
        <f>V36/N56</f>
        <v>0.03008323424494649</v>
      </c>
      <c r="X36" s="67">
        <f>SUM(P34:P36)</f>
        <v>320</v>
      </c>
      <c r="Y36" s="71">
        <f>X36/P56</f>
        <v>0.01994888099245683</v>
      </c>
    </row>
    <row r="37" spans="11:25" ht="13.5">
      <c r="K37" s="61" t="s">
        <v>114</v>
      </c>
      <c r="L37" s="67">
        <f>'地区別5歳毎'!T35</f>
        <v>165</v>
      </c>
      <c r="M37" s="70">
        <f>L37/L56</f>
        <v>0.021622329969859782</v>
      </c>
      <c r="N37" s="67">
        <f>'地区別5歳毎'!T36</f>
        <v>311</v>
      </c>
      <c r="O37" s="68">
        <f>N37/N56</f>
        <v>0.036979785969084425</v>
      </c>
      <c r="P37" s="67">
        <f t="shared" si="1"/>
        <v>476</v>
      </c>
      <c r="Q37" s="71">
        <f>P37/P56</f>
        <v>0.029673960476279532</v>
      </c>
      <c r="S37" s="61" t="s">
        <v>139</v>
      </c>
      <c r="T37" s="67">
        <f>SUM(L34:L37)</f>
        <v>232</v>
      </c>
      <c r="U37" s="70">
        <f>T37/L56</f>
        <v>0.03040230638186345</v>
      </c>
      <c r="V37" s="67">
        <f>SUM(N34:N37)</f>
        <v>564</v>
      </c>
      <c r="W37" s="68">
        <f>V37/N56</f>
        <v>0.06706302021403092</v>
      </c>
      <c r="X37" s="67">
        <f>SUM(P34:P37)</f>
        <v>796</v>
      </c>
      <c r="Y37" s="71">
        <f>X37/P56</f>
        <v>0.04962284146873636</v>
      </c>
    </row>
    <row r="38" spans="11:25" ht="13.5">
      <c r="K38" s="61" t="s">
        <v>115</v>
      </c>
      <c r="L38" s="67">
        <f>'地区別5歳毎'!S35</f>
        <v>246</v>
      </c>
      <c r="M38" s="70">
        <f>L38/L56</f>
        <v>0.03223692831870004</v>
      </c>
      <c r="N38" s="67">
        <f>'地区別5歳毎'!S36</f>
        <v>372</v>
      </c>
      <c r="O38" s="68">
        <f>N38/N56</f>
        <v>0.04423305588585018</v>
      </c>
      <c r="P38" s="67">
        <f t="shared" si="1"/>
        <v>618</v>
      </c>
      <c r="Q38" s="71">
        <f>P38/P56</f>
        <v>0.03852627641668225</v>
      </c>
      <c r="S38" s="61" t="s">
        <v>140</v>
      </c>
      <c r="T38" s="67">
        <f>SUM(L34:L38)</f>
        <v>478</v>
      </c>
      <c r="U38" s="70">
        <f>T38/L56</f>
        <v>0.06263923470056348</v>
      </c>
      <c r="V38" s="67">
        <f>SUM(N34:N38)</f>
        <v>936</v>
      </c>
      <c r="W38" s="68">
        <f>V38/N56</f>
        <v>0.1112960760998811</v>
      </c>
      <c r="X38" s="67">
        <f>SUM(P34:P38)</f>
        <v>1414</v>
      </c>
      <c r="Y38" s="71">
        <f>X38/P56</f>
        <v>0.08814911788541861</v>
      </c>
    </row>
    <row r="39" spans="11:25" ht="13.5">
      <c r="K39" s="61" t="s">
        <v>116</v>
      </c>
      <c r="L39" s="67">
        <f>'地区別5歳毎'!R35</f>
        <v>404</v>
      </c>
      <c r="M39" s="70">
        <f>L39/L56</f>
        <v>0.05294194732014153</v>
      </c>
      <c r="N39" s="67">
        <f>'地区別5歳毎'!R36</f>
        <v>452</v>
      </c>
      <c r="O39" s="68">
        <f>N39/N56</f>
        <v>0.05374554102259215</v>
      </c>
      <c r="P39" s="67">
        <f t="shared" si="1"/>
        <v>856</v>
      </c>
      <c r="Q39" s="71">
        <f>P39/P56</f>
        <v>0.05336325665482202</v>
      </c>
      <c r="S39" s="61" t="s">
        <v>141</v>
      </c>
      <c r="T39" s="67">
        <f>SUM(L34:L39)</f>
        <v>882</v>
      </c>
      <c r="U39" s="70">
        <f>T39/L56</f>
        <v>0.11558118202070503</v>
      </c>
      <c r="V39" s="67">
        <f>SUM(N34:N39)</f>
        <v>1388</v>
      </c>
      <c r="W39" s="68">
        <f>V39/N56</f>
        <v>0.16504161712247326</v>
      </c>
      <c r="X39" s="67">
        <f>SUM(P34:P39)</f>
        <v>2270</v>
      </c>
      <c r="Y39" s="71">
        <f>X39/P56</f>
        <v>0.14151237454024063</v>
      </c>
    </row>
    <row r="40" spans="11:25" ht="13.5">
      <c r="K40" s="61" t="s">
        <v>117</v>
      </c>
      <c r="L40" s="67">
        <f>'地区別5歳毎'!Q35</f>
        <v>659</v>
      </c>
      <c r="M40" s="70">
        <f>L40/L56</f>
        <v>0.08635827545537937</v>
      </c>
      <c r="N40" s="67">
        <f>'地区別5歳毎'!Q36</f>
        <v>639</v>
      </c>
      <c r="O40" s="68">
        <f>N40/N56</f>
        <v>0.07598097502972652</v>
      </c>
      <c r="P40" s="67">
        <f t="shared" si="1"/>
        <v>1298</v>
      </c>
      <c r="Q40" s="71">
        <f>P40/P56</f>
        <v>0.08091764852565302</v>
      </c>
      <c r="S40" s="61" t="s">
        <v>142</v>
      </c>
      <c r="T40" s="67">
        <f>SUM(L34:L40)</f>
        <v>1541</v>
      </c>
      <c r="U40" s="70">
        <f>T40/L56</f>
        <v>0.20193945747608438</v>
      </c>
      <c r="V40" s="67">
        <f>SUM(N34:N40)</f>
        <v>2027</v>
      </c>
      <c r="W40" s="68">
        <f>V40/N56</f>
        <v>0.24102259215219976</v>
      </c>
      <c r="X40" s="67">
        <f>SUM(P34:P40)</f>
        <v>3568</v>
      </c>
      <c r="Y40" s="71">
        <f>X40/P56</f>
        <v>0.22243002306589366</v>
      </c>
    </row>
    <row r="41" spans="11:25" ht="13.5">
      <c r="K41" s="61" t="s">
        <v>118</v>
      </c>
      <c r="L41" s="67">
        <f>'地区別5歳毎'!P35</f>
        <v>742</v>
      </c>
      <c r="M41" s="70">
        <f>L41/L56</f>
        <v>0.09723496265233915</v>
      </c>
      <c r="N41" s="67">
        <f>'地区別5歳毎'!P36</f>
        <v>855</v>
      </c>
      <c r="O41" s="68">
        <f>N41/N56</f>
        <v>0.10166468489892984</v>
      </c>
      <c r="P41" s="67">
        <f t="shared" si="1"/>
        <v>1597</v>
      </c>
      <c r="Q41" s="71">
        <f>P41/P56</f>
        <v>0.09955738420297987</v>
      </c>
      <c r="S41" s="61" t="s">
        <v>143</v>
      </c>
      <c r="T41" s="67">
        <f>SUM(L34:L41)</f>
        <v>2283</v>
      </c>
      <c r="U41" s="70">
        <f>T41/L56</f>
        <v>0.29917442012842355</v>
      </c>
      <c r="V41" s="67">
        <f>SUM(N34:N41)</f>
        <v>2882</v>
      </c>
      <c r="W41" s="68">
        <f>V41/N56</f>
        <v>0.3426872770511296</v>
      </c>
      <c r="X41" s="67">
        <f>SUM(P34:P41)</f>
        <v>5165</v>
      </c>
      <c r="Y41" s="71">
        <f>X41/P56</f>
        <v>0.32198740726887354</v>
      </c>
    </row>
    <row r="42" spans="11:25" ht="13.5">
      <c r="K42" s="61" t="s">
        <v>119</v>
      </c>
      <c r="L42" s="67">
        <f>'地区別5歳毎'!O35</f>
        <v>543</v>
      </c>
      <c r="M42" s="70">
        <f>L42/L56</f>
        <v>0.07115712226444765</v>
      </c>
      <c r="N42" s="67">
        <f>'地区別5歳毎'!O36</f>
        <v>606</v>
      </c>
      <c r="O42" s="68">
        <f>N42/N56</f>
        <v>0.07205707491082045</v>
      </c>
      <c r="P42" s="67">
        <f t="shared" si="1"/>
        <v>1149</v>
      </c>
      <c r="Q42" s="71">
        <f>P42/P56</f>
        <v>0.0716289508135403</v>
      </c>
      <c r="S42" s="61" t="s">
        <v>144</v>
      </c>
      <c r="T42" s="67">
        <f>SUM(L34:L42)</f>
        <v>2826</v>
      </c>
      <c r="U42" s="70">
        <f>T42/L56</f>
        <v>0.3703315423928712</v>
      </c>
      <c r="V42" s="67">
        <f>SUM(N34:N42)</f>
        <v>3488</v>
      </c>
      <c r="W42" s="68">
        <f>V42/N56</f>
        <v>0.4147443519619501</v>
      </c>
      <c r="X42" s="67">
        <f>SUM(P34:P42)</f>
        <v>6314</v>
      </c>
      <c r="Y42" s="71">
        <f>X42/P56</f>
        <v>0.3936163580824138</v>
      </c>
    </row>
    <row r="43" spans="11:25" ht="13.5">
      <c r="K43" s="61" t="s">
        <v>120</v>
      </c>
      <c r="L43" s="67">
        <f>'地区別5歳毎'!N35</f>
        <v>443</v>
      </c>
      <c r="M43" s="70">
        <f>L43/L56</f>
        <v>0.05805267985847202</v>
      </c>
      <c r="N43" s="67">
        <f>'地区別5歳毎'!N36</f>
        <v>466</v>
      </c>
      <c r="O43" s="68">
        <f>N43/N56</f>
        <v>0.055410225921522</v>
      </c>
      <c r="P43" s="67">
        <f t="shared" si="1"/>
        <v>909</v>
      </c>
      <c r="Q43" s="71">
        <f>P43/P56</f>
        <v>0.056667290069197684</v>
      </c>
      <c r="S43" s="61" t="s">
        <v>145</v>
      </c>
      <c r="T43" s="67">
        <f>SUM(L34:L43)</f>
        <v>3269</v>
      </c>
      <c r="U43" s="70">
        <f>T43/L56</f>
        <v>0.4283842222513432</v>
      </c>
      <c r="V43" s="67">
        <f>SUM(N34:N43)</f>
        <v>3954</v>
      </c>
      <c r="W43" s="68">
        <f>V43/N56</f>
        <v>0.47015457788347204</v>
      </c>
      <c r="X43" s="67">
        <f>SUM(P34:P43)</f>
        <v>7223</v>
      </c>
      <c r="Y43" s="71">
        <f>X43/P56</f>
        <v>0.4502836481516115</v>
      </c>
    </row>
    <row r="44" spans="11:25" ht="13.5">
      <c r="K44" s="61" t="s">
        <v>121</v>
      </c>
      <c r="L44" s="67">
        <f>'地区別5歳毎'!M35</f>
        <v>445</v>
      </c>
      <c r="M44" s="70">
        <f>L44/L56</f>
        <v>0.05831476870659153</v>
      </c>
      <c r="N44" s="67">
        <f>'地区別5歳毎'!M36</f>
        <v>494</v>
      </c>
      <c r="O44" s="68">
        <f>N44/N56</f>
        <v>0.05873959571938169</v>
      </c>
      <c r="P44" s="67">
        <f t="shared" si="1"/>
        <v>939</v>
      </c>
      <c r="Q44" s="71">
        <f>P44/P56</f>
        <v>0.058537497662240506</v>
      </c>
      <c r="S44" s="61" t="s">
        <v>146</v>
      </c>
      <c r="T44" s="67">
        <f>SUM(L34:L44)</f>
        <v>3714</v>
      </c>
      <c r="U44" s="70">
        <f>T44/L56</f>
        <v>0.48669899095793473</v>
      </c>
      <c r="V44" s="67">
        <f>SUM(N34:N44)</f>
        <v>4448</v>
      </c>
      <c r="W44" s="68">
        <f>V44/N56</f>
        <v>0.5288941736028537</v>
      </c>
      <c r="X44" s="67">
        <f>SUM(P34:P44)</f>
        <v>8162</v>
      </c>
      <c r="Y44" s="71">
        <f>X44/P56</f>
        <v>0.508821145813852</v>
      </c>
    </row>
    <row r="45" spans="11:25" ht="13.5">
      <c r="K45" s="61" t="s">
        <v>122</v>
      </c>
      <c r="L45" s="67">
        <f>'地区別5歳毎'!L35</f>
        <v>501</v>
      </c>
      <c r="M45" s="70">
        <f>L45/L56</f>
        <v>0.06565325645393788</v>
      </c>
      <c r="N45" s="67">
        <f>'地区別5歳毎'!L36</f>
        <v>572</v>
      </c>
      <c r="O45" s="68">
        <f>N45/N56</f>
        <v>0.06801426872770511</v>
      </c>
      <c r="P45" s="67">
        <f t="shared" si="1"/>
        <v>1073</v>
      </c>
      <c r="Q45" s="71">
        <f>P45/P56</f>
        <v>0.06689109157783181</v>
      </c>
      <c r="S45" s="61" t="s">
        <v>147</v>
      </c>
      <c r="T45" s="67">
        <f>SUM(L34:L45)</f>
        <v>4215</v>
      </c>
      <c r="U45" s="70">
        <f>T45/L56</f>
        <v>0.5523522474118726</v>
      </c>
      <c r="V45" s="67">
        <f>SUM(N34:N45)</f>
        <v>5020</v>
      </c>
      <c r="W45" s="68">
        <f>V45/N56</f>
        <v>0.5969084423305588</v>
      </c>
      <c r="X45" s="67">
        <f>SUM(P34:P45)</f>
        <v>9235</v>
      </c>
      <c r="Y45" s="71">
        <f>X45/P56</f>
        <v>0.5757122373916838</v>
      </c>
    </row>
    <row r="46" spans="11:25" ht="13.5">
      <c r="K46" s="61" t="s">
        <v>123</v>
      </c>
      <c r="L46" s="67">
        <f>'地区別5歳毎'!K35</f>
        <v>517</v>
      </c>
      <c r="M46" s="70">
        <f>L46/L56</f>
        <v>0.06774996723889398</v>
      </c>
      <c r="N46" s="67">
        <f>'地区別5歳毎'!K36</f>
        <v>514</v>
      </c>
      <c r="O46" s="68">
        <f>N46/N56</f>
        <v>0.06111771700356718</v>
      </c>
      <c r="P46" s="67">
        <f t="shared" si="1"/>
        <v>1031</v>
      </c>
      <c r="Q46" s="71">
        <f>P46/P56</f>
        <v>0.06427280094757185</v>
      </c>
      <c r="S46" s="61" t="s">
        <v>104</v>
      </c>
      <c r="T46" s="67">
        <f>SUM(L46:L54)</f>
        <v>3416</v>
      </c>
      <c r="U46" s="70">
        <f>T46/L56</f>
        <v>0.4476477525881274</v>
      </c>
      <c r="V46" s="67">
        <f>SUM(N46:N54)</f>
        <v>3390</v>
      </c>
      <c r="W46" s="68">
        <f>V46/N56</f>
        <v>0.40309155766944116</v>
      </c>
      <c r="X46" s="67">
        <f>SUM(P46:P54)</f>
        <v>6806</v>
      </c>
      <c r="Y46" s="71">
        <f>X46/P56</f>
        <v>0.4242877626083162</v>
      </c>
    </row>
    <row r="47" spans="11:25" ht="13.5">
      <c r="K47" s="61" t="s">
        <v>124</v>
      </c>
      <c r="L47" s="67">
        <f>'地区別5歳毎'!J35</f>
        <v>432</v>
      </c>
      <c r="M47" s="70">
        <f>L47/L56</f>
        <v>0.056611191193814706</v>
      </c>
      <c r="N47" s="67">
        <f>'地区別5歳毎'!J36</f>
        <v>495</v>
      </c>
      <c r="O47" s="68">
        <f>N47/N56</f>
        <v>0.058858501783590964</v>
      </c>
      <c r="P47" s="67">
        <f t="shared" si="1"/>
        <v>927</v>
      </c>
      <c r="Q47" s="71">
        <f>P47/P56</f>
        <v>0.05778941462502338</v>
      </c>
      <c r="S47" s="61" t="s">
        <v>105</v>
      </c>
      <c r="T47" s="67">
        <f>SUM(L47:L54)</f>
        <v>2899</v>
      </c>
      <c r="U47" s="70">
        <f>T47/L56</f>
        <v>0.3798977853492334</v>
      </c>
      <c r="V47" s="67">
        <f>SUM(N47:N54)</f>
        <v>2876</v>
      </c>
      <c r="W47" s="68">
        <f>V47/N56</f>
        <v>0.34197384066587394</v>
      </c>
      <c r="X47" s="67">
        <f>SUM(P47:P54)</f>
        <v>5775</v>
      </c>
      <c r="Y47" s="71">
        <f>X47/P56</f>
        <v>0.36001496166074437</v>
      </c>
    </row>
    <row r="48" spans="11:25" ht="13.5">
      <c r="K48" s="61" t="s">
        <v>125</v>
      </c>
      <c r="L48" s="67">
        <f>'地区別5歳毎'!I35</f>
        <v>408</v>
      </c>
      <c r="M48" s="70">
        <f>L48/L56</f>
        <v>0.05346612501638055</v>
      </c>
      <c r="N48" s="67">
        <f>'地区別5歳毎'!I36</f>
        <v>411</v>
      </c>
      <c r="O48" s="68">
        <f>N48/N56</f>
        <v>0.04887039239001189</v>
      </c>
      <c r="P48" s="67">
        <f t="shared" si="1"/>
        <v>819</v>
      </c>
      <c r="Q48" s="71">
        <f>P48/P56</f>
        <v>0.0510566672900692</v>
      </c>
      <c r="S48" s="61" t="s">
        <v>106</v>
      </c>
      <c r="T48" s="67">
        <f>SUM(L48:L54)</f>
        <v>2467</v>
      </c>
      <c r="U48" s="70">
        <f>T48/L56</f>
        <v>0.32328659415541866</v>
      </c>
      <c r="V48" s="67">
        <f>SUM(N48:N54)</f>
        <v>2381</v>
      </c>
      <c r="W48" s="68">
        <f>V48/N56</f>
        <v>0.283115338882283</v>
      </c>
      <c r="X48" s="67">
        <f>SUM(P48:P54)</f>
        <v>4848</v>
      </c>
      <c r="Y48" s="71">
        <f>X48/P56</f>
        <v>0.30222554703572097</v>
      </c>
    </row>
    <row r="49" spans="11:25" ht="13.5">
      <c r="K49" s="61" t="s">
        <v>126</v>
      </c>
      <c r="L49" s="67">
        <f>'地区別5歳毎'!H35</f>
        <v>325</v>
      </c>
      <c r="M49" s="70">
        <f>L49/L56</f>
        <v>0.04258943781942078</v>
      </c>
      <c r="N49" s="67">
        <f>'地区別5歳毎'!H36</f>
        <v>338</v>
      </c>
      <c r="O49" s="68">
        <f>N49/N56</f>
        <v>0.04019024970273484</v>
      </c>
      <c r="P49" s="67">
        <f t="shared" si="1"/>
        <v>663</v>
      </c>
      <c r="Q49" s="71">
        <f>P49/P56</f>
        <v>0.041331587806246496</v>
      </c>
      <c r="S49" s="61" t="s">
        <v>107</v>
      </c>
      <c r="T49" s="67">
        <f>SUM(L49:L54)</f>
        <v>2059</v>
      </c>
      <c r="U49" s="70">
        <f>T49/L56</f>
        <v>0.2698204691390381</v>
      </c>
      <c r="V49" s="67">
        <f>SUM(N49:N54)</f>
        <v>1970</v>
      </c>
      <c r="W49" s="68">
        <f>V49/N56</f>
        <v>0.2342449464922711</v>
      </c>
      <c r="X49" s="67">
        <f>SUM(P49:P54)</f>
        <v>4029</v>
      </c>
      <c r="Y49" s="71">
        <f>X49/P56</f>
        <v>0.2511688797456518</v>
      </c>
    </row>
    <row r="50" spans="11:25" ht="13.5">
      <c r="K50" s="61" t="s">
        <v>127</v>
      </c>
      <c r="L50" s="67">
        <f>'地区別5歳毎'!G35</f>
        <v>278</v>
      </c>
      <c r="M50" s="70">
        <f>L50/L56</f>
        <v>0.03643034988861224</v>
      </c>
      <c r="N50" s="67">
        <f>'地区別5歳毎'!G36</f>
        <v>308</v>
      </c>
      <c r="O50" s="68">
        <f>N50/N56</f>
        <v>0.0366230677764566</v>
      </c>
      <c r="P50" s="67">
        <f t="shared" si="1"/>
        <v>586</v>
      </c>
      <c r="Q50" s="71">
        <f>P50/P56</f>
        <v>0.03653138831743657</v>
      </c>
      <c r="S50" s="61" t="s">
        <v>108</v>
      </c>
      <c r="T50" s="67">
        <f>SUM(L50:L54)</f>
        <v>1734</v>
      </c>
      <c r="U50" s="70">
        <f>T50/L56</f>
        <v>0.22723103131961736</v>
      </c>
      <c r="V50" s="67">
        <f>SUM(N50:N54)</f>
        <v>1632</v>
      </c>
      <c r="W50" s="68">
        <f>V50/N56</f>
        <v>0.19405469678953627</v>
      </c>
      <c r="X50" s="67">
        <f>SUM(P50:P54)</f>
        <v>3366</v>
      </c>
      <c r="Y50" s="71">
        <f>X50/P56</f>
        <v>0.20983729193940528</v>
      </c>
    </row>
    <row r="51" spans="11:25" ht="13.5">
      <c r="K51" s="61" t="s">
        <v>128</v>
      </c>
      <c r="L51" s="67">
        <f>'地区別5歳毎'!F35</f>
        <v>359</v>
      </c>
      <c r="M51" s="70">
        <f>L51/L56</f>
        <v>0.0470449482374525</v>
      </c>
      <c r="N51" s="67">
        <f>'地区別5歳毎'!F36</f>
        <v>380</v>
      </c>
      <c r="O51" s="68">
        <f>N51/N56</f>
        <v>0.04518430439952437</v>
      </c>
      <c r="P51" s="67">
        <f t="shared" si="1"/>
        <v>739</v>
      </c>
      <c r="Q51" s="71">
        <f>P51/P56</f>
        <v>0.04606944704195499</v>
      </c>
      <c r="S51" s="61" t="s">
        <v>109</v>
      </c>
      <c r="T51" s="67">
        <f>SUM(L51:L54)</f>
        <v>1456</v>
      </c>
      <c r="U51" s="70">
        <f>T51/L56</f>
        <v>0.19080068143100512</v>
      </c>
      <c r="V51" s="67">
        <f>SUM(N51:N54)</f>
        <v>1324</v>
      </c>
      <c r="W51" s="68">
        <f>V51/N56</f>
        <v>0.15743162901307967</v>
      </c>
      <c r="X51" s="67">
        <f>SUM(P51:P54)</f>
        <v>2780</v>
      </c>
      <c r="Y51" s="71">
        <f>X51/P56</f>
        <v>0.1733059036219687</v>
      </c>
    </row>
    <row r="52" spans="11:25" ht="13.5">
      <c r="K52" s="61" t="s">
        <v>129</v>
      </c>
      <c r="L52" s="67">
        <f>'地区別5歳毎'!E35</f>
        <v>398</v>
      </c>
      <c r="M52" s="70">
        <f>L52/L56</f>
        <v>0.05215568077578299</v>
      </c>
      <c r="N52" s="67">
        <f>'地区別5歳毎'!E36</f>
        <v>304</v>
      </c>
      <c r="O52" s="68">
        <f>N52/N56</f>
        <v>0.0361474435196195</v>
      </c>
      <c r="P52" s="67">
        <f t="shared" si="1"/>
        <v>702</v>
      </c>
      <c r="Q52" s="71">
        <f>P52/P56</f>
        <v>0.04376285767720217</v>
      </c>
      <c r="S52" s="61" t="s">
        <v>110</v>
      </c>
      <c r="T52" s="67">
        <f>SUM(L52:L54)</f>
        <v>1097</v>
      </c>
      <c r="U52" s="70">
        <f>T52/L56</f>
        <v>0.14375573319355262</v>
      </c>
      <c r="V52" s="67">
        <f>SUM(N52:N54)</f>
        <v>944</v>
      </c>
      <c r="W52" s="68">
        <f>V52/N56</f>
        <v>0.11224732461355529</v>
      </c>
      <c r="X52" s="67">
        <f>SUM(P52:P54)</f>
        <v>2041</v>
      </c>
      <c r="Y52" s="71">
        <f>X52/P56</f>
        <v>0.1272364565800137</v>
      </c>
    </row>
    <row r="53" spans="11:25" ht="13.5">
      <c r="K53" s="61" t="s">
        <v>130</v>
      </c>
      <c r="L53" s="67">
        <f>'地区別5歳毎'!D35</f>
        <v>337</v>
      </c>
      <c r="M53" s="70">
        <f>L53/L56</f>
        <v>0.04416197090813786</v>
      </c>
      <c r="N53" s="67">
        <f>'地区別5歳毎'!D36</f>
        <v>313</v>
      </c>
      <c r="O53" s="68">
        <f>N53/N56</f>
        <v>0.037217598097502975</v>
      </c>
      <c r="P53" s="67">
        <f t="shared" si="1"/>
        <v>650</v>
      </c>
      <c r="Q53" s="71">
        <f>P53/P56</f>
        <v>0.04052116451592794</v>
      </c>
      <c r="S53" s="61" t="s">
        <v>3</v>
      </c>
      <c r="T53" s="67">
        <f>SUM(L53:L54)</f>
        <v>699</v>
      </c>
      <c r="U53" s="70">
        <f>T53/L56</f>
        <v>0.09160005241776963</v>
      </c>
      <c r="V53" s="67">
        <f>SUM(N53:N54)</f>
        <v>640</v>
      </c>
      <c r="W53" s="68">
        <f>V53/N56</f>
        <v>0.07609988109393578</v>
      </c>
      <c r="X53" s="67">
        <f>SUM(P53:P54)</f>
        <v>1339</v>
      </c>
      <c r="Y53" s="71">
        <f>X53/P56</f>
        <v>0.08347359890281154</v>
      </c>
    </row>
    <row r="54" spans="11:25" ht="13.5">
      <c r="K54" s="61" t="s">
        <v>131</v>
      </c>
      <c r="L54" s="67">
        <f>'地区別5歳毎'!C35</f>
        <v>362</v>
      </c>
      <c r="M54" s="70">
        <f>L54/L56</f>
        <v>0.04743808150963177</v>
      </c>
      <c r="N54" s="67">
        <f>'地区別5歳毎'!C36</f>
        <v>327</v>
      </c>
      <c r="O54" s="68">
        <f>N54/N56</f>
        <v>0.038882282996432815</v>
      </c>
      <c r="P54" s="67">
        <f t="shared" si="1"/>
        <v>689</v>
      </c>
      <c r="Q54" s="71">
        <f>P54/P56</f>
        <v>0.04295243438688361</v>
      </c>
      <c r="S54" s="61" t="s">
        <v>111</v>
      </c>
      <c r="T54" s="67">
        <f>SUM(L54:L54)</f>
        <v>362</v>
      </c>
      <c r="U54" s="70">
        <f>T54/L56</f>
        <v>0.04743808150963177</v>
      </c>
      <c r="V54" s="67">
        <f>SUM(N54:N54)</f>
        <v>327</v>
      </c>
      <c r="W54" s="68">
        <f>V54/N56</f>
        <v>0.038882282996432815</v>
      </c>
      <c r="X54" s="67">
        <f>SUM(P54:P54)</f>
        <v>689</v>
      </c>
      <c r="Y54" s="71">
        <f>X54/P56</f>
        <v>0.04295243438688361</v>
      </c>
    </row>
    <row r="55" ht="13.5">
      <c r="K55" s="61"/>
    </row>
    <row r="56" spans="11:17" ht="13.5">
      <c r="K56" s="61"/>
      <c r="L56" s="67">
        <f>SUM(L34:L54)</f>
        <v>7631</v>
      </c>
      <c r="M56" s="66"/>
      <c r="N56" s="67">
        <f>SUM(N34:N54)</f>
        <v>8410</v>
      </c>
      <c r="O56" s="62"/>
      <c r="P56" s="67">
        <f>SUM(P34:P54)</f>
        <v>16041</v>
      </c>
      <c r="Q56" s="62"/>
    </row>
    <row r="61" spans="2:13" ht="13.5">
      <c r="B61" s="72" t="s">
        <v>134</v>
      </c>
      <c r="M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1</v>
      </c>
      <c r="O64" s="68">
        <f>N64/N86</f>
        <v>0.00036927621861152144</v>
      </c>
      <c r="P64" s="67">
        <f aca="true" t="shared" si="2" ref="P64:P84">L64+N64</f>
        <v>1</v>
      </c>
      <c r="Q64" s="71">
        <f>P64/P86</f>
        <v>0.00019508388607101054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1</v>
      </c>
      <c r="W64" s="68">
        <f>V64/N86</f>
        <v>0.00036927621861152144</v>
      </c>
      <c r="X64" s="67">
        <f>SUM(P64:P64)</f>
        <v>1</v>
      </c>
      <c r="Y64" s="71">
        <f>X64/P86</f>
        <v>0.00019508388607101054</v>
      </c>
    </row>
    <row r="65" spans="11:25" ht="13.5">
      <c r="K65" s="61" t="s">
        <v>112</v>
      </c>
      <c r="L65" s="67">
        <f>'地区別5歳毎'!V38</f>
        <v>3</v>
      </c>
      <c r="M65" s="70">
        <f>L65/L86</f>
        <v>0.0012406947890818859</v>
      </c>
      <c r="N65" s="67">
        <f>'地区別5歳毎'!V39</f>
        <v>26</v>
      </c>
      <c r="O65" s="68">
        <f>N65/N86</f>
        <v>0.009601181683899557</v>
      </c>
      <c r="P65" s="67">
        <f t="shared" si="2"/>
        <v>29</v>
      </c>
      <c r="Q65" s="71">
        <f>P65/P86</f>
        <v>0.005657432696059305</v>
      </c>
      <c r="S65" s="61" t="s">
        <v>137</v>
      </c>
      <c r="T65" s="67">
        <f>SUM(L64:L65)</f>
        <v>3</v>
      </c>
      <c r="U65" s="70">
        <f>T65/L86</f>
        <v>0.0012406947890818859</v>
      </c>
      <c r="V65" s="67">
        <f>SUM(N64:N65)</f>
        <v>27</v>
      </c>
      <c r="W65" s="68">
        <f>V65/N86</f>
        <v>0.009970457902511078</v>
      </c>
      <c r="X65" s="67">
        <f>SUM(P64:P65)</f>
        <v>30</v>
      </c>
      <c r="Y65" s="71">
        <f>X65/P86</f>
        <v>0.005852516582130316</v>
      </c>
    </row>
    <row r="66" spans="11:25" ht="13.5">
      <c r="K66" s="61" t="s">
        <v>113</v>
      </c>
      <c r="L66" s="67">
        <f>'地区別5歳毎'!U38</f>
        <v>19</v>
      </c>
      <c r="M66" s="70">
        <f>L66/L86</f>
        <v>0.007857733664185277</v>
      </c>
      <c r="N66" s="67">
        <f>'地区別5歳毎'!U39</f>
        <v>83</v>
      </c>
      <c r="O66" s="68">
        <f>N66/N86</f>
        <v>0.030649926144756277</v>
      </c>
      <c r="P66" s="67">
        <f t="shared" si="2"/>
        <v>102</v>
      </c>
      <c r="Q66" s="71">
        <f>P66/P86</f>
        <v>0.019898556379243076</v>
      </c>
      <c r="S66" s="61" t="s">
        <v>138</v>
      </c>
      <c r="T66" s="67">
        <f>SUM(L64:L66)</f>
        <v>22</v>
      </c>
      <c r="U66" s="70">
        <f>T66/L86</f>
        <v>0.009098428453267164</v>
      </c>
      <c r="V66" s="67">
        <f>SUM(N64:N66)</f>
        <v>110</v>
      </c>
      <c r="W66" s="68">
        <f>V66/N86</f>
        <v>0.04062038404726736</v>
      </c>
      <c r="X66" s="67">
        <f>SUM(P64:P66)</f>
        <v>132</v>
      </c>
      <c r="Y66" s="71">
        <f>X66/P86</f>
        <v>0.02575107296137339</v>
      </c>
    </row>
    <row r="67" spans="11:25" ht="13.5">
      <c r="K67" s="61" t="s">
        <v>114</v>
      </c>
      <c r="L67" s="67">
        <f>'地区別5歳毎'!T38</f>
        <v>43</v>
      </c>
      <c r="M67" s="70">
        <f>L67/L86</f>
        <v>0.017783291976840365</v>
      </c>
      <c r="N67" s="67">
        <f>'地区別5歳毎'!T39</f>
        <v>152</v>
      </c>
      <c r="O67" s="68">
        <f>N67/N86</f>
        <v>0.056129985228951254</v>
      </c>
      <c r="P67" s="67">
        <f t="shared" si="2"/>
        <v>195</v>
      </c>
      <c r="Q67" s="71">
        <f>P67/P86</f>
        <v>0.038041357783847055</v>
      </c>
      <c r="S67" s="61" t="s">
        <v>139</v>
      </c>
      <c r="T67" s="67">
        <f>SUM(L64:L67)</f>
        <v>65</v>
      </c>
      <c r="U67" s="70">
        <f>T67/L86</f>
        <v>0.026881720430107527</v>
      </c>
      <c r="V67" s="67">
        <f>SUM(N64:N67)</f>
        <v>262</v>
      </c>
      <c r="W67" s="68">
        <f>V67/N86</f>
        <v>0.0967503692762186</v>
      </c>
      <c r="X67" s="67">
        <f>SUM(P64:P67)</f>
        <v>327</v>
      </c>
      <c r="Y67" s="71">
        <f>X67/P86</f>
        <v>0.06379243074522044</v>
      </c>
    </row>
    <row r="68" spans="11:25" ht="13.5">
      <c r="K68" s="61" t="s">
        <v>115</v>
      </c>
      <c r="L68" s="67">
        <f>'地区別5歳毎'!S38</f>
        <v>113</v>
      </c>
      <c r="M68" s="70">
        <f>L68/L86</f>
        <v>0.0467328370554177</v>
      </c>
      <c r="N68" s="67">
        <f>'地区別5歳毎'!S39</f>
        <v>177</v>
      </c>
      <c r="O68" s="68">
        <f>N68/N86</f>
        <v>0.0653618906942393</v>
      </c>
      <c r="P68" s="67">
        <f t="shared" si="2"/>
        <v>290</v>
      </c>
      <c r="Q68" s="71">
        <f>P68/P86</f>
        <v>0.05657432696059306</v>
      </c>
      <c r="S68" s="61" t="s">
        <v>140</v>
      </c>
      <c r="T68" s="67">
        <f>SUM(L64:L68)</f>
        <v>178</v>
      </c>
      <c r="U68" s="70">
        <f>T68/L86</f>
        <v>0.07361455748552523</v>
      </c>
      <c r="V68" s="67">
        <f>SUM(N64:N68)</f>
        <v>439</v>
      </c>
      <c r="W68" s="68">
        <f>V68/N86</f>
        <v>0.1621122599704579</v>
      </c>
      <c r="X68" s="67">
        <f>SUM(P64:P68)</f>
        <v>617</v>
      </c>
      <c r="Y68" s="71">
        <f>X68/P86</f>
        <v>0.1203667577058135</v>
      </c>
    </row>
    <row r="69" spans="11:25" ht="13.5">
      <c r="K69" s="61" t="s">
        <v>116</v>
      </c>
      <c r="L69" s="67">
        <f>'地区別5歳毎'!R38</f>
        <v>124</v>
      </c>
      <c r="M69" s="70">
        <f>L69/L86</f>
        <v>0.05128205128205128</v>
      </c>
      <c r="N69" s="67">
        <f>'地区別5歳毎'!R39</f>
        <v>173</v>
      </c>
      <c r="O69" s="68">
        <f>N69/N86</f>
        <v>0.0638847858197932</v>
      </c>
      <c r="P69" s="67">
        <f t="shared" si="2"/>
        <v>297</v>
      </c>
      <c r="Q69" s="71">
        <f>P69/P86</f>
        <v>0.05793991416309013</v>
      </c>
      <c r="S69" s="61" t="s">
        <v>141</v>
      </c>
      <c r="T69" s="67">
        <f>SUM(L64:L69)</f>
        <v>302</v>
      </c>
      <c r="U69" s="70">
        <f>T69/L86</f>
        <v>0.12489660876757651</v>
      </c>
      <c r="V69" s="67">
        <f>SUM(N64:N69)</f>
        <v>612</v>
      </c>
      <c r="W69" s="68">
        <f>V69/N86</f>
        <v>0.2259970457902511</v>
      </c>
      <c r="X69" s="67">
        <f>SUM(P64:P69)</f>
        <v>914</v>
      </c>
      <c r="Y69" s="71">
        <f>X69/P86</f>
        <v>0.17830667186890362</v>
      </c>
    </row>
    <row r="70" spans="11:25" ht="13.5">
      <c r="K70" s="61" t="s">
        <v>117</v>
      </c>
      <c r="L70" s="67">
        <f>'地区別5歳毎'!Q38</f>
        <v>173</v>
      </c>
      <c r="M70" s="70">
        <f>L70/L86</f>
        <v>0.07154673283705541</v>
      </c>
      <c r="N70" s="67">
        <f>'地区別5歳毎'!Q39</f>
        <v>182</v>
      </c>
      <c r="O70" s="68">
        <f>N70/N86</f>
        <v>0.0672082717872969</v>
      </c>
      <c r="P70" s="67">
        <f t="shared" si="2"/>
        <v>355</v>
      </c>
      <c r="Q70" s="71">
        <f>P70/P86</f>
        <v>0.06925477955520874</v>
      </c>
      <c r="S70" s="61" t="s">
        <v>142</v>
      </c>
      <c r="T70" s="67">
        <f>SUM(L64:L70)</f>
        <v>475</v>
      </c>
      <c r="U70" s="70">
        <f>T70/L86</f>
        <v>0.19644334160463192</v>
      </c>
      <c r="V70" s="67">
        <f>SUM(N64:N70)</f>
        <v>794</v>
      </c>
      <c r="W70" s="68">
        <f>V70/N86</f>
        <v>0.29320531757754803</v>
      </c>
      <c r="X70" s="67">
        <f>SUM(P64:P70)</f>
        <v>1269</v>
      </c>
      <c r="Y70" s="71">
        <f>X70/P86</f>
        <v>0.24756145142411237</v>
      </c>
    </row>
    <row r="71" spans="11:25" ht="13.5">
      <c r="K71" s="61" t="s">
        <v>118</v>
      </c>
      <c r="L71" s="67">
        <f>'地区別5歳毎'!P38</f>
        <v>233</v>
      </c>
      <c r="M71" s="70">
        <f>L71/L86</f>
        <v>0.09636062861869313</v>
      </c>
      <c r="N71" s="67">
        <f>'地区別5歳毎'!P39</f>
        <v>210</v>
      </c>
      <c r="O71" s="68">
        <f>N71/N86</f>
        <v>0.0775480059084195</v>
      </c>
      <c r="P71" s="67">
        <f t="shared" si="2"/>
        <v>443</v>
      </c>
      <c r="Q71" s="71">
        <f>P71/P86</f>
        <v>0.08642216152945767</v>
      </c>
      <c r="S71" s="61" t="s">
        <v>143</v>
      </c>
      <c r="T71" s="67">
        <f>SUM(L64:L71)</f>
        <v>708</v>
      </c>
      <c r="U71" s="70">
        <f>T71/L86</f>
        <v>0.29280397022332505</v>
      </c>
      <c r="V71" s="67">
        <f>SUM(N64:N71)</f>
        <v>1004</v>
      </c>
      <c r="W71" s="68">
        <f>V71/N86</f>
        <v>0.3707533234859675</v>
      </c>
      <c r="X71" s="67">
        <f>SUM(P64:P71)</f>
        <v>1712</v>
      </c>
      <c r="Y71" s="71">
        <f>X71/P86</f>
        <v>0.33398361295357004</v>
      </c>
    </row>
    <row r="72" spans="11:25" ht="13.5">
      <c r="K72" s="61" t="s">
        <v>119</v>
      </c>
      <c r="L72" s="67">
        <f>'地区別5歳毎'!O38</f>
        <v>232</v>
      </c>
      <c r="M72" s="70">
        <f>L72/L86</f>
        <v>0.09594706368899918</v>
      </c>
      <c r="N72" s="67">
        <f>'地区別5歳毎'!O39</f>
        <v>222</v>
      </c>
      <c r="O72" s="68">
        <f>N72/N86</f>
        <v>0.08197932053175776</v>
      </c>
      <c r="P72" s="67">
        <f t="shared" si="2"/>
        <v>454</v>
      </c>
      <c r="Q72" s="71">
        <f>P72/P86</f>
        <v>0.08856808427623879</v>
      </c>
      <c r="S72" s="61" t="s">
        <v>144</v>
      </c>
      <c r="T72" s="67">
        <f>SUM(L64:L72)</f>
        <v>940</v>
      </c>
      <c r="U72" s="70">
        <f>T72/L86</f>
        <v>0.38875103391232424</v>
      </c>
      <c r="V72" s="67">
        <f>SUM(N64:N72)</f>
        <v>1226</v>
      </c>
      <c r="W72" s="68">
        <f>V72/N86</f>
        <v>0.4527326440177253</v>
      </c>
      <c r="X72" s="67">
        <f>SUM(P64:P72)</f>
        <v>2166</v>
      </c>
      <c r="Y72" s="71">
        <f>X72/P86</f>
        <v>0.42255169722980884</v>
      </c>
    </row>
    <row r="73" spans="11:25" ht="13.5">
      <c r="K73" s="61" t="s">
        <v>120</v>
      </c>
      <c r="L73" s="67">
        <f>'地区別5歳毎'!N38</f>
        <v>188</v>
      </c>
      <c r="M73" s="70">
        <f>L73/L86</f>
        <v>0.07775020678246485</v>
      </c>
      <c r="N73" s="67">
        <f>'地区別5歳毎'!N39</f>
        <v>209</v>
      </c>
      <c r="O73" s="68">
        <f>N73/N86</f>
        <v>0.07717872968980798</v>
      </c>
      <c r="P73" s="67">
        <f t="shared" si="2"/>
        <v>397</v>
      </c>
      <c r="Q73" s="71">
        <f>P73/P86</f>
        <v>0.07744830277019119</v>
      </c>
      <c r="S73" s="61" t="s">
        <v>145</v>
      </c>
      <c r="T73" s="67">
        <f>SUM(L64:L73)</f>
        <v>1128</v>
      </c>
      <c r="U73" s="70">
        <f>T73/L86</f>
        <v>0.4665012406947891</v>
      </c>
      <c r="V73" s="67">
        <f>SUM(N64:N73)</f>
        <v>1435</v>
      </c>
      <c r="W73" s="68">
        <f>V73/N86</f>
        <v>0.5299113737075333</v>
      </c>
      <c r="X73" s="67">
        <f>SUM(P64:P73)</f>
        <v>2563</v>
      </c>
      <c r="Y73" s="71">
        <f>X73/P86</f>
        <v>0.5</v>
      </c>
    </row>
    <row r="74" spans="11:25" ht="13.5">
      <c r="K74" s="61" t="s">
        <v>121</v>
      </c>
      <c r="L74" s="67">
        <f>'地区別5歳毎'!M38</f>
        <v>127</v>
      </c>
      <c r="M74" s="70">
        <f>L74/L86</f>
        <v>0.05252274607113317</v>
      </c>
      <c r="N74" s="67">
        <f>'地区別5歳毎'!M39</f>
        <v>178</v>
      </c>
      <c r="O74" s="68">
        <f>N74/N86</f>
        <v>0.06573116691285082</v>
      </c>
      <c r="P74" s="67">
        <f t="shared" si="2"/>
        <v>305</v>
      </c>
      <c r="Q74" s="71">
        <f>P74/P86</f>
        <v>0.05950058525165821</v>
      </c>
      <c r="S74" s="61" t="s">
        <v>146</v>
      </c>
      <c r="T74" s="67">
        <f>SUM(L64:L74)</f>
        <v>1255</v>
      </c>
      <c r="U74" s="70">
        <f>T74/L86</f>
        <v>0.5190239867659222</v>
      </c>
      <c r="V74" s="67">
        <f>SUM(N64:N74)</f>
        <v>1613</v>
      </c>
      <c r="W74" s="68">
        <f>V74/N86</f>
        <v>0.595642540620384</v>
      </c>
      <c r="X74" s="67">
        <f>SUM(P64:P74)</f>
        <v>2868</v>
      </c>
      <c r="Y74" s="71">
        <f>X74/P86</f>
        <v>0.5595005852516582</v>
      </c>
    </row>
    <row r="75" spans="11:25" ht="13.5">
      <c r="K75" s="61" t="s">
        <v>122</v>
      </c>
      <c r="L75" s="67">
        <f>'地区別5歳毎'!L38</f>
        <v>160</v>
      </c>
      <c r="M75" s="70">
        <f>L75/L86</f>
        <v>0.06617038875103391</v>
      </c>
      <c r="N75" s="67">
        <f>'地区別5歳毎'!L39</f>
        <v>157</v>
      </c>
      <c r="O75" s="68">
        <f>N75/N86</f>
        <v>0.057976366322008865</v>
      </c>
      <c r="P75" s="67">
        <f t="shared" si="2"/>
        <v>317</v>
      </c>
      <c r="Q75" s="71">
        <f>P75/P86</f>
        <v>0.06184159188451034</v>
      </c>
      <c r="S75" s="61" t="s">
        <v>147</v>
      </c>
      <c r="T75" s="67">
        <f>SUM(L64:L75)</f>
        <v>1415</v>
      </c>
      <c r="U75" s="70">
        <f>T75/L86</f>
        <v>0.5851943755169562</v>
      </c>
      <c r="V75" s="67">
        <f>SUM(N64:N75)</f>
        <v>1770</v>
      </c>
      <c r="W75" s="68">
        <f>V75/N86</f>
        <v>0.6536189069423929</v>
      </c>
      <c r="X75" s="67">
        <f>SUM(P64:P75)</f>
        <v>3185</v>
      </c>
      <c r="Y75" s="71">
        <f>X75/P86</f>
        <v>0.6213421771361686</v>
      </c>
    </row>
    <row r="76" spans="11:25" ht="13.5">
      <c r="K76" s="61" t="s">
        <v>123</v>
      </c>
      <c r="L76" s="67">
        <f>'地区別5歳毎'!K38</f>
        <v>145</v>
      </c>
      <c r="M76" s="70">
        <f>L76/L86</f>
        <v>0.05996691480562448</v>
      </c>
      <c r="N76" s="67">
        <f>'地区別5歳毎'!K39</f>
        <v>128</v>
      </c>
      <c r="O76" s="68">
        <f>N76/N86</f>
        <v>0.047267355982274745</v>
      </c>
      <c r="P76" s="67">
        <f t="shared" si="2"/>
        <v>273</v>
      </c>
      <c r="Q76" s="71">
        <f>P76/P86</f>
        <v>0.05325790089738588</v>
      </c>
      <c r="S76" s="61" t="s">
        <v>104</v>
      </c>
      <c r="T76" s="67">
        <f>SUM(L76:L84)</f>
        <v>1003</v>
      </c>
      <c r="U76" s="70">
        <f>T76/L86</f>
        <v>0.4148056244830438</v>
      </c>
      <c r="V76" s="67">
        <f>SUM(N76:N84)</f>
        <v>938</v>
      </c>
      <c r="W76" s="68">
        <f>V76/N86</f>
        <v>0.3463810930576071</v>
      </c>
      <c r="X76" s="67">
        <f>SUM(P76:P84)</f>
        <v>1941</v>
      </c>
      <c r="Y76" s="71">
        <f>X76/P86</f>
        <v>0.37865782286383143</v>
      </c>
    </row>
    <row r="77" spans="11:25" ht="13.5">
      <c r="K77" s="61" t="s">
        <v>124</v>
      </c>
      <c r="L77" s="67">
        <f>'地区別5歳毎'!J38</f>
        <v>119</v>
      </c>
      <c r="M77" s="70">
        <f>L77/L86</f>
        <v>0.04921422663358147</v>
      </c>
      <c r="N77" s="67">
        <f>'地区別5歳毎'!J39</f>
        <v>120</v>
      </c>
      <c r="O77" s="68">
        <f>N77/N86</f>
        <v>0.04431314623338257</v>
      </c>
      <c r="P77" s="67">
        <f t="shared" si="2"/>
        <v>239</v>
      </c>
      <c r="Q77" s="71">
        <f>P77/P86</f>
        <v>0.04662504877097152</v>
      </c>
      <c r="S77" s="61" t="s">
        <v>105</v>
      </c>
      <c r="T77" s="67">
        <f>SUM(L77:L84)</f>
        <v>858</v>
      </c>
      <c r="U77" s="70">
        <f>T77/L86</f>
        <v>0.3548387096774194</v>
      </c>
      <c r="V77" s="67">
        <f>SUM(N77:N84)</f>
        <v>810</v>
      </c>
      <c r="W77" s="68">
        <f>V77/N86</f>
        <v>0.29911373707533234</v>
      </c>
      <c r="X77" s="67">
        <f>SUM(P77:P84)</f>
        <v>1668</v>
      </c>
      <c r="Y77" s="71">
        <f>X77/P86</f>
        <v>0.32539992196644557</v>
      </c>
    </row>
    <row r="78" spans="11:25" ht="13.5">
      <c r="K78" s="61" t="s">
        <v>125</v>
      </c>
      <c r="L78" s="67">
        <f>'地区別5歳毎'!I38</f>
        <v>116</v>
      </c>
      <c r="M78" s="70">
        <f>L78/L86</f>
        <v>0.04797353184449959</v>
      </c>
      <c r="N78" s="67">
        <f>'地区別5歳毎'!I39</f>
        <v>129</v>
      </c>
      <c r="O78" s="68">
        <f>N78/N86</f>
        <v>0.047636632200886264</v>
      </c>
      <c r="P78" s="67">
        <f t="shared" si="2"/>
        <v>245</v>
      </c>
      <c r="Q78" s="71">
        <f>P78/P86</f>
        <v>0.04779555208739758</v>
      </c>
      <c r="S78" s="61" t="s">
        <v>106</v>
      </c>
      <c r="T78" s="67">
        <f>SUM(L78:L84)</f>
        <v>739</v>
      </c>
      <c r="U78" s="70">
        <f>T78/L86</f>
        <v>0.3056244830438379</v>
      </c>
      <c r="V78" s="67">
        <f>SUM(N78:N84)</f>
        <v>690</v>
      </c>
      <c r="W78" s="68">
        <f>V78/N86</f>
        <v>0.2548005908419498</v>
      </c>
      <c r="X78" s="67">
        <f>SUM(P78:P84)</f>
        <v>1429</v>
      </c>
      <c r="Y78" s="71">
        <f>X78/P86</f>
        <v>0.27877487319547406</v>
      </c>
    </row>
    <row r="79" spans="11:25" ht="13.5">
      <c r="K79" s="61" t="s">
        <v>126</v>
      </c>
      <c r="L79" s="67">
        <f>'地区別5歳毎'!H38</f>
        <v>76</v>
      </c>
      <c r="M79" s="70">
        <f>L79/L86</f>
        <v>0.03143093465674111</v>
      </c>
      <c r="N79" s="67">
        <f>'地区別5歳毎'!H39</f>
        <v>85</v>
      </c>
      <c r="O79" s="68">
        <f>N79/N86</f>
        <v>0.03138847858197932</v>
      </c>
      <c r="P79" s="67">
        <f t="shared" si="2"/>
        <v>161</v>
      </c>
      <c r="Q79" s="71">
        <f>P79/P86</f>
        <v>0.031408505657432695</v>
      </c>
      <c r="S79" s="61" t="s">
        <v>107</v>
      </c>
      <c r="T79" s="67">
        <f>SUM(L79:L84)</f>
        <v>623</v>
      </c>
      <c r="U79" s="70">
        <f>T79/L86</f>
        <v>0.2576509511993383</v>
      </c>
      <c r="V79" s="67">
        <f>SUM(N79:N84)</f>
        <v>561</v>
      </c>
      <c r="W79" s="68">
        <f>V79/N86</f>
        <v>0.20716395864106352</v>
      </c>
      <c r="X79" s="67">
        <f>SUM(P79:P84)</f>
        <v>1184</v>
      </c>
      <c r="Y79" s="71">
        <f>X79/P86</f>
        <v>0.23097932110807648</v>
      </c>
    </row>
    <row r="80" spans="11:25" ht="13.5">
      <c r="K80" s="61" t="s">
        <v>127</v>
      </c>
      <c r="L80" s="67">
        <f>'地区別5歳毎'!G38</f>
        <v>90</v>
      </c>
      <c r="M80" s="70">
        <f>L80/L86</f>
        <v>0.03722084367245657</v>
      </c>
      <c r="N80" s="67">
        <f>'地区別5歳毎'!G39</f>
        <v>82</v>
      </c>
      <c r="O80" s="68">
        <f>N80/N86</f>
        <v>0.030280649926144758</v>
      </c>
      <c r="P80" s="67">
        <f t="shared" si="2"/>
        <v>172</v>
      </c>
      <c r="Q80" s="71">
        <f>P80/P86</f>
        <v>0.03355442840421381</v>
      </c>
      <c r="S80" s="61" t="s">
        <v>108</v>
      </c>
      <c r="T80" s="67">
        <f>SUM(L80:L84)</f>
        <v>547</v>
      </c>
      <c r="U80" s="70">
        <f>T80/L86</f>
        <v>0.22622001654259719</v>
      </c>
      <c r="V80" s="67">
        <f>SUM(N80:N84)</f>
        <v>476</v>
      </c>
      <c r="W80" s="68">
        <f>V80/N86</f>
        <v>0.1757754800590842</v>
      </c>
      <c r="X80" s="67">
        <f>SUM(P80:P84)</f>
        <v>1023</v>
      </c>
      <c r="Y80" s="71">
        <f>X80/P86</f>
        <v>0.19957081545064378</v>
      </c>
    </row>
    <row r="81" spans="11:25" ht="13.5">
      <c r="K81" s="61" t="s">
        <v>128</v>
      </c>
      <c r="L81" s="67">
        <f>'地区別5歳毎'!F38</f>
        <v>114</v>
      </c>
      <c r="M81" s="70">
        <f>L81/L86</f>
        <v>0.04714640198511166</v>
      </c>
      <c r="N81" s="67">
        <f>'地区別5歳毎'!F39</f>
        <v>110</v>
      </c>
      <c r="O81" s="68">
        <f>N81/N86</f>
        <v>0.04062038404726736</v>
      </c>
      <c r="P81" s="67">
        <f t="shared" si="2"/>
        <v>224</v>
      </c>
      <c r="Q81" s="71">
        <f>P81/P86</f>
        <v>0.04369879047990636</v>
      </c>
      <c r="S81" s="61" t="s">
        <v>109</v>
      </c>
      <c r="T81" s="67">
        <f>SUM(L81:L84)</f>
        <v>457</v>
      </c>
      <c r="U81" s="70">
        <f>T81/L86</f>
        <v>0.18899917287014062</v>
      </c>
      <c r="V81" s="67">
        <f>SUM(N81:N84)</f>
        <v>394</v>
      </c>
      <c r="W81" s="68">
        <f>V81/N86</f>
        <v>0.14549483013293943</v>
      </c>
      <c r="X81" s="67">
        <f>SUM(P81:P84)</f>
        <v>851</v>
      </c>
      <c r="Y81" s="71">
        <f>X81/P86</f>
        <v>0.16601638704642996</v>
      </c>
    </row>
    <row r="82" spans="11:25" ht="13.5">
      <c r="K82" s="61" t="s">
        <v>129</v>
      </c>
      <c r="L82" s="67">
        <f>'地区別5歳毎'!E38</f>
        <v>123</v>
      </c>
      <c r="M82" s="70">
        <f>L82/L86</f>
        <v>0.05086848635235732</v>
      </c>
      <c r="N82" s="67">
        <f>'地区別5歳毎'!E39</f>
        <v>103</v>
      </c>
      <c r="O82" s="68">
        <f>N82/N86</f>
        <v>0.03803545051698671</v>
      </c>
      <c r="P82" s="67">
        <f t="shared" si="2"/>
        <v>226</v>
      </c>
      <c r="Q82" s="71">
        <f>P82/P86</f>
        <v>0.04408895825204838</v>
      </c>
      <c r="S82" s="61" t="s">
        <v>110</v>
      </c>
      <c r="T82" s="67">
        <f>SUM(L82:L84)</f>
        <v>343</v>
      </c>
      <c r="U82" s="70">
        <f>T82/L86</f>
        <v>0.14185277088502896</v>
      </c>
      <c r="V82" s="67">
        <f>SUM(N82:N84)</f>
        <v>284</v>
      </c>
      <c r="W82" s="68">
        <f>V82/N86</f>
        <v>0.10487444608567208</v>
      </c>
      <c r="X82" s="67">
        <f>SUM(P82:P84)</f>
        <v>627</v>
      </c>
      <c r="Y82" s="71">
        <f>X82/P86</f>
        <v>0.1223175965665236</v>
      </c>
    </row>
    <row r="83" spans="11:25" ht="13.5">
      <c r="K83" s="61" t="s">
        <v>130</v>
      </c>
      <c r="L83" s="67">
        <f>'地区別5歳毎'!D38</f>
        <v>112</v>
      </c>
      <c r="M83" s="70">
        <f>L83/L86</f>
        <v>0.04631927212572374</v>
      </c>
      <c r="N83" s="67">
        <f>'地区別5歳毎'!D39</f>
        <v>100</v>
      </c>
      <c r="O83" s="68">
        <f>N83/N86</f>
        <v>0.03692762186115214</v>
      </c>
      <c r="P83" s="67">
        <f t="shared" si="2"/>
        <v>212</v>
      </c>
      <c r="Q83" s="71">
        <f>P83/P86</f>
        <v>0.041357783847054234</v>
      </c>
      <c r="S83" s="61" t="s">
        <v>3</v>
      </c>
      <c r="T83" s="67">
        <f>SUM(L83:L84)</f>
        <v>220</v>
      </c>
      <c r="U83" s="70">
        <f>T83/L86</f>
        <v>0.09098428453267163</v>
      </c>
      <c r="V83" s="67">
        <f>SUM(N83:N84)</f>
        <v>181</v>
      </c>
      <c r="W83" s="68">
        <f>V83/N86</f>
        <v>0.06683899556868537</v>
      </c>
      <c r="X83" s="67">
        <f>SUM(P83:P84)</f>
        <v>401</v>
      </c>
      <c r="Y83" s="71">
        <f>X83/P86</f>
        <v>0.07822863831447523</v>
      </c>
    </row>
    <row r="84" spans="11:25" ht="13.5">
      <c r="K84" s="61" t="s">
        <v>131</v>
      </c>
      <c r="L84" s="67">
        <f>'地区別5歳毎'!C38</f>
        <v>108</v>
      </c>
      <c r="M84" s="70">
        <f>L84/L86</f>
        <v>0.04466501240694789</v>
      </c>
      <c r="N84" s="67">
        <f>'地区別5歳毎'!C39</f>
        <v>81</v>
      </c>
      <c r="O84" s="68">
        <f>N84/N86</f>
        <v>0.029911373707533235</v>
      </c>
      <c r="P84" s="67">
        <f t="shared" si="2"/>
        <v>189</v>
      </c>
      <c r="Q84" s="71">
        <f>P84/P86</f>
        <v>0.03687085446742099</v>
      </c>
      <c r="S84" s="61" t="s">
        <v>111</v>
      </c>
      <c r="T84" s="67">
        <f>SUM(L84:L84)</f>
        <v>108</v>
      </c>
      <c r="U84" s="70">
        <f>T84/L86</f>
        <v>0.04466501240694789</v>
      </c>
      <c r="V84" s="67">
        <f>SUM(N84:N84)</f>
        <v>81</v>
      </c>
      <c r="W84" s="68">
        <f>V84/N86</f>
        <v>0.029911373707533235</v>
      </c>
      <c r="X84" s="67">
        <f>SUM(P84:P84)</f>
        <v>189</v>
      </c>
      <c r="Y84" s="71">
        <f>X84/P86</f>
        <v>0.03687085446742099</v>
      </c>
    </row>
    <row r="85" ht="13.5">
      <c r="K85" s="61"/>
    </row>
    <row r="86" spans="11:17" ht="13.5">
      <c r="K86" s="61"/>
      <c r="L86" s="67">
        <f>SUM(L64:L84)</f>
        <v>2418</v>
      </c>
      <c r="M86" s="66"/>
      <c r="N86" s="67">
        <f>SUM(N64:N84)</f>
        <v>2708</v>
      </c>
      <c r="O86" s="62"/>
      <c r="P86" s="67">
        <f>SUM(P64:P84)</f>
        <v>5126</v>
      </c>
      <c r="Q86" s="62"/>
    </row>
    <row r="91" spans="2:13" ht="13.5">
      <c r="B91" s="72" t="s">
        <v>27</v>
      </c>
      <c r="M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0.0005788712011577424</v>
      </c>
      <c r="N94" s="67">
        <f>'地区別5歳毎'!W48</f>
        <v>3</v>
      </c>
      <c r="O94" s="68">
        <f>N94/N116</f>
        <v>0.0008042895442359249</v>
      </c>
      <c r="P94" s="67">
        <f aca="true" t="shared" si="3" ref="P94:P114">L94+N94</f>
        <v>5</v>
      </c>
      <c r="Q94" s="71">
        <f>P94/P116</f>
        <v>0.0006958942240779402</v>
      </c>
      <c r="S94" s="61" t="s">
        <v>1</v>
      </c>
      <c r="T94" s="67">
        <f>SUM(L94:L94)</f>
        <v>2</v>
      </c>
      <c r="U94" s="70">
        <f>T94/L116</f>
        <v>0.0005788712011577424</v>
      </c>
      <c r="V94" s="67">
        <f>SUM(N94:N94)</f>
        <v>3</v>
      </c>
      <c r="W94" s="68">
        <f>V94/N116</f>
        <v>0.0008042895442359249</v>
      </c>
      <c r="X94" s="67">
        <f>SUM(P94:P94)</f>
        <v>5</v>
      </c>
      <c r="Y94" s="71">
        <f>X94/P116</f>
        <v>0.0006958942240779402</v>
      </c>
    </row>
    <row r="95" spans="11:25" ht="13.5">
      <c r="K95" s="61" t="s">
        <v>112</v>
      </c>
      <c r="L95" s="67">
        <f>'地区別5歳毎'!V47</f>
        <v>5</v>
      </c>
      <c r="M95" s="70">
        <f>L95/L116</f>
        <v>0.001447178002894356</v>
      </c>
      <c r="N95" s="67">
        <f>'地区別5歳毎'!V48</f>
        <v>34</v>
      </c>
      <c r="O95" s="68">
        <f>N95/N116</f>
        <v>0.009115281501340482</v>
      </c>
      <c r="P95" s="67">
        <f t="shared" si="3"/>
        <v>39</v>
      </c>
      <c r="Q95" s="71">
        <f>P95/P116</f>
        <v>0.005427974947807933</v>
      </c>
      <c r="S95" s="61" t="s">
        <v>137</v>
      </c>
      <c r="T95" s="67">
        <f>SUM(L94:L95)</f>
        <v>7</v>
      </c>
      <c r="U95" s="70">
        <f>T95/L116</f>
        <v>0.0020260492040520984</v>
      </c>
      <c r="V95" s="67">
        <f>SUM(N94:N95)</f>
        <v>37</v>
      </c>
      <c r="W95" s="68">
        <f>V95/N116</f>
        <v>0.009919571045576408</v>
      </c>
      <c r="X95" s="67">
        <f>SUM(P94:P95)</f>
        <v>44</v>
      </c>
      <c r="Y95" s="71">
        <f>X95/P116</f>
        <v>0.006123869171885873</v>
      </c>
    </row>
    <row r="96" spans="11:25" ht="13.5">
      <c r="K96" s="61" t="s">
        <v>113</v>
      </c>
      <c r="L96" s="67">
        <f>'地区別5歳毎'!U47</f>
        <v>44</v>
      </c>
      <c r="M96" s="70">
        <f>L96/L116</f>
        <v>0.012735166425470333</v>
      </c>
      <c r="N96" s="67">
        <f>'地区別5歳毎'!U48</f>
        <v>118</v>
      </c>
      <c r="O96" s="68">
        <f>N96/N116</f>
        <v>0.03163538873994638</v>
      </c>
      <c r="P96" s="67">
        <f t="shared" si="3"/>
        <v>162</v>
      </c>
      <c r="Q96" s="71">
        <f>P96/P116</f>
        <v>0.02254697286012526</v>
      </c>
      <c r="S96" s="61" t="s">
        <v>138</v>
      </c>
      <c r="T96" s="67">
        <f>SUM(L94:L96)</f>
        <v>51</v>
      </c>
      <c r="U96" s="70">
        <f>T96/L116</f>
        <v>0.014761215629522432</v>
      </c>
      <c r="V96" s="67">
        <f>SUM(N94:N96)</f>
        <v>155</v>
      </c>
      <c r="W96" s="68">
        <f>V96/N116</f>
        <v>0.04155495978552279</v>
      </c>
      <c r="X96" s="67">
        <f>SUM(P94:P96)</f>
        <v>206</v>
      </c>
      <c r="Y96" s="71">
        <f>X96/P116</f>
        <v>0.028670842032011135</v>
      </c>
    </row>
    <row r="97" spans="11:25" ht="13.5">
      <c r="K97" s="61" t="s">
        <v>114</v>
      </c>
      <c r="L97" s="67">
        <f>'地区別5歳毎'!T47</f>
        <v>83</v>
      </c>
      <c r="M97" s="70">
        <f>L97/L116</f>
        <v>0.024023154848046308</v>
      </c>
      <c r="N97" s="67">
        <f>'地区別5歳毎'!T48</f>
        <v>193</v>
      </c>
      <c r="O97" s="68">
        <f>N97/N116</f>
        <v>0.051742627345844505</v>
      </c>
      <c r="P97" s="67">
        <f t="shared" si="3"/>
        <v>276</v>
      </c>
      <c r="Q97" s="71">
        <f>P97/P116</f>
        <v>0.038413361169102295</v>
      </c>
      <c r="S97" s="61" t="s">
        <v>139</v>
      </c>
      <c r="T97" s="67">
        <f>SUM(L94:L97)</f>
        <v>134</v>
      </c>
      <c r="U97" s="70">
        <f>T97/L116</f>
        <v>0.03878437047756874</v>
      </c>
      <c r="V97" s="67">
        <f>SUM(N94:N97)</f>
        <v>348</v>
      </c>
      <c r="W97" s="68">
        <f>V97/N116</f>
        <v>0.0932975871313673</v>
      </c>
      <c r="X97" s="67">
        <f>SUM(P94:P97)</f>
        <v>482</v>
      </c>
      <c r="Y97" s="71">
        <f>X97/P116</f>
        <v>0.06708420320111343</v>
      </c>
    </row>
    <row r="98" spans="11:25" ht="13.5">
      <c r="K98" s="61" t="s">
        <v>115</v>
      </c>
      <c r="L98" s="67">
        <f>'地区別5歳毎'!S47</f>
        <v>141</v>
      </c>
      <c r="M98" s="70">
        <f>L98/L116</f>
        <v>0.04081041968162084</v>
      </c>
      <c r="N98" s="67">
        <f>'地区別5歳毎'!S48</f>
        <v>220</v>
      </c>
      <c r="O98" s="68">
        <f>N98/N116</f>
        <v>0.058981233243967826</v>
      </c>
      <c r="P98" s="67">
        <f t="shared" si="3"/>
        <v>361</v>
      </c>
      <c r="Q98" s="71">
        <f>P98/P116</f>
        <v>0.05024356297842728</v>
      </c>
      <c r="S98" s="61" t="s">
        <v>140</v>
      </c>
      <c r="T98" s="67">
        <f>SUM(L94:L98)</f>
        <v>275</v>
      </c>
      <c r="U98" s="70">
        <f>T98/L116</f>
        <v>0.07959479015918958</v>
      </c>
      <c r="V98" s="67">
        <f>SUM(N94:N98)</f>
        <v>568</v>
      </c>
      <c r="W98" s="68">
        <f>V98/N116</f>
        <v>0.15227882037533513</v>
      </c>
      <c r="X98" s="67">
        <f>SUM(P94:P98)</f>
        <v>843</v>
      </c>
      <c r="Y98" s="71">
        <f>X98/P116</f>
        <v>0.11732776617954072</v>
      </c>
    </row>
    <row r="99" spans="11:25" ht="13.5">
      <c r="K99" s="61" t="s">
        <v>116</v>
      </c>
      <c r="L99" s="67">
        <f>'地区別5歳毎'!R47</f>
        <v>186</v>
      </c>
      <c r="M99" s="70">
        <f>L99/L116</f>
        <v>0.053835021707670044</v>
      </c>
      <c r="N99" s="67">
        <f>'地区別5歳毎'!R48</f>
        <v>228</v>
      </c>
      <c r="O99" s="68">
        <f>N99/N116</f>
        <v>0.061126005361930295</v>
      </c>
      <c r="P99" s="67">
        <f t="shared" si="3"/>
        <v>414</v>
      </c>
      <c r="Q99" s="71">
        <f>P99/P116</f>
        <v>0.05762004175365344</v>
      </c>
      <c r="S99" s="61" t="s">
        <v>141</v>
      </c>
      <c r="T99" s="67">
        <f>SUM(L94:L99)</f>
        <v>461</v>
      </c>
      <c r="U99" s="70">
        <f>T99/L116</f>
        <v>0.13342981186685962</v>
      </c>
      <c r="V99" s="67">
        <f>SUM(N94:N99)</f>
        <v>796</v>
      </c>
      <c r="W99" s="68">
        <f>V99/N116</f>
        <v>0.2134048257372654</v>
      </c>
      <c r="X99" s="67">
        <f>SUM(P94:P99)</f>
        <v>1257</v>
      </c>
      <c r="Y99" s="71">
        <f>X99/P116</f>
        <v>0.17494780793319414</v>
      </c>
    </row>
    <row r="100" spans="11:25" ht="13.5">
      <c r="K100" s="61" t="s">
        <v>117</v>
      </c>
      <c r="L100" s="67">
        <f>'地区別5歳毎'!Q47</f>
        <v>217</v>
      </c>
      <c r="M100" s="70">
        <f>L100/L116</f>
        <v>0.06280752532561505</v>
      </c>
      <c r="N100" s="67">
        <f>'地区別5歳毎'!Q48</f>
        <v>266</v>
      </c>
      <c r="O100" s="68">
        <f>N100/N116</f>
        <v>0.071313672922252</v>
      </c>
      <c r="P100" s="67">
        <f t="shared" si="3"/>
        <v>483</v>
      </c>
      <c r="Q100" s="71">
        <f>P100/P116</f>
        <v>0.06722338204592902</v>
      </c>
      <c r="S100" s="61" t="s">
        <v>142</v>
      </c>
      <c r="T100" s="67">
        <f>SUM(L94:L100)</f>
        <v>678</v>
      </c>
      <c r="U100" s="70">
        <f>T100/L116</f>
        <v>0.1962373371924747</v>
      </c>
      <c r="V100" s="67">
        <f>SUM(N94:N100)</f>
        <v>1062</v>
      </c>
      <c r="W100" s="68">
        <f>V100/N116</f>
        <v>0.2847184986595174</v>
      </c>
      <c r="X100" s="67">
        <f>SUM(P94:P100)</f>
        <v>1740</v>
      </c>
      <c r="Y100" s="71">
        <f>X100/P116</f>
        <v>0.24217118997912318</v>
      </c>
    </row>
    <row r="101" spans="11:25" ht="13.5">
      <c r="K101" s="61" t="s">
        <v>118</v>
      </c>
      <c r="L101" s="67">
        <f>'地区別5歳毎'!P47</f>
        <v>360</v>
      </c>
      <c r="M101" s="70">
        <f>L101/L116</f>
        <v>0.10419681620839363</v>
      </c>
      <c r="N101" s="67">
        <f>'地区別5歳毎'!P48</f>
        <v>334</v>
      </c>
      <c r="O101" s="68">
        <f>N101/N116</f>
        <v>0.08954423592493298</v>
      </c>
      <c r="P101" s="67">
        <f t="shared" si="3"/>
        <v>694</v>
      </c>
      <c r="Q101" s="71">
        <f>P101/P116</f>
        <v>0.0965901183020181</v>
      </c>
      <c r="S101" s="61" t="s">
        <v>143</v>
      </c>
      <c r="T101" s="67">
        <f>SUM(L94:L101)</f>
        <v>1038</v>
      </c>
      <c r="U101" s="70">
        <f>T101/L116</f>
        <v>0.3004341534008683</v>
      </c>
      <c r="V101" s="67">
        <f>SUM(N94:N101)</f>
        <v>1396</v>
      </c>
      <c r="W101" s="68">
        <f>V101/N116</f>
        <v>0.3742627345844504</v>
      </c>
      <c r="X101" s="67">
        <f>SUM(P94:P101)</f>
        <v>2434</v>
      </c>
      <c r="Y101" s="71">
        <f>X101/P116</f>
        <v>0.33876130828114126</v>
      </c>
    </row>
    <row r="102" spans="11:25" ht="13.5">
      <c r="K102" s="61" t="s">
        <v>119</v>
      </c>
      <c r="L102" s="67">
        <f>'地区別5歳毎'!O47</f>
        <v>280</v>
      </c>
      <c r="M102" s="70">
        <f>L102/L116</f>
        <v>0.08104196816208394</v>
      </c>
      <c r="N102" s="67">
        <f>'地区別5歳毎'!O48</f>
        <v>266</v>
      </c>
      <c r="O102" s="68">
        <f>N102/N116</f>
        <v>0.071313672922252</v>
      </c>
      <c r="P102" s="67">
        <f t="shared" si="3"/>
        <v>546</v>
      </c>
      <c r="Q102" s="71">
        <f>P102/P116</f>
        <v>0.07599164926931107</v>
      </c>
      <c r="S102" s="61" t="s">
        <v>144</v>
      </c>
      <c r="T102" s="67">
        <f>SUM(L94:L102)</f>
        <v>1318</v>
      </c>
      <c r="U102" s="70">
        <f>T102/L116</f>
        <v>0.38147612156295224</v>
      </c>
      <c r="V102" s="67">
        <f>SUM(N94:N102)</f>
        <v>1662</v>
      </c>
      <c r="W102" s="68">
        <f>V102/N116</f>
        <v>0.4455764075067024</v>
      </c>
      <c r="X102" s="67">
        <f>SUM(P94:P102)</f>
        <v>2980</v>
      </c>
      <c r="Y102" s="71">
        <f>X102/P116</f>
        <v>0.41475295755045233</v>
      </c>
    </row>
    <row r="103" spans="11:25" ht="13.5">
      <c r="K103" s="61" t="s">
        <v>120</v>
      </c>
      <c r="L103" s="67">
        <f>'地区別5歳毎'!N47</f>
        <v>269</v>
      </c>
      <c r="M103" s="70">
        <f>L103/L116</f>
        <v>0.07785817655571635</v>
      </c>
      <c r="N103" s="67">
        <f>'地区別5歳毎'!N48</f>
        <v>270</v>
      </c>
      <c r="O103" s="68">
        <f>N103/N116</f>
        <v>0.07238605898123325</v>
      </c>
      <c r="P103" s="67">
        <f t="shared" si="3"/>
        <v>539</v>
      </c>
      <c r="Q103" s="71">
        <f>P103/P116</f>
        <v>0.07501739735560195</v>
      </c>
      <c r="S103" s="61" t="s">
        <v>145</v>
      </c>
      <c r="T103" s="67">
        <f>SUM(L94:L103)</f>
        <v>1587</v>
      </c>
      <c r="U103" s="70">
        <f>T103/L116</f>
        <v>0.4593342981186686</v>
      </c>
      <c r="V103" s="67">
        <f>SUM(N94:N103)</f>
        <v>1932</v>
      </c>
      <c r="W103" s="68">
        <f>V103/N116</f>
        <v>0.5179624664879356</v>
      </c>
      <c r="X103" s="67">
        <f>SUM(P94:P103)</f>
        <v>3519</v>
      </c>
      <c r="Y103" s="71">
        <f>X103/P116</f>
        <v>0.4897703549060543</v>
      </c>
    </row>
    <row r="104" spans="11:25" ht="13.5">
      <c r="K104" s="61" t="s">
        <v>121</v>
      </c>
      <c r="L104" s="67">
        <f>'地区別5歳毎'!M47</f>
        <v>228</v>
      </c>
      <c r="M104" s="70">
        <f>L104/L116</f>
        <v>0.06599131693198264</v>
      </c>
      <c r="N104" s="67">
        <f>'地区別5歳毎'!M48</f>
        <v>229</v>
      </c>
      <c r="O104" s="68">
        <f>N104/N116</f>
        <v>0.06139410187667561</v>
      </c>
      <c r="P104" s="67">
        <f t="shared" si="3"/>
        <v>457</v>
      </c>
      <c r="Q104" s="71">
        <f>P104/P116</f>
        <v>0.06360473208072373</v>
      </c>
      <c r="S104" s="61" t="s">
        <v>146</v>
      </c>
      <c r="T104" s="67">
        <f>SUM(L94:L104)</f>
        <v>1815</v>
      </c>
      <c r="U104" s="70">
        <f>T104/L116</f>
        <v>0.5253256150506512</v>
      </c>
      <c r="V104" s="67">
        <f>SUM(N94:N104)</f>
        <v>2161</v>
      </c>
      <c r="W104" s="68">
        <f>V104/N116</f>
        <v>0.5793565683646112</v>
      </c>
      <c r="X104" s="67">
        <f>SUM(P94:P104)</f>
        <v>3976</v>
      </c>
      <c r="Y104" s="71">
        <f>X104/P116</f>
        <v>0.5533750869867781</v>
      </c>
    </row>
    <row r="105" spans="11:25" ht="13.5">
      <c r="K105" s="61" t="s">
        <v>122</v>
      </c>
      <c r="L105" s="67">
        <f>'地区別5歳毎'!L47</f>
        <v>224</v>
      </c>
      <c r="M105" s="70">
        <f>L105/L116</f>
        <v>0.06483357452966715</v>
      </c>
      <c r="N105" s="67">
        <f>'地区別5歳毎'!L48</f>
        <v>196</v>
      </c>
      <c r="O105" s="68">
        <f>N105/N116</f>
        <v>0.05254691689008043</v>
      </c>
      <c r="P105" s="67">
        <f t="shared" si="3"/>
        <v>420</v>
      </c>
      <c r="Q105" s="71">
        <f>P105/P116</f>
        <v>0.05845511482254697</v>
      </c>
      <c r="S105" s="61" t="s">
        <v>147</v>
      </c>
      <c r="T105" s="67">
        <f>SUM(L94:L105)</f>
        <v>2039</v>
      </c>
      <c r="U105" s="70">
        <f>T105/L116</f>
        <v>0.5901591895803184</v>
      </c>
      <c r="V105" s="67">
        <f>SUM(N94:N105)</f>
        <v>2357</v>
      </c>
      <c r="W105" s="68">
        <f>V105/N116</f>
        <v>0.6319034852546916</v>
      </c>
      <c r="X105" s="67">
        <f>SUM(P94:P105)</f>
        <v>4396</v>
      </c>
      <c r="Y105" s="71">
        <f>X105/P116</f>
        <v>0.611830201809325</v>
      </c>
    </row>
    <row r="106" spans="11:25" ht="13.5">
      <c r="K106" s="61" t="s">
        <v>123</v>
      </c>
      <c r="L106" s="67">
        <f>'地区別5歳毎'!K47</f>
        <v>185</v>
      </c>
      <c r="M106" s="70">
        <f>L106/L116</f>
        <v>0.053545586107091175</v>
      </c>
      <c r="N106" s="67">
        <f>'地区別5歳毎'!K48</f>
        <v>200</v>
      </c>
      <c r="O106" s="68">
        <f>N106/N116</f>
        <v>0.05361930294906166</v>
      </c>
      <c r="P106" s="67">
        <f t="shared" si="3"/>
        <v>385</v>
      </c>
      <c r="Q106" s="71">
        <f>P106/P116</f>
        <v>0.05358385525400139</v>
      </c>
      <c r="S106" s="61" t="s">
        <v>104</v>
      </c>
      <c r="T106" s="67">
        <f>SUM(L106:L114)</f>
        <v>1416</v>
      </c>
      <c r="U106" s="70">
        <f>T106/L116</f>
        <v>0.4098408104196816</v>
      </c>
      <c r="V106" s="67">
        <f>SUM(N106:N114)</f>
        <v>1373</v>
      </c>
      <c r="W106" s="68">
        <f>V106/N116</f>
        <v>0.3680965147453083</v>
      </c>
      <c r="X106" s="67">
        <f>SUM(P106:P114)</f>
        <v>2789</v>
      </c>
      <c r="Y106" s="71">
        <f>X106/P116</f>
        <v>0.38816979819067504</v>
      </c>
    </row>
    <row r="107" spans="11:25" ht="13.5">
      <c r="K107" s="61" t="s">
        <v>124</v>
      </c>
      <c r="L107" s="67">
        <f>'地区別5歳毎'!J47</f>
        <v>186</v>
      </c>
      <c r="M107" s="70">
        <f>L107/L116</f>
        <v>0.053835021707670044</v>
      </c>
      <c r="N107" s="67">
        <f>'地区別5歳毎'!J48</f>
        <v>165</v>
      </c>
      <c r="O107" s="68">
        <f>N107/N116</f>
        <v>0.04423592493297587</v>
      </c>
      <c r="P107" s="67">
        <f t="shared" si="3"/>
        <v>351</v>
      </c>
      <c r="Q107" s="71">
        <f>P107/P116</f>
        <v>0.0488517745302714</v>
      </c>
      <c r="S107" s="61" t="s">
        <v>105</v>
      </c>
      <c r="T107" s="67">
        <f>SUM(L107:L114)</f>
        <v>1231</v>
      </c>
      <c r="U107" s="70">
        <f>T107/L116</f>
        <v>0.3562952243125905</v>
      </c>
      <c r="V107" s="67">
        <f>SUM(N107:N114)</f>
        <v>1173</v>
      </c>
      <c r="W107" s="68">
        <f>V107/N116</f>
        <v>0.31447721179624666</v>
      </c>
      <c r="X107" s="67">
        <f>SUM(P107:P114)</f>
        <v>2404</v>
      </c>
      <c r="Y107" s="71">
        <f>X107/P116</f>
        <v>0.33458594293667365</v>
      </c>
    </row>
    <row r="108" spans="11:25" ht="13.5">
      <c r="K108" s="61" t="s">
        <v>125</v>
      </c>
      <c r="L108" s="67">
        <f>'地区別5歳毎'!I47</f>
        <v>163</v>
      </c>
      <c r="M108" s="70">
        <f>L108/L116</f>
        <v>0.047178002894356</v>
      </c>
      <c r="N108" s="67">
        <f>'地区別5歳毎'!I48</f>
        <v>154</v>
      </c>
      <c r="O108" s="68">
        <f>N108/N116</f>
        <v>0.04128686327077748</v>
      </c>
      <c r="P108" s="67">
        <f t="shared" si="3"/>
        <v>317</v>
      </c>
      <c r="Q108" s="71">
        <f>P108/P116</f>
        <v>0.044119693806541405</v>
      </c>
      <c r="S108" s="61" t="s">
        <v>106</v>
      </c>
      <c r="T108" s="67">
        <f>SUM(L108:L114)</f>
        <v>1045</v>
      </c>
      <c r="U108" s="70">
        <f>T108/L116</f>
        <v>0.3024602026049204</v>
      </c>
      <c r="V108" s="67">
        <f>SUM(N108:N114)</f>
        <v>1008</v>
      </c>
      <c r="W108" s="68">
        <f>V108/N116</f>
        <v>0.27024128686327076</v>
      </c>
      <c r="X108" s="67">
        <f>SUM(P108:P114)</f>
        <v>2053</v>
      </c>
      <c r="Y108" s="71">
        <f>X108/P116</f>
        <v>0.2857341684064022</v>
      </c>
    </row>
    <row r="109" spans="11:25" ht="13.5">
      <c r="K109" s="61" t="s">
        <v>126</v>
      </c>
      <c r="L109" s="67">
        <f>'地区別5歳毎'!H47</f>
        <v>143</v>
      </c>
      <c r="M109" s="70">
        <f>L109/L116</f>
        <v>0.04138929088277858</v>
      </c>
      <c r="N109" s="67">
        <f>'地区別5歳毎'!H48</f>
        <v>133</v>
      </c>
      <c r="O109" s="68">
        <f>N109/N116</f>
        <v>0.035656836461126</v>
      </c>
      <c r="P109" s="67">
        <f t="shared" si="3"/>
        <v>276</v>
      </c>
      <c r="Q109" s="71">
        <f>P109/P116</f>
        <v>0.038413361169102295</v>
      </c>
      <c r="S109" s="61" t="s">
        <v>107</v>
      </c>
      <c r="T109" s="67">
        <f>SUM(L109:L114)</f>
        <v>882</v>
      </c>
      <c r="U109" s="70">
        <f>T109/L116</f>
        <v>0.2552821997105644</v>
      </c>
      <c r="V109" s="67">
        <f>SUM(N109:N114)</f>
        <v>854</v>
      </c>
      <c r="W109" s="68">
        <f>V109/N116</f>
        <v>0.2289544235924933</v>
      </c>
      <c r="X109" s="67">
        <f>SUM(P109:P114)</f>
        <v>1736</v>
      </c>
      <c r="Y109" s="71">
        <f>X109/P116</f>
        <v>0.24161447459986082</v>
      </c>
    </row>
    <row r="110" spans="11:25" ht="13.5">
      <c r="K110" s="61" t="s">
        <v>127</v>
      </c>
      <c r="L110" s="67">
        <f>'地区別5歳毎'!G47</f>
        <v>123</v>
      </c>
      <c r="M110" s="70">
        <f>L110/L116</f>
        <v>0.03560057887120116</v>
      </c>
      <c r="N110" s="67">
        <f>'地区別5歳毎'!G48</f>
        <v>136</v>
      </c>
      <c r="O110" s="68">
        <f>N110/N116</f>
        <v>0.03646112600536193</v>
      </c>
      <c r="P110" s="67">
        <f t="shared" si="3"/>
        <v>259</v>
      </c>
      <c r="Q110" s="71">
        <f>P110/P116</f>
        <v>0.0360473208072373</v>
      </c>
      <c r="S110" s="61" t="s">
        <v>108</v>
      </c>
      <c r="T110" s="67">
        <f>SUM(L110:L114)</f>
        <v>739</v>
      </c>
      <c r="U110" s="70">
        <f>T110/L116</f>
        <v>0.2138929088277858</v>
      </c>
      <c r="V110" s="67">
        <f>SUM(N110:N114)</f>
        <v>721</v>
      </c>
      <c r="W110" s="68">
        <f>V110/N116</f>
        <v>0.1932975871313673</v>
      </c>
      <c r="X110" s="67">
        <f>SUM(P110:P114)</f>
        <v>1460</v>
      </c>
      <c r="Y110" s="71">
        <f>X110/P116</f>
        <v>0.20320111343075853</v>
      </c>
    </row>
    <row r="111" spans="11:25" ht="13.5">
      <c r="K111" s="61" t="s">
        <v>128</v>
      </c>
      <c r="L111" s="67">
        <f>'地区別5歳毎'!F47</f>
        <v>158</v>
      </c>
      <c r="M111" s="70">
        <f>L111/L116</f>
        <v>0.04573082489146165</v>
      </c>
      <c r="N111" s="67">
        <f>'地区別5歳毎'!F48</f>
        <v>170</v>
      </c>
      <c r="O111" s="68">
        <f>N111/N116</f>
        <v>0.045576407506702415</v>
      </c>
      <c r="P111" s="67">
        <f t="shared" si="3"/>
        <v>328</v>
      </c>
      <c r="Q111" s="71">
        <f>P111/P116</f>
        <v>0.04565066109951287</v>
      </c>
      <c r="S111" s="61" t="s">
        <v>109</v>
      </c>
      <c r="T111" s="67">
        <f>SUM(L111:L114)</f>
        <v>616</v>
      </c>
      <c r="U111" s="70">
        <f>T111/L116</f>
        <v>0.17829232995658467</v>
      </c>
      <c r="V111" s="67">
        <f>SUM(N111:N114)</f>
        <v>585</v>
      </c>
      <c r="W111" s="68">
        <f>V111/N116</f>
        <v>0.15683646112600536</v>
      </c>
      <c r="X111" s="67">
        <f>SUM(P111:P114)</f>
        <v>1201</v>
      </c>
      <c r="Y111" s="71">
        <f>X111/P116</f>
        <v>0.16715379262352123</v>
      </c>
    </row>
    <row r="112" spans="11:25" ht="13.5">
      <c r="K112" s="61" t="s">
        <v>129</v>
      </c>
      <c r="L112" s="67">
        <f>'地区別5歳毎'!E47</f>
        <v>148</v>
      </c>
      <c r="M112" s="70">
        <f>L112/L116</f>
        <v>0.04283646888567294</v>
      </c>
      <c r="N112" s="67">
        <f>'地区別5歳毎'!E48</f>
        <v>155</v>
      </c>
      <c r="O112" s="68">
        <f>N112/N116</f>
        <v>0.04155495978552279</v>
      </c>
      <c r="P112" s="67">
        <f t="shared" si="3"/>
        <v>303</v>
      </c>
      <c r="Q112" s="71">
        <f>P112/P116</f>
        <v>0.042171189979123176</v>
      </c>
      <c r="S112" s="61" t="s">
        <v>110</v>
      </c>
      <c r="T112" s="67">
        <f>SUM(L112:L114)</f>
        <v>458</v>
      </c>
      <c r="U112" s="70">
        <f>T112/L116</f>
        <v>0.13256150506512301</v>
      </c>
      <c r="V112" s="67">
        <f>SUM(N112:N114)</f>
        <v>415</v>
      </c>
      <c r="W112" s="68">
        <f>V112/N116</f>
        <v>0.11126005361930295</v>
      </c>
      <c r="X112" s="67">
        <f>SUM(P112:P114)</f>
        <v>873</v>
      </c>
      <c r="Y112" s="71">
        <f>X112/P116</f>
        <v>0.12150313152400835</v>
      </c>
    </row>
    <row r="113" spans="11:25" ht="13.5">
      <c r="K113" s="61" t="s">
        <v>130</v>
      </c>
      <c r="L113" s="67">
        <f>'地区別5歳毎'!D47</f>
        <v>149</v>
      </c>
      <c r="M113" s="70">
        <f>L113/L116</f>
        <v>0.04312590448625181</v>
      </c>
      <c r="N113" s="67">
        <f>'地区別5歳毎'!D48</f>
        <v>143</v>
      </c>
      <c r="O113" s="68">
        <f>N113/N116</f>
        <v>0.03833780160857909</v>
      </c>
      <c r="P113" s="67">
        <f t="shared" si="3"/>
        <v>292</v>
      </c>
      <c r="Q113" s="71">
        <f>P113/P116</f>
        <v>0.0406402226861517</v>
      </c>
      <c r="S113" s="61" t="s">
        <v>3</v>
      </c>
      <c r="T113" s="67">
        <f>SUM(L113:L114)</f>
        <v>310</v>
      </c>
      <c r="U113" s="70">
        <f>T113/L116</f>
        <v>0.08972503617945007</v>
      </c>
      <c r="V113" s="67">
        <f>SUM(N113:N114)</f>
        <v>260</v>
      </c>
      <c r="W113" s="68">
        <f>V113/N116</f>
        <v>0.06970509383378017</v>
      </c>
      <c r="X113" s="67">
        <f>SUM(P113:P114)</f>
        <v>570</v>
      </c>
      <c r="Y113" s="71">
        <f>X113/P116</f>
        <v>0.07933194154488518</v>
      </c>
    </row>
    <row r="114" spans="11:25" ht="13.5">
      <c r="K114" s="61" t="s">
        <v>131</v>
      </c>
      <c r="L114" s="67">
        <f>'地区別5歳毎'!C47</f>
        <v>161</v>
      </c>
      <c r="M114" s="70">
        <f>L114/L116</f>
        <v>0.046599131693198265</v>
      </c>
      <c r="N114" s="67">
        <f>'地区別5歳毎'!C48</f>
        <v>117</v>
      </c>
      <c r="O114" s="68">
        <f>N114/N116</f>
        <v>0.03136729222520107</v>
      </c>
      <c r="P114" s="67">
        <f t="shared" si="3"/>
        <v>278</v>
      </c>
      <c r="Q114" s="71">
        <f>P114/P116</f>
        <v>0.03869171885873347</v>
      </c>
      <c r="S114" s="61" t="s">
        <v>111</v>
      </c>
      <c r="T114" s="67">
        <f>SUM(L114:L114)</f>
        <v>161</v>
      </c>
      <c r="U114" s="70">
        <f>T114/L116</f>
        <v>0.046599131693198265</v>
      </c>
      <c r="V114" s="67">
        <f>SUM(N114:N114)</f>
        <v>117</v>
      </c>
      <c r="W114" s="68">
        <f>V114/N116</f>
        <v>0.03136729222520107</v>
      </c>
      <c r="X114" s="67">
        <f>SUM(P114:P114)</f>
        <v>278</v>
      </c>
      <c r="Y114" s="71">
        <f>X114/P116</f>
        <v>0.03869171885873347</v>
      </c>
    </row>
    <row r="115" ht="13.5">
      <c r="K115" s="61"/>
    </row>
    <row r="116" spans="11:17" ht="13.5">
      <c r="K116" s="61"/>
      <c r="L116" s="67">
        <f>SUM(L94:L114)</f>
        <v>3455</v>
      </c>
      <c r="M116" s="66"/>
      <c r="N116" s="67">
        <f>SUM(N94:N114)</f>
        <v>3730</v>
      </c>
      <c r="O116" s="62"/>
      <c r="P116" s="67">
        <f>SUM(P94:P114)</f>
        <v>7185</v>
      </c>
      <c r="Q116" s="62"/>
    </row>
    <row r="121" spans="2:13" ht="13.5">
      <c r="B121" s="72" t="s">
        <v>135</v>
      </c>
      <c r="M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11</v>
      </c>
      <c r="O124" s="68">
        <f>N124/N146</f>
        <v>0.002125193199381762</v>
      </c>
      <c r="P124" s="67">
        <f aca="true" t="shared" si="4" ref="P124:P144">L124+N124</f>
        <v>11</v>
      </c>
      <c r="Q124" s="71">
        <f>P124/P146</f>
        <v>0.0011172049563274427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11</v>
      </c>
      <c r="W124" s="68">
        <f>V124/N146</f>
        <v>0.002125193199381762</v>
      </c>
      <c r="X124" s="67">
        <f>SUM(P124:P124)</f>
        <v>11</v>
      </c>
      <c r="Y124" s="71">
        <f>X124/P146</f>
        <v>0.0011172049563274427</v>
      </c>
    </row>
    <row r="125" spans="11:25" ht="13.5">
      <c r="K125" s="61" t="s">
        <v>112</v>
      </c>
      <c r="L125" s="67">
        <f>'地区別5歳毎'!V62</f>
        <v>15</v>
      </c>
      <c r="M125" s="70">
        <f>L125/L146</f>
        <v>0.0032119914346895075</v>
      </c>
      <c r="N125" s="67">
        <f>'地区別5歳毎'!V63</f>
        <v>55</v>
      </c>
      <c r="O125" s="68">
        <f>N125/N146</f>
        <v>0.01062596599690881</v>
      </c>
      <c r="P125" s="67">
        <f t="shared" si="4"/>
        <v>70</v>
      </c>
      <c r="Q125" s="71">
        <f>P125/P146</f>
        <v>0.007109486085720089</v>
      </c>
      <c r="S125" s="61" t="s">
        <v>137</v>
      </c>
      <c r="T125" s="67">
        <f>SUM(L124:L125)</f>
        <v>15</v>
      </c>
      <c r="U125" s="70">
        <f>T125/L146</f>
        <v>0.0032119914346895075</v>
      </c>
      <c r="V125" s="67">
        <f>SUM(N124:N125)</f>
        <v>66</v>
      </c>
      <c r="W125" s="68">
        <f>V125/N146</f>
        <v>0.012751159196290572</v>
      </c>
      <c r="X125" s="67">
        <f>SUM(P124:P125)</f>
        <v>81</v>
      </c>
      <c r="Y125" s="71">
        <f>X125/P146</f>
        <v>0.008226691042047532</v>
      </c>
    </row>
    <row r="126" spans="11:25" ht="13.5">
      <c r="K126" s="61" t="s">
        <v>113</v>
      </c>
      <c r="L126" s="67">
        <f>'地区別5歳毎'!U62</f>
        <v>51</v>
      </c>
      <c r="M126" s="70">
        <f>L126/L146</f>
        <v>0.010920770877944325</v>
      </c>
      <c r="N126" s="67">
        <f>'地区別5歳毎'!U63</f>
        <v>170</v>
      </c>
      <c r="O126" s="68">
        <f>N126/N146</f>
        <v>0.03284389489953632</v>
      </c>
      <c r="P126" s="67">
        <f t="shared" si="4"/>
        <v>221</v>
      </c>
      <c r="Q126" s="71">
        <f>P126/P146</f>
        <v>0.02244566321348771</v>
      </c>
      <c r="S126" s="61" t="s">
        <v>138</v>
      </c>
      <c r="T126" s="67">
        <f>SUM(L124:L126)</f>
        <v>66</v>
      </c>
      <c r="U126" s="70">
        <f>T126/L146</f>
        <v>0.014132762312633832</v>
      </c>
      <c r="V126" s="67">
        <f>SUM(N124:N126)</f>
        <v>236</v>
      </c>
      <c r="W126" s="68">
        <f>V126/N146</f>
        <v>0.04559505409582689</v>
      </c>
      <c r="X126" s="67">
        <f>SUM(P124:P126)</f>
        <v>302</v>
      </c>
      <c r="Y126" s="71">
        <f>X126/P146</f>
        <v>0.03067235425553524</v>
      </c>
    </row>
    <row r="127" spans="11:25" ht="13.5">
      <c r="K127" s="61" t="s">
        <v>114</v>
      </c>
      <c r="L127" s="67">
        <f>'地区別5歳毎'!T62</f>
        <v>133</v>
      </c>
      <c r="M127" s="70">
        <f>L127/L146</f>
        <v>0.0284796573875803</v>
      </c>
      <c r="N127" s="67">
        <f>'地区別5歳毎'!T63</f>
        <v>284</v>
      </c>
      <c r="O127" s="68">
        <f>N127/N146</f>
        <v>0.05486862442040186</v>
      </c>
      <c r="P127" s="67">
        <f t="shared" si="4"/>
        <v>417</v>
      </c>
      <c r="Q127" s="71">
        <f>P127/P146</f>
        <v>0.04235222425350396</v>
      </c>
      <c r="S127" s="61" t="s">
        <v>139</v>
      </c>
      <c r="T127" s="67">
        <f>SUM(L124:L127)</f>
        <v>199</v>
      </c>
      <c r="U127" s="70">
        <f>T127/L146</f>
        <v>0.042612419700214135</v>
      </c>
      <c r="V127" s="67">
        <f>SUM(N124:N127)</f>
        <v>520</v>
      </c>
      <c r="W127" s="68">
        <f>V127/N146</f>
        <v>0.10046367851622875</v>
      </c>
      <c r="X127" s="67">
        <f>SUM(P124:P127)</f>
        <v>719</v>
      </c>
      <c r="Y127" s="71">
        <f>X127/P146</f>
        <v>0.0730245785090392</v>
      </c>
    </row>
    <row r="128" spans="11:25" ht="13.5">
      <c r="K128" s="61" t="s">
        <v>115</v>
      </c>
      <c r="L128" s="67">
        <f>'地区別5歳毎'!S62</f>
        <v>196</v>
      </c>
      <c r="M128" s="70">
        <f>L128/L146</f>
        <v>0.04197002141327623</v>
      </c>
      <c r="N128" s="67">
        <f>'地区別5歳毎'!S63</f>
        <v>317</v>
      </c>
      <c r="O128" s="68">
        <f>N128/N146</f>
        <v>0.06124420401854714</v>
      </c>
      <c r="P128" s="67">
        <f t="shared" si="4"/>
        <v>513</v>
      </c>
      <c r="Q128" s="71">
        <f>P128/P146</f>
        <v>0.05210237659963437</v>
      </c>
      <c r="S128" s="61" t="s">
        <v>140</v>
      </c>
      <c r="T128" s="67">
        <f>SUM(L124:L128)</f>
        <v>395</v>
      </c>
      <c r="U128" s="70">
        <f>T128/L146</f>
        <v>0.08458244111349036</v>
      </c>
      <c r="V128" s="67">
        <f>SUM(N124:N128)</f>
        <v>837</v>
      </c>
      <c r="W128" s="68">
        <f>V128/N146</f>
        <v>0.1617078825347759</v>
      </c>
      <c r="X128" s="67">
        <f>SUM(P124:P128)</f>
        <v>1232</v>
      </c>
      <c r="Y128" s="71">
        <f>X128/P146</f>
        <v>0.12512695510867358</v>
      </c>
    </row>
    <row r="129" spans="11:25" ht="13.5">
      <c r="K129" s="61" t="s">
        <v>116</v>
      </c>
      <c r="L129" s="67">
        <f>'地区別5歳毎'!R62</f>
        <v>271</v>
      </c>
      <c r="M129" s="70">
        <f>L129/L146</f>
        <v>0.05802997858672377</v>
      </c>
      <c r="N129" s="67">
        <f>'地区別5歳毎'!R63</f>
        <v>328</v>
      </c>
      <c r="O129" s="68">
        <f>N129/N146</f>
        <v>0.0633693972179289</v>
      </c>
      <c r="P129" s="67">
        <f t="shared" si="4"/>
        <v>599</v>
      </c>
      <c r="Q129" s="71">
        <f>P129/P146</f>
        <v>0.060836888076376196</v>
      </c>
      <c r="S129" s="61" t="s">
        <v>141</v>
      </c>
      <c r="T129" s="67">
        <f>SUM(L124:L129)</f>
        <v>666</v>
      </c>
      <c r="U129" s="70">
        <f>T129/L146</f>
        <v>0.14261241970021413</v>
      </c>
      <c r="V129" s="67">
        <f>SUM(N124:N129)</f>
        <v>1165</v>
      </c>
      <c r="W129" s="68">
        <f>V129/N146</f>
        <v>0.22507727975270478</v>
      </c>
      <c r="X129" s="67">
        <f>SUM(P124:P129)</f>
        <v>1831</v>
      </c>
      <c r="Y129" s="71">
        <f>X129/P146</f>
        <v>0.18596384318504977</v>
      </c>
    </row>
    <row r="130" spans="11:25" ht="13.5">
      <c r="K130" s="61" t="s">
        <v>117</v>
      </c>
      <c r="L130" s="67">
        <f>'地区別5歳毎'!Q62</f>
        <v>340</v>
      </c>
      <c r="M130" s="70">
        <f>L130/L146</f>
        <v>0.0728051391862955</v>
      </c>
      <c r="N130" s="67">
        <f>'地区別5歳毎'!Q63</f>
        <v>354</v>
      </c>
      <c r="O130" s="68">
        <f>N130/N146</f>
        <v>0.06839258114374035</v>
      </c>
      <c r="P130" s="67">
        <f t="shared" si="4"/>
        <v>694</v>
      </c>
      <c r="Q130" s="71">
        <f>P130/P146</f>
        <v>0.07048547633556775</v>
      </c>
      <c r="S130" s="61" t="s">
        <v>142</v>
      </c>
      <c r="T130" s="67">
        <f>SUM(L124:L130)</f>
        <v>1006</v>
      </c>
      <c r="U130" s="70">
        <f>T130/L146</f>
        <v>0.21541755888650962</v>
      </c>
      <c r="V130" s="67">
        <f>SUM(N124:N130)</f>
        <v>1519</v>
      </c>
      <c r="W130" s="68">
        <f>V130/N146</f>
        <v>0.2934698608964451</v>
      </c>
      <c r="X130" s="67">
        <f>SUM(P124:P130)</f>
        <v>2525</v>
      </c>
      <c r="Y130" s="71">
        <f>X130/P146</f>
        <v>0.2564493195206175</v>
      </c>
    </row>
    <row r="131" spans="11:25" ht="13.5">
      <c r="K131" s="61" t="s">
        <v>118</v>
      </c>
      <c r="L131" s="67">
        <f>'地区別5歳毎'!P62</f>
        <v>449</v>
      </c>
      <c r="M131" s="70">
        <f>L131/L146</f>
        <v>0.0961456102783726</v>
      </c>
      <c r="N131" s="67">
        <f>'地区別5歳毎'!P63</f>
        <v>429</v>
      </c>
      <c r="O131" s="68">
        <f>N131/N146</f>
        <v>0.08288253477588872</v>
      </c>
      <c r="P131" s="67">
        <f t="shared" si="4"/>
        <v>878</v>
      </c>
      <c r="Q131" s="71">
        <f>P131/P146</f>
        <v>0.08917326833231769</v>
      </c>
      <c r="S131" s="61" t="s">
        <v>143</v>
      </c>
      <c r="T131" s="67">
        <f>SUM(L124:L131)</f>
        <v>1455</v>
      </c>
      <c r="U131" s="70">
        <f>T131/L146</f>
        <v>0.31156316916488225</v>
      </c>
      <c r="V131" s="67">
        <f>SUM(N124:N131)</f>
        <v>1948</v>
      </c>
      <c r="W131" s="68">
        <f>V131/N146</f>
        <v>0.37635239567233386</v>
      </c>
      <c r="X131" s="67">
        <f>SUM(P124:P131)</f>
        <v>3403</v>
      </c>
      <c r="Y131" s="71">
        <f>X131/P146</f>
        <v>0.3456225878529352</v>
      </c>
    </row>
    <row r="132" spans="11:25" ht="13.5">
      <c r="K132" s="61" t="s">
        <v>119</v>
      </c>
      <c r="L132" s="67">
        <f>'地区別5歳毎'!O62</f>
        <v>425</v>
      </c>
      <c r="M132" s="70">
        <f>L132/L146</f>
        <v>0.09100642398286937</v>
      </c>
      <c r="N132" s="67">
        <f>'地区別5歳毎'!O63</f>
        <v>408</v>
      </c>
      <c r="O132" s="68">
        <f>N132/N146</f>
        <v>0.07882534775888717</v>
      </c>
      <c r="P132" s="67">
        <f t="shared" si="4"/>
        <v>833</v>
      </c>
      <c r="Q132" s="71">
        <f>P132/P146</f>
        <v>0.08460288442006907</v>
      </c>
      <c r="S132" s="61" t="s">
        <v>144</v>
      </c>
      <c r="T132" s="67">
        <f>SUM(L124:L132)</f>
        <v>1880</v>
      </c>
      <c r="U132" s="70">
        <f>T132/L146</f>
        <v>0.4025695931477516</v>
      </c>
      <c r="V132" s="67">
        <f>SUM(N124:N132)</f>
        <v>2356</v>
      </c>
      <c r="W132" s="68">
        <f>V132/N146</f>
        <v>0.455177743431221</v>
      </c>
      <c r="X132" s="67">
        <f>SUM(P124:P132)</f>
        <v>4236</v>
      </c>
      <c r="Y132" s="71">
        <f>X132/P146</f>
        <v>0.4302254722730043</v>
      </c>
    </row>
    <row r="133" spans="11:25" ht="13.5">
      <c r="K133" s="61" t="s">
        <v>120</v>
      </c>
      <c r="L133" s="67">
        <f>'地区別5歳毎'!N62</f>
        <v>351</v>
      </c>
      <c r="M133" s="70">
        <f>L133/L146</f>
        <v>0.07516059957173447</v>
      </c>
      <c r="N133" s="67">
        <f>'地区別5歳毎'!N63</f>
        <v>410</v>
      </c>
      <c r="O133" s="68">
        <f>N133/N146</f>
        <v>0.07921174652241113</v>
      </c>
      <c r="P133" s="67">
        <f t="shared" si="4"/>
        <v>761</v>
      </c>
      <c r="Q133" s="71">
        <f>P133/P146</f>
        <v>0.07729027016047126</v>
      </c>
      <c r="S133" s="61" t="s">
        <v>145</v>
      </c>
      <c r="T133" s="67">
        <f>SUM(L124:L133)</f>
        <v>2231</v>
      </c>
      <c r="U133" s="70">
        <f>T133/L146</f>
        <v>0.4777301927194861</v>
      </c>
      <c r="V133" s="67">
        <f>SUM(N124:N133)</f>
        <v>2766</v>
      </c>
      <c r="W133" s="68">
        <f>V133/N146</f>
        <v>0.5343894899536321</v>
      </c>
      <c r="X133" s="67">
        <f>SUM(P124:P133)</f>
        <v>4997</v>
      </c>
      <c r="Y133" s="71">
        <f>X133/P146</f>
        <v>0.5075157424334755</v>
      </c>
    </row>
    <row r="134" spans="11:25" ht="13.5">
      <c r="K134" s="61" t="s">
        <v>121</v>
      </c>
      <c r="L134" s="67">
        <f>'地区別5歳毎'!M62</f>
        <v>287</v>
      </c>
      <c r="M134" s="70">
        <f>L134/L146</f>
        <v>0.06145610278372591</v>
      </c>
      <c r="N134" s="67">
        <f>'地区別5歳毎'!M63</f>
        <v>280</v>
      </c>
      <c r="O134" s="68">
        <f>N134/N146</f>
        <v>0.05409582689335394</v>
      </c>
      <c r="P134" s="67">
        <f t="shared" si="4"/>
        <v>567</v>
      </c>
      <c r="Q134" s="71">
        <f>P134/P146</f>
        <v>0.05758683729433273</v>
      </c>
      <c r="S134" s="61" t="s">
        <v>146</v>
      </c>
      <c r="T134" s="67">
        <f>SUM(L124:L134)</f>
        <v>2518</v>
      </c>
      <c r="U134" s="70">
        <f>T134/L146</f>
        <v>0.539186295503212</v>
      </c>
      <c r="V134" s="67">
        <f>SUM(N124:N134)</f>
        <v>3046</v>
      </c>
      <c r="W134" s="68">
        <f>V134/N146</f>
        <v>0.5884853168469861</v>
      </c>
      <c r="X134" s="67">
        <f>SUM(P124:P134)</f>
        <v>5564</v>
      </c>
      <c r="Y134" s="71">
        <f>X134/P146</f>
        <v>0.5651025797278082</v>
      </c>
    </row>
    <row r="135" spans="11:25" ht="13.5">
      <c r="K135" s="61" t="s">
        <v>122</v>
      </c>
      <c r="L135" s="67">
        <f>'地区別5歳毎'!L62</f>
        <v>267</v>
      </c>
      <c r="M135" s="70">
        <f>L135/L146</f>
        <v>0.057173447537473235</v>
      </c>
      <c r="N135" s="67">
        <f>'地区別5歳毎'!L63</f>
        <v>291</v>
      </c>
      <c r="O135" s="68">
        <f>N135/N146</f>
        <v>0.056221020092735705</v>
      </c>
      <c r="P135" s="67">
        <f t="shared" si="4"/>
        <v>558</v>
      </c>
      <c r="Q135" s="71">
        <f>P135/P146</f>
        <v>0.056672760511883</v>
      </c>
      <c r="S135" s="61" t="s">
        <v>147</v>
      </c>
      <c r="T135" s="67">
        <f>SUM(L124:L135)</f>
        <v>2785</v>
      </c>
      <c r="U135" s="70">
        <f>T135/L146</f>
        <v>0.5963597430406852</v>
      </c>
      <c r="V135" s="67">
        <f>SUM(N124:N135)</f>
        <v>3337</v>
      </c>
      <c r="W135" s="68">
        <f>V135/N146</f>
        <v>0.6447063369397218</v>
      </c>
      <c r="X135" s="67">
        <f>SUM(P124:P135)</f>
        <v>6122</v>
      </c>
      <c r="Y135" s="71">
        <f>X135/P146</f>
        <v>0.6217753402396913</v>
      </c>
    </row>
    <row r="136" spans="11:25" ht="13.5">
      <c r="K136" s="61" t="s">
        <v>123</v>
      </c>
      <c r="L136" s="67">
        <f>'地区別5歳毎'!K62</f>
        <v>300</v>
      </c>
      <c r="M136" s="70">
        <f>L136/L146</f>
        <v>0.06423982869379015</v>
      </c>
      <c r="N136" s="67">
        <f>'地区別5歳毎'!K63</f>
        <v>280</v>
      </c>
      <c r="O136" s="68">
        <f>N136/N146</f>
        <v>0.05409582689335394</v>
      </c>
      <c r="P136" s="67">
        <f t="shared" si="4"/>
        <v>580</v>
      </c>
      <c r="Q136" s="71">
        <f>P136/P146</f>
        <v>0.058907170424537886</v>
      </c>
      <c r="S136" s="61" t="s">
        <v>104</v>
      </c>
      <c r="T136" s="67">
        <f>SUM(L136:L144)</f>
        <v>1885</v>
      </c>
      <c r="U136" s="70">
        <f>T136/L146</f>
        <v>0.40364025695931477</v>
      </c>
      <c r="V136" s="67">
        <f>SUM(N136:N144)</f>
        <v>1839</v>
      </c>
      <c r="W136" s="68">
        <f>V136/N146</f>
        <v>0.3552936630602782</v>
      </c>
      <c r="X136" s="67">
        <f>SUM(P136:P144)</f>
        <v>3724</v>
      </c>
      <c r="Y136" s="71">
        <f>X136/P146</f>
        <v>0.3782246597603088</v>
      </c>
    </row>
    <row r="137" spans="11:25" ht="13.5">
      <c r="K137" s="61" t="s">
        <v>124</v>
      </c>
      <c r="L137" s="67">
        <f>'地区別5歳毎'!J62</f>
        <v>236</v>
      </c>
      <c r="M137" s="70">
        <f>L137/L146</f>
        <v>0.050535331905781584</v>
      </c>
      <c r="N137" s="67">
        <f>'地区別5歳毎'!J63</f>
        <v>250</v>
      </c>
      <c r="O137" s="68">
        <f>N137/N146</f>
        <v>0.04829984544049459</v>
      </c>
      <c r="P137" s="67">
        <f t="shared" si="4"/>
        <v>486</v>
      </c>
      <c r="Q137" s="71">
        <f>P137/P146</f>
        <v>0.04936014625228519</v>
      </c>
      <c r="S137" s="61" t="s">
        <v>105</v>
      </c>
      <c r="T137" s="67">
        <f>SUM(L137:L144)</f>
        <v>1585</v>
      </c>
      <c r="U137" s="70">
        <f>T137/L146</f>
        <v>0.33940042826552463</v>
      </c>
      <c r="V137" s="67">
        <f>SUM(N137:N144)</f>
        <v>1559</v>
      </c>
      <c r="W137" s="68">
        <f>V137/N146</f>
        <v>0.30119783616692425</v>
      </c>
      <c r="X137" s="67">
        <f>SUM(P137:P144)</f>
        <v>3144</v>
      </c>
      <c r="Y137" s="71">
        <f>X137/P146</f>
        <v>0.31931748933577087</v>
      </c>
    </row>
    <row r="138" spans="11:25" ht="13.5">
      <c r="K138" s="61" t="s">
        <v>125</v>
      </c>
      <c r="L138" s="67">
        <f>'地区別5歳毎'!I62</f>
        <v>182</v>
      </c>
      <c r="M138" s="70">
        <f>L138/L146</f>
        <v>0.03897216274089936</v>
      </c>
      <c r="N138" s="67">
        <f>'地区別5歳毎'!I63</f>
        <v>193</v>
      </c>
      <c r="O138" s="68">
        <f>N138/N146</f>
        <v>0.037287480680061824</v>
      </c>
      <c r="P138" s="67">
        <f t="shared" si="4"/>
        <v>375</v>
      </c>
      <c r="Q138" s="71">
        <f>P138/P146</f>
        <v>0.038086532602071906</v>
      </c>
      <c r="S138" s="61" t="s">
        <v>106</v>
      </c>
      <c r="T138" s="67">
        <f>SUM(L138:L144)</f>
        <v>1349</v>
      </c>
      <c r="U138" s="70">
        <f>T138/L146</f>
        <v>0.28886509635974306</v>
      </c>
      <c r="V138" s="67">
        <f>SUM(N138:N144)</f>
        <v>1309</v>
      </c>
      <c r="W138" s="68">
        <f>V138/N146</f>
        <v>0.25289799072642966</v>
      </c>
      <c r="X138" s="67">
        <f>SUM(P138:P144)</f>
        <v>2658</v>
      </c>
      <c r="Y138" s="71">
        <f>X138/P146</f>
        <v>0.2699573430834857</v>
      </c>
    </row>
    <row r="139" spans="11:25" ht="13.5">
      <c r="K139" s="61" t="s">
        <v>126</v>
      </c>
      <c r="L139" s="67">
        <f>'地区別5歳毎'!H62</f>
        <v>196</v>
      </c>
      <c r="M139" s="70">
        <f>L139/L146</f>
        <v>0.04197002141327623</v>
      </c>
      <c r="N139" s="67">
        <f>'地区別5歳毎'!H63</f>
        <v>197</v>
      </c>
      <c r="O139" s="68">
        <f>N139/N146</f>
        <v>0.038060278207109735</v>
      </c>
      <c r="P139" s="67">
        <f t="shared" si="4"/>
        <v>393</v>
      </c>
      <c r="Q139" s="71">
        <f>P139/P146</f>
        <v>0.03991468616697136</v>
      </c>
      <c r="S139" s="61" t="s">
        <v>107</v>
      </c>
      <c r="T139" s="67">
        <f>SUM(L139:L144)</f>
        <v>1167</v>
      </c>
      <c r="U139" s="70">
        <f>T139/L146</f>
        <v>0.24989293361884368</v>
      </c>
      <c r="V139" s="67">
        <f>SUM(N139:N144)</f>
        <v>1116</v>
      </c>
      <c r="W139" s="68">
        <f>V139/N146</f>
        <v>0.21561051004636786</v>
      </c>
      <c r="X139" s="67">
        <f>SUM(P139:P144)</f>
        <v>2283</v>
      </c>
      <c r="Y139" s="71">
        <f>X139/P146</f>
        <v>0.23187081048141378</v>
      </c>
    </row>
    <row r="140" spans="11:25" ht="13.5">
      <c r="K140" s="61" t="s">
        <v>127</v>
      </c>
      <c r="L140" s="67">
        <f>'地区別5歳毎'!G62</f>
        <v>179</v>
      </c>
      <c r="M140" s="70">
        <f>L140/L146</f>
        <v>0.038329764453961454</v>
      </c>
      <c r="N140" s="67">
        <f>'地区別5歳毎'!G63</f>
        <v>189</v>
      </c>
      <c r="O140" s="68">
        <f>N140/N146</f>
        <v>0.03651468315301391</v>
      </c>
      <c r="P140" s="67">
        <f t="shared" si="4"/>
        <v>368</v>
      </c>
      <c r="Q140" s="71">
        <f>P140/P146</f>
        <v>0.0373755839934999</v>
      </c>
      <c r="S140" s="61" t="s">
        <v>108</v>
      </c>
      <c r="T140" s="67">
        <f>SUM(L140:L144)</f>
        <v>971</v>
      </c>
      <c r="U140" s="70">
        <f>T140/L146</f>
        <v>0.20792291220556744</v>
      </c>
      <c r="V140" s="67">
        <f>SUM(N140:N144)</f>
        <v>919</v>
      </c>
      <c r="W140" s="68">
        <f>V140/N146</f>
        <v>0.1775502318392581</v>
      </c>
      <c r="X140" s="67">
        <f>SUM(P140:P144)</f>
        <v>1890</v>
      </c>
      <c r="Y140" s="71">
        <f>X140/P146</f>
        <v>0.19195612431444242</v>
      </c>
    </row>
    <row r="141" spans="11:25" ht="13.5">
      <c r="K141" s="61" t="s">
        <v>128</v>
      </c>
      <c r="L141" s="67">
        <f>'地区別5歳毎'!F62</f>
        <v>200</v>
      </c>
      <c r="M141" s="70">
        <f>L141/L146</f>
        <v>0.042826552462526764</v>
      </c>
      <c r="N141" s="67">
        <f>'地区別5歳毎'!F63</f>
        <v>192</v>
      </c>
      <c r="O141" s="68">
        <f>N141/N146</f>
        <v>0.03709428129829984</v>
      </c>
      <c r="P141" s="67">
        <f t="shared" si="4"/>
        <v>392</v>
      </c>
      <c r="Q141" s="71">
        <f>P141/P146</f>
        <v>0.0398131220800325</v>
      </c>
      <c r="S141" s="61" t="s">
        <v>109</v>
      </c>
      <c r="T141" s="67">
        <f>SUM(L141:L144)</f>
        <v>792</v>
      </c>
      <c r="U141" s="70">
        <f>T141/L146</f>
        <v>0.169593147751606</v>
      </c>
      <c r="V141" s="67">
        <f>SUM(N141:N144)</f>
        <v>730</v>
      </c>
      <c r="W141" s="68">
        <f>V141/N146</f>
        <v>0.1410355486862442</v>
      </c>
      <c r="X141" s="67">
        <f>SUM(P141:P144)</f>
        <v>1522</v>
      </c>
      <c r="Y141" s="71">
        <f>X141/P146</f>
        <v>0.1545805403209425</v>
      </c>
    </row>
    <row r="142" spans="11:25" ht="13.5">
      <c r="K142" s="61" t="s">
        <v>129</v>
      </c>
      <c r="L142" s="67">
        <f>'地区別5歳毎'!E62</f>
        <v>219</v>
      </c>
      <c r="M142" s="70">
        <f>L142/L146</f>
        <v>0.04689507494646681</v>
      </c>
      <c r="N142" s="67">
        <f>'地区別5歳毎'!E63</f>
        <v>179</v>
      </c>
      <c r="O142" s="68">
        <f>N142/N146</f>
        <v>0.03458268933539413</v>
      </c>
      <c r="P142" s="67">
        <f t="shared" si="4"/>
        <v>398</v>
      </c>
      <c r="Q142" s="71">
        <f>P142/P146</f>
        <v>0.04042250660166565</v>
      </c>
      <c r="S142" s="61" t="s">
        <v>110</v>
      </c>
      <c r="T142" s="67">
        <f>SUM(L142:L144)</f>
        <v>592</v>
      </c>
      <c r="U142" s="70">
        <f>T142/L146</f>
        <v>0.12676659528907924</v>
      </c>
      <c r="V142" s="67">
        <f>SUM(N142:N144)</f>
        <v>538</v>
      </c>
      <c r="W142" s="68">
        <f>V142/N146</f>
        <v>0.10394126738794436</v>
      </c>
      <c r="X142" s="67">
        <f>SUM(P142:P144)</f>
        <v>1130</v>
      </c>
      <c r="Y142" s="71">
        <f>X142/P146</f>
        <v>0.11476741824091001</v>
      </c>
    </row>
    <row r="143" spans="11:25" ht="13.5">
      <c r="K143" s="61" t="s">
        <v>130</v>
      </c>
      <c r="L143" s="67">
        <f>'地区別5歳毎'!D62</f>
        <v>212</v>
      </c>
      <c r="M143" s="70">
        <f>L143/L146</f>
        <v>0.045396145610278375</v>
      </c>
      <c r="N143" s="67">
        <f>'地区別5歳毎'!D63</f>
        <v>196</v>
      </c>
      <c r="O143" s="68">
        <f>N143/N146</f>
        <v>0.03786707882534776</v>
      </c>
      <c r="P143" s="67">
        <f t="shared" si="4"/>
        <v>408</v>
      </c>
      <c r="Q143" s="71">
        <f>P143/P146</f>
        <v>0.04143814747105423</v>
      </c>
      <c r="S143" s="61" t="s">
        <v>3</v>
      </c>
      <c r="T143" s="67">
        <f>SUM(L143:L144)</f>
        <v>373</v>
      </c>
      <c r="U143" s="70">
        <f>T143/L146</f>
        <v>0.07987152034261243</v>
      </c>
      <c r="V143" s="67">
        <f>SUM(N143:N144)</f>
        <v>359</v>
      </c>
      <c r="W143" s="68">
        <f>V143/N146</f>
        <v>0.06935857805255023</v>
      </c>
      <c r="X143" s="67">
        <f>SUM(P143:P144)</f>
        <v>732</v>
      </c>
      <c r="Y143" s="71">
        <f>X143/P146</f>
        <v>0.07434491163924437</v>
      </c>
    </row>
    <row r="144" spans="11:25" ht="13.5">
      <c r="K144" s="61" t="s">
        <v>131</v>
      </c>
      <c r="L144" s="67">
        <f>'地区別5歳毎'!C62</f>
        <v>161</v>
      </c>
      <c r="M144" s="70">
        <f>L144/L146</f>
        <v>0.034475374732334044</v>
      </c>
      <c r="N144" s="67">
        <f>'地区別5歳毎'!C63</f>
        <v>163</v>
      </c>
      <c r="O144" s="68">
        <f>N144/N146</f>
        <v>0.03149149922720247</v>
      </c>
      <c r="P144" s="67">
        <f t="shared" si="4"/>
        <v>324</v>
      </c>
      <c r="Q144" s="71">
        <f>P144/P146</f>
        <v>0.03290676416819013</v>
      </c>
      <c r="S144" s="61" t="s">
        <v>111</v>
      </c>
      <c r="T144" s="67">
        <f>SUM(L144:L144)</f>
        <v>161</v>
      </c>
      <c r="U144" s="70">
        <f>T144/L146</f>
        <v>0.034475374732334044</v>
      </c>
      <c r="V144" s="67">
        <f>SUM(N144:N144)</f>
        <v>163</v>
      </c>
      <c r="W144" s="68">
        <f>V144/N146</f>
        <v>0.03149149922720247</v>
      </c>
      <c r="X144" s="67">
        <f>SUM(P144:P144)</f>
        <v>324</v>
      </c>
      <c r="Y144" s="71">
        <f>X144/P146</f>
        <v>0.03290676416819013</v>
      </c>
    </row>
    <row r="145" ht="13.5">
      <c r="K145" s="61"/>
    </row>
    <row r="146" spans="11:17" ht="13.5">
      <c r="K146" s="61"/>
      <c r="L146" s="67">
        <f>SUM(L124:L144)</f>
        <v>4670</v>
      </c>
      <c r="M146" s="66"/>
      <c r="N146" s="67">
        <f>SUM(N124:N144)</f>
        <v>5176</v>
      </c>
      <c r="O146" s="62"/>
      <c r="P146" s="67">
        <f>SUM(P124:P144)</f>
        <v>9846</v>
      </c>
      <c r="Q146" s="62"/>
    </row>
    <row r="151" spans="2:13" ht="13.5">
      <c r="B151" s="72" t="s">
        <v>29</v>
      </c>
      <c r="M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5</v>
      </c>
      <c r="O154" s="68">
        <f>N154/N176</f>
        <v>0.0018148820326678765</v>
      </c>
      <c r="P154" s="67">
        <f aca="true" t="shared" si="5" ref="P154:P174">L154+N154</f>
        <v>5</v>
      </c>
      <c r="Q154" s="71">
        <f>P154/P176</f>
        <v>0.0009936406995230524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5</v>
      </c>
      <c r="W154" s="68">
        <f>V154/N176</f>
        <v>0.0018148820326678765</v>
      </c>
      <c r="X154" s="67">
        <f>SUM(P154:P154)</f>
        <v>5</v>
      </c>
      <c r="Y154" s="71">
        <f>X154/P176</f>
        <v>0.0009936406995230524</v>
      </c>
    </row>
    <row r="155" spans="11:25" ht="13.5">
      <c r="K155" s="61" t="s">
        <v>112</v>
      </c>
      <c r="L155" s="67">
        <f>'地区別5歳毎'!V65</f>
        <v>4</v>
      </c>
      <c r="M155" s="70">
        <f>L155/L176</f>
        <v>0.001756697408871322</v>
      </c>
      <c r="N155" s="67">
        <f>'地区別5歳毎'!V66</f>
        <v>26</v>
      </c>
      <c r="O155" s="68">
        <f>N155/N176</f>
        <v>0.009437386569872959</v>
      </c>
      <c r="P155" s="67">
        <f t="shared" si="5"/>
        <v>30</v>
      </c>
      <c r="Q155" s="71">
        <f>P155/P176</f>
        <v>0.005961844197138315</v>
      </c>
      <c r="S155" s="61" t="s">
        <v>137</v>
      </c>
      <c r="T155" s="67">
        <f>SUM(L154:L155)</f>
        <v>4</v>
      </c>
      <c r="U155" s="70">
        <f>T155/L176</f>
        <v>0.001756697408871322</v>
      </c>
      <c r="V155" s="67">
        <f>SUM(N154:N155)</f>
        <v>31</v>
      </c>
      <c r="W155" s="68">
        <f>V155/N176</f>
        <v>0.011252268602540834</v>
      </c>
      <c r="X155" s="67">
        <f>SUM(P154:P155)</f>
        <v>35</v>
      </c>
      <c r="Y155" s="71">
        <f>X155/P176</f>
        <v>0.006955484896661367</v>
      </c>
    </row>
    <row r="156" spans="11:25" ht="13.5">
      <c r="K156" s="61" t="s">
        <v>113</v>
      </c>
      <c r="L156" s="67">
        <f>'地区別5歳毎'!U65</f>
        <v>26</v>
      </c>
      <c r="M156" s="70">
        <f>L156/L176</f>
        <v>0.011418533157663592</v>
      </c>
      <c r="N156" s="67">
        <f>'地区別5歳毎'!U66</f>
        <v>118</v>
      </c>
      <c r="O156" s="68">
        <f>N156/N176</f>
        <v>0.042831215970961886</v>
      </c>
      <c r="P156" s="67">
        <f t="shared" si="5"/>
        <v>144</v>
      </c>
      <c r="Q156" s="71">
        <f>P156/P176</f>
        <v>0.028616852146263912</v>
      </c>
      <c r="S156" s="61" t="s">
        <v>138</v>
      </c>
      <c r="T156" s="67">
        <f>SUM(L154:L156)</f>
        <v>30</v>
      </c>
      <c r="U156" s="70">
        <f>T156/L176</f>
        <v>0.013175230566534914</v>
      </c>
      <c r="V156" s="67">
        <f>SUM(N154:N156)</f>
        <v>149</v>
      </c>
      <c r="W156" s="68">
        <f>V156/N176</f>
        <v>0.054083484573502726</v>
      </c>
      <c r="X156" s="67">
        <f>SUM(P154:P156)</f>
        <v>179</v>
      </c>
      <c r="Y156" s="71">
        <f>X156/P176</f>
        <v>0.03557233704292528</v>
      </c>
    </row>
    <row r="157" spans="11:25" ht="13.5">
      <c r="K157" s="61" t="s">
        <v>114</v>
      </c>
      <c r="L157" s="67">
        <f>'地区別5歳毎'!T65</f>
        <v>55</v>
      </c>
      <c r="M157" s="70">
        <f>L157/L176</f>
        <v>0.024154589371980676</v>
      </c>
      <c r="N157" s="67">
        <f>'地区別5歳毎'!T66</f>
        <v>203</v>
      </c>
      <c r="O157" s="68">
        <f>N157/N176</f>
        <v>0.07368421052631578</v>
      </c>
      <c r="P157" s="67">
        <f t="shared" si="5"/>
        <v>258</v>
      </c>
      <c r="Q157" s="71">
        <f>P157/P176</f>
        <v>0.051271860095389504</v>
      </c>
      <c r="S157" s="61" t="s">
        <v>139</v>
      </c>
      <c r="T157" s="67">
        <f>SUM(L154:L157)</f>
        <v>85</v>
      </c>
      <c r="U157" s="70">
        <f>T157/L176</f>
        <v>0.03732981993851559</v>
      </c>
      <c r="V157" s="67">
        <f>SUM(N154:N157)</f>
        <v>352</v>
      </c>
      <c r="W157" s="68">
        <f>V157/N176</f>
        <v>0.1277676950998185</v>
      </c>
      <c r="X157" s="67">
        <f>SUM(P154:P157)</f>
        <v>437</v>
      </c>
      <c r="Y157" s="71">
        <f>X157/P176</f>
        <v>0.08684419713831479</v>
      </c>
    </row>
    <row r="158" spans="11:25" ht="13.5">
      <c r="K158" s="61" t="s">
        <v>115</v>
      </c>
      <c r="L158" s="67">
        <f>'地区別5歳毎'!S65</f>
        <v>104</v>
      </c>
      <c r="M158" s="70">
        <f>L158/L176</f>
        <v>0.04567413263065437</v>
      </c>
      <c r="N158" s="67">
        <f>'地区別5歳毎'!S66</f>
        <v>176</v>
      </c>
      <c r="O158" s="68">
        <f>N158/N176</f>
        <v>0.06388384754990925</v>
      </c>
      <c r="P158" s="67">
        <f t="shared" si="5"/>
        <v>280</v>
      </c>
      <c r="Q158" s="71">
        <f>P158/P176</f>
        <v>0.05564387917329094</v>
      </c>
      <c r="S158" s="61" t="s">
        <v>140</v>
      </c>
      <c r="T158" s="67">
        <f>SUM(L154:L158)</f>
        <v>189</v>
      </c>
      <c r="U158" s="70">
        <f>T158/L176</f>
        <v>0.08300395256916997</v>
      </c>
      <c r="V158" s="67">
        <f>SUM(N154:N158)</f>
        <v>528</v>
      </c>
      <c r="W158" s="68">
        <f>V158/N176</f>
        <v>0.19165154264972778</v>
      </c>
      <c r="X158" s="67">
        <f>SUM(P154:P158)</f>
        <v>717</v>
      </c>
      <c r="Y158" s="71">
        <f>X158/P176</f>
        <v>0.14248807631160573</v>
      </c>
    </row>
    <row r="159" spans="11:25" ht="13.5">
      <c r="K159" s="61" t="s">
        <v>116</v>
      </c>
      <c r="L159" s="67">
        <f>'地区別5歳毎'!R65</f>
        <v>107</v>
      </c>
      <c r="M159" s="70">
        <f>L159/L176</f>
        <v>0.046991655687307864</v>
      </c>
      <c r="N159" s="67">
        <f>'地区別5歳毎'!R66</f>
        <v>159</v>
      </c>
      <c r="O159" s="68">
        <f>N159/N176</f>
        <v>0.05771324863883848</v>
      </c>
      <c r="P159" s="67">
        <f t="shared" si="5"/>
        <v>266</v>
      </c>
      <c r="Q159" s="71">
        <f>P159/P176</f>
        <v>0.05286168521462639</v>
      </c>
      <c r="S159" s="61" t="s">
        <v>141</v>
      </c>
      <c r="T159" s="67">
        <f>SUM(L154:L159)</f>
        <v>296</v>
      </c>
      <c r="U159" s="70">
        <f>T159/L176</f>
        <v>0.12999560825647782</v>
      </c>
      <c r="V159" s="67">
        <f>SUM(N154:N159)</f>
        <v>687</v>
      </c>
      <c r="W159" s="68">
        <f>V159/N176</f>
        <v>0.24936479128856626</v>
      </c>
      <c r="X159" s="67">
        <f>SUM(P154:P159)</f>
        <v>983</v>
      </c>
      <c r="Y159" s="71">
        <f>X159/P176</f>
        <v>0.19534976152623212</v>
      </c>
    </row>
    <row r="160" spans="11:25" ht="13.5">
      <c r="K160" s="61" t="s">
        <v>117</v>
      </c>
      <c r="L160" s="67">
        <f>'地区別5歳毎'!Q65</f>
        <v>172</v>
      </c>
      <c r="M160" s="70">
        <f>L160/L176</f>
        <v>0.07553798858146685</v>
      </c>
      <c r="N160" s="67">
        <f>'地区別5歳毎'!Q66</f>
        <v>200</v>
      </c>
      <c r="O160" s="68">
        <f>N160/N176</f>
        <v>0.07259528130671507</v>
      </c>
      <c r="P160" s="67">
        <f t="shared" si="5"/>
        <v>372</v>
      </c>
      <c r="Q160" s="71">
        <f>P160/P176</f>
        <v>0.0739268680445151</v>
      </c>
      <c r="S160" s="61" t="s">
        <v>142</v>
      </c>
      <c r="T160" s="67">
        <f>SUM(L154:L160)</f>
        <v>468</v>
      </c>
      <c r="U160" s="70">
        <f>T160/L176</f>
        <v>0.20553359683794467</v>
      </c>
      <c r="V160" s="67">
        <f>SUM(N154:N160)</f>
        <v>887</v>
      </c>
      <c r="W160" s="68">
        <f>V160/N176</f>
        <v>0.3219600725952813</v>
      </c>
      <c r="X160" s="67">
        <f>SUM(P154:P160)</f>
        <v>1355</v>
      </c>
      <c r="Y160" s="71">
        <f>X160/P176</f>
        <v>0.2692766295707472</v>
      </c>
    </row>
    <row r="161" spans="11:25" ht="13.5">
      <c r="K161" s="61" t="s">
        <v>118</v>
      </c>
      <c r="L161" s="67">
        <f>'地区別5歳毎'!P65</f>
        <v>228</v>
      </c>
      <c r="M161" s="70">
        <f>L161/L176</f>
        <v>0.10013175230566534</v>
      </c>
      <c r="N161" s="67">
        <f>'地区別5歳毎'!P66</f>
        <v>250</v>
      </c>
      <c r="O161" s="68">
        <f>N161/N176</f>
        <v>0.09074410163339383</v>
      </c>
      <c r="P161" s="67">
        <f t="shared" si="5"/>
        <v>478</v>
      </c>
      <c r="Q161" s="71">
        <f>P161/P176</f>
        <v>0.09499205087440382</v>
      </c>
      <c r="S161" s="61" t="s">
        <v>143</v>
      </c>
      <c r="T161" s="67">
        <f>SUM(L154:L161)</f>
        <v>696</v>
      </c>
      <c r="U161" s="70">
        <f>T161/L176</f>
        <v>0.30566534914361</v>
      </c>
      <c r="V161" s="67">
        <f>SUM(N154:N161)</f>
        <v>1137</v>
      </c>
      <c r="W161" s="68">
        <f>V161/N176</f>
        <v>0.4127041742286751</v>
      </c>
      <c r="X161" s="67">
        <f>SUM(P154:P161)</f>
        <v>1833</v>
      </c>
      <c r="Y161" s="71">
        <f>X161/P176</f>
        <v>0.36426868044515104</v>
      </c>
    </row>
    <row r="162" spans="11:25" ht="13.5">
      <c r="K162" s="61" t="s">
        <v>119</v>
      </c>
      <c r="L162" s="67">
        <f>'地区別5歳毎'!O65</f>
        <v>245</v>
      </c>
      <c r="M162" s="70">
        <f>L162/L176</f>
        <v>0.10759771629336846</v>
      </c>
      <c r="N162" s="67">
        <f>'地区別5歳毎'!O66</f>
        <v>250</v>
      </c>
      <c r="O162" s="68">
        <f>N162/N176</f>
        <v>0.09074410163339383</v>
      </c>
      <c r="P162" s="67">
        <f t="shared" si="5"/>
        <v>495</v>
      </c>
      <c r="Q162" s="71">
        <f>P162/P176</f>
        <v>0.0983704292527822</v>
      </c>
      <c r="S162" s="61" t="s">
        <v>144</v>
      </c>
      <c r="T162" s="67">
        <f>SUM(L154:L162)</f>
        <v>941</v>
      </c>
      <c r="U162" s="70">
        <f>T162/L176</f>
        <v>0.4132630654369785</v>
      </c>
      <c r="V162" s="67">
        <f>SUM(N154:N162)</f>
        <v>1387</v>
      </c>
      <c r="W162" s="68">
        <f>V162/N176</f>
        <v>0.503448275862069</v>
      </c>
      <c r="X162" s="67">
        <f>SUM(P154:P162)</f>
        <v>2328</v>
      </c>
      <c r="Y162" s="71">
        <f>X162/P176</f>
        <v>0.4626391096979332</v>
      </c>
    </row>
    <row r="163" spans="11:25" ht="13.5">
      <c r="K163" s="61" t="s">
        <v>120</v>
      </c>
      <c r="L163" s="67">
        <f>'地区別5歳毎'!N65</f>
        <v>216</v>
      </c>
      <c r="M163" s="70">
        <f>L163/L176</f>
        <v>0.09486166007905138</v>
      </c>
      <c r="N163" s="67">
        <f>'地区別5歳毎'!N66</f>
        <v>249</v>
      </c>
      <c r="O163" s="68">
        <f>N163/N176</f>
        <v>0.09038112522686026</v>
      </c>
      <c r="P163" s="67">
        <f t="shared" si="5"/>
        <v>465</v>
      </c>
      <c r="Q163" s="71">
        <f>P163/P176</f>
        <v>0.09240858505564388</v>
      </c>
      <c r="S163" s="61" t="s">
        <v>145</v>
      </c>
      <c r="T163" s="67">
        <f>SUM(L154:L163)</f>
        <v>1157</v>
      </c>
      <c r="U163" s="70">
        <f>T163/L176</f>
        <v>0.5081247255160298</v>
      </c>
      <c r="V163" s="67">
        <f>SUM(N154:N163)</f>
        <v>1636</v>
      </c>
      <c r="W163" s="68">
        <f>V163/N176</f>
        <v>0.5938294010889292</v>
      </c>
      <c r="X163" s="67">
        <f>SUM(P154:P163)</f>
        <v>2793</v>
      </c>
      <c r="Y163" s="71">
        <f>X163/P176</f>
        <v>0.5550476947535771</v>
      </c>
    </row>
    <row r="164" spans="11:25" ht="13.5">
      <c r="K164" s="61" t="s">
        <v>121</v>
      </c>
      <c r="L164" s="67">
        <f>'地区別5歳毎'!M65</f>
        <v>150</v>
      </c>
      <c r="M164" s="70">
        <f>L164/L176</f>
        <v>0.06587615283267458</v>
      </c>
      <c r="N164" s="67">
        <f>'地区別5歳毎'!M66</f>
        <v>168</v>
      </c>
      <c r="O164" s="68">
        <f>N164/N176</f>
        <v>0.060980036297640657</v>
      </c>
      <c r="P164" s="67">
        <f t="shared" si="5"/>
        <v>318</v>
      </c>
      <c r="Q164" s="71">
        <f>P164/P176</f>
        <v>0.06319554848966613</v>
      </c>
      <c r="S164" s="61" t="s">
        <v>146</v>
      </c>
      <c r="T164" s="67">
        <f>SUM(L154:L164)</f>
        <v>1307</v>
      </c>
      <c r="U164" s="70">
        <f>T164/L176</f>
        <v>0.5740008783487044</v>
      </c>
      <c r="V164" s="67">
        <f>SUM(N154:N164)</f>
        <v>1804</v>
      </c>
      <c r="W164" s="68">
        <f>V164/N176</f>
        <v>0.6548094373865698</v>
      </c>
      <c r="X164" s="67">
        <f>SUM(P154:P164)</f>
        <v>3111</v>
      </c>
      <c r="Y164" s="71">
        <f>X164/P176</f>
        <v>0.6182432432432432</v>
      </c>
    </row>
    <row r="165" spans="11:25" ht="13.5">
      <c r="K165" s="61" t="s">
        <v>122</v>
      </c>
      <c r="L165" s="67">
        <f>'地区別5歳毎'!L65</f>
        <v>120</v>
      </c>
      <c r="M165" s="70">
        <f>L165/L176</f>
        <v>0.052700922266139656</v>
      </c>
      <c r="N165" s="67">
        <f>'地区別5歳毎'!L66</f>
        <v>148</v>
      </c>
      <c r="O165" s="68">
        <f>N165/N176</f>
        <v>0.05372050816696915</v>
      </c>
      <c r="P165" s="67">
        <f t="shared" si="5"/>
        <v>268</v>
      </c>
      <c r="Q165" s="71">
        <f>P165/P176</f>
        <v>0.05325914149443561</v>
      </c>
      <c r="S165" s="61" t="s">
        <v>147</v>
      </c>
      <c r="T165" s="67">
        <f>SUM(L154:L165)</f>
        <v>1427</v>
      </c>
      <c r="U165" s="70">
        <f>T165/L176</f>
        <v>0.626701800614844</v>
      </c>
      <c r="V165" s="67">
        <f>SUM(N154:N165)</f>
        <v>1952</v>
      </c>
      <c r="W165" s="68">
        <f>V165/N176</f>
        <v>0.708529945553539</v>
      </c>
      <c r="X165" s="67">
        <f>SUM(P154:P165)</f>
        <v>3379</v>
      </c>
      <c r="Y165" s="71">
        <f>X165/P176</f>
        <v>0.6715023847376789</v>
      </c>
    </row>
    <row r="166" spans="11:25" ht="13.5">
      <c r="K166" s="61" t="s">
        <v>123</v>
      </c>
      <c r="L166" s="67">
        <f>'地区別5歳毎'!K65</f>
        <v>124</v>
      </c>
      <c r="M166" s="70">
        <f>L166/L176</f>
        <v>0.054457619675010976</v>
      </c>
      <c r="N166" s="67">
        <f>'地区別5歳毎'!K66</f>
        <v>127</v>
      </c>
      <c r="O166" s="68">
        <f>N166/N176</f>
        <v>0.046098003629764066</v>
      </c>
      <c r="P166" s="67">
        <f t="shared" si="5"/>
        <v>251</v>
      </c>
      <c r="Q166" s="71">
        <f>P166/P176</f>
        <v>0.049880763116057235</v>
      </c>
      <c r="S166" s="61" t="s">
        <v>104</v>
      </c>
      <c r="T166" s="67">
        <f>SUM(L166:L174)</f>
        <v>850</v>
      </c>
      <c r="U166" s="70">
        <f>T166/L176</f>
        <v>0.3732981993851559</v>
      </c>
      <c r="V166" s="67">
        <f>SUM(N166:N174)</f>
        <v>803</v>
      </c>
      <c r="W166" s="68">
        <f>V166/N176</f>
        <v>0.29147005444646096</v>
      </c>
      <c r="X166" s="67">
        <f>SUM(P166:P174)</f>
        <v>1653</v>
      </c>
      <c r="Y166" s="71">
        <f>X166/P176</f>
        <v>0.32849761526232113</v>
      </c>
    </row>
    <row r="167" spans="11:25" ht="13.5">
      <c r="K167" s="61" t="s">
        <v>124</v>
      </c>
      <c r="L167" s="67">
        <f>'地区別5歳毎'!J65</f>
        <v>105</v>
      </c>
      <c r="M167" s="70">
        <f>L167/L176</f>
        <v>0.0461133069828722</v>
      </c>
      <c r="N167" s="67">
        <f>'地区別5歳毎'!J66</f>
        <v>96</v>
      </c>
      <c r="O167" s="68">
        <f>N167/N176</f>
        <v>0.03484573502722323</v>
      </c>
      <c r="P167" s="67">
        <f t="shared" si="5"/>
        <v>201</v>
      </c>
      <c r="Q167" s="71">
        <f>P167/P176</f>
        <v>0.03994435612082671</v>
      </c>
      <c r="S167" s="61" t="s">
        <v>105</v>
      </c>
      <c r="T167" s="67">
        <f>SUM(L167:L174)</f>
        <v>726</v>
      </c>
      <c r="U167" s="70">
        <f>T167/L176</f>
        <v>0.3188405797101449</v>
      </c>
      <c r="V167" s="67">
        <f>SUM(N167:N174)</f>
        <v>676</v>
      </c>
      <c r="W167" s="68">
        <f>V167/N176</f>
        <v>0.2453720508166969</v>
      </c>
      <c r="X167" s="67">
        <f>SUM(P167:P174)</f>
        <v>1402</v>
      </c>
      <c r="Y167" s="71">
        <f>X167/P176</f>
        <v>0.2786168521462639</v>
      </c>
    </row>
    <row r="168" spans="11:25" ht="13.5">
      <c r="K168" s="61" t="s">
        <v>125</v>
      </c>
      <c r="L168" s="67">
        <f>'地区別5歳毎'!I65</f>
        <v>97</v>
      </c>
      <c r="M168" s="70">
        <f>L168/L176</f>
        <v>0.04259991216512956</v>
      </c>
      <c r="N168" s="67">
        <f>'地区別5歳毎'!I66</f>
        <v>94</v>
      </c>
      <c r="O168" s="68">
        <f>N168/N176</f>
        <v>0.03411978221415608</v>
      </c>
      <c r="P168" s="67">
        <f t="shared" si="5"/>
        <v>191</v>
      </c>
      <c r="Q168" s="71">
        <f>P168/P176</f>
        <v>0.0379570747217806</v>
      </c>
      <c r="S168" s="61" t="s">
        <v>106</v>
      </c>
      <c r="T168" s="67">
        <f>SUM(L168:L174)</f>
        <v>621</v>
      </c>
      <c r="U168" s="70">
        <f>T168/L176</f>
        <v>0.2727272727272727</v>
      </c>
      <c r="V168" s="67">
        <f>SUM(N168:N174)</f>
        <v>580</v>
      </c>
      <c r="W168" s="68">
        <f>V168/N176</f>
        <v>0.21052631578947367</v>
      </c>
      <c r="X168" s="67">
        <f>SUM(P168:P174)</f>
        <v>1201</v>
      </c>
      <c r="Y168" s="71">
        <f>X168/P176</f>
        <v>0.2386724960254372</v>
      </c>
    </row>
    <row r="169" spans="11:25" ht="13.5">
      <c r="K169" s="61" t="s">
        <v>126</v>
      </c>
      <c r="L169" s="67">
        <f>'地区別5歳毎'!H65</f>
        <v>69</v>
      </c>
      <c r="M169" s="70">
        <f>L169/L176</f>
        <v>0.030303030303030304</v>
      </c>
      <c r="N169" s="67">
        <f>'地区別5歳毎'!H66</f>
        <v>81</v>
      </c>
      <c r="O169" s="68">
        <f>N169/N176</f>
        <v>0.0294010889292196</v>
      </c>
      <c r="P169" s="67">
        <f t="shared" si="5"/>
        <v>150</v>
      </c>
      <c r="Q169" s="71">
        <f>P169/P176</f>
        <v>0.029809220985691574</v>
      </c>
      <c r="S169" s="61" t="s">
        <v>107</v>
      </c>
      <c r="T169" s="67">
        <f>SUM(L169:L174)</f>
        <v>524</v>
      </c>
      <c r="U169" s="70">
        <f>T169/L176</f>
        <v>0.23012736056214317</v>
      </c>
      <c r="V169" s="67">
        <f>SUM(N169:N174)</f>
        <v>486</v>
      </c>
      <c r="W169" s="68">
        <f>V169/N176</f>
        <v>0.1764065335753176</v>
      </c>
      <c r="X169" s="67">
        <f>SUM(P169:P174)</f>
        <v>1010</v>
      </c>
      <c r="Y169" s="71">
        <f>X169/P176</f>
        <v>0.2007154213036566</v>
      </c>
    </row>
    <row r="170" spans="11:25" ht="13.5">
      <c r="K170" s="61" t="s">
        <v>127</v>
      </c>
      <c r="L170" s="67">
        <f>'地区別5歳毎'!G65</f>
        <v>97</v>
      </c>
      <c r="M170" s="70">
        <f>L170/L176</f>
        <v>0.04259991216512956</v>
      </c>
      <c r="N170" s="67">
        <f>'地区別5歳毎'!G66</f>
        <v>88</v>
      </c>
      <c r="O170" s="68">
        <f>N170/N176</f>
        <v>0.031941923774954625</v>
      </c>
      <c r="P170" s="67">
        <f t="shared" si="5"/>
        <v>185</v>
      </c>
      <c r="Q170" s="71">
        <f>P170/P176</f>
        <v>0.03676470588235294</v>
      </c>
      <c r="S170" s="61" t="s">
        <v>108</v>
      </c>
      <c r="T170" s="67">
        <f>SUM(L170:L174)</f>
        <v>455</v>
      </c>
      <c r="U170" s="70">
        <f>T170/L176</f>
        <v>0.19982433025911286</v>
      </c>
      <c r="V170" s="67">
        <f>SUM(N170:N174)</f>
        <v>405</v>
      </c>
      <c r="W170" s="68">
        <f>V170/N176</f>
        <v>0.147005444646098</v>
      </c>
      <c r="X170" s="67">
        <f>SUM(P170:P174)</f>
        <v>860</v>
      </c>
      <c r="Y170" s="71">
        <f>X170/P176</f>
        <v>0.17090620031796502</v>
      </c>
    </row>
    <row r="171" spans="11:25" ht="13.5">
      <c r="K171" s="61" t="s">
        <v>128</v>
      </c>
      <c r="L171" s="67">
        <f>'地区別5歳毎'!F65</f>
        <v>126</v>
      </c>
      <c r="M171" s="70">
        <f>L171/L176</f>
        <v>0.05533596837944664</v>
      </c>
      <c r="N171" s="67">
        <f>'地区別5歳毎'!F66</f>
        <v>102</v>
      </c>
      <c r="O171" s="68">
        <f>N171/N176</f>
        <v>0.037023593466424684</v>
      </c>
      <c r="P171" s="67">
        <f t="shared" si="5"/>
        <v>228</v>
      </c>
      <c r="Q171" s="71">
        <f>P171/P176</f>
        <v>0.04531001589825119</v>
      </c>
      <c r="S171" s="61" t="s">
        <v>109</v>
      </c>
      <c r="T171" s="67">
        <f>SUM(L171:L174)</f>
        <v>358</v>
      </c>
      <c r="U171" s="70">
        <f>T171/L176</f>
        <v>0.1572244180939833</v>
      </c>
      <c r="V171" s="67">
        <f>SUM(N171:N174)</f>
        <v>317</v>
      </c>
      <c r="W171" s="68">
        <f>V171/N176</f>
        <v>0.11506352087114338</v>
      </c>
      <c r="X171" s="67">
        <f>SUM(P171:P174)</f>
        <v>675</v>
      </c>
      <c r="Y171" s="71">
        <f>X171/P176</f>
        <v>0.13414149443561207</v>
      </c>
    </row>
    <row r="172" spans="11:25" ht="13.5">
      <c r="K172" s="61" t="s">
        <v>129</v>
      </c>
      <c r="L172" s="67">
        <f>'地区別5歳毎'!E65</f>
        <v>89</v>
      </c>
      <c r="M172" s="70">
        <f>L172/L176</f>
        <v>0.03908651734738691</v>
      </c>
      <c r="N172" s="67">
        <f>'地区別5歳毎'!E66</f>
        <v>92</v>
      </c>
      <c r="O172" s="68">
        <f>N172/N176</f>
        <v>0.033393829401088926</v>
      </c>
      <c r="P172" s="67">
        <f t="shared" si="5"/>
        <v>181</v>
      </c>
      <c r="Q172" s="71">
        <f>P172/P176</f>
        <v>0.0359697933227345</v>
      </c>
      <c r="S172" s="61" t="s">
        <v>110</v>
      </c>
      <c r="T172" s="67">
        <f>SUM(L172:L174)</f>
        <v>232</v>
      </c>
      <c r="U172" s="70">
        <f>T172/L176</f>
        <v>0.10188844971453667</v>
      </c>
      <c r="V172" s="67">
        <f>SUM(N172:N174)</f>
        <v>215</v>
      </c>
      <c r="W172" s="68">
        <f>V172/N176</f>
        <v>0.0780399274047187</v>
      </c>
      <c r="X172" s="67">
        <f>SUM(P172:P174)</f>
        <v>447</v>
      </c>
      <c r="Y172" s="71">
        <f>X172/P176</f>
        <v>0.08883147853736088</v>
      </c>
    </row>
    <row r="173" spans="11:25" ht="13.5">
      <c r="K173" s="61" t="s">
        <v>130</v>
      </c>
      <c r="L173" s="67">
        <f>'地区別5歳毎'!D65</f>
        <v>80</v>
      </c>
      <c r="M173" s="70">
        <f>L173/L176</f>
        <v>0.03513394817742644</v>
      </c>
      <c r="N173" s="67">
        <f>'地区別5歳毎'!D66</f>
        <v>70</v>
      </c>
      <c r="O173" s="68">
        <f>N173/N176</f>
        <v>0.025408348457350273</v>
      </c>
      <c r="P173" s="67">
        <f t="shared" si="5"/>
        <v>150</v>
      </c>
      <c r="Q173" s="71">
        <f>P173/P176</f>
        <v>0.029809220985691574</v>
      </c>
      <c r="S173" s="61" t="s">
        <v>3</v>
      </c>
      <c r="T173" s="67">
        <f>SUM(L173:L174)</f>
        <v>143</v>
      </c>
      <c r="U173" s="70">
        <f>T173/L176</f>
        <v>0.06280193236714976</v>
      </c>
      <c r="V173" s="67">
        <f>SUM(N173:N174)</f>
        <v>123</v>
      </c>
      <c r="W173" s="68">
        <f>V173/N176</f>
        <v>0.044646098003629765</v>
      </c>
      <c r="X173" s="67">
        <f>SUM(P173:P174)</f>
        <v>266</v>
      </c>
      <c r="Y173" s="71">
        <f>X173/P176</f>
        <v>0.05286168521462639</v>
      </c>
    </row>
    <row r="174" spans="11:25" ht="13.5">
      <c r="K174" s="61" t="s">
        <v>131</v>
      </c>
      <c r="L174" s="67">
        <f>'地区別5歳毎'!C65</f>
        <v>63</v>
      </c>
      <c r="M174" s="70">
        <f>L174/L176</f>
        <v>0.02766798418972332</v>
      </c>
      <c r="N174" s="67">
        <f>'地区別5歳毎'!C66</f>
        <v>53</v>
      </c>
      <c r="O174" s="68">
        <f>N174/N176</f>
        <v>0.019237749546279492</v>
      </c>
      <c r="P174" s="67">
        <f t="shared" si="5"/>
        <v>116</v>
      </c>
      <c r="Q174" s="71">
        <f>P174/P176</f>
        <v>0.023052464228934817</v>
      </c>
      <c r="S174" s="61" t="s">
        <v>111</v>
      </c>
      <c r="T174" s="67">
        <f>SUM(L174:L174)</f>
        <v>63</v>
      </c>
      <c r="U174" s="70">
        <f>T174/L176</f>
        <v>0.02766798418972332</v>
      </c>
      <c r="V174" s="67">
        <f>SUM(N174:N174)</f>
        <v>53</v>
      </c>
      <c r="W174" s="68">
        <f>V174/N176</f>
        <v>0.019237749546279492</v>
      </c>
      <c r="X174" s="67">
        <f>SUM(P174:P174)</f>
        <v>116</v>
      </c>
      <c r="Y174" s="71">
        <f>X174/P176</f>
        <v>0.023052464228934817</v>
      </c>
    </row>
    <row r="175" ht="13.5">
      <c r="K175" s="61"/>
    </row>
    <row r="176" spans="11:17" ht="13.5">
      <c r="K176" s="61"/>
      <c r="L176" s="67">
        <f>SUM(L154:L174)</f>
        <v>2277</v>
      </c>
      <c r="M176" s="66"/>
      <c r="N176" s="67">
        <f>SUM(N154:N174)</f>
        <v>2755</v>
      </c>
      <c r="O176" s="62"/>
      <c r="P176" s="67">
        <f>SUM(P154:P174)</f>
        <v>5032</v>
      </c>
      <c r="Q176" s="62"/>
    </row>
    <row r="181" spans="2:13" ht="13.5">
      <c r="B181" s="72" t="s">
        <v>136</v>
      </c>
      <c r="M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12</v>
      </c>
      <c r="M184" s="70">
        <f>L184/L206</f>
        <v>0.00018649177882075032</v>
      </c>
      <c r="N184" s="67">
        <f>'地区別5歳毎'!W69</f>
        <v>93</v>
      </c>
      <c r="O184" s="68">
        <f>N184/N206</f>
        <v>0.001302375084024199</v>
      </c>
      <c r="P184" s="67">
        <f aca="true" t="shared" si="6" ref="P184:P204">L184+N184</f>
        <v>105</v>
      </c>
      <c r="Q184" s="71">
        <f>P184/P206</f>
        <v>0.0007734578723278872</v>
      </c>
      <c r="S184" s="61" t="s">
        <v>1</v>
      </c>
      <c r="T184" s="67">
        <f>SUM(L184:L184)</f>
        <v>12</v>
      </c>
      <c r="U184" s="70">
        <f>T184/L206</f>
        <v>0.00018649177882075032</v>
      </c>
      <c r="V184" s="67">
        <f>SUM(N184:N184)</f>
        <v>93</v>
      </c>
      <c r="W184" s="68">
        <f>V184/N206</f>
        <v>0.001302375084024199</v>
      </c>
      <c r="X184" s="67">
        <f>SUM(P184:P184)</f>
        <v>105</v>
      </c>
      <c r="Y184" s="71">
        <f>X184/P206</f>
        <v>0.0007734578723278872</v>
      </c>
    </row>
    <row r="185" spans="11:25" ht="13.5">
      <c r="K185" s="61" t="s">
        <v>112</v>
      </c>
      <c r="L185" s="67">
        <f>'地区別5歳毎'!V68</f>
        <v>102</v>
      </c>
      <c r="M185" s="70">
        <f>L185/L206</f>
        <v>0.0015851801199763776</v>
      </c>
      <c r="N185" s="67">
        <f>'地区別5歳毎'!V69</f>
        <v>508</v>
      </c>
      <c r="O185" s="68">
        <f>N185/N206</f>
        <v>0.007114048846067668</v>
      </c>
      <c r="P185" s="67">
        <f t="shared" si="6"/>
        <v>610</v>
      </c>
      <c r="Q185" s="71">
        <f>P185/P206</f>
        <v>0.004493421924952488</v>
      </c>
      <c r="S185" s="61" t="s">
        <v>137</v>
      </c>
      <c r="T185" s="67">
        <f>SUM(L184:L185)</f>
        <v>114</v>
      </c>
      <c r="U185" s="70">
        <f>T185/L206</f>
        <v>0.001771671898797128</v>
      </c>
      <c r="V185" s="67">
        <f>SUM(N184:N185)</f>
        <v>601</v>
      </c>
      <c r="W185" s="68">
        <f>V185/N206</f>
        <v>0.008416423930091866</v>
      </c>
      <c r="X185" s="67">
        <f>SUM(P184:P185)</f>
        <v>715</v>
      </c>
      <c r="Y185" s="71">
        <f>X185/P206</f>
        <v>0.005266879797280375</v>
      </c>
    </row>
    <row r="186" spans="11:25" ht="13.5">
      <c r="K186" s="61" t="s">
        <v>113</v>
      </c>
      <c r="L186" s="67">
        <f>'地区別5歳毎'!U68</f>
        <v>505</v>
      </c>
      <c r="M186" s="70">
        <f>L186/L206</f>
        <v>0.007848195692039909</v>
      </c>
      <c r="N186" s="67">
        <f>'地区別5歳毎'!U69</f>
        <v>1668</v>
      </c>
      <c r="O186" s="68">
        <f>N186/N206</f>
        <v>0.02335872731346628</v>
      </c>
      <c r="P186" s="67">
        <f t="shared" si="6"/>
        <v>2173</v>
      </c>
      <c r="Q186" s="71">
        <f>P186/P206</f>
        <v>0.016006894824461895</v>
      </c>
      <c r="S186" s="61" t="s">
        <v>138</v>
      </c>
      <c r="T186" s="67">
        <f>SUM(L184:L186)</f>
        <v>619</v>
      </c>
      <c r="U186" s="70">
        <f>T186/L206</f>
        <v>0.009619867590837038</v>
      </c>
      <c r="V186" s="67">
        <f>SUM(N184:N186)</f>
        <v>2269</v>
      </c>
      <c r="W186" s="68">
        <f>V186/N206</f>
        <v>0.03177515124355815</v>
      </c>
      <c r="X186" s="67">
        <f>SUM(P184:P186)</f>
        <v>2888</v>
      </c>
      <c r="Y186" s="71">
        <f>X186/P206</f>
        <v>0.021273774621742268</v>
      </c>
    </row>
    <row r="187" spans="11:25" ht="13.5">
      <c r="K187" s="61" t="s">
        <v>114</v>
      </c>
      <c r="L187" s="67">
        <f>'地区別5歳毎'!T68</f>
        <v>1366</v>
      </c>
      <c r="M187" s="70">
        <f>L187/L206</f>
        <v>0.021228980822428745</v>
      </c>
      <c r="N187" s="67">
        <f>'地区別5歳毎'!T69</f>
        <v>2859</v>
      </c>
      <c r="O187" s="68">
        <f>N187/N206</f>
        <v>0.040037530808872956</v>
      </c>
      <c r="P187" s="67">
        <f t="shared" si="6"/>
        <v>4225</v>
      </c>
      <c r="Q187" s="71">
        <f>P187/P206</f>
        <v>0.031122471529384032</v>
      </c>
      <c r="S187" s="61" t="s">
        <v>139</v>
      </c>
      <c r="T187" s="67">
        <f>SUM(L184:L187)</f>
        <v>1985</v>
      </c>
      <c r="U187" s="70">
        <f>T187/L206</f>
        <v>0.03084884841326578</v>
      </c>
      <c r="V187" s="67">
        <f>SUM(N184:N187)</f>
        <v>5128</v>
      </c>
      <c r="W187" s="68">
        <f>V187/N206</f>
        <v>0.0718126820524311</v>
      </c>
      <c r="X187" s="67">
        <f>SUM(P184:P187)</f>
        <v>7113</v>
      </c>
      <c r="Y187" s="71">
        <f>X187/P206</f>
        <v>0.0523962461511263</v>
      </c>
    </row>
    <row r="188" spans="11:25" ht="13.5">
      <c r="K188" s="61" t="s">
        <v>115</v>
      </c>
      <c r="L188" s="67">
        <f>'地区別5歳毎'!S68</f>
        <v>2371</v>
      </c>
      <c r="M188" s="70">
        <f>L188/L206</f>
        <v>0.036847667298666585</v>
      </c>
      <c r="N188" s="67">
        <f>'地区別5歳毎'!S69</f>
        <v>3529</v>
      </c>
      <c r="O188" s="68">
        <f>N188/N206</f>
        <v>0.04942023302711181</v>
      </c>
      <c r="P188" s="67">
        <f t="shared" si="6"/>
        <v>5900</v>
      </c>
      <c r="Q188" s="71">
        <f>P188/P206</f>
        <v>0.04346096615937652</v>
      </c>
      <c r="S188" s="61" t="s">
        <v>140</v>
      </c>
      <c r="T188" s="67">
        <f>SUM(L184:L188)</f>
        <v>4356</v>
      </c>
      <c r="U188" s="70">
        <f>T188/L206</f>
        <v>0.06769651571193236</v>
      </c>
      <c r="V188" s="67">
        <f>SUM(N184:N188)</f>
        <v>8657</v>
      </c>
      <c r="W188" s="68">
        <f>V188/N206</f>
        <v>0.12123291507954291</v>
      </c>
      <c r="X188" s="67">
        <f>SUM(P184:P188)</f>
        <v>13013</v>
      </c>
      <c r="Y188" s="71">
        <f>X188/P206</f>
        <v>0.09585721231050282</v>
      </c>
    </row>
    <row r="189" spans="11:25" ht="13.5">
      <c r="K189" s="61" t="s">
        <v>116</v>
      </c>
      <c r="L189" s="67">
        <f>'地区別5歳毎'!R68</f>
        <v>3162</v>
      </c>
      <c r="M189" s="70">
        <f>L189/L206</f>
        <v>0.04914058371926771</v>
      </c>
      <c r="N189" s="67">
        <f>'地区別5歳毎'!R69</f>
        <v>4087</v>
      </c>
      <c r="O189" s="68">
        <f>N189/N206</f>
        <v>0.057234483531257</v>
      </c>
      <c r="P189" s="67">
        <f t="shared" si="6"/>
        <v>7249</v>
      </c>
      <c r="Q189" s="71">
        <f>P189/P206</f>
        <v>0.05339805825242718</v>
      </c>
      <c r="S189" s="61" t="s">
        <v>141</v>
      </c>
      <c r="T189" s="67">
        <f>SUM(L184:L189)</f>
        <v>7518</v>
      </c>
      <c r="U189" s="70">
        <f>T189/L206</f>
        <v>0.11683709943120008</v>
      </c>
      <c r="V189" s="67">
        <f>SUM(N184:N189)</f>
        <v>12744</v>
      </c>
      <c r="W189" s="68">
        <f>V189/N206</f>
        <v>0.1784673986107999</v>
      </c>
      <c r="X189" s="67">
        <f>SUM(P184:P189)</f>
        <v>20262</v>
      </c>
      <c r="Y189" s="71">
        <f>X189/P206</f>
        <v>0.14925527056293</v>
      </c>
    </row>
    <row r="190" spans="11:25" ht="13.5">
      <c r="K190" s="61" t="s">
        <v>117</v>
      </c>
      <c r="L190" s="67">
        <f>'地区別5歳毎'!Q68</f>
        <v>4246</v>
      </c>
      <c r="M190" s="70">
        <f>L190/L206</f>
        <v>0.06598700773940883</v>
      </c>
      <c r="N190" s="67">
        <f>'地区別5歳毎'!Q69</f>
        <v>4843</v>
      </c>
      <c r="O190" s="68">
        <f>N190/N206</f>
        <v>0.0678215326013892</v>
      </c>
      <c r="P190" s="67">
        <f t="shared" si="6"/>
        <v>9089</v>
      </c>
      <c r="Q190" s="71">
        <f>P190/P206</f>
        <v>0.06695198668179206</v>
      </c>
      <c r="S190" s="61" t="s">
        <v>142</v>
      </c>
      <c r="T190" s="67">
        <f>SUM(L184:L190)</f>
        <v>11764</v>
      </c>
      <c r="U190" s="70">
        <f>T190/L206</f>
        <v>0.1828241071706089</v>
      </c>
      <c r="V190" s="67">
        <f>SUM(N184:N190)</f>
        <v>17587</v>
      </c>
      <c r="W190" s="68">
        <f>V190/N206</f>
        <v>0.24628893121218912</v>
      </c>
      <c r="X190" s="67">
        <f>SUM(P184:P190)</f>
        <v>29351</v>
      </c>
      <c r="Y190" s="71">
        <f>X190/P206</f>
        <v>0.21620725724472206</v>
      </c>
    </row>
    <row r="191" spans="11:25" ht="13.5">
      <c r="K191" s="61" t="s">
        <v>118</v>
      </c>
      <c r="L191" s="67">
        <f>'地区別5歳毎'!P68</f>
        <v>5229</v>
      </c>
      <c r="M191" s="70">
        <f>L191/L206</f>
        <v>0.08126379262114194</v>
      </c>
      <c r="N191" s="67">
        <f>'地区別5歳毎'!P69</f>
        <v>5571</v>
      </c>
      <c r="O191" s="68">
        <f>N191/N206</f>
        <v>0.07801646874299799</v>
      </c>
      <c r="P191" s="67">
        <f t="shared" si="6"/>
        <v>10800</v>
      </c>
      <c r="Q191" s="71">
        <f>P191/P206</f>
        <v>0.07955566686801126</v>
      </c>
      <c r="S191" s="61" t="s">
        <v>143</v>
      </c>
      <c r="T191" s="67">
        <f>SUM(L184:L191)</f>
        <v>16993</v>
      </c>
      <c r="U191" s="70">
        <f>T191/L206</f>
        <v>0.26408789979175085</v>
      </c>
      <c r="V191" s="67">
        <f>SUM(N184:N191)</f>
        <v>23158</v>
      </c>
      <c r="W191" s="68">
        <f>V191/N206</f>
        <v>0.3243053999551871</v>
      </c>
      <c r="X191" s="67">
        <f>SUM(P184:P191)</f>
        <v>40151</v>
      </c>
      <c r="Y191" s="71">
        <f>X191/P206</f>
        <v>0.2957629241127333</v>
      </c>
    </row>
    <row r="192" spans="11:25" ht="13.5">
      <c r="K192" s="61" t="s">
        <v>119</v>
      </c>
      <c r="L192" s="67">
        <f>'地区別5歳毎'!O68</f>
        <v>4673</v>
      </c>
      <c r="M192" s="70">
        <f>L192/L206</f>
        <v>0.07262300686911385</v>
      </c>
      <c r="N192" s="67">
        <f>'地区別5歳毎'!O69</f>
        <v>4835</v>
      </c>
      <c r="O192" s="68">
        <f>N192/N206</f>
        <v>0.0677095003360968</v>
      </c>
      <c r="P192" s="67">
        <f t="shared" si="6"/>
        <v>9508</v>
      </c>
      <c r="Q192" s="71">
        <f>P192/P206</f>
        <v>0.07003845190565287</v>
      </c>
      <c r="S192" s="61" t="s">
        <v>144</v>
      </c>
      <c r="T192" s="67">
        <f>SUM(L184:L192)</f>
        <v>21666</v>
      </c>
      <c r="U192" s="70">
        <f>T192/L206</f>
        <v>0.3367109066608647</v>
      </c>
      <c r="V192" s="67">
        <f>SUM(N184:N192)</f>
        <v>27993</v>
      </c>
      <c r="W192" s="68">
        <f>V192/N206</f>
        <v>0.3920149002912839</v>
      </c>
      <c r="X192" s="67">
        <f>SUM(P184:P192)</f>
        <v>49659</v>
      </c>
      <c r="Y192" s="71">
        <f>X192/P206</f>
        <v>0.3658013760183862</v>
      </c>
    </row>
    <row r="193" spans="11:25" ht="13.5">
      <c r="K193" s="61" t="s">
        <v>120</v>
      </c>
      <c r="L193" s="67">
        <f>'地区別5歳毎'!N68</f>
        <v>4262</v>
      </c>
      <c r="M193" s="70">
        <f>L193/L206</f>
        <v>0.06623566344450316</v>
      </c>
      <c r="N193" s="67">
        <f>'地区別5歳毎'!N69</f>
        <v>4756</v>
      </c>
      <c r="O193" s="68">
        <f>N193/N206</f>
        <v>0.06660318171633431</v>
      </c>
      <c r="P193" s="67">
        <f t="shared" si="6"/>
        <v>9018</v>
      </c>
      <c r="Q193" s="71">
        <f>P193/P206</f>
        <v>0.0664289818347894</v>
      </c>
      <c r="S193" s="61" t="s">
        <v>145</v>
      </c>
      <c r="T193" s="67">
        <f>SUM(L184:L193)</f>
        <v>25928</v>
      </c>
      <c r="U193" s="70">
        <f>T193/L206</f>
        <v>0.40294657010536783</v>
      </c>
      <c r="V193" s="67">
        <f>SUM(N184:N193)</f>
        <v>32749</v>
      </c>
      <c r="W193" s="68">
        <f>V193/N206</f>
        <v>0.45861808200761817</v>
      </c>
      <c r="X193" s="67">
        <f>SUM(P184:P193)</f>
        <v>58677</v>
      </c>
      <c r="Y193" s="71">
        <f>X193/P206</f>
        <v>0.4322303578531756</v>
      </c>
    </row>
    <row r="194" spans="11:25" ht="13.5">
      <c r="K194" s="61" t="s">
        <v>121</v>
      </c>
      <c r="L194" s="67">
        <f>'地区別5歳毎'!M68</f>
        <v>4039</v>
      </c>
      <c r="M194" s="70">
        <f>L194/L206</f>
        <v>0.06277002455475088</v>
      </c>
      <c r="N194" s="67">
        <f>'地区別5歳毎'!M69</f>
        <v>4499</v>
      </c>
      <c r="O194" s="68">
        <f>N194/N206</f>
        <v>0.06300414519381582</v>
      </c>
      <c r="P194" s="67">
        <f t="shared" si="6"/>
        <v>8538</v>
      </c>
      <c r="Q194" s="71">
        <f>P194/P206</f>
        <v>0.06289317441843334</v>
      </c>
      <c r="S194" s="61" t="s">
        <v>146</v>
      </c>
      <c r="T194" s="67">
        <f>SUM(L184:L194)</f>
        <v>29967</v>
      </c>
      <c r="U194" s="70">
        <f>T194/L206</f>
        <v>0.4657165946601187</v>
      </c>
      <c r="V194" s="67">
        <f>SUM(N184:N194)</f>
        <v>37248</v>
      </c>
      <c r="W194" s="68">
        <f>V194/N206</f>
        <v>0.521622227201434</v>
      </c>
      <c r="X194" s="67">
        <f>SUM(P184:P194)</f>
        <v>67215</v>
      </c>
      <c r="Y194" s="71">
        <f>X194/P206</f>
        <v>0.49512353227160893</v>
      </c>
    </row>
    <row r="195" spans="11:25" ht="13.5">
      <c r="K195" s="61" t="s">
        <v>122</v>
      </c>
      <c r="L195" s="67">
        <f>'地区別5歳毎'!L68</f>
        <v>4568</v>
      </c>
      <c r="M195" s="70">
        <f>L195/L206</f>
        <v>0.07099120380443229</v>
      </c>
      <c r="N195" s="67">
        <f>'地区別5歳毎'!L69</f>
        <v>4809</v>
      </c>
      <c r="O195" s="68">
        <f>N195/N206</f>
        <v>0.06734539547389648</v>
      </c>
      <c r="P195" s="67">
        <f t="shared" si="6"/>
        <v>9377</v>
      </c>
      <c r="Q195" s="71">
        <f>P195/P206</f>
        <v>0.0690734711316057</v>
      </c>
      <c r="S195" s="61" t="s">
        <v>147</v>
      </c>
      <c r="T195" s="67">
        <f>SUM(L184:L195)</f>
        <v>34535</v>
      </c>
      <c r="U195" s="70">
        <f>T195/L206</f>
        <v>0.536707798464551</v>
      </c>
      <c r="V195" s="67">
        <f>SUM(N184:N195)</f>
        <v>42057</v>
      </c>
      <c r="W195" s="68">
        <f>V195/N206</f>
        <v>0.5889676226753305</v>
      </c>
      <c r="X195" s="67">
        <f>SUM(P184:P195)</f>
        <v>76592</v>
      </c>
      <c r="Y195" s="71">
        <f>X195/P206</f>
        <v>0.5641970034032147</v>
      </c>
    </row>
    <row r="196" spans="11:25" ht="13.5">
      <c r="K196" s="61" t="s">
        <v>123</v>
      </c>
      <c r="L196" s="67">
        <f>'地区別5歳毎'!K68</f>
        <v>4329</v>
      </c>
      <c r="M196" s="70">
        <f>L196/L206</f>
        <v>0.06727690920958568</v>
      </c>
      <c r="N196" s="67">
        <f>'地区別5歳毎'!K69</f>
        <v>4392</v>
      </c>
      <c r="O196" s="68">
        <f>N196/N206</f>
        <v>0.06150571364552991</v>
      </c>
      <c r="P196" s="67">
        <f t="shared" si="6"/>
        <v>8721</v>
      </c>
      <c r="Q196" s="71">
        <f>P196/P206</f>
        <v>0.0642412009959191</v>
      </c>
      <c r="S196" s="61" t="s">
        <v>104</v>
      </c>
      <c r="T196" s="67">
        <f>SUM(L196:L204)</f>
        <v>29811</v>
      </c>
      <c r="U196" s="70">
        <f>T196/L206</f>
        <v>0.463292201535449</v>
      </c>
      <c r="V196" s="67">
        <f>SUM(N196:N204)</f>
        <v>29351</v>
      </c>
      <c r="W196" s="68">
        <f>V196/N206</f>
        <v>0.4110323773246695</v>
      </c>
      <c r="X196" s="67">
        <f>SUM(P196:P204)</f>
        <v>59162</v>
      </c>
      <c r="Y196" s="71">
        <f>X196/P206</f>
        <v>0.43580299659678534</v>
      </c>
    </row>
    <row r="197" spans="11:25" ht="13.5">
      <c r="K197" s="61" t="s">
        <v>124</v>
      </c>
      <c r="L197" s="67">
        <f>'地区別5歳毎'!J68</f>
        <v>3820</v>
      </c>
      <c r="M197" s="70">
        <f>L197/L206</f>
        <v>0.05936654959127218</v>
      </c>
      <c r="N197" s="67">
        <f>'地区別5歳毎'!J69</f>
        <v>3929</v>
      </c>
      <c r="O197" s="68">
        <f>N197/N206</f>
        <v>0.05502184629173202</v>
      </c>
      <c r="P197" s="67">
        <f t="shared" si="6"/>
        <v>7749</v>
      </c>
      <c r="Q197" s="71">
        <f>P197/P206</f>
        <v>0.057081190977798076</v>
      </c>
      <c r="S197" s="61" t="s">
        <v>105</v>
      </c>
      <c r="T197" s="67">
        <f>SUM(L197:L204)</f>
        <v>25482</v>
      </c>
      <c r="U197" s="70">
        <f>T197/L206</f>
        <v>0.3960152923258633</v>
      </c>
      <c r="V197" s="67">
        <f>SUM(N197:N204)</f>
        <v>24959</v>
      </c>
      <c r="W197" s="68">
        <f>V197/N206</f>
        <v>0.3495266636791396</v>
      </c>
      <c r="X197" s="67">
        <f>SUM(P197:P204)</f>
        <v>50441</v>
      </c>
      <c r="Y197" s="71">
        <f>X197/P206</f>
        <v>0.3715617956008663</v>
      </c>
    </row>
    <row r="198" spans="11:25" ht="13.5">
      <c r="K198" s="61" t="s">
        <v>125</v>
      </c>
      <c r="L198" s="67">
        <f>'地区別5歳毎'!I68</f>
        <v>3291</v>
      </c>
      <c r="M198" s="70">
        <f>L198/L206</f>
        <v>0.05114537034159077</v>
      </c>
      <c r="N198" s="67">
        <f>'地区別5歳毎'!I69</f>
        <v>3426</v>
      </c>
      <c r="O198" s="68">
        <f>N198/N206</f>
        <v>0.0479778176114721</v>
      </c>
      <c r="P198" s="67">
        <f t="shared" si="6"/>
        <v>6717</v>
      </c>
      <c r="Q198" s="71">
        <f>P198/P206</f>
        <v>0.049479205032632555</v>
      </c>
      <c r="S198" s="61" t="s">
        <v>106</v>
      </c>
      <c r="T198" s="67">
        <f>SUM(L198:L204)</f>
        <v>21662</v>
      </c>
      <c r="U198" s="70">
        <f>T198/L206</f>
        <v>0.3366487427345911</v>
      </c>
      <c r="V198" s="67">
        <f>SUM(N198:N204)</f>
        <v>21030</v>
      </c>
      <c r="W198" s="68">
        <f>V198/N206</f>
        <v>0.2945048173874076</v>
      </c>
      <c r="X198" s="67">
        <f>SUM(P198:P204)</f>
        <v>42692</v>
      </c>
      <c r="Y198" s="71">
        <f>X198/P206</f>
        <v>0.3144806046230682</v>
      </c>
    </row>
    <row r="199" spans="11:25" ht="13.5">
      <c r="K199" s="61" t="s">
        <v>126</v>
      </c>
      <c r="L199" s="67">
        <f>'地区別5歳毎'!H68</f>
        <v>2803</v>
      </c>
      <c r="M199" s="70">
        <f>L199/L206</f>
        <v>0.04356137133621359</v>
      </c>
      <c r="N199" s="67">
        <f>'地区別5歳毎'!H69</f>
        <v>2697</v>
      </c>
      <c r="O199" s="68">
        <f>N199/N206</f>
        <v>0.03776887743670177</v>
      </c>
      <c r="P199" s="67">
        <f t="shared" si="6"/>
        <v>5500</v>
      </c>
      <c r="Q199" s="71">
        <f>P199/P206</f>
        <v>0.040514459979079806</v>
      </c>
      <c r="S199" s="61" t="s">
        <v>107</v>
      </c>
      <c r="T199" s="67">
        <f>SUM(L199:L204)</f>
        <v>18371</v>
      </c>
      <c r="U199" s="70">
        <f>T199/L206</f>
        <v>0.28550337239300033</v>
      </c>
      <c r="V199" s="67">
        <f>SUM(N199:N204)</f>
        <v>17604</v>
      </c>
      <c r="W199" s="68">
        <f>V199/N206</f>
        <v>0.24652699977593548</v>
      </c>
      <c r="X199" s="67">
        <f>SUM(P199:P204)</f>
        <v>35975</v>
      </c>
      <c r="Y199" s="71">
        <f>X199/P206</f>
        <v>0.2650013995904356</v>
      </c>
    </row>
    <row r="200" spans="11:25" ht="13.5">
      <c r="K200" s="61" t="s">
        <v>127</v>
      </c>
      <c r="L200" s="67">
        <f>'地区別5歳毎'!G68</f>
        <v>2671</v>
      </c>
      <c r="M200" s="70">
        <f>L200/L206</f>
        <v>0.04150996176918534</v>
      </c>
      <c r="N200" s="67">
        <f>'地区別5歳毎'!G69</f>
        <v>2760</v>
      </c>
      <c r="O200" s="68">
        <f>N200/N206</f>
        <v>0.038651131525879456</v>
      </c>
      <c r="P200" s="67">
        <f t="shared" si="6"/>
        <v>5431</v>
      </c>
      <c r="Q200" s="71">
        <f>P200/P206</f>
        <v>0.04000618766297862</v>
      </c>
      <c r="S200" s="61" t="s">
        <v>108</v>
      </c>
      <c r="T200" s="67">
        <f>SUM(L200:L204)</f>
        <v>15568</v>
      </c>
      <c r="U200" s="70">
        <f>T200/L206</f>
        <v>0.24194200105678676</v>
      </c>
      <c r="V200" s="67">
        <f>SUM(N200:N204)</f>
        <v>14907</v>
      </c>
      <c r="W200" s="68">
        <f>V200/N206</f>
        <v>0.2087581223392337</v>
      </c>
      <c r="X200" s="67">
        <f>SUM(P200:P204)</f>
        <v>30475</v>
      </c>
      <c r="Y200" s="71">
        <f>X200/P206</f>
        <v>0.22448693961135582</v>
      </c>
    </row>
    <row r="201" spans="11:25" ht="13.5">
      <c r="K201" s="61" t="s">
        <v>128</v>
      </c>
      <c r="L201" s="67">
        <f>'地区別5歳毎'!F68</f>
        <v>3286</v>
      </c>
      <c r="M201" s="70">
        <f>L201/L206</f>
        <v>0.0510676654337488</v>
      </c>
      <c r="N201" s="67">
        <f>'地区別5歳毎'!F69</f>
        <v>3280</v>
      </c>
      <c r="O201" s="68">
        <f>N201/N206</f>
        <v>0.045933228769885724</v>
      </c>
      <c r="P201" s="67">
        <f t="shared" si="6"/>
        <v>6566</v>
      </c>
      <c r="Q201" s="71">
        <f>P201/P206</f>
        <v>0.048366898949570546</v>
      </c>
      <c r="S201" s="61" t="s">
        <v>109</v>
      </c>
      <c r="T201" s="67">
        <f>SUM(L201:L204)</f>
        <v>12897</v>
      </c>
      <c r="U201" s="70">
        <f>T201/L206</f>
        <v>0.2004320392876014</v>
      </c>
      <c r="V201" s="67">
        <f>SUM(N201:N204)</f>
        <v>12147</v>
      </c>
      <c r="W201" s="68">
        <f>V201/N206</f>
        <v>0.17010699081335426</v>
      </c>
      <c r="X201" s="67">
        <f>SUM(P201:P204)</f>
        <v>25044</v>
      </c>
      <c r="Y201" s="71">
        <f>X201/P206</f>
        <v>0.1844807519483772</v>
      </c>
    </row>
    <row r="202" spans="11:25" ht="13.5">
      <c r="K202" s="61" t="s">
        <v>129</v>
      </c>
      <c r="L202" s="67">
        <f>'地区別5歳毎'!E68</f>
        <v>3404</v>
      </c>
      <c r="M202" s="70">
        <f>L202/L206</f>
        <v>0.052901501258819504</v>
      </c>
      <c r="N202" s="67">
        <f>'地区別5歳毎'!E69</f>
        <v>3110</v>
      </c>
      <c r="O202" s="68">
        <f>N202/N206</f>
        <v>0.043552543132422135</v>
      </c>
      <c r="P202" s="67">
        <f t="shared" si="6"/>
        <v>6514</v>
      </c>
      <c r="Q202" s="71">
        <f>P202/P206</f>
        <v>0.047983853146131974</v>
      </c>
      <c r="S202" s="61" t="s">
        <v>110</v>
      </c>
      <c r="T202" s="67">
        <f>SUM(L202:L204)</f>
        <v>9611</v>
      </c>
      <c r="U202" s="70">
        <f>T202/L206</f>
        <v>0.14936437385385262</v>
      </c>
      <c r="V202" s="67">
        <f>SUM(N202:N204)</f>
        <v>8867</v>
      </c>
      <c r="W202" s="68">
        <f>V202/N206</f>
        <v>0.12417376204346851</v>
      </c>
      <c r="X202" s="67">
        <f>SUM(P202:P204)</f>
        <v>18478</v>
      </c>
      <c r="Y202" s="71">
        <f>X202/P206</f>
        <v>0.13611385299880666</v>
      </c>
    </row>
    <row r="203" spans="11:25" ht="13.5">
      <c r="K203" s="61" t="s">
        <v>130</v>
      </c>
      <c r="L203" s="67">
        <f>'地区別5歳毎'!D68</f>
        <v>3285</v>
      </c>
      <c r="M203" s="70">
        <f>L203/L206</f>
        <v>0.0510521244521804</v>
      </c>
      <c r="N203" s="67">
        <f>'地区別5歳毎'!D69</f>
        <v>2994</v>
      </c>
      <c r="O203" s="68">
        <f>N203/N206</f>
        <v>0.04192807528568228</v>
      </c>
      <c r="P203" s="67">
        <f t="shared" si="6"/>
        <v>6279</v>
      </c>
      <c r="Q203" s="71">
        <f>P203/P206</f>
        <v>0.046252780765207654</v>
      </c>
      <c r="S203" s="61" t="s">
        <v>3</v>
      </c>
      <c r="T203" s="67">
        <f>SUM(L203:L204)</f>
        <v>6207</v>
      </c>
      <c r="U203" s="70">
        <f>T203/L206</f>
        <v>0.0964628725950331</v>
      </c>
      <c r="V203" s="67">
        <f>SUM(N203:N204)</f>
        <v>5757</v>
      </c>
      <c r="W203" s="68">
        <f>V203/N206</f>
        <v>0.08062121891104639</v>
      </c>
      <c r="X203" s="67">
        <f>SUM(P203:P204)</f>
        <v>11964</v>
      </c>
      <c r="Y203" s="71">
        <f>X203/P206</f>
        <v>0.0881299998526747</v>
      </c>
    </row>
    <row r="204" spans="11:25" ht="13.5">
      <c r="K204" s="61" t="s">
        <v>131</v>
      </c>
      <c r="L204" s="67">
        <f>'地区別5歳毎'!C68</f>
        <v>2922</v>
      </c>
      <c r="M204" s="70">
        <f>L204/L206</f>
        <v>0.0454107481428527</v>
      </c>
      <c r="N204" s="67">
        <f>'地区別5歳毎'!C69</f>
        <v>2763</v>
      </c>
      <c r="O204" s="68">
        <f>N204/N206</f>
        <v>0.03869314362536411</v>
      </c>
      <c r="P204" s="67">
        <f t="shared" si="6"/>
        <v>5685</v>
      </c>
      <c r="Q204" s="71">
        <f>P204/P206</f>
        <v>0.041877219087467034</v>
      </c>
      <c r="S204" s="61" t="s">
        <v>111</v>
      </c>
      <c r="T204" s="67">
        <f>SUM(L204:L204)</f>
        <v>2922</v>
      </c>
      <c r="U204" s="70">
        <f>T204/L206</f>
        <v>0.0454107481428527</v>
      </c>
      <c r="V204" s="67">
        <f>SUM(N204:N204)</f>
        <v>2763</v>
      </c>
      <c r="W204" s="68">
        <f>V204/N206</f>
        <v>0.03869314362536411</v>
      </c>
      <c r="X204" s="67">
        <f>SUM(P204:P204)</f>
        <v>5685</v>
      </c>
      <c r="Y204" s="71">
        <f>X204/P206</f>
        <v>0.041877219087467034</v>
      </c>
    </row>
    <row r="205" ht="13.5">
      <c r="K205" s="61"/>
    </row>
    <row r="206" spans="11:17" ht="13.5">
      <c r="K206" s="61"/>
      <c r="L206" s="67">
        <f>SUM(L184:L204)</f>
        <v>64346</v>
      </c>
      <c r="M206" s="66"/>
      <c r="N206" s="67">
        <f>SUM(N184:N204)</f>
        <v>71408</v>
      </c>
      <c r="O206" s="62"/>
      <c r="P206" s="67">
        <f>SUM(P184:P204)</f>
        <v>135754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A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K29" sqref="K29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諫早市役所</cp:lastModifiedBy>
  <cp:lastPrinted>2017-05-16T05:09:55Z</cp:lastPrinted>
  <dcterms:created xsi:type="dcterms:W3CDTF">2005-03-14T09:58:22Z</dcterms:created>
  <dcterms:modified xsi:type="dcterms:W3CDTF">2019-07-12T02:50:47Z</dcterms:modified>
  <cp:category/>
  <cp:version/>
  <cp:contentType/>
  <cp:contentStatus/>
</cp:coreProperties>
</file>