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55" windowWidth="5730" windowHeight="7125" tabRatio="601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7" r:id="rId7"/>
    <sheet name="地域毎人口ピラミッド（構成比）" sheetId="8" r:id="rId8"/>
  </sheets>
  <definedNames>
    <definedName name="_xlnm.Print_Area" localSheetId="0">'各歳集計表'!$A$1:$CZ$23</definedName>
    <definedName name="_xlnm.Print_Area" localSheetId="1">'地区別10歳毎'!$A$1:$N$70</definedName>
    <definedName name="_xlnm.Print_Area" localSheetId="2">'地区別3区分'!$A$1:$K$70</definedName>
    <definedName name="_xlnm.Print_Area" localSheetId="3">'地区別5歳毎'!$A$1:$AB$70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'地区別5歳毎'!$1:$1</definedName>
  </definedNames>
  <calcPr fullCalcOnLoad="1"/>
</workbook>
</file>

<file path=xl/sharedStrings.xml><?xml version="1.0" encoding="utf-8"?>
<sst xmlns="http://schemas.openxmlformats.org/spreadsheetml/2006/main" count="1072" uniqueCount="156">
  <si>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</si>
  <si>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</si>
  <si>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</si>
  <si>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</si>
  <si>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</si>
  <si>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</si>
  <si>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</si>
  <si>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</si>
  <si>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</si>
  <si>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</si>
  <si>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</si>
  <si>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</si>
  <si>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</si>
  <si>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</si>
  <si>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</si>
  <si>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</si>
  <si>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</si>
  <si>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</si>
  <si>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</si>
  <si>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</si>
  <si>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</si>
  <si>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</si>
  <si>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</si>
  <si>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</si>
  <si>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</si>
  <si>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</si>
  <si>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</si>
  <si>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</si>
  <si>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</si>
  <si>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</si>
  <si>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</si>
  <si>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</si>
  <si>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</si>
  <si>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</si>
  <si>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</si>
  <si>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</si>
  <si>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</si>
  <si>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</si>
  <si>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</si>
  <si>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</si>
  <si>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</si>
  <si>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</si>
  <si>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</si>
  <si>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</si>
  <si>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</si>
  <si>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</si>
  <si>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真津山地区
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</si>
  <si>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</si>
  <si>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</si>
  <si>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</si>
  <si>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</si>
  <si>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</si>
  <si>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</si>
  <si>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</si>
  <si>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</si>
  <si>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</si>
  <si>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</si>
  <si>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</si>
  <si>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</si>
  <si>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</si>
  <si>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</si>
  <si>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</si>
  <si>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</si>
  <si>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</si>
  <si>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</si>
  <si>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</si>
  <si>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</si>
  <si>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</si>
  <si>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</si>
  <si>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</si>
  <si>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</si>
  <si>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</si>
  <si>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</si>
  <si>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</si>
  <si>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</si>
  <si>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</si>
  <si>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</si>
  <si>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</si>
  <si>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</si>
  <si>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</si>
  <si>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</si>
  <si>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</si>
  <si>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</si>
  <si>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諫早地域
合計</t>
  </si>
  <si>
    <t>0-14</t>
  </si>
  <si>
    <t>15-64</t>
  </si>
  <si>
    <t>75-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</si>
  <si>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</si>
  <si>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</si>
  <si>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</si>
  <si>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</si>
  <si>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</si>
  <si>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</si>
  <si>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</si>
  <si>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</si>
  <si>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</si>
  <si>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</si>
  <si>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男　</t>
  </si>
  <si>
    <t>男構成比</t>
  </si>
  <si>
    <t>女</t>
  </si>
  <si>
    <t>女構成比</t>
  </si>
  <si>
    <t>計</t>
  </si>
  <si>
    <t>構成比</t>
  </si>
  <si>
    <t>(人)</t>
  </si>
  <si>
    <t>45未満</t>
  </si>
  <si>
    <t>40未満</t>
  </si>
  <si>
    <t>35未満</t>
  </si>
  <si>
    <t>30未満</t>
  </si>
  <si>
    <t>25未満</t>
  </si>
  <si>
    <t>20未満</t>
  </si>
  <si>
    <t>15未満</t>
  </si>
  <si>
    <t>5未満</t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</si>
  <si>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</si>
  <si>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</si>
  <si>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</si>
  <si>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</si>
  <si>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</si>
  <si>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</si>
  <si>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</si>
  <si>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</si>
  <si>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</si>
  <si>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</si>
  <si>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</si>
  <si>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</si>
  <si>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</si>
  <si>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</si>
  <si>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</si>
  <si>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</si>
  <si>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</si>
  <si>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</si>
  <si>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</si>
  <si>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</si>
  <si>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</si>
  <si>
    <t>多良見地域</t>
  </si>
  <si>
    <t>森山地域</t>
  </si>
  <si>
    <t>高来地域</t>
  </si>
  <si>
    <t>諫早市</t>
  </si>
  <si>
    <t>95以上</t>
  </si>
  <si>
    <t>90以上</t>
  </si>
  <si>
    <t>85以上</t>
  </si>
  <si>
    <t>80以上</t>
  </si>
  <si>
    <t>75以上</t>
  </si>
  <si>
    <t>70以上</t>
  </si>
  <si>
    <t>65以上</t>
  </si>
  <si>
    <t>60以上</t>
  </si>
  <si>
    <t>55以上</t>
  </si>
  <si>
    <t>50以上</t>
  </si>
  <si>
    <t>45以上</t>
  </si>
  <si>
    <t>年齢</t>
  </si>
  <si>
    <t>高来地域</t>
  </si>
  <si>
    <t>【諫早地域】</t>
  </si>
  <si>
    <t>【多良見地域】</t>
  </si>
  <si>
    <t>【森山地域】</t>
  </si>
  <si>
    <t>【小長井地域】</t>
  </si>
  <si>
    <t>【高来地域】</t>
  </si>
  <si>
    <t>【飯盛地域】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</si>
</sst>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  <numFmt numFmtId="182" formatCode="#,##0;[Red]#,##0"/>
    <numFmt numFmtId="183" formatCode="#,##0.000;[Red]\-#,##0.000"/>
    <numFmt numFmtId="184" formatCode="#,##0.0000;[Red]\-#,##0.0000"/>
    <numFmt numFmtId="185" formatCode="0;[Red]0"/>
    <numFmt numFmtId="186" formatCode="_-* #,##0.00_-;\-* #,##0.00_-;_-* &quot;-&quot;??_-;_-@_-"/>
    <numFmt numFmtId="187" formatCode="_-&quot;¥&quot;* #,##0_-;\-&quot;¥&quot;* #,##0_-;_-&quot;¥&quot;* &quot;-&quot;_-;_-@_-"/>
    <numFmt numFmtId="188" formatCode="_-&quot;¥&quot;* #,##0.00_-;\-&quot;¥&quot;* #,##0.00_-;_-&quot;¥&quot;* &quot;-&quot;??_-;_-@_-"/>
    <numFmt numFmtId="189" formatCode="#,##0;&quot;△ &quot;#,##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);[Red]\(#,##0\)"/>
    <numFmt numFmtId="195" formatCode="#,##0_ "/>
    <numFmt numFmtId="196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49" fontId="4" fillId="0" borderId="13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 shrinkToFit="1"/>
      <protection/>
    </xf>
    <xf numFmtId="177" fontId="4" fillId="0" borderId="0" xfId="0" applyNumberFormat="1" applyFont="1" applyFill="1" applyBorder="1" applyAlignment="1" applyProtection="1">
      <alignment/>
      <protection/>
    </xf>
    <xf numFmtId="38" fontId="4" fillId="0" borderId="13" xfId="49" applyFont="1" applyFill="1" applyBorder="1" applyAlignment="1" applyProtection="1">
      <alignment horizontal="center" shrinkToFit="1"/>
      <protection/>
    </xf>
    <xf numFmtId="38" fontId="4" fillId="0" borderId="13" xfId="49" applyFont="1" applyFill="1" applyBorder="1" applyAlignment="1" applyProtection="1" quotePrefix="1">
      <alignment horizontal="center" shrinkToFit="1"/>
      <protection/>
    </xf>
    <xf numFmtId="177" fontId="4" fillId="0" borderId="13" xfId="49" applyNumberFormat="1" applyFont="1" applyFill="1" applyBorder="1" applyAlignment="1" applyProtection="1">
      <alignment horizontal="center" shrinkToFit="1"/>
      <protection/>
    </xf>
    <xf numFmtId="177" fontId="4" fillId="0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 horizontal="center"/>
      <protection/>
    </xf>
    <xf numFmtId="38" fontId="4" fillId="0" borderId="10" xfId="49" applyFont="1" applyFill="1" applyBorder="1" applyAlignment="1" applyProtection="1">
      <alignment horizontal="center"/>
      <protection/>
    </xf>
    <xf numFmtId="38" fontId="4" fillId="0" borderId="11" xfId="49" applyFont="1" applyFill="1" applyBorder="1" applyAlignment="1" applyProtection="1">
      <alignment horizontal="center"/>
      <protection/>
    </xf>
    <xf numFmtId="38" fontId="4" fillId="0" borderId="12" xfId="49" applyFont="1" applyFill="1" applyBorder="1" applyAlignment="1" applyProtection="1">
      <alignment horizontal="center"/>
      <protection/>
    </xf>
    <xf numFmtId="38" fontId="4" fillId="33" borderId="10" xfId="49" applyFont="1" applyFill="1" applyBorder="1" applyAlignment="1" applyProtection="1">
      <alignment horizontal="center"/>
      <protection/>
    </xf>
    <xf numFmtId="38" fontId="4" fillId="33" borderId="11" xfId="49" applyFont="1" applyFill="1" applyBorder="1" applyAlignment="1" applyProtection="1">
      <alignment horizontal="center"/>
      <protection/>
    </xf>
    <xf numFmtId="38" fontId="4" fillId="33" borderId="12" xfId="49" applyFont="1" applyFill="1" applyBorder="1" applyAlignment="1" applyProtection="1">
      <alignment horizontal="center"/>
      <protection/>
    </xf>
    <xf numFmtId="38" fontId="4" fillId="0" borderId="0" xfId="49" applyFont="1" applyAlignment="1" applyProtection="1">
      <alignment/>
      <protection/>
    </xf>
    <xf numFmtId="38" fontId="4" fillId="33" borderId="14" xfId="49" applyFont="1" applyFill="1" applyBorder="1" applyAlignment="1" applyProtection="1">
      <alignment/>
      <protection/>
    </xf>
    <xf numFmtId="38" fontId="4" fillId="0" borderId="14" xfId="49" applyFont="1" applyFill="1" applyBorder="1" applyAlignment="1" applyProtection="1">
      <alignment/>
      <protection/>
    </xf>
    <xf numFmtId="177" fontId="4" fillId="0" borderId="10" xfId="0" applyNumberFormat="1" applyFont="1" applyFill="1" applyBorder="1" applyAlignment="1" applyProtection="1">
      <alignment/>
      <protection/>
    </xf>
    <xf numFmtId="177" fontId="4" fillId="35" borderId="15" xfId="0" applyNumberFormat="1" applyFont="1" applyFill="1" applyBorder="1" applyAlignment="1" applyProtection="1">
      <alignment/>
      <protection/>
    </xf>
    <xf numFmtId="38" fontId="4" fillId="0" borderId="0" xfId="49" applyFont="1" applyFill="1" applyAlignment="1" applyProtection="1">
      <alignment/>
      <protection/>
    </xf>
    <xf numFmtId="38" fontId="4" fillId="33" borderId="11" xfId="49" applyFont="1" applyFill="1" applyBorder="1" applyAlignment="1" applyProtection="1">
      <alignment/>
      <protection/>
    </xf>
    <xf numFmtId="38" fontId="4" fillId="0" borderId="11" xfId="49" applyFont="1" applyFill="1" applyBorder="1" applyAlignment="1" applyProtection="1">
      <alignment/>
      <protection/>
    </xf>
    <xf numFmtId="177" fontId="4" fillId="0" borderId="11" xfId="0" applyNumberFormat="1" applyFont="1" applyFill="1" applyBorder="1" applyAlignment="1" applyProtection="1">
      <alignment/>
      <protection/>
    </xf>
    <xf numFmtId="177" fontId="4" fillId="35" borderId="16" xfId="0" applyNumberFormat="1" applyFont="1" applyFill="1" applyBorder="1" applyAlignment="1" applyProtection="1">
      <alignment/>
      <protection/>
    </xf>
    <xf numFmtId="38" fontId="4" fillId="33" borderId="17" xfId="49" applyFont="1" applyFill="1" applyBorder="1" applyAlignment="1" applyProtection="1">
      <alignment/>
      <protection/>
    </xf>
    <xf numFmtId="38" fontId="4" fillId="0" borderId="17" xfId="49" applyFont="1" applyFill="1" applyBorder="1" applyAlignment="1" applyProtection="1">
      <alignment/>
      <protection/>
    </xf>
    <xf numFmtId="177" fontId="4" fillId="35" borderId="18" xfId="0" applyNumberFormat="1" applyFont="1" applyFill="1" applyBorder="1" applyAlignment="1" applyProtection="1">
      <alignment/>
      <protection/>
    </xf>
    <xf numFmtId="177" fontId="4" fillId="34" borderId="10" xfId="0" applyNumberFormat="1" applyFont="1" applyFill="1" applyBorder="1" applyAlignment="1" applyProtection="1">
      <alignment/>
      <protection/>
    </xf>
    <xf numFmtId="177" fontId="4" fillId="34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/>
      <protection/>
    </xf>
    <xf numFmtId="177" fontId="4" fillId="34" borderId="11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38" fontId="4" fillId="34" borderId="10" xfId="49" applyFont="1" applyFill="1" applyBorder="1" applyAlignment="1" applyProtection="1">
      <alignment/>
      <protection/>
    </xf>
    <xf numFmtId="38" fontId="4" fillId="34" borderId="11" xfId="49" applyFont="1" applyFill="1" applyBorder="1" applyAlignment="1" applyProtection="1">
      <alignment/>
      <protection/>
    </xf>
    <xf numFmtId="38" fontId="4" fillId="34" borderId="12" xfId="49" applyFont="1" applyFill="1" applyBorder="1" applyAlignment="1" applyProtection="1">
      <alignment/>
      <protection/>
    </xf>
    <xf numFmtId="177" fontId="4" fillId="0" borderId="0" xfId="49" applyNumberFormat="1" applyFont="1" applyAlignment="1" applyProtection="1">
      <alignment/>
      <protection/>
    </xf>
    <xf numFmtId="177" fontId="4" fillId="0" borderId="14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7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8" fontId="4" fillId="33" borderId="10" xfId="49" applyFont="1" applyFill="1" applyBorder="1" applyAlignment="1" applyProtection="1">
      <alignment/>
      <protection/>
    </xf>
    <xf numFmtId="38" fontId="4" fillId="33" borderId="12" xfId="49" applyFont="1" applyFill="1" applyBorder="1" applyAlignment="1" applyProtection="1">
      <alignment/>
      <protection/>
    </xf>
    <xf numFmtId="38" fontId="4" fillId="34" borderId="19" xfId="49" applyFont="1" applyFill="1" applyBorder="1" applyAlignment="1" applyProtection="1">
      <alignment/>
      <protection/>
    </xf>
    <xf numFmtId="38" fontId="4" fillId="34" borderId="14" xfId="49" applyFont="1" applyFill="1" applyBorder="1" applyAlignment="1" applyProtection="1">
      <alignment/>
      <protection/>
    </xf>
    <xf numFmtId="38" fontId="4" fillId="0" borderId="0" xfId="49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38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36" borderId="13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38" fontId="0" fillId="0" borderId="13" xfId="0" applyNumberFormat="1" applyFill="1" applyBorder="1" applyAlignment="1">
      <alignment/>
    </xf>
    <xf numFmtId="10" fontId="0" fillId="36" borderId="13" xfId="0" applyNumberFormat="1" applyFill="1" applyBorder="1" applyAlignment="1">
      <alignment/>
    </xf>
    <xf numFmtId="0" fontId="0" fillId="37" borderId="13" xfId="0" applyFill="1" applyBorder="1" applyAlignment="1">
      <alignment/>
    </xf>
    <xf numFmtId="10" fontId="0" fillId="37" borderId="13" xfId="0" applyNumberFormat="1" applyFill="1" applyBorder="1" applyAlignment="1">
      <alignment/>
    </xf>
    <xf numFmtId="10" fontId="0" fillId="33" borderId="13" xfId="0" applyNumberFormat="1" applyFill="1" applyBorder="1" applyAlignment="1">
      <alignment/>
    </xf>
    <xf numFmtId="0" fontId="5" fillId="0" borderId="0" xfId="0" applyFont="1" applyAlignment="1">
      <alignment/>
    </xf>
    <xf numFmtId="38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13" xfId="0" applyNumberFormat="1" applyFill="1" applyBorder="1" applyAlignment="1">
      <alignment/>
    </xf>
    <xf numFmtId="38" fontId="0" fillId="37" borderId="13" xfId="0" applyNumberFormat="1" applyFill="1" applyBorder="1" applyAlignment="1">
      <alignment/>
    </xf>
    <xf numFmtId="38" fontId="0" fillId="36" borderId="13" xfId="0" applyNumberFormat="1" applyFill="1" applyBorder="1" applyAlignment="1">
      <alignment/>
    </xf>
    <xf numFmtId="38" fontId="0" fillId="33" borderId="13" xfId="0" applyNumberFormat="1" applyFill="1" applyBorder="1" applyAlignment="1">
      <alignment/>
    </xf>
    <xf numFmtId="0" fontId="6" fillId="0" borderId="0" xfId="0" applyFont="1" applyAlignment="1">
      <alignment/>
    </xf>
    <xf numFmtId="177" fontId="4" fillId="38" borderId="10" xfId="0" applyNumberFormat="1" applyFont="1" applyFill="1" applyBorder="1" applyAlignment="1" applyProtection="1">
      <alignment/>
      <protection/>
    </xf>
    <xf numFmtId="177" fontId="4" fillId="38" borderId="11" xfId="0" applyNumberFormat="1" applyFont="1" applyFill="1" applyBorder="1" applyAlignment="1" applyProtection="1">
      <alignment/>
      <protection/>
    </xf>
    <xf numFmtId="177" fontId="4" fillId="38" borderId="12" xfId="0" applyNumberFormat="1" applyFont="1" applyFill="1" applyBorder="1" applyAlignment="1" applyProtection="1">
      <alignment/>
      <protection/>
    </xf>
    <xf numFmtId="182" fontId="4" fillId="38" borderId="11" xfId="62" applyNumberFormat="1" applyFill="1" applyBorder="1">
      <alignment/>
      <protection/>
    </xf>
    <xf numFmtId="182" fontId="4" fillId="0" borderId="20" xfId="62" applyNumberFormat="1" applyFill="1" applyBorder="1">
      <alignment/>
      <protection/>
    </xf>
    <xf numFmtId="189" fontId="4" fillId="0" borderId="10" xfId="51" applyNumberFormat="1" applyFont="1" applyFill="1" applyBorder="1" applyAlignment="1">
      <alignment/>
    </xf>
    <xf numFmtId="189" fontId="4" fillId="0" borderId="17" xfId="51" applyNumberFormat="1" applyFont="1" applyFill="1" applyBorder="1" applyAlignment="1">
      <alignment/>
    </xf>
    <xf numFmtId="189" fontId="4" fillId="0" borderId="20" xfId="51" applyNumberFormat="1" applyFont="1" applyFill="1" applyBorder="1" applyAlignment="1">
      <alignment/>
    </xf>
    <xf numFmtId="182" fontId="4" fillId="0" borderId="11" xfId="62" applyNumberFormat="1" applyFill="1" applyBorder="1">
      <alignment/>
      <protection/>
    </xf>
    <xf numFmtId="182" fontId="4" fillId="0" borderId="12" xfId="62" applyNumberFormat="1" applyFill="1" applyBorder="1">
      <alignment/>
      <protection/>
    </xf>
    <xf numFmtId="182" fontId="4" fillId="0" borderId="10" xfId="62" applyNumberFormat="1" applyFill="1" applyBorder="1">
      <alignment/>
      <protection/>
    </xf>
    <xf numFmtId="182" fontId="4" fillId="33" borderId="0" xfId="62" applyNumberFormat="1" applyFill="1" applyBorder="1">
      <alignment/>
      <protection/>
    </xf>
    <xf numFmtId="182" fontId="4" fillId="0" borderId="10" xfId="62" applyNumberFormat="1" applyFill="1" applyBorder="1" applyAlignment="1">
      <alignment/>
      <protection/>
    </xf>
    <xf numFmtId="182" fontId="4" fillId="0" borderId="11" xfId="62" applyNumberFormat="1" applyFill="1" applyBorder="1" applyAlignment="1">
      <alignment/>
      <protection/>
    </xf>
    <xf numFmtId="182" fontId="4" fillId="0" borderId="12" xfId="62" applyNumberFormat="1" applyFill="1" applyBorder="1" applyAlignment="1">
      <alignment/>
      <protection/>
    </xf>
    <xf numFmtId="182" fontId="4" fillId="0" borderId="21" xfId="62" applyNumberFormat="1" applyFill="1" applyBorder="1" applyAlignment="1">
      <alignment/>
      <protection/>
    </xf>
    <xf numFmtId="182" fontId="4" fillId="0" borderId="0" xfId="62" applyNumberFormat="1" applyFill="1" applyBorder="1" applyAlignment="1">
      <alignment/>
      <protection/>
    </xf>
    <xf numFmtId="182" fontId="4" fillId="0" borderId="17" xfId="62" applyNumberFormat="1" applyFill="1" applyBorder="1">
      <alignment/>
      <protection/>
    </xf>
    <xf numFmtId="182" fontId="4" fillId="39" borderId="10" xfId="62" applyNumberFormat="1" applyFill="1" applyBorder="1" applyAlignment="1">
      <alignment/>
      <protection/>
    </xf>
    <xf numFmtId="182" fontId="4" fillId="39" borderId="11" xfId="62" applyNumberFormat="1" applyFill="1" applyBorder="1" applyAlignment="1">
      <alignment/>
      <protection/>
    </xf>
    <xf numFmtId="182" fontId="4" fillId="39" borderId="12" xfId="62" applyNumberFormat="1" applyFill="1" applyBorder="1" applyAlignment="1">
      <alignment/>
      <protection/>
    </xf>
    <xf numFmtId="38" fontId="4" fillId="39" borderId="10" xfId="49" applyFont="1" applyFill="1" applyBorder="1" applyAlignment="1" applyProtection="1">
      <alignment horizontal="center"/>
      <protection/>
    </xf>
    <xf numFmtId="38" fontId="4" fillId="39" borderId="11" xfId="49" applyFont="1" applyFill="1" applyBorder="1" applyAlignment="1" applyProtection="1">
      <alignment horizontal="center"/>
      <protection/>
    </xf>
    <xf numFmtId="38" fontId="4" fillId="39" borderId="12" xfId="49" applyFont="1" applyFill="1" applyBorder="1" applyAlignment="1" applyProtection="1">
      <alignment horizontal="center"/>
      <protection/>
    </xf>
    <xf numFmtId="38" fontId="4" fillId="39" borderId="14" xfId="49" applyFont="1" applyFill="1" applyBorder="1" applyAlignment="1" applyProtection="1">
      <alignment/>
      <protection/>
    </xf>
    <xf numFmtId="38" fontId="4" fillId="39" borderId="11" xfId="49" applyFont="1" applyFill="1" applyBorder="1" applyAlignment="1" applyProtection="1">
      <alignment/>
      <protection/>
    </xf>
    <xf numFmtId="38" fontId="4" fillId="39" borderId="17" xfId="49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0" fontId="4" fillId="40" borderId="10" xfId="0" applyFont="1" applyFill="1" applyBorder="1" applyAlignment="1" applyProtection="1">
      <alignment horizontal="center"/>
      <protection/>
    </xf>
    <xf numFmtId="182" fontId="4" fillId="40" borderId="10" xfId="62" applyNumberFormat="1" applyFill="1" applyBorder="1" applyAlignment="1">
      <alignment/>
      <protection/>
    </xf>
    <xf numFmtId="38" fontId="4" fillId="40" borderId="10" xfId="49" applyFont="1" applyFill="1" applyBorder="1" applyAlignment="1" applyProtection="1">
      <alignment/>
      <protection/>
    </xf>
    <xf numFmtId="177" fontId="4" fillId="40" borderId="10" xfId="0" applyNumberFormat="1" applyFont="1" applyFill="1" applyBorder="1" applyAlignment="1" applyProtection="1">
      <alignment/>
      <protection/>
    </xf>
    <xf numFmtId="0" fontId="4" fillId="40" borderId="11" xfId="0" applyFont="1" applyFill="1" applyBorder="1" applyAlignment="1" applyProtection="1">
      <alignment horizontal="center"/>
      <protection/>
    </xf>
    <xf numFmtId="182" fontId="4" fillId="40" borderId="11" xfId="62" applyNumberFormat="1" applyFill="1" applyBorder="1" applyAlignment="1">
      <alignment/>
      <protection/>
    </xf>
    <xf numFmtId="38" fontId="4" fillId="40" borderId="11" xfId="49" applyFont="1" applyFill="1" applyBorder="1" applyAlignment="1" applyProtection="1">
      <alignment/>
      <protection/>
    </xf>
    <xf numFmtId="177" fontId="4" fillId="40" borderId="11" xfId="0" applyNumberFormat="1" applyFont="1" applyFill="1" applyBorder="1" applyAlignment="1" applyProtection="1">
      <alignment/>
      <protection/>
    </xf>
    <xf numFmtId="0" fontId="4" fillId="40" borderId="12" xfId="0" applyFont="1" applyFill="1" applyBorder="1" applyAlignment="1" applyProtection="1">
      <alignment horizontal="center"/>
      <protection/>
    </xf>
    <xf numFmtId="182" fontId="4" fillId="40" borderId="12" xfId="62" applyNumberFormat="1" applyFill="1" applyBorder="1" applyAlignment="1">
      <alignment/>
      <protection/>
    </xf>
    <xf numFmtId="38" fontId="4" fillId="40" borderId="12" xfId="49" applyFont="1" applyFill="1" applyBorder="1" applyAlignment="1" applyProtection="1">
      <alignment/>
      <protection/>
    </xf>
    <xf numFmtId="177" fontId="4" fillId="40" borderId="12" xfId="0" applyNumberFormat="1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center" shrinkToFit="1"/>
      <protection/>
    </xf>
    <xf numFmtId="0" fontId="4" fillId="0" borderId="14" xfId="0" applyFont="1" applyFill="1" applyBorder="1" applyAlignment="1" applyProtection="1">
      <alignment shrinkToFit="1"/>
      <protection/>
    </xf>
    <xf numFmtId="56" fontId="4" fillId="0" borderId="14" xfId="0" applyNumberFormat="1" applyFont="1" applyFill="1" applyBorder="1" applyAlignment="1" applyProtection="1">
      <alignment shrinkToFit="1"/>
      <protection/>
    </xf>
    <xf numFmtId="38" fontId="4" fillId="0" borderId="14" xfId="49" applyFont="1" applyFill="1" applyBorder="1" applyAlignment="1" applyProtection="1">
      <alignment horizontal="center" shrinkToFit="1"/>
      <protection/>
    </xf>
    <xf numFmtId="38" fontId="4" fillId="40" borderId="14" xfId="49" applyFont="1" applyFill="1" applyBorder="1" applyAlignment="1" applyProtection="1">
      <alignment/>
      <protection/>
    </xf>
    <xf numFmtId="38" fontId="4" fillId="40" borderId="10" xfId="49" applyFont="1" applyFill="1" applyBorder="1" applyAlignment="1" applyProtection="1">
      <alignment shrinkToFit="1"/>
      <protection/>
    </xf>
    <xf numFmtId="38" fontId="4" fillId="40" borderId="11" xfId="49" applyFont="1" applyFill="1" applyBorder="1" applyAlignment="1" applyProtection="1">
      <alignment shrinkToFit="1"/>
      <protection/>
    </xf>
    <xf numFmtId="38" fontId="4" fillId="40" borderId="20" xfId="49" applyFont="1" applyFill="1" applyBorder="1" applyAlignment="1" applyProtection="1">
      <alignment/>
      <protection/>
    </xf>
    <xf numFmtId="38" fontId="4" fillId="40" borderId="12" xfId="49" applyFont="1" applyFill="1" applyBorder="1" applyAlignment="1" applyProtection="1">
      <alignment shrinkToFit="1"/>
      <protection/>
    </xf>
    <xf numFmtId="0" fontId="4" fillId="41" borderId="10" xfId="0" applyFont="1" applyFill="1" applyBorder="1" applyAlignment="1" applyProtection="1">
      <alignment horizontal="center"/>
      <protection/>
    </xf>
    <xf numFmtId="182" fontId="4" fillId="41" borderId="10" xfId="62" applyNumberFormat="1" applyFill="1" applyBorder="1">
      <alignment/>
      <protection/>
    </xf>
    <xf numFmtId="38" fontId="4" fillId="41" borderId="10" xfId="49" applyFont="1" applyFill="1" applyBorder="1" applyAlignment="1" applyProtection="1">
      <alignment shrinkToFit="1"/>
      <protection/>
    </xf>
    <xf numFmtId="0" fontId="4" fillId="41" borderId="11" xfId="0" applyFont="1" applyFill="1" applyBorder="1" applyAlignment="1" applyProtection="1">
      <alignment horizontal="center"/>
      <protection/>
    </xf>
    <xf numFmtId="182" fontId="4" fillId="41" borderId="11" xfId="62" applyNumberFormat="1" applyFill="1" applyBorder="1">
      <alignment/>
      <protection/>
    </xf>
    <xf numFmtId="38" fontId="4" fillId="41" borderId="11" xfId="49" applyFont="1" applyFill="1" applyBorder="1" applyAlignment="1" applyProtection="1">
      <alignment shrinkToFit="1"/>
      <protection/>
    </xf>
    <xf numFmtId="0" fontId="4" fillId="41" borderId="12" xfId="0" applyFont="1" applyFill="1" applyBorder="1" applyAlignment="1" applyProtection="1">
      <alignment horizontal="center"/>
      <protection/>
    </xf>
    <xf numFmtId="182" fontId="4" fillId="41" borderId="12" xfId="62" applyNumberFormat="1" applyFill="1" applyBorder="1">
      <alignment/>
      <protection/>
    </xf>
    <xf numFmtId="0" fontId="4" fillId="41" borderId="10" xfId="62" applyNumberFormat="1" applyFill="1" applyBorder="1">
      <alignment/>
      <protection/>
    </xf>
    <xf numFmtId="0" fontId="4" fillId="41" borderId="11" xfId="62" applyNumberFormat="1" applyFill="1" applyBorder="1">
      <alignment/>
      <protection/>
    </xf>
    <xf numFmtId="0" fontId="4" fillId="41" borderId="12" xfId="62" applyNumberFormat="1" applyFill="1" applyBorder="1">
      <alignment/>
      <protection/>
    </xf>
    <xf numFmtId="38" fontId="4" fillId="39" borderId="13" xfId="49" applyFont="1" applyFill="1" applyBorder="1" applyAlignment="1" applyProtection="1">
      <alignment horizontal="center" shrinkToFit="1"/>
      <protection/>
    </xf>
    <xf numFmtId="0" fontId="4" fillId="41" borderId="13" xfId="0" applyFont="1" applyFill="1" applyBorder="1" applyAlignment="1" applyProtection="1">
      <alignment horizontal="center"/>
      <protection/>
    </xf>
    <xf numFmtId="182" fontId="4" fillId="41" borderId="10" xfId="72" applyNumberFormat="1" applyFill="1" applyBorder="1">
      <alignment/>
      <protection/>
    </xf>
    <xf numFmtId="182" fontId="4" fillId="41" borderId="11" xfId="72" applyNumberFormat="1" applyFill="1" applyBorder="1">
      <alignment/>
      <protection/>
    </xf>
    <xf numFmtId="182" fontId="4" fillId="41" borderId="12" xfId="72" applyNumberFormat="1" applyFill="1" applyBorder="1">
      <alignment/>
      <protection/>
    </xf>
    <xf numFmtId="182" fontId="4" fillId="41" borderId="17" xfId="72" applyNumberFormat="1" applyFill="1" applyBorder="1">
      <alignment/>
      <protection/>
    </xf>
    <xf numFmtId="38" fontId="4" fillId="41" borderId="14" xfId="49" applyFont="1" applyFill="1" applyBorder="1" applyAlignment="1" applyProtection="1">
      <alignment/>
      <protection/>
    </xf>
    <xf numFmtId="38" fontId="4" fillId="41" borderId="11" xfId="49" applyFont="1" applyFill="1" applyBorder="1" applyAlignment="1" applyProtection="1">
      <alignment/>
      <protection/>
    </xf>
    <xf numFmtId="38" fontId="4" fillId="41" borderId="17" xfId="49" applyFont="1" applyFill="1" applyBorder="1" applyAlignment="1" applyProtection="1">
      <alignment/>
      <protection/>
    </xf>
    <xf numFmtId="38" fontId="4" fillId="39" borderId="10" xfId="49" applyFont="1" applyFill="1" applyBorder="1" applyAlignment="1" applyProtection="1">
      <alignment/>
      <protection/>
    </xf>
    <xf numFmtId="38" fontId="4" fillId="39" borderId="12" xfId="49" applyFont="1" applyFill="1" applyBorder="1" applyAlignment="1" applyProtection="1">
      <alignment/>
      <protection/>
    </xf>
    <xf numFmtId="0" fontId="4" fillId="40" borderId="13" xfId="0" applyFont="1" applyFill="1" applyBorder="1" applyAlignment="1" applyProtection="1">
      <alignment horizontal="center" vertical="center" wrapText="1"/>
      <protection/>
    </xf>
    <xf numFmtId="0" fontId="4" fillId="40" borderId="13" xfId="0" applyFont="1" applyFill="1" applyBorder="1" applyAlignment="1" applyProtection="1">
      <alignment horizontal="center" vertical="center"/>
      <protection/>
    </xf>
    <xf numFmtId="0" fontId="4" fillId="41" borderId="13" xfId="0" applyFont="1" applyFill="1" applyBorder="1" applyAlignment="1" applyProtection="1">
      <alignment horizontal="center" vertical="center"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38" fontId="4" fillId="0" borderId="13" xfId="49" applyFont="1" applyFill="1" applyBorder="1" applyAlignment="1" applyProtection="1">
      <alignment horizontal="center"/>
      <protection/>
    </xf>
    <xf numFmtId="38" fontId="4" fillId="0" borderId="14" xfId="49" applyFont="1" applyFill="1" applyBorder="1" applyAlignment="1" applyProtection="1">
      <alignment horizontal="center" vertical="center" wrapText="1"/>
      <protection/>
    </xf>
    <xf numFmtId="38" fontId="4" fillId="0" borderId="22" xfId="49" applyFont="1" applyFill="1" applyBorder="1" applyAlignment="1" applyProtection="1">
      <alignment horizontal="center" vertical="center" wrapText="1"/>
      <protection/>
    </xf>
    <xf numFmtId="38" fontId="4" fillId="0" borderId="20" xfId="49" applyFont="1" applyFill="1" applyBorder="1" applyAlignment="1" applyProtection="1">
      <alignment horizontal="center" vertical="center" wrapText="1"/>
      <protection/>
    </xf>
    <xf numFmtId="38" fontId="4" fillId="33" borderId="13" xfId="49" applyFont="1" applyFill="1" applyBorder="1" applyAlignment="1" applyProtection="1">
      <alignment horizontal="center" vertical="center" wrapText="1"/>
      <protection/>
    </xf>
    <xf numFmtId="38" fontId="4" fillId="33" borderId="13" xfId="49" applyFont="1" applyFill="1" applyBorder="1" applyAlignment="1" applyProtection="1">
      <alignment horizontal="center" vertical="center"/>
      <protection/>
    </xf>
    <xf numFmtId="38" fontId="4" fillId="39" borderId="13" xfId="49" applyFont="1" applyFill="1" applyBorder="1" applyAlignment="1" applyProtection="1">
      <alignment horizontal="center" vertical="center" wrapText="1"/>
      <protection/>
    </xf>
    <xf numFmtId="38" fontId="4" fillId="39" borderId="13" xfId="49" applyFont="1" applyFill="1" applyBorder="1" applyAlignment="1" applyProtection="1">
      <alignment horizontal="center" vertic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_各歳集計表" xfId="64"/>
    <cellStyle name="標準 3" xfId="65"/>
    <cellStyle name="標準 3 2" xfId="66"/>
    <cellStyle name="標準 3 3" xfId="67"/>
    <cellStyle name="標準 4" xfId="68"/>
    <cellStyle name="標準 4 2" xfId="69"/>
    <cellStyle name="標準 5" xfId="70"/>
    <cellStyle name="標準 6" xfId="71"/>
    <cellStyle name="標準_地区別10歳毎" xfId="72"/>
    <cellStyle name="Followed Hyperlink" xfId="73"/>
    <cellStyle name="良い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'地域毎人口ピラミッド（人数）①'!$L$4:$L$24</c:f>
              <c:numCache/>
            </c:numRef>
          </c:val>
        </c:ser>
        <c:gapWidth val="5"/>
        <c:axId val="44997105"/>
        <c:axId val="2320762"/>
      </c:barChart>
      <c:catAx>
        <c:axId val="4499710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20762"/>
        <c:crosses val="autoZero"/>
        <c:auto val="1"/>
        <c:lblOffset val="100"/>
        <c:tickLblSkip val="1"/>
        <c:noMultiLvlLbl val="0"/>
      </c:catAx>
      <c:valAx>
        <c:axId val="2320762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997105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'地域毎人口ピラミッド（人数）①'!$N$124:$N$144</c:f>
              <c:numCache/>
            </c:numRef>
          </c:val>
        </c:ser>
        <c:gapWidth val="5"/>
        <c:axId val="26168475"/>
        <c:axId val="34189684"/>
      </c:barChart>
      <c:catAx>
        <c:axId val="2616847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189684"/>
        <c:crosses val="autoZero"/>
        <c:auto val="1"/>
        <c:lblOffset val="100"/>
        <c:tickLblSkip val="1"/>
        <c:noMultiLvlLbl val="0"/>
      </c:catAx>
      <c:valAx>
        <c:axId val="34189684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16847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'地域毎人口ピラミッド（人数）①'!$L$154:$L$174</c:f>
              <c:numCache/>
            </c:numRef>
          </c:val>
        </c:ser>
        <c:gapWidth val="5"/>
        <c:axId val="39271701"/>
        <c:axId val="17900990"/>
      </c:barChart>
      <c:catAx>
        <c:axId val="3927170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900990"/>
        <c:crosses val="autoZero"/>
        <c:auto val="1"/>
        <c:lblOffset val="100"/>
        <c:tickLblSkip val="1"/>
        <c:noMultiLvlLbl val="0"/>
      </c:catAx>
      <c:valAx>
        <c:axId val="17900990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27170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'地域毎人口ピラミッド（人数）①'!$L$184:$L$204</c:f>
              <c:numCache/>
            </c:numRef>
          </c:cat>
          <c:val>
            <c:numRef>
              <c:f>'地域毎人口ピラミッド（人数）①'!$L$184:$L$204</c:f>
              <c:numCache/>
            </c:numRef>
          </c:val>
        </c:ser>
        <c:gapWidth val="5"/>
        <c:axId val="26891183"/>
        <c:axId val="40694056"/>
      </c:barChart>
      <c:catAx>
        <c:axId val="2689118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694056"/>
        <c:crosses val="autoZero"/>
        <c:auto val="1"/>
        <c:lblOffset val="100"/>
        <c:tickLblSkip val="1"/>
        <c:noMultiLvlLbl val="0"/>
      </c:catAx>
      <c:valAx>
        <c:axId val="40694056"/>
        <c:scaling>
          <c:orientation val="maxMin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891183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'地域毎人口ピラミッド（人数）①'!$K$184:$K$204</c:f>
              <c:strCache/>
            </c:strRef>
          </c:cat>
          <c:val>
            <c:numRef>
              <c:f>'地域毎人口ピラミッド（人数）①'!$N$184:$N$204</c:f>
              <c:numCache/>
            </c:numRef>
          </c:val>
        </c:ser>
        <c:gapWidth val="5"/>
        <c:axId val="30702185"/>
        <c:axId val="7884210"/>
      </c:barChart>
      <c:catAx>
        <c:axId val="3070218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884210"/>
        <c:crosses val="autoZero"/>
        <c:auto val="1"/>
        <c:lblOffset val="100"/>
        <c:tickLblSkip val="1"/>
        <c:noMultiLvlLbl val="0"/>
      </c:catAx>
      <c:valAx>
        <c:axId val="7884210"/>
        <c:scaling>
          <c:orientation val="minMax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702185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'地域毎人口ピラミッド（人数）①'!$N$154:$N$174</c:f>
              <c:numCache/>
            </c:numRef>
          </c:val>
        </c:ser>
        <c:gapWidth val="5"/>
        <c:axId val="3849027"/>
        <c:axId val="34641244"/>
      </c:barChart>
      <c:catAx>
        <c:axId val="384902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641244"/>
        <c:crosses val="autoZero"/>
        <c:auto val="1"/>
        <c:lblOffset val="100"/>
        <c:tickLblSkip val="1"/>
        <c:noMultiLvlLbl val="0"/>
      </c:catAx>
      <c:valAx>
        <c:axId val="34641244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4902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0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'地域毎人口ピラミッド（構成比）②'!$M$4:$M$24</c:f>
              <c:numCache/>
            </c:numRef>
          </c:val>
        </c:ser>
        <c:gapWidth val="5"/>
        <c:axId val="43335741"/>
        <c:axId val="54477350"/>
      </c:barChart>
      <c:catAx>
        <c:axId val="4333574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477350"/>
        <c:crosses val="autoZero"/>
        <c:auto val="1"/>
        <c:lblOffset val="100"/>
        <c:tickLblSkip val="1"/>
        <c:noMultiLvlLbl val="0"/>
      </c:catAx>
      <c:valAx>
        <c:axId val="54477350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3357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75"/>
          <c:w val="0.996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'地域毎人口ピラミッド（構成比）②'!$O$4:$O$24</c:f>
              <c:numCache/>
            </c:numRef>
          </c:val>
        </c:ser>
        <c:gapWidth val="5"/>
        <c:axId val="20534103"/>
        <c:axId val="50589200"/>
      </c:barChart>
      <c:catAx>
        <c:axId val="2053410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589200"/>
        <c:crosses val="autoZero"/>
        <c:auto val="1"/>
        <c:lblOffset val="100"/>
        <c:tickLblSkip val="1"/>
        <c:noMultiLvlLbl val="0"/>
      </c:catAx>
      <c:valAx>
        <c:axId val="50589200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5341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'地域毎人口ピラミッド（構成比）②'!$M$34:$M$54</c:f>
              <c:numCache/>
            </c:numRef>
          </c:val>
        </c:ser>
        <c:gapWidth val="5"/>
        <c:axId val="52649617"/>
        <c:axId val="4084506"/>
      </c:barChart>
      <c:catAx>
        <c:axId val="5264961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84506"/>
        <c:crosses val="autoZero"/>
        <c:auto val="1"/>
        <c:lblOffset val="100"/>
        <c:tickLblSkip val="1"/>
        <c:noMultiLvlLbl val="0"/>
      </c:catAx>
      <c:valAx>
        <c:axId val="4084506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649617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'地域毎人口ピラミッド（構成比）②'!$M$64:$M$84</c:f>
              <c:numCache/>
            </c:numRef>
          </c:val>
        </c:ser>
        <c:gapWidth val="5"/>
        <c:axId val="36760555"/>
        <c:axId val="62409540"/>
      </c:barChart>
      <c:catAx>
        <c:axId val="3676055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409540"/>
        <c:crosses val="autoZero"/>
        <c:auto val="1"/>
        <c:lblOffset val="100"/>
        <c:tickLblSkip val="1"/>
        <c:noMultiLvlLbl val="0"/>
      </c:catAx>
      <c:valAx>
        <c:axId val="62409540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760555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'地域毎人口ピラミッド（構成比）②'!$O$64:$O$84</c:f>
              <c:numCache/>
            </c:numRef>
          </c:val>
        </c:ser>
        <c:gapWidth val="5"/>
        <c:axId val="24814949"/>
        <c:axId val="22007950"/>
      </c:barChart>
      <c:catAx>
        <c:axId val="2481494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007950"/>
        <c:crosses val="autoZero"/>
        <c:auto val="1"/>
        <c:lblOffset val="100"/>
        <c:tickLblSkip val="1"/>
        <c:noMultiLvlLbl val="0"/>
      </c:catAx>
      <c:valAx>
        <c:axId val="22007950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8149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"/>
          <c:w val="0.996"/>
          <c:h val="0.925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'地域毎人口ピラミッド（人数）①'!$N$4:$N$24</c:f>
              <c:numCache/>
            </c:numRef>
          </c:val>
        </c:ser>
        <c:gapWidth val="5"/>
        <c:axId val="20886859"/>
        <c:axId val="53764004"/>
      </c:barChart>
      <c:catAx>
        <c:axId val="2088685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764004"/>
        <c:crosses val="autoZero"/>
        <c:auto val="1"/>
        <c:lblOffset val="100"/>
        <c:tickLblSkip val="1"/>
        <c:noMultiLvlLbl val="0"/>
      </c:catAx>
      <c:valAx>
        <c:axId val="53764004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886859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'地域毎人口ピラミッド（構成比）②'!$O$34:$O$54</c:f>
              <c:numCache/>
            </c:numRef>
          </c:val>
        </c:ser>
        <c:gapWidth val="5"/>
        <c:axId val="63853823"/>
        <c:axId val="37813496"/>
      </c:barChart>
      <c:catAx>
        <c:axId val="6385382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813496"/>
        <c:crosses val="autoZero"/>
        <c:auto val="1"/>
        <c:lblOffset val="100"/>
        <c:tickLblSkip val="1"/>
        <c:noMultiLvlLbl val="0"/>
      </c:catAx>
      <c:valAx>
        <c:axId val="37813496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8538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'地域毎人口ピラミッド（構成比）②'!$M$94:$M$114</c:f>
              <c:numCache/>
            </c:numRef>
          </c:val>
        </c:ser>
        <c:gapWidth val="5"/>
        <c:axId val="4777145"/>
        <c:axId val="42994306"/>
      </c:barChart>
      <c:catAx>
        <c:axId val="477714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994306"/>
        <c:crosses val="autoZero"/>
        <c:auto val="1"/>
        <c:lblOffset val="100"/>
        <c:tickLblSkip val="1"/>
        <c:noMultiLvlLbl val="0"/>
      </c:catAx>
      <c:valAx>
        <c:axId val="42994306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771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1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'地域毎人口ピラミッド（構成比）②'!$O$94:$O$114</c:f>
              <c:numCache/>
            </c:numRef>
          </c:val>
        </c:ser>
        <c:gapWidth val="5"/>
        <c:axId val="51404435"/>
        <c:axId val="59986732"/>
      </c:barChart>
      <c:catAx>
        <c:axId val="5140443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986732"/>
        <c:crosses val="autoZero"/>
        <c:auto val="1"/>
        <c:lblOffset val="100"/>
        <c:tickLblSkip val="1"/>
        <c:noMultiLvlLbl val="0"/>
      </c:catAx>
      <c:valAx>
        <c:axId val="59986732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4044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2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'地域毎人口ピラミッド（構成比）②'!$M$124:$M$144</c:f>
              <c:numCache/>
            </c:numRef>
          </c:val>
        </c:ser>
        <c:gapWidth val="5"/>
        <c:axId val="3009677"/>
        <c:axId val="27087094"/>
      </c:barChart>
      <c:catAx>
        <c:axId val="300967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087094"/>
        <c:crosses val="autoZero"/>
        <c:auto val="1"/>
        <c:lblOffset val="100"/>
        <c:tickLblSkip val="1"/>
        <c:noMultiLvlLbl val="0"/>
      </c:catAx>
      <c:valAx>
        <c:axId val="27087094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096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'地域毎人口ピラミッド（構成比）②'!$O$124:$O$144</c:f>
              <c:numCache/>
            </c:numRef>
          </c:val>
        </c:ser>
        <c:gapWidth val="5"/>
        <c:axId val="42457255"/>
        <c:axId val="46570976"/>
      </c:barChart>
      <c:catAx>
        <c:axId val="4245725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570976"/>
        <c:crosses val="autoZero"/>
        <c:auto val="1"/>
        <c:lblOffset val="100"/>
        <c:tickLblSkip val="1"/>
        <c:noMultiLvlLbl val="0"/>
      </c:catAx>
      <c:valAx>
        <c:axId val="46570976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4572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'地域毎人口ピラミッド（構成比）②'!$M$154:$M$174</c:f>
              <c:numCache/>
            </c:numRef>
          </c:val>
        </c:ser>
        <c:gapWidth val="5"/>
        <c:axId val="16485601"/>
        <c:axId val="14152682"/>
      </c:barChart>
      <c:catAx>
        <c:axId val="1648560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152682"/>
        <c:crosses val="autoZero"/>
        <c:auto val="1"/>
        <c:lblOffset val="100"/>
        <c:tickLblSkip val="1"/>
        <c:noMultiLvlLbl val="0"/>
      </c:catAx>
      <c:valAx>
        <c:axId val="14152682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4856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'地域毎人口ピラミッド（構成比）②'!$M$184:$M$204</c:f>
              <c:numCache/>
            </c:numRef>
          </c:val>
        </c:ser>
        <c:gapWidth val="5"/>
        <c:axId val="60265275"/>
        <c:axId val="5516564"/>
      </c:barChart>
      <c:catAx>
        <c:axId val="6026527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16564"/>
        <c:crosses val="autoZero"/>
        <c:auto val="1"/>
        <c:lblOffset val="100"/>
        <c:tickLblSkip val="1"/>
        <c:noMultiLvlLbl val="0"/>
      </c:catAx>
      <c:valAx>
        <c:axId val="5516564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2652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'地域毎人口ピラミッド（構成比）②'!$O$184:$O$204</c:f>
              <c:numCache/>
            </c:numRef>
          </c:val>
        </c:ser>
        <c:gapWidth val="5"/>
        <c:axId val="49649077"/>
        <c:axId val="44188510"/>
      </c:barChart>
      <c:catAx>
        <c:axId val="4964907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188510"/>
        <c:crosses val="autoZero"/>
        <c:auto val="1"/>
        <c:lblOffset val="100"/>
        <c:tickLblSkip val="1"/>
        <c:noMultiLvlLbl val="0"/>
      </c:catAx>
      <c:valAx>
        <c:axId val="44188510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6490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'地域毎人口ピラミッド（構成比）②'!$O$154:$O$174</c:f>
              <c:numCache/>
            </c:numRef>
          </c:val>
        </c:ser>
        <c:gapWidth val="5"/>
        <c:axId val="62152271"/>
        <c:axId val="22499528"/>
      </c:barChart>
      <c:catAx>
        <c:axId val="6215227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499528"/>
        <c:crosses val="autoZero"/>
        <c:auto val="1"/>
        <c:lblOffset val="100"/>
        <c:tickLblSkip val="1"/>
        <c:noMultiLvlLbl val="0"/>
      </c:catAx>
      <c:valAx>
        <c:axId val="22499528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1522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ptCount val="21"/>
                <c:pt idx="0">
                  <c:v>5</c:v>
                </c:pt>
                <c:pt idx="1">
                  <c:v>33</c:v>
                </c:pt>
                <c:pt idx="2">
                  <c:v>222</c:v>
                </c:pt>
                <c:pt idx="3">
                  <c:v>716</c:v>
                </c:pt>
                <c:pt idx="4">
                  <c:v>1378</c:v>
                </c:pt>
                <c:pt idx="5">
                  <c:v>1930</c:v>
                </c:pt>
                <c:pt idx="6">
                  <c:v>2385</c:v>
                </c:pt>
                <c:pt idx="7">
                  <c:v>2980</c:v>
                </c:pt>
                <c:pt idx="8">
                  <c:v>3343</c:v>
                </c:pt>
                <c:pt idx="9">
                  <c:v>2975</c:v>
                </c:pt>
                <c:pt idx="10">
                  <c:v>2796</c:v>
                </c:pt>
                <c:pt idx="11">
                  <c:v>2884</c:v>
                </c:pt>
                <c:pt idx="12">
                  <c:v>3308</c:v>
                </c:pt>
                <c:pt idx="13">
                  <c:v>2972</c:v>
                </c:pt>
                <c:pt idx="14">
                  <c:v>2662</c:v>
                </c:pt>
                <c:pt idx="15">
                  <c:v>2237</c:v>
                </c:pt>
                <c:pt idx="16">
                  <c:v>2024</c:v>
                </c:pt>
                <c:pt idx="17">
                  <c:v>2587</c:v>
                </c:pt>
                <c:pt idx="18">
                  <c:v>2450</c:v>
                </c:pt>
                <c:pt idx="19">
                  <c:v>2351</c:v>
                </c:pt>
                <c:pt idx="20">
                  <c:v>2304</c:v>
                </c:pt>
              </c:numCache>
            </c:numRef>
          </c:val>
        </c:ser>
        <c:gapWidth val="5"/>
        <c:axId val="1169161"/>
        <c:axId val="10522450"/>
      </c:barChart>
      <c:catAx>
        <c:axId val="116916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522450"/>
        <c:crosses val="autoZero"/>
        <c:auto val="1"/>
        <c:lblOffset val="100"/>
        <c:tickLblSkip val="1"/>
        <c:noMultiLvlLbl val="0"/>
      </c:catAx>
      <c:valAx>
        <c:axId val="10522450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69161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'地域毎人口ピラミッド（人数）①'!$L$34:$L$54</c:f>
              <c:numCache/>
            </c:numRef>
          </c:val>
        </c:ser>
        <c:gapWidth val="5"/>
        <c:axId val="14113989"/>
        <c:axId val="59917038"/>
      </c:barChart>
      <c:catAx>
        <c:axId val="1411398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917038"/>
        <c:crosses val="autoZero"/>
        <c:auto val="1"/>
        <c:lblOffset val="100"/>
        <c:tickLblSkip val="1"/>
        <c:noMultiLvlLbl val="0"/>
      </c:catAx>
      <c:valAx>
        <c:axId val="59917038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113989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5"/>
          <c:y val="0"/>
          <c:w val="0.9975"/>
          <c:h val="0.937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ptCount val="21"/>
                <c:pt idx="0">
                  <c:v>42</c:v>
                </c:pt>
                <c:pt idx="1">
                  <c:v>247</c:v>
                </c:pt>
                <c:pt idx="2">
                  <c:v>750</c:v>
                </c:pt>
                <c:pt idx="3">
                  <c:v>1563</c:v>
                </c:pt>
                <c:pt idx="4">
                  <c:v>2164</c:v>
                </c:pt>
                <c:pt idx="5">
                  <c:v>2507</c:v>
                </c:pt>
                <c:pt idx="6">
                  <c:v>2959</c:v>
                </c:pt>
                <c:pt idx="7">
                  <c:v>3417</c:v>
                </c:pt>
                <c:pt idx="8">
                  <c:v>3534</c:v>
                </c:pt>
                <c:pt idx="9">
                  <c:v>3076</c:v>
                </c:pt>
                <c:pt idx="10">
                  <c:v>3230</c:v>
                </c:pt>
                <c:pt idx="11">
                  <c:v>3188</c:v>
                </c:pt>
                <c:pt idx="12">
                  <c:v>3470</c:v>
                </c:pt>
                <c:pt idx="13">
                  <c:v>3134</c:v>
                </c:pt>
                <c:pt idx="14">
                  <c:v>2710</c:v>
                </c:pt>
                <c:pt idx="15">
                  <c:v>2284</c:v>
                </c:pt>
                <c:pt idx="16">
                  <c:v>2165</c:v>
                </c:pt>
                <c:pt idx="17">
                  <c:v>2516</c:v>
                </c:pt>
                <c:pt idx="18">
                  <c:v>2436</c:v>
                </c:pt>
                <c:pt idx="19">
                  <c:v>2216</c:v>
                </c:pt>
                <c:pt idx="20">
                  <c:v>2098</c:v>
                </c:pt>
              </c:numCache>
            </c:numRef>
          </c:val>
        </c:ser>
        <c:gapWidth val="5"/>
        <c:axId val="27593187"/>
        <c:axId val="47012092"/>
      </c:barChart>
      <c:catAx>
        <c:axId val="2759318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012092"/>
        <c:crosses val="autoZero"/>
        <c:auto val="1"/>
        <c:lblOffset val="100"/>
        <c:tickLblSkip val="1"/>
        <c:noMultiLvlLbl val="0"/>
      </c:catAx>
      <c:valAx>
        <c:axId val="47012092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593187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ptCount val="21"/>
                <c:pt idx="0">
                  <c:v>2</c:v>
                </c:pt>
                <c:pt idx="1">
                  <c:v>12</c:v>
                </c:pt>
                <c:pt idx="2">
                  <c:v>45</c:v>
                </c:pt>
                <c:pt idx="3">
                  <c:v>118</c:v>
                </c:pt>
                <c:pt idx="4">
                  <c:v>228</c:v>
                </c:pt>
                <c:pt idx="5">
                  <c:v>325</c:v>
                </c:pt>
                <c:pt idx="6">
                  <c:v>462</c:v>
                </c:pt>
                <c:pt idx="7">
                  <c:v>752</c:v>
                </c:pt>
                <c:pt idx="8">
                  <c:v>736</c:v>
                </c:pt>
                <c:pt idx="9">
                  <c:v>517</c:v>
                </c:pt>
                <c:pt idx="10">
                  <c:v>451</c:v>
                </c:pt>
                <c:pt idx="11">
                  <c:v>449</c:v>
                </c:pt>
                <c:pt idx="12">
                  <c:v>534</c:v>
                </c:pt>
                <c:pt idx="13">
                  <c:v>508</c:v>
                </c:pt>
                <c:pt idx="14">
                  <c:v>428</c:v>
                </c:pt>
                <c:pt idx="15">
                  <c:v>401</c:v>
                </c:pt>
                <c:pt idx="16">
                  <c:v>351</c:v>
                </c:pt>
                <c:pt idx="17">
                  <c:v>359</c:v>
                </c:pt>
                <c:pt idx="18">
                  <c:v>394</c:v>
                </c:pt>
                <c:pt idx="19">
                  <c:v>408</c:v>
                </c:pt>
                <c:pt idx="20">
                  <c:v>369</c:v>
                </c:pt>
              </c:numCache>
            </c:numRef>
          </c:val>
        </c:ser>
        <c:gapWidth val="5"/>
        <c:axId val="20455645"/>
        <c:axId val="49883078"/>
      </c:barChart>
      <c:catAx>
        <c:axId val="2045564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883078"/>
        <c:crosses val="autoZero"/>
        <c:auto val="1"/>
        <c:lblOffset val="100"/>
        <c:tickLblSkip val="1"/>
        <c:noMultiLvlLbl val="0"/>
      </c:catAx>
      <c:valAx>
        <c:axId val="49883078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455645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3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ptCount val="21"/>
                <c:pt idx="0">
                  <c:v>1</c:v>
                </c:pt>
                <c:pt idx="1">
                  <c:v>2</c:v>
                </c:pt>
                <c:pt idx="2">
                  <c:v>10</c:v>
                </c:pt>
                <c:pt idx="3">
                  <c:v>46</c:v>
                </c:pt>
                <c:pt idx="4">
                  <c:v>81</c:v>
                </c:pt>
                <c:pt idx="5">
                  <c:v>135</c:v>
                </c:pt>
                <c:pt idx="6">
                  <c:v>145</c:v>
                </c:pt>
                <c:pt idx="7">
                  <c:v>198</c:v>
                </c:pt>
                <c:pt idx="8">
                  <c:v>239</c:v>
                </c:pt>
                <c:pt idx="9">
                  <c:v>227</c:v>
                </c:pt>
                <c:pt idx="10">
                  <c:v>195</c:v>
                </c:pt>
                <c:pt idx="11">
                  <c:v>125</c:v>
                </c:pt>
                <c:pt idx="12">
                  <c:v>166</c:v>
                </c:pt>
                <c:pt idx="13">
                  <c:v>143</c:v>
                </c:pt>
                <c:pt idx="14">
                  <c:v>117</c:v>
                </c:pt>
                <c:pt idx="15">
                  <c:v>118</c:v>
                </c:pt>
                <c:pt idx="16">
                  <c:v>121</c:v>
                </c:pt>
                <c:pt idx="17">
                  <c:v>152</c:v>
                </c:pt>
                <c:pt idx="18">
                  <c:v>124</c:v>
                </c:pt>
                <c:pt idx="19">
                  <c:v>133</c:v>
                </c:pt>
                <c:pt idx="20">
                  <c:v>96</c:v>
                </c:pt>
              </c:numCache>
            </c:numRef>
          </c:val>
        </c:ser>
        <c:gapWidth val="5"/>
        <c:axId val="46294519"/>
        <c:axId val="13997488"/>
      </c:barChart>
      <c:catAx>
        <c:axId val="4629451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997488"/>
        <c:crosses val="autoZero"/>
        <c:auto val="1"/>
        <c:lblOffset val="100"/>
        <c:tickLblSkip val="1"/>
        <c:noMultiLvlLbl val="0"/>
      </c:catAx>
      <c:valAx>
        <c:axId val="13997488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29451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ptCount val="21"/>
                <c:pt idx="0">
                  <c:v>6</c:v>
                </c:pt>
                <c:pt idx="1">
                  <c:v>17</c:v>
                </c:pt>
                <c:pt idx="2">
                  <c:v>81</c:v>
                </c:pt>
                <c:pt idx="3">
                  <c:v>136</c:v>
                </c:pt>
                <c:pt idx="4">
                  <c:v>186</c:v>
                </c:pt>
                <c:pt idx="5">
                  <c:v>179</c:v>
                </c:pt>
                <c:pt idx="6">
                  <c:v>177</c:v>
                </c:pt>
                <c:pt idx="7">
                  <c:v>195</c:v>
                </c:pt>
                <c:pt idx="8">
                  <c:v>223</c:v>
                </c:pt>
                <c:pt idx="9">
                  <c:v>216</c:v>
                </c:pt>
                <c:pt idx="10">
                  <c:v>213</c:v>
                </c:pt>
                <c:pt idx="11">
                  <c:v>175</c:v>
                </c:pt>
                <c:pt idx="12">
                  <c:v>152</c:v>
                </c:pt>
                <c:pt idx="13">
                  <c:v>133</c:v>
                </c:pt>
                <c:pt idx="14">
                  <c:v>124</c:v>
                </c:pt>
                <c:pt idx="15">
                  <c:v>116</c:v>
                </c:pt>
                <c:pt idx="16">
                  <c:v>123</c:v>
                </c:pt>
                <c:pt idx="17">
                  <c:v>143</c:v>
                </c:pt>
                <c:pt idx="18">
                  <c:v>121</c:v>
                </c:pt>
                <c:pt idx="19">
                  <c:v>98</c:v>
                </c:pt>
                <c:pt idx="20">
                  <c:v>82</c:v>
                </c:pt>
              </c:numCache>
            </c:numRef>
          </c:val>
        </c:ser>
        <c:gapWidth val="5"/>
        <c:axId val="58868529"/>
        <c:axId val="60054714"/>
      </c:barChart>
      <c:catAx>
        <c:axId val="5886852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054714"/>
        <c:crosses val="autoZero"/>
        <c:auto val="1"/>
        <c:lblOffset val="100"/>
        <c:tickLblSkip val="1"/>
        <c:noMultiLvlLbl val="0"/>
      </c:catAx>
      <c:valAx>
        <c:axId val="60054714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868529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ptCount val="21"/>
                <c:pt idx="0">
                  <c:v>11</c:v>
                </c:pt>
                <c:pt idx="1">
                  <c:v>50</c:v>
                </c:pt>
                <c:pt idx="2">
                  <c:v>156</c:v>
                </c:pt>
                <c:pt idx="3">
                  <c:v>308</c:v>
                </c:pt>
                <c:pt idx="4">
                  <c:v>373</c:v>
                </c:pt>
                <c:pt idx="5">
                  <c:v>407</c:v>
                </c:pt>
                <c:pt idx="6">
                  <c:v>471</c:v>
                </c:pt>
                <c:pt idx="7">
                  <c:v>710</c:v>
                </c:pt>
                <c:pt idx="8">
                  <c:v>825</c:v>
                </c:pt>
                <c:pt idx="9">
                  <c:v>611</c:v>
                </c:pt>
                <c:pt idx="10">
                  <c:v>456</c:v>
                </c:pt>
                <c:pt idx="11">
                  <c:v>519</c:v>
                </c:pt>
                <c:pt idx="12">
                  <c:v>576</c:v>
                </c:pt>
                <c:pt idx="13">
                  <c:v>521</c:v>
                </c:pt>
                <c:pt idx="14">
                  <c:v>511</c:v>
                </c:pt>
                <c:pt idx="15">
                  <c:v>451</c:v>
                </c:pt>
                <c:pt idx="16">
                  <c:v>354</c:v>
                </c:pt>
                <c:pt idx="17">
                  <c:v>383</c:v>
                </c:pt>
                <c:pt idx="18">
                  <c:v>407</c:v>
                </c:pt>
                <c:pt idx="19">
                  <c:v>308</c:v>
                </c:pt>
                <c:pt idx="20">
                  <c:v>355</c:v>
                </c:pt>
              </c:numCache>
            </c:numRef>
          </c:val>
        </c:ser>
        <c:gapWidth val="5"/>
        <c:axId val="3621515"/>
        <c:axId val="32593636"/>
      </c:barChart>
      <c:catAx>
        <c:axId val="362151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593636"/>
        <c:crosses val="autoZero"/>
        <c:auto val="1"/>
        <c:lblOffset val="100"/>
        <c:tickLblSkip val="1"/>
        <c:noMultiLvlLbl val="0"/>
      </c:catAx>
      <c:valAx>
        <c:axId val="32593636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21515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ptCount val="21"/>
                <c:pt idx="0">
                  <c:v>2</c:v>
                </c:pt>
                <c:pt idx="1">
                  <c:v>6</c:v>
                </c:pt>
                <c:pt idx="2">
                  <c:v>27</c:v>
                </c:pt>
                <c:pt idx="3">
                  <c:v>98</c:v>
                </c:pt>
                <c:pt idx="4">
                  <c:v>129</c:v>
                </c:pt>
                <c:pt idx="5">
                  <c:v>178</c:v>
                </c:pt>
                <c:pt idx="6">
                  <c:v>205</c:v>
                </c:pt>
                <c:pt idx="7">
                  <c:v>264</c:v>
                </c:pt>
                <c:pt idx="8">
                  <c:v>351</c:v>
                </c:pt>
                <c:pt idx="9">
                  <c:v>281</c:v>
                </c:pt>
                <c:pt idx="10">
                  <c:v>264</c:v>
                </c:pt>
                <c:pt idx="11">
                  <c:v>235</c:v>
                </c:pt>
                <c:pt idx="12">
                  <c:v>224</c:v>
                </c:pt>
                <c:pt idx="13">
                  <c:v>190</c:v>
                </c:pt>
                <c:pt idx="14">
                  <c:v>197</c:v>
                </c:pt>
                <c:pt idx="15">
                  <c:v>157</c:v>
                </c:pt>
                <c:pt idx="16">
                  <c:v>172</c:v>
                </c:pt>
                <c:pt idx="17">
                  <c:v>186</c:v>
                </c:pt>
                <c:pt idx="18">
                  <c:v>181</c:v>
                </c:pt>
                <c:pt idx="19">
                  <c:v>148</c:v>
                </c:pt>
                <c:pt idx="20">
                  <c:v>129</c:v>
                </c:pt>
              </c:numCache>
            </c:numRef>
          </c:val>
        </c:ser>
        <c:gapWidth val="5"/>
        <c:axId val="24907269"/>
        <c:axId val="22838830"/>
      </c:barChart>
      <c:catAx>
        <c:axId val="2490726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838830"/>
        <c:crosses val="autoZero"/>
        <c:auto val="1"/>
        <c:lblOffset val="100"/>
        <c:tickLblSkip val="1"/>
        <c:noMultiLvlLbl val="0"/>
      </c:catAx>
      <c:valAx>
        <c:axId val="22838830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90726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ptCount val="21"/>
                <c:pt idx="0">
                  <c:v>5</c:v>
                </c:pt>
                <c:pt idx="1">
                  <c:v>25</c:v>
                </c:pt>
                <c:pt idx="2">
                  <c:v>94</c:v>
                </c:pt>
                <c:pt idx="3">
                  <c:v>193</c:v>
                </c:pt>
                <c:pt idx="4">
                  <c:v>235</c:v>
                </c:pt>
                <c:pt idx="5">
                  <c:v>243</c:v>
                </c:pt>
                <c:pt idx="6">
                  <c:v>253</c:v>
                </c:pt>
                <c:pt idx="7">
                  <c:v>278</c:v>
                </c:pt>
                <c:pt idx="8">
                  <c:v>332</c:v>
                </c:pt>
                <c:pt idx="9">
                  <c:v>265</c:v>
                </c:pt>
                <c:pt idx="10">
                  <c:v>259</c:v>
                </c:pt>
                <c:pt idx="11">
                  <c:v>228</c:v>
                </c:pt>
                <c:pt idx="12">
                  <c:v>192</c:v>
                </c:pt>
                <c:pt idx="13">
                  <c:v>190</c:v>
                </c:pt>
                <c:pt idx="14">
                  <c:v>171</c:v>
                </c:pt>
                <c:pt idx="15">
                  <c:v>158</c:v>
                </c:pt>
                <c:pt idx="16">
                  <c:v>186</c:v>
                </c:pt>
                <c:pt idx="17">
                  <c:v>199</c:v>
                </c:pt>
                <c:pt idx="18">
                  <c:v>163</c:v>
                </c:pt>
                <c:pt idx="19">
                  <c:v>159</c:v>
                </c:pt>
                <c:pt idx="20">
                  <c:v>119</c:v>
                </c:pt>
              </c:numCache>
            </c:numRef>
          </c:val>
        </c:ser>
        <c:gapWidth val="5"/>
        <c:axId val="4222879"/>
        <c:axId val="38005912"/>
      </c:barChart>
      <c:catAx>
        <c:axId val="422287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005912"/>
        <c:crosses val="autoZero"/>
        <c:auto val="1"/>
        <c:lblOffset val="100"/>
        <c:tickLblSkip val="1"/>
        <c:noMultiLvlLbl val="0"/>
      </c:catAx>
      <c:valAx>
        <c:axId val="38005912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2287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ptCount val="21"/>
                <c:pt idx="0">
                  <c:v>0</c:v>
                </c:pt>
                <c:pt idx="1">
                  <c:v>11</c:v>
                </c:pt>
                <c:pt idx="2">
                  <c:v>44</c:v>
                </c:pt>
                <c:pt idx="3">
                  <c:v>103</c:v>
                </c:pt>
                <c:pt idx="4">
                  <c:v>204</c:v>
                </c:pt>
                <c:pt idx="5">
                  <c:v>240</c:v>
                </c:pt>
                <c:pt idx="6">
                  <c:v>285</c:v>
                </c:pt>
                <c:pt idx="7">
                  <c:v>374</c:v>
                </c:pt>
                <c:pt idx="8">
                  <c:v>464</c:v>
                </c:pt>
                <c:pt idx="9">
                  <c:v>408</c:v>
                </c:pt>
                <c:pt idx="10">
                  <c:v>352</c:v>
                </c:pt>
                <c:pt idx="11">
                  <c:v>285</c:v>
                </c:pt>
                <c:pt idx="12">
                  <c:v>280</c:v>
                </c:pt>
                <c:pt idx="13">
                  <c:v>290</c:v>
                </c:pt>
                <c:pt idx="14">
                  <c:v>240</c:v>
                </c:pt>
                <c:pt idx="15">
                  <c:v>183</c:v>
                </c:pt>
                <c:pt idx="16">
                  <c:v>243</c:v>
                </c:pt>
                <c:pt idx="17">
                  <c:v>261</c:v>
                </c:pt>
                <c:pt idx="18">
                  <c:v>216</c:v>
                </c:pt>
                <c:pt idx="19">
                  <c:v>215</c:v>
                </c:pt>
                <c:pt idx="20">
                  <c:v>186</c:v>
                </c:pt>
              </c:numCache>
            </c:numRef>
          </c:val>
        </c:ser>
        <c:gapWidth val="5"/>
        <c:axId val="6508889"/>
        <c:axId val="58580002"/>
      </c:barChart>
      <c:catAx>
        <c:axId val="650888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580002"/>
        <c:crosses val="autoZero"/>
        <c:auto val="1"/>
        <c:lblOffset val="100"/>
        <c:tickLblSkip val="1"/>
        <c:noMultiLvlLbl val="0"/>
      </c:catAx>
      <c:valAx>
        <c:axId val="58580002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0888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ptCount val="21"/>
                <c:pt idx="0">
                  <c:v>12</c:v>
                </c:pt>
                <c:pt idx="1">
                  <c:v>38</c:v>
                </c:pt>
                <c:pt idx="2">
                  <c:v>128</c:v>
                </c:pt>
                <c:pt idx="3">
                  <c:v>262</c:v>
                </c:pt>
                <c:pt idx="4">
                  <c:v>344</c:v>
                </c:pt>
                <c:pt idx="5">
                  <c:v>346</c:v>
                </c:pt>
                <c:pt idx="6">
                  <c:v>328</c:v>
                </c:pt>
                <c:pt idx="7">
                  <c:v>380</c:v>
                </c:pt>
                <c:pt idx="8">
                  <c:v>413</c:v>
                </c:pt>
                <c:pt idx="9">
                  <c:v>410</c:v>
                </c:pt>
                <c:pt idx="10">
                  <c:v>387</c:v>
                </c:pt>
                <c:pt idx="11">
                  <c:v>278</c:v>
                </c:pt>
                <c:pt idx="12">
                  <c:v>307</c:v>
                </c:pt>
                <c:pt idx="13">
                  <c:v>260</c:v>
                </c:pt>
                <c:pt idx="14">
                  <c:v>237</c:v>
                </c:pt>
                <c:pt idx="15">
                  <c:v>225</c:v>
                </c:pt>
                <c:pt idx="16">
                  <c:v>259</c:v>
                </c:pt>
                <c:pt idx="17">
                  <c:v>273</c:v>
                </c:pt>
                <c:pt idx="18">
                  <c:v>206</c:v>
                </c:pt>
                <c:pt idx="19">
                  <c:v>181</c:v>
                </c:pt>
                <c:pt idx="20">
                  <c:v>172</c:v>
                </c:pt>
              </c:numCache>
            </c:numRef>
          </c:val>
        </c:ser>
        <c:gapWidth val="5"/>
        <c:axId val="57457971"/>
        <c:axId val="47359692"/>
      </c:barChart>
      <c:catAx>
        <c:axId val="5745797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359692"/>
        <c:crosses val="autoZero"/>
        <c:auto val="1"/>
        <c:lblOffset val="100"/>
        <c:tickLblSkip val="1"/>
        <c:noMultiLvlLbl val="0"/>
      </c:catAx>
      <c:valAx>
        <c:axId val="47359692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45797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02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ptCount val="21"/>
                <c:pt idx="0">
                  <c:v>0</c:v>
                </c:pt>
                <c:pt idx="1">
                  <c:v>6</c:v>
                </c:pt>
                <c:pt idx="2">
                  <c:v>23</c:v>
                </c:pt>
                <c:pt idx="3">
                  <c:v>66</c:v>
                </c:pt>
                <c:pt idx="4">
                  <c:v>90</c:v>
                </c:pt>
                <c:pt idx="5">
                  <c:v>130</c:v>
                </c:pt>
                <c:pt idx="6">
                  <c:v>124</c:v>
                </c:pt>
                <c:pt idx="7">
                  <c:v>201</c:v>
                </c:pt>
                <c:pt idx="8">
                  <c:v>233</c:v>
                </c:pt>
                <c:pt idx="9">
                  <c:v>251</c:v>
                </c:pt>
                <c:pt idx="10">
                  <c:v>233</c:v>
                </c:pt>
                <c:pt idx="11">
                  <c:v>155</c:v>
                </c:pt>
                <c:pt idx="12">
                  <c:v>144</c:v>
                </c:pt>
                <c:pt idx="13">
                  <c:v>134</c:v>
                </c:pt>
                <c:pt idx="14">
                  <c:v>115</c:v>
                </c:pt>
                <c:pt idx="15">
                  <c:v>106</c:v>
                </c:pt>
                <c:pt idx="16">
                  <c:v>105</c:v>
                </c:pt>
                <c:pt idx="17">
                  <c:v>159</c:v>
                </c:pt>
                <c:pt idx="18">
                  <c:v>133</c:v>
                </c:pt>
                <c:pt idx="19">
                  <c:v>89</c:v>
                </c:pt>
                <c:pt idx="20">
                  <c:v>65</c:v>
                </c:pt>
              </c:numCache>
            </c:numRef>
          </c:val>
        </c:ser>
        <c:gapWidth val="5"/>
        <c:axId val="23584045"/>
        <c:axId val="10929814"/>
      </c:barChart>
      <c:catAx>
        <c:axId val="2358404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929814"/>
        <c:crosses val="autoZero"/>
        <c:auto val="1"/>
        <c:lblOffset val="100"/>
        <c:tickLblSkip val="1"/>
        <c:noMultiLvlLbl val="0"/>
      </c:catAx>
      <c:valAx>
        <c:axId val="10929814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58404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'地域毎人口ピラミッド（人数）①'!$L$64:$L$84</c:f>
              <c:numCache/>
            </c:numRef>
          </c:val>
        </c:ser>
        <c:gapWidth val="5"/>
        <c:axId val="2382431"/>
        <c:axId val="21441880"/>
      </c:barChart>
      <c:catAx>
        <c:axId val="238243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441880"/>
        <c:crosses val="autoZero"/>
        <c:auto val="1"/>
        <c:lblOffset val="100"/>
        <c:tickLblSkip val="1"/>
        <c:noMultiLvlLbl val="0"/>
      </c:catAx>
      <c:valAx>
        <c:axId val="21441880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8243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ptCount val="21"/>
                <c:pt idx="0">
                  <c:v>13</c:v>
                </c:pt>
                <c:pt idx="1">
                  <c:v>26</c:v>
                </c:pt>
                <c:pt idx="2">
                  <c:v>59</c:v>
                </c:pt>
                <c:pt idx="3">
                  <c:v>172</c:v>
                </c:pt>
                <c:pt idx="4">
                  <c:v>245</c:v>
                </c:pt>
                <c:pt idx="5">
                  <c:v>181</c:v>
                </c:pt>
                <c:pt idx="6">
                  <c:v>165</c:v>
                </c:pt>
                <c:pt idx="7">
                  <c:v>214</c:v>
                </c:pt>
                <c:pt idx="8">
                  <c:v>271</c:v>
                </c:pt>
                <c:pt idx="9">
                  <c:v>269</c:v>
                </c:pt>
                <c:pt idx="10">
                  <c:v>262</c:v>
                </c:pt>
                <c:pt idx="11">
                  <c:v>172</c:v>
                </c:pt>
                <c:pt idx="12">
                  <c:v>159</c:v>
                </c:pt>
                <c:pt idx="13">
                  <c:v>122</c:v>
                </c:pt>
                <c:pt idx="14">
                  <c:v>115</c:v>
                </c:pt>
                <c:pt idx="15">
                  <c:v>113</c:v>
                </c:pt>
                <c:pt idx="16">
                  <c:v>121</c:v>
                </c:pt>
                <c:pt idx="17">
                  <c:v>151</c:v>
                </c:pt>
                <c:pt idx="18">
                  <c:v>105</c:v>
                </c:pt>
                <c:pt idx="19">
                  <c:v>99</c:v>
                </c:pt>
                <c:pt idx="20">
                  <c:v>63</c:v>
                </c:pt>
              </c:numCache>
            </c:numRef>
          </c:val>
        </c:ser>
        <c:gapWidth val="5"/>
        <c:axId val="31259463"/>
        <c:axId val="12899712"/>
      </c:barChart>
      <c:catAx>
        <c:axId val="3125946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899712"/>
        <c:crosses val="autoZero"/>
        <c:auto val="1"/>
        <c:lblOffset val="100"/>
        <c:tickLblSkip val="1"/>
        <c:noMultiLvlLbl val="0"/>
      </c:catAx>
      <c:valAx>
        <c:axId val="12899712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25946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ptCount val="21"/>
                <c:pt idx="0">
                  <c:v>0.00011225360334066723</c:v>
                </c:pt>
                <c:pt idx="1">
                  <c:v>0.0007408737820484038</c:v>
                </c:pt>
                <c:pt idx="2">
                  <c:v>0.004984059988325625</c:v>
                </c:pt>
                <c:pt idx="3">
                  <c:v>0.01607471599838355</c:v>
                </c:pt>
                <c:pt idx="4">
                  <c:v>0.03093709308068789</c:v>
                </c:pt>
                <c:pt idx="5">
                  <c:v>0.043329890889497555</c:v>
                </c:pt>
                <c:pt idx="6">
                  <c:v>0.05354496879349827</c:v>
                </c:pt>
                <c:pt idx="7">
                  <c:v>0.06690314759103767</c:v>
                </c:pt>
                <c:pt idx="8">
                  <c:v>0.07505275919357011</c:v>
                </c:pt>
                <c:pt idx="9">
                  <c:v>0.06679089398769701</c:v>
                </c:pt>
                <c:pt idx="10">
                  <c:v>0.06277221498810112</c:v>
                </c:pt>
                <c:pt idx="11">
                  <c:v>0.06474787840689686</c:v>
                </c:pt>
                <c:pt idx="12">
                  <c:v>0.07426698397018544</c:v>
                </c:pt>
                <c:pt idx="13">
                  <c:v>0.06672354182569261</c:v>
                </c:pt>
                <c:pt idx="14">
                  <c:v>0.059763818418571237</c:v>
                </c:pt>
                <c:pt idx="15">
                  <c:v>0.050222262134614525</c:v>
                </c:pt>
                <c:pt idx="16">
                  <c:v>0.0454402586323021</c:v>
                </c:pt>
                <c:pt idx="17">
                  <c:v>0.058080014368461226</c:v>
                </c:pt>
                <c:pt idx="18">
                  <c:v>0.055004265636926945</c:v>
                </c:pt>
                <c:pt idx="19">
                  <c:v>0.052781644290781735</c:v>
                </c:pt>
                <c:pt idx="20">
                  <c:v>0.051726460419379464</c:v>
                </c:pt>
              </c:numCache>
            </c:numRef>
          </c:val>
        </c:ser>
        <c:gapWidth val="5"/>
        <c:axId val="48988545"/>
        <c:axId val="38243722"/>
      </c:barChart>
      <c:catAx>
        <c:axId val="4898854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243722"/>
        <c:crosses val="autoZero"/>
        <c:auto val="1"/>
        <c:lblOffset val="100"/>
        <c:tickLblSkip val="1"/>
        <c:noMultiLvlLbl val="0"/>
      </c:catAx>
      <c:valAx>
        <c:axId val="38243722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9885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75"/>
          <c:y val="0"/>
          <c:w val="0.99725"/>
          <c:h val="0.94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ptCount val="21"/>
                <c:pt idx="0">
                  <c:v>0.0008449684142759425</c:v>
                </c:pt>
                <c:pt idx="1">
                  <c:v>0.004969219007765662</c:v>
                </c:pt>
                <c:pt idx="2">
                  <c:v>0.015088721683498974</c:v>
                </c:pt>
                <c:pt idx="3">
                  <c:v>0.03144489598841186</c:v>
                </c:pt>
                <c:pt idx="4">
                  <c:v>0.04353599163078904</c:v>
                </c:pt>
                <c:pt idx="5">
                  <c:v>0.05043656701404257</c:v>
                </c:pt>
                <c:pt idx="6">
                  <c:v>0.05953003661529795</c:v>
                </c:pt>
                <c:pt idx="7">
                  <c:v>0.06874421599002133</c:v>
                </c:pt>
                <c:pt idx="8">
                  <c:v>0.07109805657264716</c:v>
                </c:pt>
                <c:pt idx="9">
                  <c:v>0.06188387719792379</c:v>
                </c:pt>
                <c:pt idx="10">
                  <c:v>0.06498209471693558</c:v>
                </c:pt>
                <c:pt idx="11">
                  <c:v>0.06413712630265964</c:v>
                </c:pt>
                <c:pt idx="12">
                  <c:v>0.06981048565565526</c:v>
                </c:pt>
                <c:pt idx="13">
                  <c:v>0.06305073834144771</c:v>
                </c:pt>
                <c:pt idx="14">
                  <c:v>0.054520581016376295</c:v>
                </c:pt>
                <c:pt idx="15">
                  <c:v>0.04595018710014888</c:v>
                </c:pt>
                <c:pt idx="16">
                  <c:v>0.04355610992636704</c:v>
                </c:pt>
                <c:pt idx="17">
                  <c:v>0.05061763167424456</c:v>
                </c:pt>
                <c:pt idx="18">
                  <c:v>0.049008168028004666</c:v>
                </c:pt>
                <c:pt idx="19">
                  <c:v>0.04458214300084497</c:v>
                </c:pt>
                <c:pt idx="20">
                  <c:v>0.04220818412264113</c:v>
                </c:pt>
              </c:numCache>
            </c:numRef>
          </c:val>
        </c:ser>
        <c:gapWidth val="5"/>
        <c:axId val="8649179"/>
        <c:axId val="10733748"/>
      </c:barChart>
      <c:catAx>
        <c:axId val="864917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733748"/>
        <c:crosses val="autoZero"/>
        <c:auto val="1"/>
        <c:lblOffset val="100"/>
        <c:tickLblSkip val="1"/>
        <c:noMultiLvlLbl val="0"/>
      </c:catAx>
      <c:valAx>
        <c:axId val="10733748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6491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ptCount val="21"/>
                <c:pt idx="0">
                  <c:v>0.00025480952987641737</c:v>
                </c:pt>
                <c:pt idx="1">
                  <c:v>0.0015288571792585043</c:v>
                </c:pt>
                <c:pt idx="2">
                  <c:v>0.005733214422219391</c:v>
                </c:pt>
                <c:pt idx="3">
                  <c:v>0.015033762262708625</c:v>
                </c:pt>
                <c:pt idx="4">
                  <c:v>0.02904828640591158</c:v>
                </c:pt>
                <c:pt idx="5">
                  <c:v>0.041406548604917826</c:v>
                </c:pt>
                <c:pt idx="6">
                  <c:v>0.058861001401452416</c:v>
                </c:pt>
                <c:pt idx="7">
                  <c:v>0.09580838323353294</c:v>
                </c:pt>
                <c:pt idx="8">
                  <c:v>0.09376990699452159</c:v>
                </c:pt>
                <c:pt idx="9">
                  <c:v>0.0658682634730539</c:v>
                </c:pt>
                <c:pt idx="10">
                  <c:v>0.05745954898713212</c:v>
                </c:pt>
                <c:pt idx="11">
                  <c:v>0.0572047394572557</c:v>
                </c:pt>
                <c:pt idx="12">
                  <c:v>0.06803414447700344</c:v>
                </c:pt>
                <c:pt idx="13">
                  <c:v>0.06472162058861002</c:v>
                </c:pt>
                <c:pt idx="14">
                  <c:v>0.05452923939355332</c:v>
                </c:pt>
                <c:pt idx="15">
                  <c:v>0.05108931074022168</c:v>
                </c:pt>
                <c:pt idx="16">
                  <c:v>0.04471907249331125</c:v>
                </c:pt>
                <c:pt idx="17">
                  <c:v>0.04573831061281692</c:v>
                </c:pt>
                <c:pt idx="18">
                  <c:v>0.05019747738565422</c:v>
                </c:pt>
                <c:pt idx="19">
                  <c:v>0.05198114409478914</c:v>
                </c:pt>
                <c:pt idx="20">
                  <c:v>0.04701235826219901</c:v>
                </c:pt>
              </c:numCache>
            </c:numRef>
          </c:val>
        </c:ser>
        <c:gapWidth val="5"/>
        <c:axId val="29494869"/>
        <c:axId val="64127230"/>
      </c:barChart>
      <c:catAx>
        <c:axId val="2949486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127230"/>
        <c:crosses val="autoZero"/>
        <c:auto val="1"/>
        <c:lblOffset val="100"/>
        <c:tickLblSkip val="1"/>
        <c:noMultiLvlLbl val="0"/>
      </c:catAx>
      <c:valAx>
        <c:axId val="64127230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494869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7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ptCount val="21"/>
                <c:pt idx="0">
                  <c:v>0.0003885003885003885</c:v>
                </c:pt>
                <c:pt idx="1">
                  <c:v>0.000777000777000777</c:v>
                </c:pt>
                <c:pt idx="2">
                  <c:v>0.003885003885003885</c:v>
                </c:pt>
                <c:pt idx="3">
                  <c:v>0.017871017871017872</c:v>
                </c:pt>
                <c:pt idx="4">
                  <c:v>0.03146853146853147</c:v>
                </c:pt>
                <c:pt idx="5">
                  <c:v>0.05244755244755245</c:v>
                </c:pt>
                <c:pt idx="6">
                  <c:v>0.056332556332556336</c:v>
                </c:pt>
                <c:pt idx="7">
                  <c:v>0.07692307692307693</c:v>
                </c:pt>
                <c:pt idx="8">
                  <c:v>0.09285159285159285</c:v>
                </c:pt>
                <c:pt idx="9">
                  <c:v>0.08818958818958819</c:v>
                </c:pt>
                <c:pt idx="10">
                  <c:v>0.07575757575757576</c:v>
                </c:pt>
                <c:pt idx="11">
                  <c:v>0.04856254856254856</c:v>
                </c:pt>
                <c:pt idx="12">
                  <c:v>0.0644910644910645</c:v>
                </c:pt>
                <c:pt idx="13">
                  <c:v>0.05555555555555555</c:v>
                </c:pt>
                <c:pt idx="14">
                  <c:v>0.045454545454545456</c:v>
                </c:pt>
                <c:pt idx="15">
                  <c:v>0.04584304584304584</c:v>
                </c:pt>
                <c:pt idx="16">
                  <c:v>0.04700854700854701</c:v>
                </c:pt>
                <c:pt idx="17">
                  <c:v>0.059052059052059055</c:v>
                </c:pt>
                <c:pt idx="18">
                  <c:v>0.048174048174048176</c:v>
                </c:pt>
                <c:pt idx="19">
                  <c:v>0.05167055167055167</c:v>
                </c:pt>
                <c:pt idx="20">
                  <c:v>0.037296037296037296</c:v>
                </c:pt>
              </c:numCache>
            </c:numRef>
          </c:val>
        </c:ser>
        <c:gapWidth val="5"/>
        <c:axId val="40274159"/>
        <c:axId val="26923112"/>
      </c:barChart>
      <c:catAx>
        <c:axId val="4027415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923112"/>
        <c:crosses val="autoZero"/>
        <c:auto val="1"/>
        <c:lblOffset val="100"/>
        <c:tickLblSkip val="1"/>
        <c:noMultiLvlLbl val="0"/>
      </c:catAx>
      <c:valAx>
        <c:axId val="26923112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274159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ptCount val="21"/>
                <c:pt idx="0">
                  <c:v>0.0020718232044198894</c:v>
                </c:pt>
                <c:pt idx="1">
                  <c:v>0.005870165745856353</c:v>
                </c:pt>
                <c:pt idx="2">
                  <c:v>0.02796961325966851</c:v>
                </c:pt>
                <c:pt idx="3">
                  <c:v>0.04696132596685083</c:v>
                </c:pt>
                <c:pt idx="4">
                  <c:v>0.06422651933701658</c:v>
                </c:pt>
                <c:pt idx="5">
                  <c:v>0.06180939226519337</c:v>
                </c:pt>
                <c:pt idx="6">
                  <c:v>0.06111878453038674</c:v>
                </c:pt>
                <c:pt idx="7">
                  <c:v>0.06733425414364641</c:v>
                </c:pt>
                <c:pt idx="8">
                  <c:v>0.07700276243093923</c:v>
                </c:pt>
                <c:pt idx="9">
                  <c:v>0.07458563535911603</c:v>
                </c:pt>
                <c:pt idx="10">
                  <c:v>0.07354972375690608</c:v>
                </c:pt>
                <c:pt idx="11">
                  <c:v>0.06042817679558011</c:v>
                </c:pt>
                <c:pt idx="12">
                  <c:v>0.052486187845303865</c:v>
                </c:pt>
                <c:pt idx="13">
                  <c:v>0.045925414364640885</c:v>
                </c:pt>
                <c:pt idx="14">
                  <c:v>0.04281767955801105</c:v>
                </c:pt>
                <c:pt idx="15">
                  <c:v>0.04005524861878453</c:v>
                </c:pt>
                <c:pt idx="16">
                  <c:v>0.04247237569060774</c:v>
                </c:pt>
                <c:pt idx="17">
                  <c:v>0.04937845303867403</c:v>
                </c:pt>
                <c:pt idx="18">
                  <c:v>0.0417817679558011</c:v>
                </c:pt>
                <c:pt idx="19">
                  <c:v>0.03383977900552486</c:v>
                </c:pt>
                <c:pt idx="20">
                  <c:v>0.028314917127071824</c:v>
                </c:pt>
              </c:numCache>
            </c:numRef>
          </c:val>
        </c:ser>
        <c:gapWidth val="5"/>
        <c:axId val="40981417"/>
        <c:axId val="33288434"/>
      </c:barChart>
      <c:catAx>
        <c:axId val="4098141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288434"/>
        <c:crosses val="autoZero"/>
        <c:auto val="1"/>
        <c:lblOffset val="100"/>
        <c:tickLblSkip val="1"/>
        <c:noMultiLvlLbl val="0"/>
      </c:catAx>
      <c:valAx>
        <c:axId val="33288434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9814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ptCount val="21"/>
                <c:pt idx="0">
                  <c:v>0.0012552778728745864</c:v>
                </c:pt>
                <c:pt idx="1">
                  <c:v>0.005705808513066302</c:v>
                </c:pt>
                <c:pt idx="2">
                  <c:v>0.01780212256076686</c:v>
                </c:pt>
                <c:pt idx="3">
                  <c:v>0.03514778044048842</c:v>
                </c:pt>
                <c:pt idx="4">
                  <c:v>0.04256533150747461</c:v>
                </c:pt>
                <c:pt idx="5">
                  <c:v>0.04644528129635969</c:v>
                </c:pt>
                <c:pt idx="6">
                  <c:v>0.05374871619308456</c:v>
                </c:pt>
                <c:pt idx="7">
                  <c:v>0.08102248088554148</c:v>
                </c:pt>
                <c:pt idx="8">
                  <c:v>0.09414584046559397</c:v>
                </c:pt>
                <c:pt idx="9">
                  <c:v>0.0697249800296702</c:v>
                </c:pt>
                <c:pt idx="10">
                  <c:v>0.05203697363916467</c:v>
                </c:pt>
                <c:pt idx="11">
                  <c:v>0.05922629236562821</c:v>
                </c:pt>
                <c:pt idx="12">
                  <c:v>0.0657309140705238</c:v>
                </c:pt>
                <c:pt idx="13">
                  <c:v>0.05945452470615086</c:v>
                </c:pt>
                <c:pt idx="14">
                  <c:v>0.0583133630035376</c:v>
                </c:pt>
                <c:pt idx="15">
                  <c:v>0.05146639278785804</c:v>
                </c:pt>
                <c:pt idx="16">
                  <c:v>0.04039712427250942</c:v>
                </c:pt>
                <c:pt idx="17">
                  <c:v>0.04370649321008787</c:v>
                </c:pt>
                <c:pt idx="18">
                  <c:v>0.04644528129635969</c:v>
                </c:pt>
                <c:pt idx="19">
                  <c:v>0.03514778044048842</c:v>
                </c:pt>
                <c:pt idx="20">
                  <c:v>0.04051124044277074</c:v>
                </c:pt>
              </c:numCache>
            </c:numRef>
          </c:val>
        </c:ser>
        <c:gapWidth val="5"/>
        <c:axId val="31160451"/>
        <c:axId val="12008604"/>
      </c:barChart>
      <c:catAx>
        <c:axId val="3116045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008604"/>
        <c:crosses val="autoZero"/>
        <c:auto val="1"/>
        <c:lblOffset val="100"/>
        <c:tickLblSkip val="1"/>
        <c:noMultiLvlLbl val="0"/>
      </c:catAx>
      <c:valAx>
        <c:axId val="12008604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1604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2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ptCount val="21"/>
                <c:pt idx="0">
                  <c:v>0.0005518763796909492</c:v>
                </c:pt>
                <c:pt idx="1">
                  <c:v>0.0016556291390728477</c:v>
                </c:pt>
                <c:pt idx="2">
                  <c:v>0.0074503311258278145</c:v>
                </c:pt>
                <c:pt idx="3">
                  <c:v>0.02704194260485651</c:v>
                </c:pt>
                <c:pt idx="4">
                  <c:v>0.03559602649006623</c:v>
                </c:pt>
                <c:pt idx="5">
                  <c:v>0.04911699779249448</c:v>
                </c:pt>
                <c:pt idx="6">
                  <c:v>0.05656732891832229</c:v>
                </c:pt>
                <c:pt idx="7">
                  <c:v>0.0728476821192053</c:v>
                </c:pt>
                <c:pt idx="8">
                  <c:v>0.09685430463576158</c:v>
                </c:pt>
                <c:pt idx="9">
                  <c:v>0.07753863134657836</c:v>
                </c:pt>
                <c:pt idx="10">
                  <c:v>0.0728476821192053</c:v>
                </c:pt>
                <c:pt idx="11">
                  <c:v>0.06484547461368653</c:v>
                </c:pt>
                <c:pt idx="12">
                  <c:v>0.06181015452538632</c:v>
                </c:pt>
                <c:pt idx="13">
                  <c:v>0.052428256070640174</c:v>
                </c:pt>
                <c:pt idx="14">
                  <c:v>0.0543598233995585</c:v>
                </c:pt>
                <c:pt idx="15">
                  <c:v>0.043322295805739514</c:v>
                </c:pt>
                <c:pt idx="16">
                  <c:v>0.04746136865342163</c:v>
                </c:pt>
                <c:pt idx="17">
                  <c:v>0.05132450331125828</c:v>
                </c:pt>
                <c:pt idx="18">
                  <c:v>0.0499448123620309</c:v>
                </c:pt>
                <c:pt idx="19">
                  <c:v>0.04083885209713024</c:v>
                </c:pt>
                <c:pt idx="20">
                  <c:v>0.03559602649006623</c:v>
                </c:pt>
              </c:numCache>
            </c:numRef>
          </c:val>
        </c:ser>
        <c:gapWidth val="5"/>
        <c:axId val="40968573"/>
        <c:axId val="33172838"/>
      </c:barChart>
      <c:catAx>
        <c:axId val="4096857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172838"/>
        <c:crosses val="autoZero"/>
        <c:auto val="1"/>
        <c:lblOffset val="100"/>
        <c:tickLblSkip val="1"/>
        <c:noMultiLvlLbl val="0"/>
      </c:catAx>
      <c:valAx>
        <c:axId val="33172838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9685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ptCount val="21"/>
                <c:pt idx="0">
                  <c:v>0.001266784899923993</c:v>
                </c:pt>
                <c:pt idx="1">
                  <c:v>0.006333924499619965</c:v>
                </c:pt>
                <c:pt idx="2">
                  <c:v>0.023815556118571068</c:v>
                </c:pt>
                <c:pt idx="3">
                  <c:v>0.048897897137066125</c:v>
                </c:pt>
                <c:pt idx="4">
                  <c:v>0.059538890296427664</c:v>
                </c:pt>
                <c:pt idx="5">
                  <c:v>0.061565746136306054</c:v>
                </c:pt>
                <c:pt idx="6">
                  <c:v>0.06409931593615405</c:v>
                </c:pt>
                <c:pt idx="7">
                  <c:v>0.07043324043577401</c:v>
                </c:pt>
                <c:pt idx="8">
                  <c:v>0.08411451735495312</c:v>
                </c:pt>
                <c:pt idx="9">
                  <c:v>0.06713959969597162</c:v>
                </c:pt>
                <c:pt idx="10">
                  <c:v>0.06561945781606283</c:v>
                </c:pt>
                <c:pt idx="11">
                  <c:v>0.05776539143653408</c:v>
                </c:pt>
                <c:pt idx="12">
                  <c:v>0.04864454015708133</c:v>
                </c:pt>
                <c:pt idx="13">
                  <c:v>0.04813782619711173</c:v>
                </c:pt>
                <c:pt idx="14">
                  <c:v>0.04332404357740056</c:v>
                </c:pt>
                <c:pt idx="15">
                  <c:v>0.04003040283759818</c:v>
                </c:pt>
                <c:pt idx="16">
                  <c:v>0.04712439827717253</c:v>
                </c:pt>
                <c:pt idx="17">
                  <c:v>0.05041803901697492</c:v>
                </c:pt>
                <c:pt idx="18">
                  <c:v>0.04129718773752217</c:v>
                </c:pt>
                <c:pt idx="19">
                  <c:v>0.040283759817582976</c:v>
                </c:pt>
                <c:pt idx="20">
                  <c:v>0.030149480618191032</c:v>
                </c:pt>
              </c:numCache>
            </c:numRef>
          </c:val>
        </c:ser>
        <c:gapWidth val="5"/>
        <c:axId val="30120087"/>
        <c:axId val="2645328"/>
      </c:barChart>
      <c:catAx>
        <c:axId val="3012008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45328"/>
        <c:crosses val="autoZero"/>
        <c:auto val="1"/>
        <c:lblOffset val="100"/>
        <c:tickLblSkip val="1"/>
        <c:noMultiLvlLbl val="0"/>
      </c:catAx>
      <c:valAx>
        <c:axId val="2645328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1200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ptCount val="21"/>
                <c:pt idx="0">
                  <c:v>0</c:v>
                </c:pt>
                <c:pt idx="1">
                  <c:v>0.0022522522522522522</c:v>
                </c:pt>
                <c:pt idx="2">
                  <c:v>0.009009009009009009</c:v>
                </c:pt>
                <c:pt idx="3">
                  <c:v>0.02108927108927109</c:v>
                </c:pt>
                <c:pt idx="4">
                  <c:v>0.04176904176904177</c:v>
                </c:pt>
                <c:pt idx="5">
                  <c:v>0.04914004914004914</c:v>
                </c:pt>
                <c:pt idx="6">
                  <c:v>0.05835380835380835</c:v>
                </c:pt>
                <c:pt idx="7">
                  <c:v>0.07657657657657657</c:v>
                </c:pt>
                <c:pt idx="8">
                  <c:v>0.095004095004095</c:v>
                </c:pt>
                <c:pt idx="9">
                  <c:v>0.08353808353808354</c:v>
                </c:pt>
                <c:pt idx="10">
                  <c:v>0.07207207207207207</c:v>
                </c:pt>
                <c:pt idx="11">
                  <c:v>0.05835380835380835</c:v>
                </c:pt>
                <c:pt idx="12">
                  <c:v>0.05733005733005733</c:v>
                </c:pt>
                <c:pt idx="13">
                  <c:v>0.059377559377559376</c:v>
                </c:pt>
                <c:pt idx="14">
                  <c:v>0.04914004914004914</c:v>
                </c:pt>
                <c:pt idx="15">
                  <c:v>0.03746928746928747</c:v>
                </c:pt>
                <c:pt idx="16">
                  <c:v>0.049754299754299756</c:v>
                </c:pt>
                <c:pt idx="17">
                  <c:v>0.05343980343980344</c:v>
                </c:pt>
                <c:pt idx="18">
                  <c:v>0.044226044226044224</c:v>
                </c:pt>
                <c:pt idx="19">
                  <c:v>0.044021294021294025</c:v>
                </c:pt>
                <c:pt idx="20">
                  <c:v>0.038083538083538086</c:v>
                </c:pt>
              </c:numCache>
            </c:numRef>
          </c:val>
        </c:ser>
        <c:gapWidth val="5"/>
        <c:axId val="23807953"/>
        <c:axId val="12944986"/>
      </c:barChart>
      <c:catAx>
        <c:axId val="2380795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944986"/>
        <c:crosses val="autoZero"/>
        <c:auto val="1"/>
        <c:lblOffset val="100"/>
        <c:tickLblSkip val="1"/>
        <c:noMultiLvlLbl val="0"/>
      </c:catAx>
      <c:valAx>
        <c:axId val="12944986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8079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'地域毎人口ピラミッド（人数）①'!$N$64:$N$84</c:f>
              <c:numCache/>
            </c:numRef>
          </c:val>
        </c:ser>
        <c:gapWidth val="5"/>
        <c:axId val="58759193"/>
        <c:axId val="59070690"/>
      </c:barChart>
      <c:catAx>
        <c:axId val="5875919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070690"/>
        <c:crosses val="autoZero"/>
        <c:auto val="1"/>
        <c:lblOffset val="100"/>
        <c:tickLblSkip val="1"/>
        <c:noMultiLvlLbl val="0"/>
      </c:catAx>
      <c:valAx>
        <c:axId val="59070690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759193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ptCount val="21"/>
                <c:pt idx="0">
                  <c:v>0.0022034520749173708</c:v>
                </c:pt>
                <c:pt idx="1">
                  <c:v>0.00697759823723834</c:v>
                </c:pt>
                <c:pt idx="2">
                  <c:v>0.023503488799118618</c:v>
                </c:pt>
                <c:pt idx="3">
                  <c:v>0.04810870363569592</c:v>
                </c:pt>
                <c:pt idx="4">
                  <c:v>0.06316562614763128</c:v>
                </c:pt>
                <c:pt idx="5">
                  <c:v>0.06353286816011752</c:v>
                </c:pt>
                <c:pt idx="6">
                  <c:v>0.060227690047741464</c:v>
                </c:pt>
                <c:pt idx="7">
                  <c:v>0.0697759823723834</c:v>
                </c:pt>
                <c:pt idx="8">
                  <c:v>0.07583547557840617</c:v>
                </c:pt>
                <c:pt idx="9">
                  <c:v>0.07528461255967683</c:v>
                </c:pt>
                <c:pt idx="10">
                  <c:v>0.0710613294160852</c:v>
                </c:pt>
                <c:pt idx="11">
                  <c:v>0.05104663973558575</c:v>
                </c:pt>
                <c:pt idx="12">
                  <c:v>0.05637164891663606</c:v>
                </c:pt>
                <c:pt idx="13">
                  <c:v>0.0477414616232097</c:v>
                </c:pt>
                <c:pt idx="14">
                  <c:v>0.043518178479618065</c:v>
                </c:pt>
                <c:pt idx="15">
                  <c:v>0.0413147264047007</c:v>
                </c:pt>
                <c:pt idx="16">
                  <c:v>0.04755784061696658</c:v>
                </c:pt>
                <c:pt idx="17">
                  <c:v>0.05012853470437018</c:v>
                </c:pt>
                <c:pt idx="18">
                  <c:v>0.03782592728608153</c:v>
                </c:pt>
                <c:pt idx="19">
                  <c:v>0.03323540213000367</c:v>
                </c:pt>
                <c:pt idx="20">
                  <c:v>0.03158281307381564</c:v>
                </c:pt>
              </c:numCache>
            </c:numRef>
          </c:val>
        </c:ser>
        <c:gapWidth val="5"/>
        <c:axId val="49396011"/>
        <c:axId val="41910916"/>
      </c:barChart>
      <c:catAx>
        <c:axId val="4939601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910916"/>
        <c:crosses val="autoZero"/>
        <c:auto val="1"/>
        <c:lblOffset val="100"/>
        <c:tickLblSkip val="1"/>
        <c:noMultiLvlLbl val="0"/>
      </c:catAx>
      <c:valAx>
        <c:axId val="41910916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3960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ptCount val="21"/>
                <c:pt idx="0">
                  <c:v>0</c:v>
                </c:pt>
                <c:pt idx="1">
                  <c:v>0.00234192037470726</c:v>
                </c:pt>
                <c:pt idx="2">
                  <c:v>0.00897736143637783</c:v>
                </c:pt>
                <c:pt idx="3">
                  <c:v>0.02576112412177986</c:v>
                </c:pt>
                <c:pt idx="4">
                  <c:v>0.0351288056206089</c:v>
                </c:pt>
                <c:pt idx="5">
                  <c:v>0.0507416081186573</c:v>
                </c:pt>
                <c:pt idx="6">
                  <c:v>0.04839968774395004</c:v>
                </c:pt>
                <c:pt idx="7">
                  <c:v>0.07845433255269321</c:v>
                </c:pt>
                <c:pt idx="8">
                  <c:v>0.09094457455113193</c:v>
                </c:pt>
                <c:pt idx="9">
                  <c:v>0.0979703356752537</c:v>
                </c:pt>
                <c:pt idx="10">
                  <c:v>0.09094457455113193</c:v>
                </c:pt>
                <c:pt idx="11">
                  <c:v>0.06049960967993755</c:v>
                </c:pt>
                <c:pt idx="12">
                  <c:v>0.05620608899297424</c:v>
                </c:pt>
                <c:pt idx="13">
                  <c:v>0.05230288836846214</c:v>
                </c:pt>
                <c:pt idx="14">
                  <c:v>0.04488680718188915</c:v>
                </c:pt>
                <c:pt idx="15">
                  <c:v>0.04137392661982826</c:v>
                </c:pt>
                <c:pt idx="16">
                  <c:v>0.040983606557377046</c:v>
                </c:pt>
                <c:pt idx="17">
                  <c:v>0.06206088992974239</c:v>
                </c:pt>
                <c:pt idx="18">
                  <c:v>0.05191256830601093</c:v>
                </c:pt>
                <c:pt idx="19">
                  <c:v>0.034738485558157686</c:v>
                </c:pt>
                <c:pt idx="20">
                  <c:v>0.02537080405932865</c:v>
                </c:pt>
              </c:numCache>
            </c:numRef>
          </c:val>
        </c:ser>
        <c:gapWidth val="5"/>
        <c:axId val="41653925"/>
        <c:axId val="39341006"/>
      </c:barChart>
      <c:catAx>
        <c:axId val="4165392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341006"/>
        <c:crosses val="autoZero"/>
        <c:auto val="1"/>
        <c:lblOffset val="100"/>
        <c:tickLblSkip val="1"/>
        <c:noMultiLvlLbl val="0"/>
      </c:catAx>
      <c:valAx>
        <c:axId val="39341006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6539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ptCount val="21"/>
                <c:pt idx="0">
                  <c:v>0.004197610590894414</c:v>
                </c:pt>
                <c:pt idx="1">
                  <c:v>0.008395221181788828</c:v>
                </c:pt>
                <c:pt idx="2">
                  <c:v>0.019050694220213108</c:v>
                </c:pt>
                <c:pt idx="3">
                  <c:v>0.055537617048756864</c:v>
                </c:pt>
                <c:pt idx="4">
                  <c:v>0.07910881498224087</c:v>
                </c:pt>
                <c:pt idx="5">
                  <c:v>0.0584436551501453</c:v>
                </c:pt>
                <c:pt idx="6">
                  <c:v>0.05327736519212141</c:v>
                </c:pt>
                <c:pt idx="7">
                  <c:v>0.06909912818856959</c:v>
                </c:pt>
                <c:pt idx="8">
                  <c:v>0.0875040361640297</c:v>
                </c:pt>
                <c:pt idx="9">
                  <c:v>0.08685824991927672</c:v>
                </c:pt>
                <c:pt idx="10">
                  <c:v>0.08459799806264126</c:v>
                </c:pt>
                <c:pt idx="11">
                  <c:v>0.055537617048756864</c:v>
                </c:pt>
                <c:pt idx="12">
                  <c:v>0.05134000645786245</c:v>
                </c:pt>
                <c:pt idx="13">
                  <c:v>0.03939296092993219</c:v>
                </c:pt>
                <c:pt idx="14">
                  <c:v>0.03713270907329674</c:v>
                </c:pt>
                <c:pt idx="15">
                  <c:v>0.03648692282854375</c:v>
                </c:pt>
                <c:pt idx="16">
                  <c:v>0.039070067807555696</c:v>
                </c:pt>
                <c:pt idx="17">
                  <c:v>0.0487568614788505</c:v>
                </c:pt>
                <c:pt idx="18">
                  <c:v>0.0339037778495318</c:v>
                </c:pt>
                <c:pt idx="19">
                  <c:v>0.03196641911527284</c:v>
                </c:pt>
                <c:pt idx="20">
                  <c:v>0.020342266709719083</c:v>
                </c:pt>
              </c:numCache>
            </c:numRef>
          </c:val>
        </c:ser>
        <c:gapWidth val="5"/>
        <c:axId val="18524735"/>
        <c:axId val="32504888"/>
      </c:barChart>
      <c:catAx>
        <c:axId val="1852473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504888"/>
        <c:crosses val="autoZero"/>
        <c:auto val="1"/>
        <c:lblOffset val="100"/>
        <c:tickLblSkip val="1"/>
        <c:noMultiLvlLbl val="0"/>
      </c:catAx>
      <c:valAx>
        <c:axId val="32504888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5247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'地域毎人口ピラミッド（人数）①'!$N$34:$N$54</c:f>
              <c:numCache/>
            </c:numRef>
          </c:val>
        </c:ser>
        <c:gapWidth val="5"/>
        <c:axId val="61874163"/>
        <c:axId val="19996556"/>
      </c:barChart>
      <c:catAx>
        <c:axId val="6187416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996556"/>
        <c:crosses val="autoZero"/>
        <c:auto val="1"/>
        <c:lblOffset val="100"/>
        <c:tickLblSkip val="1"/>
        <c:noMultiLvlLbl val="0"/>
      </c:catAx>
      <c:valAx>
        <c:axId val="19996556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874163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'地域毎人口ピラミッド（人数）①'!$L$94:$L$114</c:f>
              <c:numCache/>
            </c:numRef>
          </c:val>
        </c:ser>
        <c:gapWidth val="5"/>
        <c:axId val="45751277"/>
        <c:axId val="9108310"/>
      </c:barChart>
      <c:catAx>
        <c:axId val="4575127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108310"/>
        <c:crosses val="autoZero"/>
        <c:auto val="1"/>
        <c:lblOffset val="100"/>
        <c:tickLblSkip val="1"/>
        <c:noMultiLvlLbl val="0"/>
      </c:catAx>
      <c:valAx>
        <c:axId val="9108310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75127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'地域毎人口ピラミッド（人数）①'!$N$94:$N$114</c:f>
              <c:numCache/>
            </c:numRef>
          </c:val>
        </c:ser>
        <c:gapWidth val="5"/>
        <c:axId val="14865927"/>
        <c:axId val="66684480"/>
      </c:barChart>
      <c:catAx>
        <c:axId val="1486592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684480"/>
        <c:crosses val="autoZero"/>
        <c:auto val="1"/>
        <c:lblOffset val="100"/>
        <c:tickLblSkip val="1"/>
        <c:noMultiLvlLbl val="0"/>
      </c:catAx>
      <c:valAx>
        <c:axId val="66684480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86592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'地域毎人口ピラミッド（人数）①'!$L$124:$L$144</c:f>
              <c:numCache/>
            </c:numRef>
          </c:val>
        </c:ser>
        <c:gapWidth val="5"/>
        <c:axId val="63289409"/>
        <c:axId val="32733770"/>
      </c:barChart>
      <c:catAx>
        <c:axId val="6328940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733770"/>
        <c:crosses val="autoZero"/>
        <c:auto val="1"/>
        <c:lblOffset val="100"/>
        <c:tickLblSkip val="1"/>
        <c:noMultiLvlLbl val="0"/>
      </c:catAx>
      <c:valAx>
        <c:axId val="32733770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28940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Relationship Id="rId13" Type="http://schemas.openxmlformats.org/officeDocument/2006/relationships/chart" Target="/xl/charts/chart27.xml" /><Relationship Id="rId14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4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1</xdr:row>
      <xdr:rowOff>9525</xdr:rowOff>
    </xdr:from>
    <xdr:to>
      <xdr:col>9</xdr:col>
      <xdr:colOff>123825</xdr:colOff>
      <xdr:row>25</xdr:row>
      <xdr:rowOff>133350</xdr:rowOff>
    </xdr:to>
    <xdr:graphicFrame>
      <xdr:nvGraphicFramePr>
        <xdr:cNvPr id="2" name="グラフ 5"/>
        <xdr:cNvGraphicFramePr/>
      </xdr:nvGraphicFramePr>
      <xdr:xfrm>
        <a:off x="282892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9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190500</xdr:colOff>
      <xdr:row>61</xdr:row>
      <xdr:rowOff>0</xdr:rowOff>
    </xdr:from>
    <xdr:to>
      <xdr:col>9</xdr:col>
      <xdr:colOff>285750</xdr:colOff>
      <xdr:row>85</xdr:row>
      <xdr:rowOff>114300</xdr:rowOff>
    </xdr:to>
    <xdr:graphicFrame>
      <xdr:nvGraphicFramePr>
        <xdr:cNvPr id="5" name="グラフ 8"/>
        <xdr:cNvGraphicFramePr/>
      </xdr:nvGraphicFramePr>
      <xdr:xfrm>
        <a:off x="2933700" y="104584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6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190500</xdr:colOff>
      <xdr:row>90</xdr:row>
      <xdr:rowOff>161925</xdr:rowOff>
    </xdr:from>
    <xdr:to>
      <xdr:col>9</xdr:col>
      <xdr:colOff>285750</xdr:colOff>
      <xdr:row>115</xdr:row>
      <xdr:rowOff>104775</xdr:rowOff>
    </xdr:to>
    <xdr:graphicFrame>
      <xdr:nvGraphicFramePr>
        <xdr:cNvPr id="8" name="グラフ 11"/>
        <xdr:cNvGraphicFramePr/>
      </xdr:nvGraphicFramePr>
      <xdr:xfrm>
        <a:off x="2933700" y="15592425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2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3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7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295275</xdr:colOff>
      <xdr:row>181</xdr:row>
      <xdr:rowOff>28575</xdr:rowOff>
    </xdr:from>
    <xdr:to>
      <xdr:col>9</xdr:col>
      <xdr:colOff>390525</xdr:colOff>
      <xdr:row>205</xdr:row>
      <xdr:rowOff>142875</xdr:rowOff>
    </xdr:to>
    <xdr:graphicFrame>
      <xdr:nvGraphicFramePr>
        <xdr:cNvPr id="13" name="グラフ 16"/>
        <xdr:cNvGraphicFramePr/>
      </xdr:nvGraphicFramePr>
      <xdr:xfrm>
        <a:off x="3038475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190500</xdr:colOff>
      <xdr:row>151</xdr:row>
      <xdr:rowOff>9525</xdr:rowOff>
    </xdr:from>
    <xdr:to>
      <xdr:col>9</xdr:col>
      <xdr:colOff>285750</xdr:colOff>
      <xdr:row>175</xdr:row>
      <xdr:rowOff>123825</xdr:rowOff>
    </xdr:to>
    <xdr:graphicFrame>
      <xdr:nvGraphicFramePr>
        <xdr:cNvPr id="14" name="グラフ 14"/>
        <xdr:cNvGraphicFramePr/>
      </xdr:nvGraphicFramePr>
      <xdr:xfrm>
        <a:off x="29337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1025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1</xdr:row>
      <xdr:rowOff>9525</xdr:rowOff>
    </xdr:from>
    <xdr:to>
      <xdr:col>9</xdr:col>
      <xdr:colOff>104775</xdr:colOff>
      <xdr:row>25</xdr:row>
      <xdr:rowOff>133350</xdr:rowOff>
    </xdr:to>
    <xdr:graphicFrame>
      <xdr:nvGraphicFramePr>
        <xdr:cNvPr id="2" name="グラフ 1026"/>
        <xdr:cNvGraphicFramePr/>
      </xdr:nvGraphicFramePr>
      <xdr:xfrm>
        <a:off x="280987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102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1028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142875</xdr:colOff>
      <xdr:row>60</xdr:row>
      <xdr:rowOff>152400</xdr:rowOff>
    </xdr:from>
    <xdr:to>
      <xdr:col>9</xdr:col>
      <xdr:colOff>238125</xdr:colOff>
      <xdr:row>85</xdr:row>
      <xdr:rowOff>95250</xdr:rowOff>
    </xdr:to>
    <xdr:graphicFrame>
      <xdr:nvGraphicFramePr>
        <xdr:cNvPr id="5" name="グラフ 1029"/>
        <xdr:cNvGraphicFramePr/>
      </xdr:nvGraphicFramePr>
      <xdr:xfrm>
        <a:off x="2886075" y="1043940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1030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31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142875</xdr:colOff>
      <xdr:row>91</xdr:row>
      <xdr:rowOff>0</xdr:rowOff>
    </xdr:from>
    <xdr:to>
      <xdr:col>9</xdr:col>
      <xdr:colOff>238125</xdr:colOff>
      <xdr:row>115</xdr:row>
      <xdr:rowOff>114300</xdr:rowOff>
    </xdr:to>
    <xdr:graphicFrame>
      <xdr:nvGraphicFramePr>
        <xdr:cNvPr id="8" name="グラフ 1032"/>
        <xdr:cNvGraphicFramePr/>
      </xdr:nvGraphicFramePr>
      <xdr:xfrm>
        <a:off x="288607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033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034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03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036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142875</xdr:colOff>
      <xdr:row>181</xdr:row>
      <xdr:rowOff>28575</xdr:rowOff>
    </xdr:from>
    <xdr:to>
      <xdr:col>9</xdr:col>
      <xdr:colOff>238125</xdr:colOff>
      <xdr:row>205</xdr:row>
      <xdr:rowOff>142875</xdr:rowOff>
    </xdr:to>
    <xdr:graphicFrame>
      <xdr:nvGraphicFramePr>
        <xdr:cNvPr id="13" name="グラフ 1037"/>
        <xdr:cNvGraphicFramePr/>
      </xdr:nvGraphicFramePr>
      <xdr:xfrm>
        <a:off x="2886075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152400</xdr:colOff>
      <xdr:row>151</xdr:row>
      <xdr:rowOff>9525</xdr:rowOff>
    </xdr:from>
    <xdr:to>
      <xdr:col>9</xdr:col>
      <xdr:colOff>247650</xdr:colOff>
      <xdr:row>175</xdr:row>
      <xdr:rowOff>123825</xdr:rowOff>
    </xdr:to>
    <xdr:graphicFrame>
      <xdr:nvGraphicFramePr>
        <xdr:cNvPr id="14" name="グラフ 1038"/>
        <xdr:cNvGraphicFramePr/>
      </xdr:nvGraphicFramePr>
      <xdr:xfrm>
        <a:off x="28956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34290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34290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>
      <xdr:nvGraphicFramePr>
        <xdr:cNvPr id="3" name="グラフ 3"/>
        <xdr:cNvGraphicFramePr/>
      </xdr:nvGraphicFramePr>
      <xdr:xfrm>
        <a:off x="6838950" y="342900"/>
        <a:ext cx="3467100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>
      <xdr:nvGraphicFramePr>
        <xdr:cNvPr id="4" name="グラフ 4"/>
        <xdr:cNvGraphicFramePr/>
      </xdr:nvGraphicFramePr>
      <xdr:xfrm>
        <a:off x="13696950" y="3429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>
      <xdr:nvGraphicFramePr>
        <xdr:cNvPr id="5" name="グラフ 5"/>
        <xdr:cNvGraphicFramePr/>
      </xdr:nvGraphicFramePr>
      <xdr:xfrm>
        <a:off x="16554450" y="3619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>
      <xdr:nvGraphicFramePr>
        <xdr:cNvPr id="6" name="グラフ 6"/>
        <xdr:cNvGraphicFramePr/>
      </xdr:nvGraphicFramePr>
      <xdr:xfrm>
        <a:off x="9620250" y="342900"/>
        <a:ext cx="340042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>
      <xdr:nvGraphicFramePr>
        <xdr:cNvPr id="7" name="グラフ 7"/>
        <xdr:cNvGraphicFramePr/>
      </xdr:nvGraphicFramePr>
      <xdr:xfrm>
        <a:off x="0" y="5314950"/>
        <a:ext cx="348615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790825" y="5314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123825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838950" y="53149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696450" y="53149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696950" y="5314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>
      <xdr:nvGraphicFramePr>
        <xdr:cNvPr id="12" name="グラフ 12"/>
        <xdr:cNvGraphicFramePr/>
      </xdr:nvGraphicFramePr>
      <xdr:xfrm>
        <a:off x="16573500" y="53149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40005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40005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>
      <xdr:nvGraphicFramePr>
        <xdr:cNvPr id="3" name="グラフ 3"/>
        <xdr:cNvGraphicFramePr/>
      </xdr:nvGraphicFramePr>
      <xdr:xfrm>
        <a:off x="6762750" y="400050"/>
        <a:ext cx="340995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>
      <xdr:nvGraphicFramePr>
        <xdr:cNvPr id="4" name="グラフ 4"/>
        <xdr:cNvGraphicFramePr/>
      </xdr:nvGraphicFramePr>
      <xdr:xfrm>
        <a:off x="13315950" y="400050"/>
        <a:ext cx="3448050" cy="4248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>
      <xdr:nvGraphicFramePr>
        <xdr:cNvPr id="5" name="グラフ 5"/>
        <xdr:cNvGraphicFramePr/>
      </xdr:nvGraphicFramePr>
      <xdr:xfrm>
        <a:off x="16059150" y="400050"/>
        <a:ext cx="3524250" cy="4257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>
      <xdr:nvGraphicFramePr>
        <xdr:cNvPr id="6" name="グラフ 6"/>
        <xdr:cNvGraphicFramePr/>
      </xdr:nvGraphicFramePr>
      <xdr:xfrm>
        <a:off x="9477375" y="400050"/>
        <a:ext cx="3400425" cy="4257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>
      <xdr:nvGraphicFramePr>
        <xdr:cNvPr id="7" name="グラフ 7"/>
        <xdr:cNvGraphicFramePr/>
      </xdr:nvGraphicFramePr>
      <xdr:xfrm>
        <a:off x="0" y="5400675"/>
        <a:ext cx="35052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57150</xdr:colOff>
      <xdr:row>31</xdr:row>
      <xdr:rowOff>0</xdr:rowOff>
    </xdr:from>
    <xdr:to>
      <xdr:col>9</xdr:col>
      <xdr:colOff>152400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800350" y="53911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762750" y="5391150"/>
        <a:ext cx="34575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28575</xdr:colOff>
      <xdr:row>31</xdr:row>
      <xdr:rowOff>0</xdr:rowOff>
    </xdr:from>
    <xdr:to>
      <xdr:col>19</xdr:col>
      <xdr:colOff>28575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534525" y="5391150"/>
        <a:ext cx="342900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315950" y="5391150"/>
        <a:ext cx="34766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>
      <xdr:nvGraphicFramePr>
        <xdr:cNvPr id="12" name="グラフ 14"/>
        <xdr:cNvGraphicFramePr/>
      </xdr:nvGraphicFramePr>
      <xdr:xfrm>
        <a:off x="16106775" y="53911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3"/>
  <sheetViews>
    <sheetView tabSelected="1" view="pageBreakPreview" zoomScale="75" zoomScaleSheetLayoutView="75" zoomScalePageLayoutView="0" workbookViewId="0" topLeftCell="A1">
      <pane xSplit="2" ySplit="2" topLeftCell="CB3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CN33" sqref="CN33"/>
    </sheetView>
  </sheetViews>
  <sheetFormatPr defaultColWidth="9.00390625" defaultRowHeight="13.5"/>
  <cols>
    <col min="1" max="1" width="10.125" style="4" customWidth="1"/>
    <col min="2" max="2" width="3.25390625" style="4" customWidth="1"/>
    <col min="3" max="5" width="6.875" style="4" customWidth="1"/>
    <col min="6" max="6" width="6.625" style="4" customWidth="1"/>
    <col min="7" max="16" width="6.875" style="4" customWidth="1"/>
    <col min="17" max="17" width="6.625" style="4" customWidth="1"/>
    <col min="18" max="21" width="6.875" style="4" customWidth="1"/>
    <col min="22" max="22" width="7.00390625" style="4" customWidth="1"/>
    <col min="23" max="23" width="6.875" style="4" customWidth="1"/>
    <col min="24" max="24" width="6.625" style="4" customWidth="1"/>
    <col min="25" max="29" width="6.875" style="4" customWidth="1"/>
    <col min="30" max="30" width="6.75390625" style="4" customWidth="1"/>
    <col min="31" max="34" width="6.875" style="4" customWidth="1"/>
    <col min="35" max="35" width="6.625" style="4" customWidth="1"/>
    <col min="36" max="54" width="6.875" style="4" customWidth="1"/>
    <col min="55" max="55" width="7.00390625" style="4" customWidth="1"/>
    <col min="56" max="92" width="6.875" style="4" customWidth="1"/>
    <col min="93" max="93" width="6.625" style="4" customWidth="1"/>
    <col min="94" max="99" width="6.875" style="4" customWidth="1"/>
    <col min="100" max="100" width="6.625" style="4" customWidth="1"/>
    <col min="101" max="102" width="6.875" style="4" customWidth="1"/>
    <col min="103" max="103" width="8.00390625" style="4" customWidth="1"/>
    <col min="104" max="104" width="7.375" style="4" customWidth="1"/>
    <col min="105" max="16384" width="9.00390625" style="4" customWidth="1"/>
  </cols>
  <sheetData>
    <row r="1" spans="1:104" s="5" customFormat="1" ht="11.25" customHeight="1">
      <c r="A1" s="160" t="s">
        <v>0</v>
      </c>
      <c r="B1" s="160"/>
      <c r="C1" s="125">
        <v>0</v>
      </c>
      <c r="D1" s="125">
        <v>1</v>
      </c>
      <c r="E1" s="125">
        <v>2</v>
      </c>
      <c r="F1" s="125">
        <v>3</v>
      </c>
      <c r="G1" s="125">
        <v>4</v>
      </c>
      <c r="H1" s="125">
        <v>5</v>
      </c>
      <c r="I1" s="125">
        <v>6</v>
      </c>
      <c r="J1" s="125">
        <v>7</v>
      </c>
      <c r="K1" s="125">
        <v>8</v>
      </c>
      <c r="L1" s="125">
        <v>9</v>
      </c>
      <c r="M1" s="125">
        <v>10</v>
      </c>
      <c r="N1" s="125">
        <v>11</v>
      </c>
      <c r="O1" s="125">
        <v>12</v>
      </c>
      <c r="P1" s="125">
        <v>13</v>
      </c>
      <c r="Q1" s="125">
        <v>14</v>
      </c>
      <c r="R1" s="125">
        <v>15</v>
      </c>
      <c r="S1" s="125">
        <v>16</v>
      </c>
      <c r="T1" s="125">
        <v>17</v>
      </c>
      <c r="U1" s="125">
        <v>18</v>
      </c>
      <c r="V1" s="125">
        <v>19</v>
      </c>
      <c r="W1" s="125">
        <v>20</v>
      </c>
      <c r="X1" s="125">
        <v>21</v>
      </c>
      <c r="Y1" s="125">
        <v>22</v>
      </c>
      <c r="Z1" s="125">
        <v>23</v>
      </c>
      <c r="AA1" s="125">
        <v>24</v>
      </c>
      <c r="AB1" s="125">
        <v>25</v>
      </c>
      <c r="AC1" s="125">
        <v>26</v>
      </c>
      <c r="AD1" s="125">
        <v>27</v>
      </c>
      <c r="AE1" s="125">
        <v>28</v>
      </c>
      <c r="AF1" s="125">
        <v>29</v>
      </c>
      <c r="AG1" s="125">
        <v>30</v>
      </c>
      <c r="AH1" s="125">
        <v>31</v>
      </c>
      <c r="AI1" s="125">
        <v>32</v>
      </c>
      <c r="AJ1" s="125">
        <v>33</v>
      </c>
      <c r="AK1" s="125">
        <v>34</v>
      </c>
      <c r="AL1" s="125">
        <v>35</v>
      </c>
      <c r="AM1" s="125">
        <v>36</v>
      </c>
      <c r="AN1" s="125">
        <v>37</v>
      </c>
      <c r="AO1" s="125">
        <v>38</v>
      </c>
      <c r="AP1" s="125">
        <v>39</v>
      </c>
      <c r="AQ1" s="125">
        <v>40</v>
      </c>
      <c r="AR1" s="125">
        <v>41</v>
      </c>
      <c r="AS1" s="125">
        <v>42</v>
      </c>
      <c r="AT1" s="125">
        <v>43</v>
      </c>
      <c r="AU1" s="125">
        <v>44</v>
      </c>
      <c r="AV1" s="125">
        <v>45</v>
      </c>
      <c r="AW1" s="125">
        <v>46</v>
      </c>
      <c r="AX1" s="125">
        <v>47</v>
      </c>
      <c r="AY1" s="125">
        <v>48</v>
      </c>
      <c r="AZ1" s="125">
        <v>49</v>
      </c>
      <c r="BA1" s="125">
        <v>50</v>
      </c>
      <c r="BB1" s="125">
        <v>51</v>
      </c>
      <c r="BC1" s="125">
        <v>52</v>
      </c>
      <c r="BD1" s="125">
        <v>53</v>
      </c>
      <c r="BE1" s="125">
        <v>54</v>
      </c>
      <c r="BF1" s="125">
        <v>55</v>
      </c>
      <c r="BG1" s="125">
        <v>56</v>
      </c>
      <c r="BH1" s="125">
        <v>57</v>
      </c>
      <c r="BI1" s="125">
        <v>58</v>
      </c>
      <c r="BJ1" s="125">
        <v>59</v>
      </c>
      <c r="BK1" s="125">
        <v>60</v>
      </c>
      <c r="BL1" s="125">
        <v>61</v>
      </c>
      <c r="BM1" s="125">
        <v>62</v>
      </c>
      <c r="BN1" s="125">
        <v>63</v>
      </c>
      <c r="BO1" s="125">
        <v>64</v>
      </c>
      <c r="BP1" s="125">
        <v>65</v>
      </c>
      <c r="BQ1" s="125">
        <v>66</v>
      </c>
      <c r="BR1" s="125">
        <v>67</v>
      </c>
      <c r="BS1" s="125">
        <v>68</v>
      </c>
      <c r="BT1" s="125">
        <v>69</v>
      </c>
      <c r="BU1" s="125">
        <v>70</v>
      </c>
      <c r="BV1" s="125">
        <v>71</v>
      </c>
      <c r="BW1" s="125">
        <v>72</v>
      </c>
      <c r="BX1" s="125">
        <v>73</v>
      </c>
      <c r="BY1" s="125">
        <v>74</v>
      </c>
      <c r="BZ1" s="125">
        <v>75</v>
      </c>
      <c r="CA1" s="125">
        <v>76</v>
      </c>
      <c r="CB1" s="125">
        <v>77</v>
      </c>
      <c r="CC1" s="125">
        <v>78</v>
      </c>
      <c r="CD1" s="125">
        <v>79</v>
      </c>
      <c r="CE1" s="125">
        <v>80</v>
      </c>
      <c r="CF1" s="125">
        <v>81</v>
      </c>
      <c r="CG1" s="125">
        <v>82</v>
      </c>
      <c r="CH1" s="125">
        <v>83</v>
      </c>
      <c r="CI1" s="125">
        <v>84</v>
      </c>
      <c r="CJ1" s="125">
        <v>85</v>
      </c>
      <c r="CK1" s="125">
        <v>86</v>
      </c>
      <c r="CL1" s="125">
        <v>87</v>
      </c>
      <c r="CM1" s="125">
        <v>88</v>
      </c>
      <c r="CN1" s="125">
        <v>89</v>
      </c>
      <c r="CO1" s="125">
        <v>90</v>
      </c>
      <c r="CP1" s="125">
        <v>91</v>
      </c>
      <c r="CQ1" s="125">
        <v>92</v>
      </c>
      <c r="CR1" s="125">
        <v>93</v>
      </c>
      <c r="CS1" s="125">
        <v>94</v>
      </c>
      <c r="CT1" s="125">
        <v>95</v>
      </c>
      <c r="CU1" s="125">
        <v>96</v>
      </c>
      <c r="CV1" s="125">
        <v>97</v>
      </c>
      <c r="CW1" s="125">
        <v>98</v>
      </c>
      <c r="CX1" s="125">
        <v>99</v>
      </c>
      <c r="CY1" s="125" t="s">
        <v>1</v>
      </c>
      <c r="CZ1" s="18" t="s">
        <v>2</v>
      </c>
    </row>
    <row r="2" spans="1:104" s="6" customFormat="1" ht="11.25" customHeight="1">
      <c r="A2" s="16"/>
      <c r="B2" s="126"/>
      <c r="C2" s="127" t="s">
        <v>3</v>
      </c>
      <c r="D2" s="127" t="s">
        <v>3</v>
      </c>
      <c r="E2" s="127" t="s">
        <v>3</v>
      </c>
      <c r="F2" s="127" t="s">
        <v>3</v>
      </c>
      <c r="G2" s="127" t="s">
        <v>3</v>
      </c>
      <c r="H2" s="127" t="s">
        <v>3</v>
      </c>
      <c r="I2" s="127" t="s">
        <v>3</v>
      </c>
      <c r="J2" s="127" t="s">
        <v>3</v>
      </c>
      <c r="K2" s="127" t="s">
        <v>3</v>
      </c>
      <c r="L2" s="127" t="s">
        <v>3</v>
      </c>
      <c r="M2" s="128" t="s">
        <v>4</v>
      </c>
      <c r="N2" s="128" t="s">
        <v>4</v>
      </c>
      <c r="O2" s="128" t="s">
        <v>4</v>
      </c>
      <c r="P2" s="128" t="s">
        <v>4</v>
      </c>
      <c r="Q2" s="128" t="s">
        <v>4</v>
      </c>
      <c r="R2" s="128" t="s">
        <v>4</v>
      </c>
      <c r="S2" s="128" t="s">
        <v>4</v>
      </c>
      <c r="T2" s="128" t="s">
        <v>4</v>
      </c>
      <c r="U2" s="128" t="s">
        <v>4</v>
      </c>
      <c r="V2" s="128" t="s">
        <v>4</v>
      </c>
      <c r="W2" s="127" t="s">
        <v>5</v>
      </c>
      <c r="X2" s="127" t="s">
        <v>5</v>
      </c>
      <c r="Y2" s="127" t="s">
        <v>5</v>
      </c>
      <c r="Z2" s="127" t="s">
        <v>5</v>
      </c>
      <c r="AA2" s="127" t="s">
        <v>5</v>
      </c>
      <c r="AB2" s="127" t="s">
        <v>5</v>
      </c>
      <c r="AC2" s="127" t="s">
        <v>5</v>
      </c>
      <c r="AD2" s="127" t="s">
        <v>5</v>
      </c>
      <c r="AE2" s="127" t="s">
        <v>5</v>
      </c>
      <c r="AF2" s="127" t="s">
        <v>5</v>
      </c>
      <c r="AG2" s="127" t="s">
        <v>6</v>
      </c>
      <c r="AH2" s="127" t="s">
        <v>6</v>
      </c>
      <c r="AI2" s="127" t="s">
        <v>6</v>
      </c>
      <c r="AJ2" s="127" t="s">
        <v>6</v>
      </c>
      <c r="AK2" s="127" t="s">
        <v>6</v>
      </c>
      <c r="AL2" s="127" t="s">
        <v>6</v>
      </c>
      <c r="AM2" s="127" t="s">
        <v>6</v>
      </c>
      <c r="AN2" s="127" t="s">
        <v>6</v>
      </c>
      <c r="AO2" s="127" t="s">
        <v>6</v>
      </c>
      <c r="AP2" s="127" t="s">
        <v>6</v>
      </c>
      <c r="AQ2" s="127" t="s">
        <v>7</v>
      </c>
      <c r="AR2" s="127" t="s">
        <v>7</v>
      </c>
      <c r="AS2" s="127" t="s">
        <v>7</v>
      </c>
      <c r="AT2" s="127" t="s">
        <v>7</v>
      </c>
      <c r="AU2" s="127" t="s">
        <v>7</v>
      </c>
      <c r="AV2" s="127" t="s">
        <v>7</v>
      </c>
      <c r="AW2" s="127" t="s">
        <v>7</v>
      </c>
      <c r="AX2" s="127" t="s">
        <v>7</v>
      </c>
      <c r="AY2" s="127" t="s">
        <v>7</v>
      </c>
      <c r="AZ2" s="127" t="s">
        <v>7</v>
      </c>
      <c r="BA2" s="127" t="s">
        <v>8</v>
      </c>
      <c r="BB2" s="127" t="s">
        <v>8</v>
      </c>
      <c r="BC2" s="127" t="s">
        <v>8</v>
      </c>
      <c r="BD2" s="127" t="s">
        <v>8</v>
      </c>
      <c r="BE2" s="127" t="s">
        <v>8</v>
      </c>
      <c r="BF2" s="127" t="s">
        <v>8</v>
      </c>
      <c r="BG2" s="127" t="s">
        <v>8</v>
      </c>
      <c r="BH2" s="127" t="s">
        <v>8</v>
      </c>
      <c r="BI2" s="127" t="s">
        <v>8</v>
      </c>
      <c r="BJ2" s="127" t="s">
        <v>8</v>
      </c>
      <c r="BK2" s="127" t="s">
        <v>9</v>
      </c>
      <c r="BL2" s="127" t="s">
        <v>9</v>
      </c>
      <c r="BM2" s="127" t="s">
        <v>9</v>
      </c>
      <c r="BN2" s="127" t="s">
        <v>9</v>
      </c>
      <c r="BO2" s="127" t="s">
        <v>9</v>
      </c>
      <c r="BP2" s="127" t="s">
        <v>9</v>
      </c>
      <c r="BQ2" s="127" t="s">
        <v>9</v>
      </c>
      <c r="BR2" s="127" t="s">
        <v>9</v>
      </c>
      <c r="BS2" s="127" t="s">
        <v>9</v>
      </c>
      <c r="BT2" s="127" t="s">
        <v>9</v>
      </c>
      <c r="BU2" s="127" t="s">
        <v>10</v>
      </c>
      <c r="BV2" s="127" t="s">
        <v>10</v>
      </c>
      <c r="BW2" s="127" t="s">
        <v>10</v>
      </c>
      <c r="BX2" s="127" t="s">
        <v>10</v>
      </c>
      <c r="BY2" s="127" t="s">
        <v>10</v>
      </c>
      <c r="BZ2" s="127" t="s">
        <v>10</v>
      </c>
      <c r="CA2" s="127" t="s">
        <v>10</v>
      </c>
      <c r="CB2" s="127" t="s">
        <v>10</v>
      </c>
      <c r="CC2" s="127" t="s">
        <v>10</v>
      </c>
      <c r="CD2" s="127" t="s">
        <v>10</v>
      </c>
      <c r="CE2" s="127" t="s">
        <v>11</v>
      </c>
      <c r="CF2" s="127" t="s">
        <v>11</v>
      </c>
      <c r="CG2" s="127" t="s">
        <v>11</v>
      </c>
      <c r="CH2" s="127" t="s">
        <v>11</v>
      </c>
      <c r="CI2" s="127" t="s">
        <v>11</v>
      </c>
      <c r="CJ2" s="127" t="s">
        <v>11</v>
      </c>
      <c r="CK2" s="127" t="s">
        <v>11</v>
      </c>
      <c r="CL2" s="127" t="s">
        <v>11</v>
      </c>
      <c r="CM2" s="127" t="s">
        <v>11</v>
      </c>
      <c r="CN2" s="127" t="s">
        <v>11</v>
      </c>
      <c r="CO2" s="127" t="s">
        <v>12</v>
      </c>
      <c r="CP2" s="127" t="s">
        <v>12</v>
      </c>
      <c r="CQ2" s="127" t="s">
        <v>12</v>
      </c>
      <c r="CR2" s="127" t="s">
        <v>12</v>
      </c>
      <c r="CS2" s="127" t="s">
        <v>12</v>
      </c>
      <c r="CT2" s="127" t="s">
        <v>12</v>
      </c>
      <c r="CU2" s="127" t="s">
        <v>12</v>
      </c>
      <c r="CV2" s="127" t="s">
        <v>12</v>
      </c>
      <c r="CW2" s="127" t="s">
        <v>12</v>
      </c>
      <c r="CX2" s="127" t="s">
        <v>12</v>
      </c>
      <c r="CY2" s="127" t="s">
        <v>1</v>
      </c>
      <c r="CZ2" s="129"/>
    </row>
    <row r="3" spans="1:131" s="5" customFormat="1" ht="11.25" customHeight="1">
      <c r="A3" s="159" t="s">
        <v>24</v>
      </c>
      <c r="B3" s="135" t="s">
        <v>13</v>
      </c>
      <c r="C3" s="136">
        <v>447</v>
      </c>
      <c r="D3" s="136">
        <v>436</v>
      </c>
      <c r="E3" s="136">
        <v>438</v>
      </c>
      <c r="F3" s="136">
        <v>515</v>
      </c>
      <c r="G3" s="136">
        <v>468</v>
      </c>
      <c r="H3" s="136">
        <v>473</v>
      </c>
      <c r="I3" s="136">
        <v>476</v>
      </c>
      <c r="J3" s="136">
        <v>458</v>
      </c>
      <c r="K3" s="136">
        <v>462</v>
      </c>
      <c r="L3" s="136">
        <v>482</v>
      </c>
      <c r="M3" s="136">
        <v>472</v>
      </c>
      <c r="N3" s="136">
        <v>497</v>
      </c>
      <c r="O3" s="136">
        <v>471</v>
      </c>
      <c r="P3" s="136">
        <v>489</v>
      </c>
      <c r="Q3" s="136">
        <v>521</v>
      </c>
      <c r="R3" s="136">
        <v>495</v>
      </c>
      <c r="S3" s="136">
        <v>561</v>
      </c>
      <c r="T3" s="136">
        <v>544</v>
      </c>
      <c r="U3" s="136">
        <v>525</v>
      </c>
      <c r="V3" s="136">
        <v>462</v>
      </c>
      <c r="W3" s="136">
        <v>405</v>
      </c>
      <c r="X3" s="136">
        <v>404</v>
      </c>
      <c r="Y3" s="136">
        <v>399</v>
      </c>
      <c r="Z3" s="136">
        <v>417</v>
      </c>
      <c r="AA3" s="136">
        <v>399</v>
      </c>
      <c r="AB3" s="136">
        <v>426</v>
      </c>
      <c r="AC3" s="136">
        <v>426</v>
      </c>
      <c r="AD3" s="136">
        <v>473</v>
      </c>
      <c r="AE3" s="136">
        <v>456</v>
      </c>
      <c r="AF3" s="136">
        <v>456</v>
      </c>
      <c r="AG3" s="136">
        <v>534</v>
      </c>
      <c r="AH3" s="136">
        <v>530</v>
      </c>
      <c r="AI3" s="136">
        <v>484</v>
      </c>
      <c r="AJ3" s="136">
        <v>547</v>
      </c>
      <c r="AK3" s="136">
        <v>567</v>
      </c>
      <c r="AL3" s="136">
        <v>566</v>
      </c>
      <c r="AM3" s="136">
        <v>593</v>
      </c>
      <c r="AN3" s="136">
        <v>595</v>
      </c>
      <c r="AO3" s="136">
        <v>597</v>
      </c>
      <c r="AP3" s="136">
        <v>621</v>
      </c>
      <c r="AQ3" s="136">
        <v>695</v>
      </c>
      <c r="AR3" s="136">
        <v>680</v>
      </c>
      <c r="AS3" s="136">
        <v>670</v>
      </c>
      <c r="AT3" s="136">
        <v>647</v>
      </c>
      <c r="AU3" s="136">
        <v>616</v>
      </c>
      <c r="AV3" s="136">
        <v>603</v>
      </c>
      <c r="AW3" s="136">
        <v>594</v>
      </c>
      <c r="AX3" s="136">
        <v>610</v>
      </c>
      <c r="AY3" s="136">
        <v>498</v>
      </c>
      <c r="AZ3" s="136">
        <v>579</v>
      </c>
      <c r="BA3" s="136">
        <v>527</v>
      </c>
      <c r="BB3" s="136">
        <v>571</v>
      </c>
      <c r="BC3" s="136">
        <v>524</v>
      </c>
      <c r="BD3" s="136">
        <v>599</v>
      </c>
      <c r="BE3" s="136">
        <v>575</v>
      </c>
      <c r="BF3" s="136">
        <v>590</v>
      </c>
      <c r="BG3" s="136">
        <v>612</v>
      </c>
      <c r="BH3" s="136">
        <v>563</v>
      </c>
      <c r="BI3" s="136">
        <v>564</v>
      </c>
      <c r="BJ3" s="136">
        <v>646</v>
      </c>
      <c r="BK3" s="136">
        <v>639</v>
      </c>
      <c r="BL3" s="136">
        <v>669</v>
      </c>
      <c r="BM3" s="136">
        <v>673</v>
      </c>
      <c r="BN3" s="136">
        <v>656</v>
      </c>
      <c r="BO3" s="136">
        <v>706</v>
      </c>
      <c r="BP3" s="136">
        <v>696</v>
      </c>
      <c r="BQ3" s="136">
        <v>712</v>
      </c>
      <c r="BR3" s="136">
        <v>668</v>
      </c>
      <c r="BS3" s="136">
        <v>476</v>
      </c>
      <c r="BT3" s="136">
        <v>428</v>
      </c>
      <c r="BU3" s="136">
        <v>523</v>
      </c>
      <c r="BV3" s="136">
        <v>468</v>
      </c>
      <c r="BW3" s="136">
        <v>485</v>
      </c>
      <c r="BX3" s="136">
        <v>443</v>
      </c>
      <c r="BY3" s="136">
        <v>466</v>
      </c>
      <c r="BZ3" s="136">
        <v>423</v>
      </c>
      <c r="CA3" s="136">
        <v>349</v>
      </c>
      <c r="CB3" s="136">
        <v>429</v>
      </c>
      <c r="CC3" s="136">
        <v>368</v>
      </c>
      <c r="CD3" s="136">
        <v>361</v>
      </c>
      <c r="CE3" s="136">
        <v>327</v>
      </c>
      <c r="CF3" s="136">
        <v>329</v>
      </c>
      <c r="CG3" s="136">
        <v>285</v>
      </c>
      <c r="CH3" s="136">
        <v>224</v>
      </c>
      <c r="CI3" s="136">
        <v>213</v>
      </c>
      <c r="CJ3" s="136">
        <v>194</v>
      </c>
      <c r="CK3" s="136">
        <v>145</v>
      </c>
      <c r="CL3" s="136">
        <v>144</v>
      </c>
      <c r="CM3" s="136">
        <v>135</v>
      </c>
      <c r="CN3" s="136">
        <v>98</v>
      </c>
      <c r="CO3" s="136">
        <v>84</v>
      </c>
      <c r="CP3" s="136">
        <v>57</v>
      </c>
      <c r="CQ3" s="136">
        <v>26</v>
      </c>
      <c r="CR3" s="136">
        <v>26</v>
      </c>
      <c r="CS3" s="136">
        <v>29</v>
      </c>
      <c r="CT3" s="136">
        <v>14</v>
      </c>
      <c r="CU3" s="136">
        <v>8</v>
      </c>
      <c r="CV3" s="136">
        <v>4</v>
      </c>
      <c r="CW3" s="136">
        <v>1</v>
      </c>
      <c r="CX3" s="136">
        <v>6</v>
      </c>
      <c r="CY3" s="136">
        <v>5</v>
      </c>
      <c r="CZ3" s="137">
        <v>44542</v>
      </c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</row>
    <row r="4" spans="1:131" s="5" customFormat="1" ht="11.25" customHeight="1">
      <c r="A4" s="159"/>
      <c r="B4" s="138" t="s">
        <v>14</v>
      </c>
      <c r="C4" s="139">
        <v>409</v>
      </c>
      <c r="D4" s="139">
        <v>405</v>
      </c>
      <c r="E4" s="139">
        <v>426</v>
      </c>
      <c r="F4" s="139">
        <v>423</v>
      </c>
      <c r="G4" s="139">
        <v>435</v>
      </c>
      <c r="H4" s="139">
        <v>434</v>
      </c>
      <c r="I4" s="139">
        <v>449</v>
      </c>
      <c r="J4" s="139">
        <v>465</v>
      </c>
      <c r="K4" s="139">
        <v>441</v>
      </c>
      <c r="L4" s="139">
        <v>427</v>
      </c>
      <c r="M4" s="139">
        <v>473</v>
      </c>
      <c r="N4" s="139">
        <v>481</v>
      </c>
      <c r="O4" s="139">
        <v>450</v>
      </c>
      <c r="P4" s="139">
        <v>497</v>
      </c>
      <c r="Q4" s="139">
        <v>535</v>
      </c>
      <c r="R4" s="139">
        <v>472</v>
      </c>
      <c r="S4" s="139">
        <v>532</v>
      </c>
      <c r="T4" s="139">
        <v>502</v>
      </c>
      <c r="U4" s="139">
        <v>539</v>
      </c>
      <c r="V4" s="139">
        <v>471</v>
      </c>
      <c r="W4" s="139">
        <v>474</v>
      </c>
      <c r="X4" s="139">
        <v>447</v>
      </c>
      <c r="Y4" s="139">
        <v>422</v>
      </c>
      <c r="Z4" s="139">
        <v>427</v>
      </c>
      <c r="AA4" s="139">
        <v>395</v>
      </c>
      <c r="AB4" s="139">
        <v>414</v>
      </c>
      <c r="AC4" s="139">
        <v>432</v>
      </c>
      <c r="AD4" s="139">
        <v>468</v>
      </c>
      <c r="AE4" s="139">
        <v>467</v>
      </c>
      <c r="AF4" s="139">
        <v>503</v>
      </c>
      <c r="AG4" s="139">
        <v>539</v>
      </c>
      <c r="AH4" s="139">
        <v>515</v>
      </c>
      <c r="AI4" s="139">
        <v>564</v>
      </c>
      <c r="AJ4" s="139">
        <v>503</v>
      </c>
      <c r="AK4" s="139">
        <v>589</v>
      </c>
      <c r="AL4" s="139">
        <v>630</v>
      </c>
      <c r="AM4" s="139">
        <v>615</v>
      </c>
      <c r="AN4" s="139">
        <v>596</v>
      </c>
      <c r="AO4" s="139">
        <v>634</v>
      </c>
      <c r="AP4" s="139">
        <v>659</v>
      </c>
      <c r="AQ4" s="139">
        <v>677</v>
      </c>
      <c r="AR4" s="139">
        <v>727</v>
      </c>
      <c r="AS4" s="139">
        <v>715</v>
      </c>
      <c r="AT4" s="139">
        <v>695</v>
      </c>
      <c r="AU4" s="139">
        <v>656</v>
      </c>
      <c r="AV4" s="139">
        <v>698</v>
      </c>
      <c r="AW4" s="139">
        <v>623</v>
      </c>
      <c r="AX4" s="139">
        <v>722</v>
      </c>
      <c r="AY4" s="139">
        <v>482</v>
      </c>
      <c r="AZ4" s="139">
        <v>663</v>
      </c>
      <c r="BA4" s="139">
        <v>654</v>
      </c>
      <c r="BB4" s="139">
        <v>686</v>
      </c>
      <c r="BC4" s="139">
        <v>605</v>
      </c>
      <c r="BD4" s="139">
        <v>612</v>
      </c>
      <c r="BE4" s="139">
        <v>673</v>
      </c>
      <c r="BF4" s="139">
        <v>603</v>
      </c>
      <c r="BG4" s="139">
        <v>662</v>
      </c>
      <c r="BH4" s="139">
        <v>594</v>
      </c>
      <c r="BI4" s="139">
        <v>605</v>
      </c>
      <c r="BJ4" s="139">
        <v>612</v>
      </c>
      <c r="BK4" s="139">
        <v>675</v>
      </c>
      <c r="BL4" s="139">
        <v>682</v>
      </c>
      <c r="BM4" s="139">
        <v>698</v>
      </c>
      <c r="BN4" s="139">
        <v>783</v>
      </c>
      <c r="BO4" s="139">
        <v>696</v>
      </c>
      <c r="BP4" s="139">
        <v>839</v>
      </c>
      <c r="BQ4" s="139">
        <v>807</v>
      </c>
      <c r="BR4" s="139">
        <v>809</v>
      </c>
      <c r="BS4" s="139">
        <v>477</v>
      </c>
      <c r="BT4" s="139">
        <v>485</v>
      </c>
      <c r="BU4" s="139">
        <v>613</v>
      </c>
      <c r="BV4" s="139">
        <v>571</v>
      </c>
      <c r="BW4" s="139">
        <v>616</v>
      </c>
      <c r="BX4" s="139">
        <v>562</v>
      </c>
      <c r="BY4" s="139">
        <v>597</v>
      </c>
      <c r="BZ4" s="139">
        <v>539</v>
      </c>
      <c r="CA4" s="139">
        <v>521</v>
      </c>
      <c r="CB4" s="139">
        <v>503</v>
      </c>
      <c r="CC4" s="139">
        <v>436</v>
      </c>
      <c r="CD4" s="139">
        <v>508</v>
      </c>
      <c r="CE4" s="139">
        <v>490</v>
      </c>
      <c r="CF4" s="139">
        <v>471</v>
      </c>
      <c r="CG4" s="139">
        <v>432</v>
      </c>
      <c r="CH4" s="139">
        <v>413</v>
      </c>
      <c r="CI4" s="139">
        <v>358</v>
      </c>
      <c r="CJ4" s="139">
        <v>352</v>
      </c>
      <c r="CK4" s="139">
        <v>335</v>
      </c>
      <c r="CL4" s="139">
        <v>307</v>
      </c>
      <c r="CM4" s="139">
        <v>302</v>
      </c>
      <c r="CN4" s="139">
        <v>267</v>
      </c>
      <c r="CO4" s="139">
        <v>198</v>
      </c>
      <c r="CP4" s="139">
        <v>198</v>
      </c>
      <c r="CQ4" s="139">
        <v>157</v>
      </c>
      <c r="CR4" s="139">
        <v>103</v>
      </c>
      <c r="CS4" s="139">
        <v>94</v>
      </c>
      <c r="CT4" s="139">
        <v>82</v>
      </c>
      <c r="CU4" s="139">
        <v>60</v>
      </c>
      <c r="CV4" s="139">
        <v>45</v>
      </c>
      <c r="CW4" s="139">
        <v>38</v>
      </c>
      <c r="CX4" s="139">
        <v>22</v>
      </c>
      <c r="CY4" s="139">
        <v>42</v>
      </c>
      <c r="CZ4" s="140">
        <v>49706</v>
      </c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</row>
    <row r="5" spans="1:131" s="5" customFormat="1" ht="11.25" customHeight="1">
      <c r="A5" s="159"/>
      <c r="B5" s="141" t="s">
        <v>15</v>
      </c>
      <c r="C5" s="142">
        <v>856</v>
      </c>
      <c r="D5" s="142">
        <v>841</v>
      </c>
      <c r="E5" s="142">
        <v>864</v>
      </c>
      <c r="F5" s="142">
        <v>938</v>
      </c>
      <c r="G5" s="142">
        <v>903</v>
      </c>
      <c r="H5" s="142">
        <v>907</v>
      </c>
      <c r="I5" s="142">
        <v>925</v>
      </c>
      <c r="J5" s="142">
        <v>923</v>
      </c>
      <c r="K5" s="142">
        <v>903</v>
      </c>
      <c r="L5" s="142">
        <v>909</v>
      </c>
      <c r="M5" s="142">
        <v>945</v>
      </c>
      <c r="N5" s="142">
        <v>978</v>
      </c>
      <c r="O5" s="142">
        <v>921</v>
      </c>
      <c r="P5" s="142">
        <v>986</v>
      </c>
      <c r="Q5" s="142">
        <v>1056</v>
      </c>
      <c r="R5" s="142">
        <v>967</v>
      </c>
      <c r="S5" s="142">
        <v>1093</v>
      </c>
      <c r="T5" s="142">
        <v>1046</v>
      </c>
      <c r="U5" s="142">
        <v>1064</v>
      </c>
      <c r="V5" s="142">
        <v>933</v>
      </c>
      <c r="W5" s="142">
        <v>879</v>
      </c>
      <c r="X5" s="142">
        <v>851</v>
      </c>
      <c r="Y5" s="142">
        <v>821</v>
      </c>
      <c r="Z5" s="142">
        <v>844</v>
      </c>
      <c r="AA5" s="142">
        <v>794</v>
      </c>
      <c r="AB5" s="142">
        <v>840</v>
      </c>
      <c r="AC5" s="142">
        <v>858</v>
      </c>
      <c r="AD5" s="142">
        <v>941</v>
      </c>
      <c r="AE5" s="142">
        <v>923</v>
      </c>
      <c r="AF5" s="142">
        <v>959</v>
      </c>
      <c r="AG5" s="142">
        <v>1073</v>
      </c>
      <c r="AH5" s="142">
        <v>1045</v>
      </c>
      <c r="AI5" s="142">
        <v>1048</v>
      </c>
      <c r="AJ5" s="142">
        <v>1050</v>
      </c>
      <c r="AK5" s="142">
        <v>1156</v>
      </c>
      <c r="AL5" s="142">
        <v>1196</v>
      </c>
      <c r="AM5" s="142">
        <v>1208</v>
      </c>
      <c r="AN5" s="142">
        <v>1191</v>
      </c>
      <c r="AO5" s="142">
        <v>1231</v>
      </c>
      <c r="AP5" s="142">
        <v>1280</v>
      </c>
      <c r="AQ5" s="142">
        <v>1372</v>
      </c>
      <c r="AR5" s="142">
        <v>1407</v>
      </c>
      <c r="AS5" s="142">
        <v>1385</v>
      </c>
      <c r="AT5" s="142">
        <v>1342</v>
      </c>
      <c r="AU5" s="142">
        <v>1272</v>
      </c>
      <c r="AV5" s="142">
        <v>1301</v>
      </c>
      <c r="AW5" s="142">
        <v>1217</v>
      </c>
      <c r="AX5" s="142">
        <v>1332</v>
      </c>
      <c r="AY5" s="142">
        <v>980</v>
      </c>
      <c r="AZ5" s="142">
        <v>1242</v>
      </c>
      <c r="BA5" s="142">
        <v>1181</v>
      </c>
      <c r="BB5" s="142">
        <v>1257</v>
      </c>
      <c r="BC5" s="142">
        <v>1129</v>
      </c>
      <c r="BD5" s="142">
        <v>1211</v>
      </c>
      <c r="BE5" s="142">
        <v>1248</v>
      </c>
      <c r="BF5" s="142">
        <v>1193</v>
      </c>
      <c r="BG5" s="142">
        <v>1274</v>
      </c>
      <c r="BH5" s="142">
        <v>1157</v>
      </c>
      <c r="BI5" s="142">
        <v>1169</v>
      </c>
      <c r="BJ5" s="142">
        <v>1258</v>
      </c>
      <c r="BK5" s="142">
        <v>1314</v>
      </c>
      <c r="BL5" s="142">
        <v>1351</v>
      </c>
      <c r="BM5" s="142">
        <v>1371</v>
      </c>
      <c r="BN5" s="142">
        <v>1439</v>
      </c>
      <c r="BO5" s="142">
        <v>1402</v>
      </c>
      <c r="BP5" s="142">
        <v>1535</v>
      </c>
      <c r="BQ5" s="142">
        <v>1519</v>
      </c>
      <c r="BR5" s="142">
        <v>1477</v>
      </c>
      <c r="BS5" s="142">
        <v>953</v>
      </c>
      <c r="BT5" s="142">
        <v>913</v>
      </c>
      <c r="BU5" s="142">
        <v>1136</v>
      </c>
      <c r="BV5" s="142">
        <v>1039</v>
      </c>
      <c r="BW5" s="142">
        <v>1101</v>
      </c>
      <c r="BX5" s="142">
        <v>1005</v>
      </c>
      <c r="BY5" s="142">
        <v>1063</v>
      </c>
      <c r="BZ5" s="142">
        <v>962</v>
      </c>
      <c r="CA5" s="142">
        <v>870</v>
      </c>
      <c r="CB5" s="142">
        <v>932</v>
      </c>
      <c r="CC5" s="142">
        <v>804</v>
      </c>
      <c r="CD5" s="142">
        <v>869</v>
      </c>
      <c r="CE5" s="142">
        <v>817</v>
      </c>
      <c r="CF5" s="142">
        <v>800</v>
      </c>
      <c r="CG5" s="142">
        <v>717</v>
      </c>
      <c r="CH5" s="142">
        <v>637</v>
      </c>
      <c r="CI5" s="142">
        <v>571</v>
      </c>
      <c r="CJ5" s="142">
        <v>546</v>
      </c>
      <c r="CK5" s="142">
        <v>480</v>
      </c>
      <c r="CL5" s="142">
        <v>451</v>
      </c>
      <c r="CM5" s="142">
        <v>437</v>
      </c>
      <c r="CN5" s="142">
        <v>365</v>
      </c>
      <c r="CO5" s="142">
        <v>282</v>
      </c>
      <c r="CP5" s="142">
        <v>255</v>
      </c>
      <c r="CQ5" s="142">
        <v>183</v>
      </c>
      <c r="CR5" s="142">
        <v>129</v>
      </c>
      <c r="CS5" s="142">
        <v>123</v>
      </c>
      <c r="CT5" s="142">
        <v>96</v>
      </c>
      <c r="CU5" s="142">
        <v>68</v>
      </c>
      <c r="CV5" s="142">
        <v>49</v>
      </c>
      <c r="CW5" s="142">
        <v>39</v>
      </c>
      <c r="CX5" s="142">
        <v>28</v>
      </c>
      <c r="CY5" s="142">
        <v>47</v>
      </c>
      <c r="CZ5" s="140">
        <v>94248</v>
      </c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</row>
    <row r="6" spans="1:105" s="5" customFormat="1" ht="11.25" customHeight="1">
      <c r="A6" s="159" t="s">
        <v>25</v>
      </c>
      <c r="B6" s="135" t="s">
        <v>13</v>
      </c>
      <c r="C6" s="136">
        <v>78</v>
      </c>
      <c r="D6" s="136">
        <v>84</v>
      </c>
      <c r="E6" s="136">
        <v>60</v>
      </c>
      <c r="F6" s="136">
        <v>68</v>
      </c>
      <c r="G6" s="136">
        <v>79</v>
      </c>
      <c r="H6" s="136">
        <v>85</v>
      </c>
      <c r="I6" s="136">
        <v>78</v>
      </c>
      <c r="J6" s="136">
        <v>64</v>
      </c>
      <c r="K6" s="136">
        <v>84</v>
      </c>
      <c r="L6" s="136">
        <v>97</v>
      </c>
      <c r="M6" s="136">
        <v>87</v>
      </c>
      <c r="N6" s="136">
        <v>70</v>
      </c>
      <c r="O6" s="136">
        <v>83</v>
      </c>
      <c r="P6" s="136">
        <v>89</v>
      </c>
      <c r="Q6" s="136">
        <v>65</v>
      </c>
      <c r="R6" s="136">
        <v>74</v>
      </c>
      <c r="S6" s="136">
        <v>79</v>
      </c>
      <c r="T6" s="136">
        <v>65</v>
      </c>
      <c r="U6" s="136">
        <v>66</v>
      </c>
      <c r="V6" s="136">
        <v>75</v>
      </c>
      <c r="W6" s="136">
        <v>69</v>
      </c>
      <c r="X6" s="136">
        <v>70</v>
      </c>
      <c r="Y6" s="136">
        <v>70</v>
      </c>
      <c r="Z6" s="136">
        <v>77</v>
      </c>
      <c r="AA6" s="136">
        <v>65</v>
      </c>
      <c r="AB6" s="136">
        <v>74</v>
      </c>
      <c r="AC6" s="136">
        <v>84</v>
      </c>
      <c r="AD6" s="136">
        <v>84</v>
      </c>
      <c r="AE6" s="136">
        <v>83</v>
      </c>
      <c r="AF6" s="136">
        <v>76</v>
      </c>
      <c r="AG6" s="136">
        <v>87</v>
      </c>
      <c r="AH6" s="136">
        <v>93</v>
      </c>
      <c r="AI6" s="136">
        <v>64</v>
      </c>
      <c r="AJ6" s="136">
        <v>100</v>
      </c>
      <c r="AK6" s="136">
        <v>84</v>
      </c>
      <c r="AL6" s="136">
        <v>107</v>
      </c>
      <c r="AM6" s="136">
        <v>104</v>
      </c>
      <c r="AN6" s="136">
        <v>106</v>
      </c>
      <c r="AO6" s="136">
        <v>88</v>
      </c>
      <c r="AP6" s="136">
        <v>103</v>
      </c>
      <c r="AQ6" s="136">
        <v>105</v>
      </c>
      <c r="AR6" s="136">
        <v>119</v>
      </c>
      <c r="AS6" s="136">
        <v>94</v>
      </c>
      <c r="AT6" s="136">
        <v>105</v>
      </c>
      <c r="AU6" s="136">
        <v>111</v>
      </c>
      <c r="AV6" s="136">
        <v>112</v>
      </c>
      <c r="AW6" s="136">
        <v>94</v>
      </c>
      <c r="AX6" s="136">
        <v>76</v>
      </c>
      <c r="AY6" s="136">
        <v>79</v>
      </c>
      <c r="AZ6" s="136">
        <v>88</v>
      </c>
      <c r="BA6" s="136">
        <v>80</v>
      </c>
      <c r="BB6" s="136">
        <v>94</v>
      </c>
      <c r="BC6" s="136">
        <v>67</v>
      </c>
      <c r="BD6" s="136">
        <v>100</v>
      </c>
      <c r="BE6" s="136">
        <v>110</v>
      </c>
      <c r="BF6" s="136">
        <v>93</v>
      </c>
      <c r="BG6" s="136">
        <v>103</v>
      </c>
      <c r="BH6" s="136">
        <v>108</v>
      </c>
      <c r="BI6" s="136">
        <v>101</v>
      </c>
      <c r="BJ6" s="136">
        <v>112</v>
      </c>
      <c r="BK6" s="136">
        <v>133</v>
      </c>
      <c r="BL6" s="136">
        <v>160</v>
      </c>
      <c r="BM6" s="136">
        <v>150</v>
      </c>
      <c r="BN6" s="136">
        <v>150</v>
      </c>
      <c r="BO6" s="136">
        <v>143</v>
      </c>
      <c r="BP6" s="136">
        <v>225</v>
      </c>
      <c r="BQ6" s="136">
        <v>171</v>
      </c>
      <c r="BR6" s="136">
        <v>149</v>
      </c>
      <c r="BS6" s="136">
        <v>111</v>
      </c>
      <c r="BT6" s="136">
        <v>96</v>
      </c>
      <c r="BU6" s="136">
        <v>97</v>
      </c>
      <c r="BV6" s="136">
        <v>102</v>
      </c>
      <c r="BW6" s="136">
        <v>93</v>
      </c>
      <c r="BX6" s="136">
        <v>91</v>
      </c>
      <c r="BY6" s="136">
        <v>79</v>
      </c>
      <c r="BZ6" s="136">
        <v>80</v>
      </c>
      <c r="CA6" s="136">
        <v>62</v>
      </c>
      <c r="CB6" s="136">
        <v>71</v>
      </c>
      <c r="CC6" s="136">
        <v>56</v>
      </c>
      <c r="CD6" s="136">
        <v>56</v>
      </c>
      <c r="CE6" s="136">
        <v>44</v>
      </c>
      <c r="CF6" s="136">
        <v>49</v>
      </c>
      <c r="CG6" s="136">
        <v>50</v>
      </c>
      <c r="CH6" s="136">
        <v>39</v>
      </c>
      <c r="CI6" s="136">
        <v>46</v>
      </c>
      <c r="CJ6" s="136">
        <v>22</v>
      </c>
      <c r="CK6" s="136">
        <v>32</v>
      </c>
      <c r="CL6" s="136">
        <v>33</v>
      </c>
      <c r="CM6" s="136">
        <v>14</v>
      </c>
      <c r="CN6" s="136">
        <v>17</v>
      </c>
      <c r="CO6" s="136">
        <v>17</v>
      </c>
      <c r="CP6" s="136">
        <v>9</v>
      </c>
      <c r="CQ6" s="136">
        <v>6</v>
      </c>
      <c r="CR6" s="136">
        <v>8</v>
      </c>
      <c r="CS6" s="136">
        <v>5</v>
      </c>
      <c r="CT6" s="136">
        <v>6</v>
      </c>
      <c r="CU6" s="136">
        <v>3</v>
      </c>
      <c r="CV6" s="136">
        <v>1</v>
      </c>
      <c r="CW6" s="136">
        <v>1</v>
      </c>
      <c r="CX6" s="136">
        <v>1</v>
      </c>
      <c r="CY6" s="136">
        <v>2</v>
      </c>
      <c r="CZ6" s="137">
        <v>7849</v>
      </c>
      <c r="DA6" s="60"/>
    </row>
    <row r="7" spans="1:105" s="5" customFormat="1" ht="11.25" customHeight="1">
      <c r="A7" s="159"/>
      <c r="B7" s="138" t="s">
        <v>14</v>
      </c>
      <c r="C7" s="139">
        <v>79</v>
      </c>
      <c r="D7" s="139">
        <v>67</v>
      </c>
      <c r="E7" s="139">
        <v>75</v>
      </c>
      <c r="F7" s="139">
        <v>74</v>
      </c>
      <c r="G7" s="139">
        <v>60</v>
      </c>
      <c r="H7" s="139">
        <v>61</v>
      </c>
      <c r="I7" s="139">
        <v>62</v>
      </c>
      <c r="J7" s="139">
        <v>60</v>
      </c>
      <c r="K7" s="139">
        <v>66</v>
      </c>
      <c r="L7" s="139">
        <v>59</v>
      </c>
      <c r="M7" s="139">
        <v>75</v>
      </c>
      <c r="N7" s="139">
        <v>82</v>
      </c>
      <c r="O7" s="139">
        <v>81</v>
      </c>
      <c r="P7" s="139">
        <v>69</v>
      </c>
      <c r="Q7" s="139">
        <v>100</v>
      </c>
      <c r="R7" s="139">
        <v>65</v>
      </c>
      <c r="S7" s="139">
        <v>91</v>
      </c>
      <c r="T7" s="139">
        <v>86</v>
      </c>
      <c r="U7" s="139">
        <v>67</v>
      </c>
      <c r="V7" s="139">
        <v>74</v>
      </c>
      <c r="W7" s="139">
        <v>79</v>
      </c>
      <c r="X7" s="139">
        <v>55</v>
      </c>
      <c r="Y7" s="139">
        <v>70</v>
      </c>
      <c r="Z7" s="139">
        <v>74</v>
      </c>
      <c r="AA7" s="139">
        <v>76</v>
      </c>
      <c r="AB7" s="139">
        <v>81</v>
      </c>
      <c r="AC7" s="139">
        <v>94</v>
      </c>
      <c r="AD7" s="139">
        <v>85</v>
      </c>
      <c r="AE7" s="139">
        <v>83</v>
      </c>
      <c r="AF7" s="139">
        <v>108</v>
      </c>
      <c r="AG7" s="139">
        <v>109</v>
      </c>
      <c r="AH7" s="139">
        <v>103</v>
      </c>
      <c r="AI7" s="139">
        <v>105</v>
      </c>
      <c r="AJ7" s="139">
        <v>102</v>
      </c>
      <c r="AK7" s="139">
        <v>92</v>
      </c>
      <c r="AL7" s="139">
        <v>107</v>
      </c>
      <c r="AM7" s="139">
        <v>103</v>
      </c>
      <c r="AN7" s="139">
        <v>125</v>
      </c>
      <c r="AO7" s="139">
        <v>89</v>
      </c>
      <c r="AP7" s="139">
        <v>97</v>
      </c>
      <c r="AQ7" s="139">
        <v>123</v>
      </c>
      <c r="AR7" s="139">
        <v>129</v>
      </c>
      <c r="AS7" s="139">
        <v>108</v>
      </c>
      <c r="AT7" s="139">
        <v>100</v>
      </c>
      <c r="AU7" s="139">
        <v>116</v>
      </c>
      <c r="AV7" s="139">
        <v>116</v>
      </c>
      <c r="AW7" s="139">
        <v>108</v>
      </c>
      <c r="AX7" s="139">
        <v>106</v>
      </c>
      <c r="AY7" s="139">
        <v>85</v>
      </c>
      <c r="AZ7" s="139">
        <v>104</v>
      </c>
      <c r="BA7" s="139">
        <v>87</v>
      </c>
      <c r="BB7" s="139">
        <v>86</v>
      </c>
      <c r="BC7" s="139">
        <v>81</v>
      </c>
      <c r="BD7" s="139">
        <v>101</v>
      </c>
      <c r="BE7" s="139">
        <v>101</v>
      </c>
      <c r="BF7" s="139">
        <v>129</v>
      </c>
      <c r="BG7" s="139">
        <v>122</v>
      </c>
      <c r="BH7" s="139">
        <v>121</v>
      </c>
      <c r="BI7" s="139">
        <v>122</v>
      </c>
      <c r="BJ7" s="139">
        <v>117</v>
      </c>
      <c r="BK7" s="139">
        <v>133</v>
      </c>
      <c r="BL7" s="139">
        <v>163</v>
      </c>
      <c r="BM7" s="139">
        <v>188</v>
      </c>
      <c r="BN7" s="139">
        <v>177</v>
      </c>
      <c r="BO7" s="139">
        <v>164</v>
      </c>
      <c r="BP7" s="139">
        <v>191</v>
      </c>
      <c r="BQ7" s="139">
        <v>161</v>
      </c>
      <c r="BR7" s="139">
        <v>167</v>
      </c>
      <c r="BS7" s="139">
        <v>115</v>
      </c>
      <c r="BT7" s="139">
        <v>76</v>
      </c>
      <c r="BU7" s="139">
        <v>106</v>
      </c>
      <c r="BV7" s="139">
        <v>93</v>
      </c>
      <c r="BW7" s="139">
        <v>105</v>
      </c>
      <c r="BX7" s="139">
        <v>92</v>
      </c>
      <c r="BY7" s="139">
        <v>75</v>
      </c>
      <c r="BZ7" s="139">
        <v>86</v>
      </c>
      <c r="CA7" s="139">
        <v>83</v>
      </c>
      <c r="CB7" s="139">
        <v>83</v>
      </c>
      <c r="CC7" s="139">
        <v>75</v>
      </c>
      <c r="CD7" s="139">
        <v>80</v>
      </c>
      <c r="CE7" s="139">
        <v>89</v>
      </c>
      <c r="CF7" s="139">
        <v>79</v>
      </c>
      <c r="CG7" s="139">
        <v>72</v>
      </c>
      <c r="CH7" s="139">
        <v>65</v>
      </c>
      <c r="CI7" s="139">
        <v>68</v>
      </c>
      <c r="CJ7" s="139">
        <v>79</v>
      </c>
      <c r="CK7" s="139">
        <v>58</v>
      </c>
      <c r="CL7" s="139">
        <v>46</v>
      </c>
      <c r="CM7" s="139">
        <v>61</v>
      </c>
      <c r="CN7" s="139">
        <v>64</v>
      </c>
      <c r="CO7" s="139">
        <v>48</v>
      </c>
      <c r="CP7" s="139">
        <v>42</v>
      </c>
      <c r="CQ7" s="139">
        <v>26</v>
      </c>
      <c r="CR7" s="139">
        <v>19</v>
      </c>
      <c r="CS7" s="139">
        <v>21</v>
      </c>
      <c r="CT7" s="139">
        <v>17</v>
      </c>
      <c r="CU7" s="139">
        <v>9</v>
      </c>
      <c r="CV7" s="139">
        <v>12</v>
      </c>
      <c r="CW7" s="139">
        <v>8</v>
      </c>
      <c r="CX7" s="139">
        <v>4</v>
      </c>
      <c r="CY7" s="139">
        <v>11</v>
      </c>
      <c r="CZ7" s="140">
        <v>8763</v>
      </c>
      <c r="DA7" s="60"/>
    </row>
    <row r="8" spans="1:105" s="5" customFormat="1" ht="11.25" customHeight="1">
      <c r="A8" s="159"/>
      <c r="B8" s="141" t="s">
        <v>15</v>
      </c>
      <c r="C8" s="142">
        <v>157</v>
      </c>
      <c r="D8" s="142">
        <v>151</v>
      </c>
      <c r="E8" s="142">
        <v>135</v>
      </c>
      <c r="F8" s="142">
        <v>142</v>
      </c>
      <c r="G8" s="142">
        <v>139</v>
      </c>
      <c r="H8" s="142">
        <v>146</v>
      </c>
      <c r="I8" s="142">
        <v>140</v>
      </c>
      <c r="J8" s="142">
        <v>124</v>
      </c>
      <c r="K8" s="142">
        <v>150</v>
      </c>
      <c r="L8" s="142">
        <v>156</v>
      </c>
      <c r="M8" s="142">
        <v>162</v>
      </c>
      <c r="N8" s="142">
        <v>152</v>
      </c>
      <c r="O8" s="142">
        <v>164</v>
      </c>
      <c r="P8" s="142">
        <v>158</v>
      </c>
      <c r="Q8" s="142">
        <v>165</v>
      </c>
      <c r="R8" s="142">
        <v>139</v>
      </c>
      <c r="S8" s="142">
        <v>170</v>
      </c>
      <c r="T8" s="142">
        <v>151</v>
      </c>
      <c r="U8" s="142">
        <v>133</v>
      </c>
      <c r="V8" s="142">
        <v>149</v>
      </c>
      <c r="W8" s="142">
        <v>148</v>
      </c>
      <c r="X8" s="142">
        <v>125</v>
      </c>
      <c r="Y8" s="142">
        <v>140</v>
      </c>
      <c r="Z8" s="142">
        <v>151</v>
      </c>
      <c r="AA8" s="142">
        <v>141</v>
      </c>
      <c r="AB8" s="142">
        <v>155</v>
      </c>
      <c r="AC8" s="142">
        <v>178</v>
      </c>
      <c r="AD8" s="142">
        <v>169</v>
      </c>
      <c r="AE8" s="142">
        <v>166</v>
      </c>
      <c r="AF8" s="142">
        <v>184</v>
      </c>
      <c r="AG8" s="142">
        <v>196</v>
      </c>
      <c r="AH8" s="142">
        <v>196</v>
      </c>
      <c r="AI8" s="142">
        <v>169</v>
      </c>
      <c r="AJ8" s="142">
        <v>202</v>
      </c>
      <c r="AK8" s="142">
        <v>176</v>
      </c>
      <c r="AL8" s="142">
        <v>214</v>
      </c>
      <c r="AM8" s="142">
        <v>207</v>
      </c>
      <c r="AN8" s="142">
        <v>231</v>
      </c>
      <c r="AO8" s="142">
        <v>177</v>
      </c>
      <c r="AP8" s="142">
        <v>200</v>
      </c>
      <c r="AQ8" s="142">
        <v>228</v>
      </c>
      <c r="AR8" s="142">
        <v>248</v>
      </c>
      <c r="AS8" s="142">
        <v>202</v>
      </c>
      <c r="AT8" s="142">
        <v>205</v>
      </c>
      <c r="AU8" s="142">
        <v>227</v>
      </c>
      <c r="AV8" s="142">
        <v>228</v>
      </c>
      <c r="AW8" s="142">
        <v>202</v>
      </c>
      <c r="AX8" s="142">
        <v>182</v>
      </c>
      <c r="AY8" s="142">
        <v>164</v>
      </c>
      <c r="AZ8" s="142">
        <v>192</v>
      </c>
      <c r="BA8" s="142">
        <v>167</v>
      </c>
      <c r="BB8" s="142">
        <v>180</v>
      </c>
      <c r="BC8" s="142">
        <v>148</v>
      </c>
      <c r="BD8" s="142">
        <v>201</v>
      </c>
      <c r="BE8" s="142">
        <v>211</v>
      </c>
      <c r="BF8" s="142">
        <v>222</v>
      </c>
      <c r="BG8" s="142">
        <v>225</v>
      </c>
      <c r="BH8" s="142">
        <v>229</v>
      </c>
      <c r="BI8" s="142">
        <v>223</v>
      </c>
      <c r="BJ8" s="142">
        <v>229</v>
      </c>
      <c r="BK8" s="142">
        <v>266</v>
      </c>
      <c r="BL8" s="142">
        <v>323</v>
      </c>
      <c r="BM8" s="142">
        <v>338</v>
      </c>
      <c r="BN8" s="142">
        <v>327</v>
      </c>
      <c r="BO8" s="142">
        <v>307</v>
      </c>
      <c r="BP8" s="142">
        <v>416</v>
      </c>
      <c r="BQ8" s="142">
        <v>332</v>
      </c>
      <c r="BR8" s="142">
        <v>316</v>
      </c>
      <c r="BS8" s="142">
        <v>226</v>
      </c>
      <c r="BT8" s="142">
        <v>172</v>
      </c>
      <c r="BU8" s="142">
        <v>203</v>
      </c>
      <c r="BV8" s="142">
        <v>195</v>
      </c>
      <c r="BW8" s="142">
        <v>198</v>
      </c>
      <c r="BX8" s="142">
        <v>183</v>
      </c>
      <c r="BY8" s="142">
        <v>154</v>
      </c>
      <c r="BZ8" s="142">
        <v>166</v>
      </c>
      <c r="CA8" s="142">
        <v>145</v>
      </c>
      <c r="CB8" s="142">
        <v>154</v>
      </c>
      <c r="CC8" s="142">
        <v>131</v>
      </c>
      <c r="CD8" s="142">
        <v>136</v>
      </c>
      <c r="CE8" s="142">
        <v>133</v>
      </c>
      <c r="CF8" s="142">
        <v>128</v>
      </c>
      <c r="CG8" s="142">
        <v>122</v>
      </c>
      <c r="CH8" s="142">
        <v>104</v>
      </c>
      <c r="CI8" s="142">
        <v>114</v>
      </c>
      <c r="CJ8" s="142">
        <v>101</v>
      </c>
      <c r="CK8" s="142">
        <v>90</v>
      </c>
      <c r="CL8" s="142">
        <v>79</v>
      </c>
      <c r="CM8" s="142">
        <v>75</v>
      </c>
      <c r="CN8" s="142">
        <v>81</v>
      </c>
      <c r="CO8" s="142">
        <v>65</v>
      </c>
      <c r="CP8" s="142">
        <v>51</v>
      </c>
      <c r="CQ8" s="142">
        <v>32</v>
      </c>
      <c r="CR8" s="142">
        <v>27</v>
      </c>
      <c r="CS8" s="142">
        <v>26</v>
      </c>
      <c r="CT8" s="142">
        <v>23</v>
      </c>
      <c r="CU8" s="142">
        <v>12</v>
      </c>
      <c r="CV8" s="142">
        <v>13</v>
      </c>
      <c r="CW8" s="142">
        <v>9</v>
      </c>
      <c r="CX8" s="142">
        <v>5</v>
      </c>
      <c r="CY8" s="142">
        <v>13</v>
      </c>
      <c r="CZ8" s="140">
        <v>16612</v>
      </c>
      <c r="DA8" s="60"/>
    </row>
    <row r="9" spans="1:113" s="5" customFormat="1" ht="11.25" customHeight="1">
      <c r="A9" s="159" t="s">
        <v>26</v>
      </c>
      <c r="B9" s="135" t="s">
        <v>13</v>
      </c>
      <c r="C9" s="136">
        <v>22</v>
      </c>
      <c r="D9" s="136">
        <v>12</v>
      </c>
      <c r="E9" s="136">
        <v>25</v>
      </c>
      <c r="F9" s="136">
        <v>19</v>
      </c>
      <c r="G9" s="136">
        <v>18</v>
      </c>
      <c r="H9" s="136">
        <v>24</v>
      </c>
      <c r="I9" s="136">
        <v>29</v>
      </c>
      <c r="J9" s="136">
        <v>23</v>
      </c>
      <c r="K9" s="136">
        <v>30</v>
      </c>
      <c r="L9" s="136">
        <v>27</v>
      </c>
      <c r="M9" s="136">
        <v>26</v>
      </c>
      <c r="N9" s="136">
        <v>31</v>
      </c>
      <c r="O9" s="136">
        <v>27</v>
      </c>
      <c r="P9" s="136">
        <v>20</v>
      </c>
      <c r="Q9" s="136">
        <v>20</v>
      </c>
      <c r="R9" s="136">
        <v>31</v>
      </c>
      <c r="S9" s="136">
        <v>32</v>
      </c>
      <c r="T9" s="136">
        <v>30</v>
      </c>
      <c r="U9" s="136">
        <v>31</v>
      </c>
      <c r="V9" s="136">
        <v>28</v>
      </c>
      <c r="W9" s="136">
        <v>29</v>
      </c>
      <c r="X9" s="136">
        <v>34</v>
      </c>
      <c r="Y9" s="136">
        <v>19</v>
      </c>
      <c r="Z9" s="136">
        <v>17</v>
      </c>
      <c r="AA9" s="136">
        <v>22</v>
      </c>
      <c r="AB9" s="136">
        <v>22</v>
      </c>
      <c r="AC9" s="136">
        <v>23</v>
      </c>
      <c r="AD9" s="136">
        <v>23</v>
      </c>
      <c r="AE9" s="136">
        <v>23</v>
      </c>
      <c r="AF9" s="136">
        <v>27</v>
      </c>
      <c r="AG9" s="136">
        <v>26</v>
      </c>
      <c r="AH9" s="136">
        <v>16</v>
      </c>
      <c r="AI9" s="136">
        <v>26</v>
      </c>
      <c r="AJ9" s="136">
        <v>21</v>
      </c>
      <c r="AK9" s="136">
        <v>28</v>
      </c>
      <c r="AL9" s="136">
        <v>26</v>
      </c>
      <c r="AM9" s="136">
        <v>21</v>
      </c>
      <c r="AN9" s="136">
        <v>35</v>
      </c>
      <c r="AO9" s="136">
        <v>24</v>
      </c>
      <c r="AP9" s="136">
        <v>37</v>
      </c>
      <c r="AQ9" s="136">
        <v>34</v>
      </c>
      <c r="AR9" s="136">
        <v>36</v>
      </c>
      <c r="AS9" s="136">
        <v>29</v>
      </c>
      <c r="AT9" s="136">
        <v>28</v>
      </c>
      <c r="AU9" s="136">
        <v>39</v>
      </c>
      <c r="AV9" s="136">
        <v>23</v>
      </c>
      <c r="AW9" s="136">
        <v>26</v>
      </c>
      <c r="AX9" s="136">
        <v>31</v>
      </c>
      <c r="AY9" s="136">
        <v>19</v>
      </c>
      <c r="AZ9" s="136">
        <v>26</v>
      </c>
      <c r="BA9" s="136">
        <v>39</v>
      </c>
      <c r="BB9" s="136">
        <v>25</v>
      </c>
      <c r="BC9" s="136">
        <v>37</v>
      </c>
      <c r="BD9" s="136">
        <v>49</v>
      </c>
      <c r="BE9" s="136">
        <v>45</v>
      </c>
      <c r="BF9" s="136">
        <v>47</v>
      </c>
      <c r="BG9" s="136">
        <v>50</v>
      </c>
      <c r="BH9" s="136">
        <v>37</v>
      </c>
      <c r="BI9" s="136">
        <v>50</v>
      </c>
      <c r="BJ9" s="136">
        <v>43</v>
      </c>
      <c r="BK9" s="136">
        <v>49</v>
      </c>
      <c r="BL9" s="136">
        <v>49</v>
      </c>
      <c r="BM9" s="136">
        <v>54</v>
      </c>
      <c r="BN9" s="136">
        <v>49</v>
      </c>
      <c r="BO9" s="136">
        <v>38</v>
      </c>
      <c r="BP9" s="136">
        <v>42</v>
      </c>
      <c r="BQ9" s="136">
        <v>51</v>
      </c>
      <c r="BR9" s="136">
        <v>54</v>
      </c>
      <c r="BS9" s="136">
        <v>31</v>
      </c>
      <c r="BT9" s="136">
        <v>20</v>
      </c>
      <c r="BU9" s="136">
        <v>28</v>
      </c>
      <c r="BV9" s="136">
        <v>33</v>
      </c>
      <c r="BW9" s="136">
        <v>17</v>
      </c>
      <c r="BX9" s="136">
        <v>40</v>
      </c>
      <c r="BY9" s="136">
        <v>27</v>
      </c>
      <c r="BZ9" s="136">
        <v>27</v>
      </c>
      <c r="CA9" s="136">
        <v>27</v>
      </c>
      <c r="CB9" s="136">
        <v>27</v>
      </c>
      <c r="CC9" s="136">
        <v>22</v>
      </c>
      <c r="CD9" s="136">
        <v>32</v>
      </c>
      <c r="CE9" s="136">
        <v>17</v>
      </c>
      <c r="CF9" s="136">
        <v>19</v>
      </c>
      <c r="CG9" s="136">
        <v>14</v>
      </c>
      <c r="CH9" s="136">
        <v>13</v>
      </c>
      <c r="CI9" s="136">
        <v>18</v>
      </c>
      <c r="CJ9" s="136">
        <v>11</v>
      </c>
      <c r="CK9" s="136">
        <v>11</v>
      </c>
      <c r="CL9" s="136">
        <v>13</v>
      </c>
      <c r="CM9" s="136">
        <v>2</v>
      </c>
      <c r="CN9" s="136">
        <v>9</v>
      </c>
      <c r="CO9" s="136">
        <v>3</v>
      </c>
      <c r="CP9" s="136">
        <v>2</v>
      </c>
      <c r="CQ9" s="136">
        <v>3</v>
      </c>
      <c r="CR9" s="136">
        <v>0</v>
      </c>
      <c r="CS9" s="136">
        <v>2</v>
      </c>
      <c r="CT9" s="136">
        <v>1</v>
      </c>
      <c r="CU9" s="136">
        <v>1</v>
      </c>
      <c r="CV9" s="136">
        <v>0</v>
      </c>
      <c r="CW9" s="136">
        <v>0</v>
      </c>
      <c r="CX9" s="136">
        <v>0</v>
      </c>
      <c r="CY9" s="136">
        <v>1</v>
      </c>
      <c r="CZ9" s="137">
        <v>2574</v>
      </c>
      <c r="DA9" s="60"/>
      <c r="DI9" s="60"/>
    </row>
    <row r="10" spans="1:113" s="5" customFormat="1" ht="11.25" customHeight="1">
      <c r="A10" s="159"/>
      <c r="B10" s="138" t="s">
        <v>14</v>
      </c>
      <c r="C10" s="139">
        <v>13</v>
      </c>
      <c r="D10" s="139">
        <v>15</v>
      </c>
      <c r="E10" s="139">
        <v>20</v>
      </c>
      <c r="F10" s="139">
        <v>15</v>
      </c>
      <c r="G10" s="139">
        <v>19</v>
      </c>
      <c r="H10" s="139">
        <v>15</v>
      </c>
      <c r="I10" s="139">
        <v>18</v>
      </c>
      <c r="J10" s="139">
        <v>18</v>
      </c>
      <c r="K10" s="139">
        <v>25</v>
      </c>
      <c r="L10" s="139">
        <v>22</v>
      </c>
      <c r="M10" s="139">
        <v>24</v>
      </c>
      <c r="N10" s="139">
        <v>26</v>
      </c>
      <c r="O10" s="139">
        <v>18</v>
      </c>
      <c r="P10" s="139">
        <v>24</v>
      </c>
      <c r="Q10" s="139">
        <v>29</v>
      </c>
      <c r="R10" s="139">
        <v>28</v>
      </c>
      <c r="S10" s="139">
        <v>29</v>
      </c>
      <c r="T10" s="139">
        <v>35</v>
      </c>
      <c r="U10" s="139">
        <v>29</v>
      </c>
      <c r="V10" s="139">
        <v>22</v>
      </c>
      <c r="W10" s="139">
        <v>22</v>
      </c>
      <c r="X10" s="139">
        <v>20</v>
      </c>
      <c r="Y10" s="139">
        <v>24</v>
      </c>
      <c r="Z10" s="139">
        <v>33</v>
      </c>
      <c r="AA10" s="139">
        <v>24</v>
      </c>
      <c r="AB10" s="139">
        <v>26</v>
      </c>
      <c r="AC10" s="139">
        <v>24</v>
      </c>
      <c r="AD10" s="139">
        <v>23</v>
      </c>
      <c r="AE10" s="139">
        <v>21</v>
      </c>
      <c r="AF10" s="139">
        <v>22</v>
      </c>
      <c r="AG10" s="139">
        <v>25</v>
      </c>
      <c r="AH10" s="139">
        <v>22</v>
      </c>
      <c r="AI10" s="139">
        <v>25</v>
      </c>
      <c r="AJ10" s="139">
        <v>25</v>
      </c>
      <c r="AK10" s="139">
        <v>27</v>
      </c>
      <c r="AL10" s="139">
        <v>23</v>
      </c>
      <c r="AM10" s="139">
        <v>29</v>
      </c>
      <c r="AN10" s="139">
        <v>30</v>
      </c>
      <c r="AO10" s="139">
        <v>22</v>
      </c>
      <c r="AP10" s="139">
        <v>29</v>
      </c>
      <c r="AQ10" s="139">
        <v>31</v>
      </c>
      <c r="AR10" s="139">
        <v>26</v>
      </c>
      <c r="AS10" s="139">
        <v>34</v>
      </c>
      <c r="AT10" s="139">
        <v>33</v>
      </c>
      <c r="AU10" s="139">
        <v>28</v>
      </c>
      <c r="AV10" s="139">
        <v>40</v>
      </c>
      <c r="AW10" s="139">
        <v>43</v>
      </c>
      <c r="AX10" s="139">
        <v>35</v>
      </c>
      <c r="AY10" s="139">
        <v>24</v>
      </c>
      <c r="AZ10" s="139">
        <v>33</v>
      </c>
      <c r="BA10" s="139">
        <v>31</v>
      </c>
      <c r="BB10" s="139">
        <v>52</v>
      </c>
      <c r="BC10" s="139">
        <v>51</v>
      </c>
      <c r="BD10" s="139">
        <v>40</v>
      </c>
      <c r="BE10" s="139">
        <v>39</v>
      </c>
      <c r="BF10" s="139">
        <v>35</v>
      </c>
      <c r="BG10" s="139">
        <v>46</v>
      </c>
      <c r="BH10" s="139">
        <v>49</v>
      </c>
      <c r="BI10" s="139">
        <v>33</v>
      </c>
      <c r="BJ10" s="139">
        <v>53</v>
      </c>
      <c r="BK10" s="139">
        <v>56</v>
      </c>
      <c r="BL10" s="139">
        <v>33</v>
      </c>
      <c r="BM10" s="139">
        <v>41</v>
      </c>
      <c r="BN10" s="139">
        <v>47</v>
      </c>
      <c r="BO10" s="139">
        <v>46</v>
      </c>
      <c r="BP10" s="139">
        <v>50</v>
      </c>
      <c r="BQ10" s="139">
        <v>56</v>
      </c>
      <c r="BR10" s="139">
        <v>40</v>
      </c>
      <c r="BS10" s="139">
        <v>36</v>
      </c>
      <c r="BT10" s="139">
        <v>13</v>
      </c>
      <c r="BU10" s="139">
        <v>34</v>
      </c>
      <c r="BV10" s="139">
        <v>39</v>
      </c>
      <c r="BW10" s="139">
        <v>24</v>
      </c>
      <c r="BX10" s="139">
        <v>33</v>
      </c>
      <c r="BY10" s="139">
        <v>47</v>
      </c>
      <c r="BZ10" s="139">
        <v>32</v>
      </c>
      <c r="CA10" s="139">
        <v>40</v>
      </c>
      <c r="CB10" s="139">
        <v>36</v>
      </c>
      <c r="CC10" s="139">
        <v>28</v>
      </c>
      <c r="CD10" s="139">
        <v>43</v>
      </c>
      <c r="CE10" s="139">
        <v>49</v>
      </c>
      <c r="CF10" s="139">
        <v>38</v>
      </c>
      <c r="CG10" s="139">
        <v>30</v>
      </c>
      <c r="CH10" s="139">
        <v>31</v>
      </c>
      <c r="CI10" s="139">
        <v>38</v>
      </c>
      <c r="CJ10" s="139">
        <v>31</v>
      </c>
      <c r="CK10" s="139">
        <v>30</v>
      </c>
      <c r="CL10" s="139">
        <v>31</v>
      </c>
      <c r="CM10" s="139">
        <v>26</v>
      </c>
      <c r="CN10" s="139">
        <v>18</v>
      </c>
      <c r="CO10" s="139">
        <v>20</v>
      </c>
      <c r="CP10" s="139">
        <v>17</v>
      </c>
      <c r="CQ10" s="139">
        <v>20</v>
      </c>
      <c r="CR10" s="139">
        <v>12</v>
      </c>
      <c r="CS10" s="139">
        <v>12</v>
      </c>
      <c r="CT10" s="139">
        <v>6</v>
      </c>
      <c r="CU10" s="139">
        <v>5</v>
      </c>
      <c r="CV10" s="139">
        <v>1</v>
      </c>
      <c r="CW10" s="139">
        <v>4</v>
      </c>
      <c r="CX10" s="139">
        <v>1</v>
      </c>
      <c r="CY10" s="139">
        <v>6</v>
      </c>
      <c r="CZ10" s="140">
        <v>2896</v>
      </c>
      <c r="DA10" s="60"/>
      <c r="DI10" s="4"/>
    </row>
    <row r="11" spans="1:113" s="5" customFormat="1" ht="11.25" customHeight="1">
      <c r="A11" s="159"/>
      <c r="B11" s="141" t="s">
        <v>15</v>
      </c>
      <c r="C11" s="142">
        <v>35</v>
      </c>
      <c r="D11" s="142">
        <v>27</v>
      </c>
      <c r="E11" s="142">
        <v>45</v>
      </c>
      <c r="F11" s="142">
        <v>34</v>
      </c>
      <c r="G11" s="142">
        <v>37</v>
      </c>
      <c r="H11" s="142">
        <v>39</v>
      </c>
      <c r="I11" s="142">
        <v>47</v>
      </c>
      <c r="J11" s="142">
        <v>41</v>
      </c>
      <c r="K11" s="142">
        <v>55</v>
      </c>
      <c r="L11" s="142">
        <v>49</v>
      </c>
      <c r="M11" s="142">
        <v>50</v>
      </c>
      <c r="N11" s="142">
        <v>57</v>
      </c>
      <c r="O11" s="142">
        <v>45</v>
      </c>
      <c r="P11" s="142">
        <v>44</v>
      </c>
      <c r="Q11" s="142">
        <v>49</v>
      </c>
      <c r="R11" s="142">
        <v>59</v>
      </c>
      <c r="S11" s="142">
        <v>61</v>
      </c>
      <c r="T11" s="142">
        <v>65</v>
      </c>
      <c r="U11" s="142">
        <v>60</v>
      </c>
      <c r="V11" s="142">
        <v>50</v>
      </c>
      <c r="W11" s="142">
        <v>51</v>
      </c>
      <c r="X11" s="142">
        <v>54</v>
      </c>
      <c r="Y11" s="142">
        <v>43</v>
      </c>
      <c r="Z11" s="142">
        <v>50</v>
      </c>
      <c r="AA11" s="142">
        <v>46</v>
      </c>
      <c r="AB11" s="142">
        <v>48</v>
      </c>
      <c r="AC11" s="142">
        <v>47</v>
      </c>
      <c r="AD11" s="142">
        <v>46</v>
      </c>
      <c r="AE11" s="142">
        <v>44</v>
      </c>
      <c r="AF11" s="142">
        <v>49</v>
      </c>
      <c r="AG11" s="142">
        <v>51</v>
      </c>
      <c r="AH11" s="142">
        <v>38</v>
      </c>
      <c r="AI11" s="142">
        <v>51</v>
      </c>
      <c r="AJ11" s="142">
        <v>46</v>
      </c>
      <c r="AK11" s="142">
        <v>55</v>
      </c>
      <c r="AL11" s="142">
        <v>49</v>
      </c>
      <c r="AM11" s="142">
        <v>50</v>
      </c>
      <c r="AN11" s="142">
        <v>65</v>
      </c>
      <c r="AO11" s="142">
        <v>46</v>
      </c>
      <c r="AP11" s="142">
        <v>66</v>
      </c>
      <c r="AQ11" s="142">
        <v>65</v>
      </c>
      <c r="AR11" s="142">
        <v>62</v>
      </c>
      <c r="AS11" s="142">
        <v>63</v>
      </c>
      <c r="AT11" s="142">
        <v>61</v>
      </c>
      <c r="AU11" s="142">
        <v>67</v>
      </c>
      <c r="AV11" s="142">
        <v>63</v>
      </c>
      <c r="AW11" s="142">
        <v>69</v>
      </c>
      <c r="AX11" s="142">
        <v>66</v>
      </c>
      <c r="AY11" s="142">
        <v>43</v>
      </c>
      <c r="AZ11" s="142">
        <v>59</v>
      </c>
      <c r="BA11" s="142">
        <v>70</v>
      </c>
      <c r="BB11" s="142">
        <v>77</v>
      </c>
      <c r="BC11" s="142">
        <v>88</v>
      </c>
      <c r="BD11" s="142">
        <v>89</v>
      </c>
      <c r="BE11" s="142">
        <v>84</v>
      </c>
      <c r="BF11" s="142">
        <v>82</v>
      </c>
      <c r="BG11" s="142">
        <v>96</v>
      </c>
      <c r="BH11" s="142">
        <v>86</v>
      </c>
      <c r="BI11" s="142">
        <v>83</v>
      </c>
      <c r="BJ11" s="142">
        <v>96</v>
      </c>
      <c r="BK11" s="142">
        <v>105</v>
      </c>
      <c r="BL11" s="142">
        <v>82</v>
      </c>
      <c r="BM11" s="142">
        <v>95</v>
      </c>
      <c r="BN11" s="142">
        <v>96</v>
      </c>
      <c r="BO11" s="142">
        <v>84</v>
      </c>
      <c r="BP11" s="142">
        <v>92</v>
      </c>
      <c r="BQ11" s="142">
        <v>107</v>
      </c>
      <c r="BR11" s="142">
        <v>94</v>
      </c>
      <c r="BS11" s="142">
        <v>67</v>
      </c>
      <c r="BT11" s="142">
        <v>33</v>
      </c>
      <c r="BU11" s="142">
        <v>62</v>
      </c>
      <c r="BV11" s="142">
        <v>72</v>
      </c>
      <c r="BW11" s="142">
        <v>41</v>
      </c>
      <c r="BX11" s="142">
        <v>73</v>
      </c>
      <c r="BY11" s="142">
        <v>74</v>
      </c>
      <c r="BZ11" s="142">
        <v>59</v>
      </c>
      <c r="CA11" s="142">
        <v>67</v>
      </c>
      <c r="CB11" s="142">
        <v>63</v>
      </c>
      <c r="CC11" s="142">
        <v>50</v>
      </c>
      <c r="CD11" s="142">
        <v>75</v>
      </c>
      <c r="CE11" s="142">
        <v>66</v>
      </c>
      <c r="CF11" s="142">
        <v>57</v>
      </c>
      <c r="CG11" s="142">
        <v>44</v>
      </c>
      <c r="CH11" s="142">
        <v>44</v>
      </c>
      <c r="CI11" s="142">
        <v>56</v>
      </c>
      <c r="CJ11" s="142">
        <v>42</v>
      </c>
      <c r="CK11" s="142">
        <v>41</v>
      </c>
      <c r="CL11" s="142">
        <v>44</v>
      </c>
      <c r="CM11" s="142">
        <v>28</v>
      </c>
      <c r="CN11" s="142">
        <v>27</v>
      </c>
      <c r="CO11" s="142">
        <v>23</v>
      </c>
      <c r="CP11" s="142">
        <v>19</v>
      </c>
      <c r="CQ11" s="142">
        <v>23</v>
      </c>
      <c r="CR11" s="142">
        <v>12</v>
      </c>
      <c r="CS11" s="142">
        <v>14</v>
      </c>
      <c r="CT11" s="142">
        <v>7</v>
      </c>
      <c r="CU11" s="142">
        <v>6</v>
      </c>
      <c r="CV11" s="142">
        <v>1</v>
      </c>
      <c r="CW11" s="142">
        <v>4</v>
      </c>
      <c r="CX11" s="142">
        <v>1</v>
      </c>
      <c r="CY11" s="142">
        <v>7</v>
      </c>
      <c r="CZ11" s="140">
        <v>5470</v>
      </c>
      <c r="DA11" s="60"/>
      <c r="DI11" s="4"/>
    </row>
    <row r="12" spans="1:105" s="5" customFormat="1" ht="11.25" customHeight="1">
      <c r="A12" s="159" t="s">
        <v>27</v>
      </c>
      <c r="B12" s="135" t="s">
        <v>13</v>
      </c>
      <c r="C12" s="136">
        <v>28</v>
      </c>
      <c r="D12" s="136">
        <v>22</v>
      </c>
      <c r="E12" s="136">
        <v>25</v>
      </c>
      <c r="F12" s="136">
        <v>27</v>
      </c>
      <c r="G12" s="136">
        <v>27</v>
      </c>
      <c r="H12" s="136">
        <v>36</v>
      </c>
      <c r="I12" s="136">
        <v>21</v>
      </c>
      <c r="J12" s="136">
        <v>36</v>
      </c>
      <c r="K12" s="136">
        <v>28</v>
      </c>
      <c r="L12" s="136">
        <v>27</v>
      </c>
      <c r="M12" s="136">
        <v>31</v>
      </c>
      <c r="N12" s="136">
        <v>37</v>
      </c>
      <c r="O12" s="136">
        <v>29</v>
      </c>
      <c r="P12" s="136">
        <v>38</v>
      </c>
      <c r="Q12" s="136">
        <v>46</v>
      </c>
      <c r="R12" s="136">
        <v>39</v>
      </c>
      <c r="S12" s="136">
        <v>38</v>
      </c>
      <c r="T12" s="136">
        <v>39</v>
      </c>
      <c r="U12" s="136">
        <v>38</v>
      </c>
      <c r="V12" s="136">
        <v>32</v>
      </c>
      <c r="W12" s="136">
        <v>38</v>
      </c>
      <c r="X12" s="136">
        <v>29</v>
      </c>
      <c r="Y12" s="136">
        <v>43</v>
      </c>
      <c r="Z12" s="136">
        <v>36</v>
      </c>
      <c r="AA12" s="136">
        <v>26</v>
      </c>
      <c r="AB12" s="136">
        <v>31</v>
      </c>
      <c r="AC12" s="136">
        <v>33</v>
      </c>
      <c r="AD12" s="136">
        <v>29</v>
      </c>
      <c r="AE12" s="136">
        <v>33</v>
      </c>
      <c r="AF12" s="136">
        <v>31</v>
      </c>
      <c r="AG12" s="136">
        <v>39</v>
      </c>
      <c r="AH12" s="136">
        <v>30</v>
      </c>
      <c r="AI12" s="136">
        <v>44</v>
      </c>
      <c r="AJ12" s="136">
        <v>41</v>
      </c>
      <c r="AK12" s="136">
        <v>43</v>
      </c>
      <c r="AL12" s="136">
        <v>47</v>
      </c>
      <c r="AM12" s="136">
        <v>28</v>
      </c>
      <c r="AN12" s="136">
        <v>36</v>
      </c>
      <c r="AO12" s="136">
        <v>41</v>
      </c>
      <c r="AP12" s="136">
        <v>38</v>
      </c>
      <c r="AQ12" s="136">
        <v>38</v>
      </c>
      <c r="AR12" s="136">
        <v>58</v>
      </c>
      <c r="AS12" s="136">
        <v>33</v>
      </c>
      <c r="AT12" s="136">
        <v>42</v>
      </c>
      <c r="AU12" s="136">
        <v>53</v>
      </c>
      <c r="AV12" s="136">
        <v>45</v>
      </c>
      <c r="AW12" s="136">
        <v>43</v>
      </c>
      <c r="AX12" s="136">
        <v>50</v>
      </c>
      <c r="AY12" s="136">
        <v>42</v>
      </c>
      <c r="AZ12" s="136">
        <v>55</v>
      </c>
      <c r="BA12" s="136">
        <v>36</v>
      </c>
      <c r="BB12" s="136">
        <v>54</v>
      </c>
      <c r="BC12" s="136">
        <v>57</v>
      </c>
      <c r="BD12" s="136">
        <v>55</v>
      </c>
      <c r="BE12" s="136">
        <v>62</v>
      </c>
      <c r="BF12" s="136">
        <v>45</v>
      </c>
      <c r="BG12" s="136">
        <v>49</v>
      </c>
      <c r="BH12" s="136">
        <v>63</v>
      </c>
      <c r="BI12" s="136">
        <v>63</v>
      </c>
      <c r="BJ12" s="136">
        <v>61</v>
      </c>
      <c r="BK12" s="136">
        <v>53</v>
      </c>
      <c r="BL12" s="136">
        <v>78</v>
      </c>
      <c r="BM12" s="136">
        <v>78</v>
      </c>
      <c r="BN12" s="136">
        <v>80</v>
      </c>
      <c r="BO12" s="136">
        <v>62</v>
      </c>
      <c r="BP12" s="136">
        <v>85</v>
      </c>
      <c r="BQ12" s="136">
        <v>67</v>
      </c>
      <c r="BR12" s="136">
        <v>48</v>
      </c>
      <c r="BS12" s="136">
        <v>32</v>
      </c>
      <c r="BT12" s="136">
        <v>32</v>
      </c>
      <c r="BU12" s="136">
        <v>33</v>
      </c>
      <c r="BV12" s="136">
        <v>45</v>
      </c>
      <c r="BW12" s="136">
        <v>37</v>
      </c>
      <c r="BX12" s="136">
        <v>53</v>
      </c>
      <c r="BY12" s="136">
        <v>37</v>
      </c>
      <c r="BZ12" s="136">
        <v>29</v>
      </c>
      <c r="CA12" s="136">
        <v>46</v>
      </c>
      <c r="CB12" s="136">
        <v>35</v>
      </c>
      <c r="CC12" s="136">
        <v>42</v>
      </c>
      <c r="CD12" s="136">
        <v>26</v>
      </c>
      <c r="CE12" s="136">
        <v>27</v>
      </c>
      <c r="CF12" s="136">
        <v>29</v>
      </c>
      <c r="CG12" s="136">
        <v>28</v>
      </c>
      <c r="CH12" s="136">
        <v>23</v>
      </c>
      <c r="CI12" s="136">
        <v>22</v>
      </c>
      <c r="CJ12" s="136">
        <v>29</v>
      </c>
      <c r="CK12" s="136">
        <v>25</v>
      </c>
      <c r="CL12" s="136">
        <v>17</v>
      </c>
      <c r="CM12" s="136">
        <v>14</v>
      </c>
      <c r="CN12" s="136">
        <v>13</v>
      </c>
      <c r="CO12" s="136">
        <v>10</v>
      </c>
      <c r="CP12" s="136">
        <v>9</v>
      </c>
      <c r="CQ12" s="136">
        <v>2</v>
      </c>
      <c r="CR12" s="136">
        <v>5</v>
      </c>
      <c r="CS12" s="136">
        <v>1</v>
      </c>
      <c r="CT12" s="136">
        <v>1</v>
      </c>
      <c r="CU12" s="136">
        <v>2</v>
      </c>
      <c r="CV12" s="136">
        <v>1</v>
      </c>
      <c r="CW12" s="136">
        <v>2</v>
      </c>
      <c r="CX12" s="136">
        <v>0</v>
      </c>
      <c r="CY12" s="136">
        <v>2</v>
      </c>
      <c r="CZ12" s="137">
        <v>3624</v>
      </c>
      <c r="DA12" s="60"/>
    </row>
    <row r="13" spans="1:105" s="5" customFormat="1" ht="11.25" customHeight="1">
      <c r="A13" s="159"/>
      <c r="B13" s="138" t="s">
        <v>14</v>
      </c>
      <c r="C13" s="139">
        <v>17</v>
      </c>
      <c r="D13" s="139">
        <v>21</v>
      </c>
      <c r="E13" s="139">
        <v>30</v>
      </c>
      <c r="F13" s="139">
        <v>25</v>
      </c>
      <c r="G13" s="139">
        <v>26</v>
      </c>
      <c r="H13" s="139">
        <v>25</v>
      </c>
      <c r="I13" s="139">
        <v>32</v>
      </c>
      <c r="J13" s="139">
        <v>29</v>
      </c>
      <c r="K13" s="139">
        <v>40</v>
      </c>
      <c r="L13" s="139">
        <v>33</v>
      </c>
      <c r="M13" s="139">
        <v>29</v>
      </c>
      <c r="N13" s="139">
        <v>34</v>
      </c>
      <c r="O13" s="139">
        <v>35</v>
      </c>
      <c r="P13" s="139">
        <v>31</v>
      </c>
      <c r="Q13" s="139">
        <v>34</v>
      </c>
      <c r="R13" s="139">
        <v>37</v>
      </c>
      <c r="S13" s="139">
        <v>37</v>
      </c>
      <c r="T13" s="139">
        <v>41</v>
      </c>
      <c r="U13" s="139">
        <v>48</v>
      </c>
      <c r="V13" s="139">
        <v>36</v>
      </c>
      <c r="W13" s="139">
        <v>41</v>
      </c>
      <c r="X13" s="139">
        <v>46</v>
      </c>
      <c r="Y13" s="139">
        <v>37</v>
      </c>
      <c r="Z13" s="139">
        <v>36</v>
      </c>
      <c r="AA13" s="139">
        <v>26</v>
      </c>
      <c r="AB13" s="139">
        <v>27</v>
      </c>
      <c r="AC13" s="139">
        <v>30</v>
      </c>
      <c r="AD13" s="139">
        <v>40</v>
      </c>
      <c r="AE13" s="139">
        <v>32</v>
      </c>
      <c r="AF13" s="139">
        <v>29</v>
      </c>
      <c r="AG13" s="139">
        <v>36</v>
      </c>
      <c r="AH13" s="139">
        <v>28</v>
      </c>
      <c r="AI13" s="139">
        <v>38</v>
      </c>
      <c r="AJ13" s="139">
        <v>40</v>
      </c>
      <c r="AK13" s="139">
        <v>29</v>
      </c>
      <c r="AL13" s="139">
        <v>40</v>
      </c>
      <c r="AM13" s="139">
        <v>38</v>
      </c>
      <c r="AN13" s="139">
        <v>32</v>
      </c>
      <c r="AO13" s="139">
        <v>38</v>
      </c>
      <c r="AP13" s="139">
        <v>42</v>
      </c>
      <c r="AQ13" s="139">
        <v>35</v>
      </c>
      <c r="AR13" s="139">
        <v>35</v>
      </c>
      <c r="AS13" s="139">
        <v>41</v>
      </c>
      <c r="AT13" s="139">
        <v>49</v>
      </c>
      <c r="AU13" s="139">
        <v>32</v>
      </c>
      <c r="AV13" s="139">
        <v>42</v>
      </c>
      <c r="AW13" s="139">
        <v>40</v>
      </c>
      <c r="AX13" s="139">
        <v>55</v>
      </c>
      <c r="AY13" s="139">
        <v>43</v>
      </c>
      <c r="AZ13" s="139">
        <v>48</v>
      </c>
      <c r="BA13" s="139">
        <v>50</v>
      </c>
      <c r="BB13" s="139">
        <v>46</v>
      </c>
      <c r="BC13" s="139">
        <v>54</v>
      </c>
      <c r="BD13" s="139">
        <v>52</v>
      </c>
      <c r="BE13" s="139">
        <v>57</v>
      </c>
      <c r="BF13" s="139">
        <v>52</v>
      </c>
      <c r="BG13" s="139">
        <v>37</v>
      </c>
      <c r="BH13" s="139">
        <v>62</v>
      </c>
      <c r="BI13" s="139">
        <v>57</v>
      </c>
      <c r="BJ13" s="139">
        <v>57</v>
      </c>
      <c r="BK13" s="139">
        <v>63</v>
      </c>
      <c r="BL13" s="139">
        <v>71</v>
      </c>
      <c r="BM13" s="139">
        <v>68</v>
      </c>
      <c r="BN13" s="139">
        <v>64</v>
      </c>
      <c r="BO13" s="139">
        <v>66</v>
      </c>
      <c r="BP13" s="139">
        <v>68</v>
      </c>
      <c r="BQ13" s="139">
        <v>68</v>
      </c>
      <c r="BR13" s="139">
        <v>57</v>
      </c>
      <c r="BS13" s="139">
        <v>41</v>
      </c>
      <c r="BT13" s="139">
        <v>44</v>
      </c>
      <c r="BU13" s="139">
        <v>56</v>
      </c>
      <c r="BV13" s="139">
        <v>41</v>
      </c>
      <c r="BW13" s="139">
        <v>50</v>
      </c>
      <c r="BX13" s="139">
        <v>52</v>
      </c>
      <c r="BY13" s="139">
        <v>54</v>
      </c>
      <c r="BZ13" s="139">
        <v>46</v>
      </c>
      <c r="CA13" s="139">
        <v>58</v>
      </c>
      <c r="CB13" s="139">
        <v>45</v>
      </c>
      <c r="CC13" s="139">
        <v>33</v>
      </c>
      <c r="CD13" s="139">
        <v>61</v>
      </c>
      <c r="CE13" s="139">
        <v>45</v>
      </c>
      <c r="CF13" s="139">
        <v>46</v>
      </c>
      <c r="CG13" s="139">
        <v>51</v>
      </c>
      <c r="CH13" s="139">
        <v>44</v>
      </c>
      <c r="CI13" s="139">
        <v>49</v>
      </c>
      <c r="CJ13" s="139">
        <v>41</v>
      </c>
      <c r="CK13" s="139">
        <v>47</v>
      </c>
      <c r="CL13" s="139">
        <v>44</v>
      </c>
      <c r="CM13" s="139">
        <v>32</v>
      </c>
      <c r="CN13" s="139">
        <v>29</v>
      </c>
      <c r="CO13" s="139">
        <v>29</v>
      </c>
      <c r="CP13" s="139">
        <v>31</v>
      </c>
      <c r="CQ13" s="139">
        <v>16</v>
      </c>
      <c r="CR13" s="139">
        <v>12</v>
      </c>
      <c r="CS13" s="139">
        <v>6</v>
      </c>
      <c r="CT13" s="139">
        <v>8</v>
      </c>
      <c r="CU13" s="139">
        <v>9</v>
      </c>
      <c r="CV13" s="139">
        <v>4</v>
      </c>
      <c r="CW13" s="139">
        <v>1</v>
      </c>
      <c r="CX13" s="139">
        <v>3</v>
      </c>
      <c r="CY13" s="139">
        <v>5</v>
      </c>
      <c r="CZ13" s="140">
        <v>3947</v>
      </c>
      <c r="DA13" s="60"/>
    </row>
    <row r="14" spans="1:105" s="5" customFormat="1" ht="11.25" customHeight="1">
      <c r="A14" s="159"/>
      <c r="B14" s="141" t="s">
        <v>15</v>
      </c>
      <c r="C14" s="142">
        <v>45</v>
      </c>
      <c r="D14" s="142">
        <v>43</v>
      </c>
      <c r="E14" s="142">
        <v>55</v>
      </c>
      <c r="F14" s="142">
        <v>52</v>
      </c>
      <c r="G14" s="142">
        <v>53</v>
      </c>
      <c r="H14" s="142">
        <v>61</v>
      </c>
      <c r="I14" s="142">
        <v>53</v>
      </c>
      <c r="J14" s="142">
        <v>65</v>
      </c>
      <c r="K14" s="142">
        <v>68</v>
      </c>
      <c r="L14" s="142">
        <v>60</v>
      </c>
      <c r="M14" s="142">
        <v>60</v>
      </c>
      <c r="N14" s="142">
        <v>71</v>
      </c>
      <c r="O14" s="142">
        <v>64</v>
      </c>
      <c r="P14" s="142">
        <v>69</v>
      </c>
      <c r="Q14" s="142">
        <v>80</v>
      </c>
      <c r="R14" s="142">
        <v>76</v>
      </c>
      <c r="S14" s="142">
        <v>75</v>
      </c>
      <c r="T14" s="142">
        <v>80</v>
      </c>
      <c r="U14" s="142">
        <v>86</v>
      </c>
      <c r="V14" s="142">
        <v>68</v>
      </c>
      <c r="W14" s="142">
        <v>79</v>
      </c>
      <c r="X14" s="142">
        <v>75</v>
      </c>
      <c r="Y14" s="142">
        <v>80</v>
      </c>
      <c r="Z14" s="142">
        <v>72</v>
      </c>
      <c r="AA14" s="142">
        <v>52</v>
      </c>
      <c r="AB14" s="142">
        <v>58</v>
      </c>
      <c r="AC14" s="142">
        <v>63</v>
      </c>
      <c r="AD14" s="142">
        <v>69</v>
      </c>
      <c r="AE14" s="142">
        <v>65</v>
      </c>
      <c r="AF14" s="142">
        <v>60</v>
      </c>
      <c r="AG14" s="142">
        <v>75</v>
      </c>
      <c r="AH14" s="142">
        <v>58</v>
      </c>
      <c r="AI14" s="142">
        <v>82</v>
      </c>
      <c r="AJ14" s="142">
        <v>81</v>
      </c>
      <c r="AK14" s="142">
        <v>72</v>
      </c>
      <c r="AL14" s="142">
        <v>87</v>
      </c>
      <c r="AM14" s="142">
        <v>66</v>
      </c>
      <c r="AN14" s="142">
        <v>68</v>
      </c>
      <c r="AO14" s="142">
        <v>79</v>
      </c>
      <c r="AP14" s="142">
        <v>80</v>
      </c>
      <c r="AQ14" s="142">
        <v>73</v>
      </c>
      <c r="AR14" s="142">
        <v>93</v>
      </c>
      <c r="AS14" s="142">
        <v>74</v>
      </c>
      <c r="AT14" s="142">
        <v>91</v>
      </c>
      <c r="AU14" s="142">
        <v>85</v>
      </c>
      <c r="AV14" s="142">
        <v>87</v>
      </c>
      <c r="AW14" s="142">
        <v>83</v>
      </c>
      <c r="AX14" s="142">
        <v>105</v>
      </c>
      <c r="AY14" s="142">
        <v>85</v>
      </c>
      <c r="AZ14" s="142">
        <v>103</v>
      </c>
      <c r="BA14" s="142">
        <v>86</v>
      </c>
      <c r="BB14" s="142">
        <v>100</v>
      </c>
      <c r="BC14" s="142">
        <v>111</v>
      </c>
      <c r="BD14" s="142">
        <v>107</v>
      </c>
      <c r="BE14" s="142">
        <v>119</v>
      </c>
      <c r="BF14" s="142">
        <v>97</v>
      </c>
      <c r="BG14" s="142">
        <v>86</v>
      </c>
      <c r="BH14" s="142">
        <v>125</v>
      </c>
      <c r="BI14" s="142">
        <v>120</v>
      </c>
      <c r="BJ14" s="142">
        <v>118</v>
      </c>
      <c r="BK14" s="142">
        <v>116</v>
      </c>
      <c r="BL14" s="142">
        <v>149</v>
      </c>
      <c r="BM14" s="142">
        <v>146</v>
      </c>
      <c r="BN14" s="142">
        <v>144</v>
      </c>
      <c r="BO14" s="142">
        <v>128</v>
      </c>
      <c r="BP14" s="142">
        <v>153</v>
      </c>
      <c r="BQ14" s="142">
        <v>135</v>
      </c>
      <c r="BR14" s="142">
        <v>105</v>
      </c>
      <c r="BS14" s="142">
        <v>73</v>
      </c>
      <c r="BT14" s="142">
        <v>76</v>
      </c>
      <c r="BU14" s="142">
        <v>89</v>
      </c>
      <c r="BV14" s="142">
        <v>86</v>
      </c>
      <c r="BW14" s="142">
        <v>87</v>
      </c>
      <c r="BX14" s="142">
        <v>105</v>
      </c>
      <c r="BY14" s="142">
        <v>91</v>
      </c>
      <c r="BZ14" s="142">
        <v>75</v>
      </c>
      <c r="CA14" s="142">
        <v>104</v>
      </c>
      <c r="CB14" s="142">
        <v>80</v>
      </c>
      <c r="CC14" s="142">
        <v>75</v>
      </c>
      <c r="CD14" s="142">
        <v>87</v>
      </c>
      <c r="CE14" s="142">
        <v>72</v>
      </c>
      <c r="CF14" s="142">
        <v>75</v>
      </c>
      <c r="CG14" s="142">
        <v>79</v>
      </c>
      <c r="CH14" s="142">
        <v>67</v>
      </c>
      <c r="CI14" s="142">
        <v>71</v>
      </c>
      <c r="CJ14" s="142">
        <v>70</v>
      </c>
      <c r="CK14" s="142">
        <v>72</v>
      </c>
      <c r="CL14" s="142">
        <v>61</v>
      </c>
      <c r="CM14" s="142">
        <v>46</v>
      </c>
      <c r="CN14" s="142">
        <v>42</v>
      </c>
      <c r="CO14" s="142">
        <v>39</v>
      </c>
      <c r="CP14" s="142">
        <v>40</v>
      </c>
      <c r="CQ14" s="142">
        <v>18</v>
      </c>
      <c r="CR14" s="142">
        <v>17</v>
      </c>
      <c r="CS14" s="142">
        <v>7</v>
      </c>
      <c r="CT14" s="142">
        <v>9</v>
      </c>
      <c r="CU14" s="142">
        <v>11</v>
      </c>
      <c r="CV14" s="142">
        <v>5</v>
      </c>
      <c r="CW14" s="142">
        <v>3</v>
      </c>
      <c r="CX14" s="142">
        <v>3</v>
      </c>
      <c r="CY14" s="142">
        <v>7</v>
      </c>
      <c r="CZ14" s="140">
        <v>7571</v>
      </c>
      <c r="DA14" s="60"/>
    </row>
    <row r="15" spans="1:105" s="5" customFormat="1" ht="11.25" customHeight="1">
      <c r="A15" s="159" t="s">
        <v>28</v>
      </c>
      <c r="B15" s="135" t="s">
        <v>13</v>
      </c>
      <c r="C15" s="143">
        <v>30</v>
      </c>
      <c r="D15" s="143">
        <v>33</v>
      </c>
      <c r="E15" s="143">
        <v>36</v>
      </c>
      <c r="F15" s="143">
        <v>37</v>
      </c>
      <c r="G15" s="143">
        <v>50</v>
      </c>
      <c r="H15" s="143">
        <v>39</v>
      </c>
      <c r="I15" s="143">
        <v>40</v>
      </c>
      <c r="J15" s="143">
        <v>47</v>
      </c>
      <c r="K15" s="143">
        <v>38</v>
      </c>
      <c r="L15" s="143">
        <v>51</v>
      </c>
      <c r="M15" s="143">
        <v>43</v>
      </c>
      <c r="N15" s="143">
        <v>39</v>
      </c>
      <c r="O15" s="143">
        <v>49</v>
      </c>
      <c r="P15" s="143">
        <v>46</v>
      </c>
      <c r="Q15" s="143">
        <v>39</v>
      </c>
      <c r="R15" s="143">
        <v>48</v>
      </c>
      <c r="S15" s="143">
        <v>56</v>
      </c>
      <c r="T15" s="143">
        <v>51</v>
      </c>
      <c r="U15" s="143">
        <v>55</v>
      </c>
      <c r="V15" s="143">
        <v>51</v>
      </c>
      <c r="W15" s="143">
        <v>62</v>
      </c>
      <c r="X15" s="143">
        <v>51</v>
      </c>
      <c r="Y15" s="143">
        <v>39</v>
      </c>
      <c r="Z15" s="143">
        <v>42</v>
      </c>
      <c r="AA15" s="143">
        <v>49</v>
      </c>
      <c r="AB15" s="143">
        <v>31</v>
      </c>
      <c r="AC15" s="143">
        <v>38</v>
      </c>
      <c r="AD15" s="143">
        <v>35</v>
      </c>
      <c r="AE15" s="143">
        <v>46</v>
      </c>
      <c r="AF15" s="143">
        <v>33</v>
      </c>
      <c r="AG15" s="143">
        <v>48</v>
      </c>
      <c r="AH15" s="143">
        <v>56</v>
      </c>
      <c r="AI15" s="143">
        <v>41</v>
      </c>
      <c r="AJ15" s="143">
        <v>46</v>
      </c>
      <c r="AK15" s="143">
        <v>49</v>
      </c>
      <c r="AL15" s="143">
        <v>62</v>
      </c>
      <c r="AM15" s="143">
        <v>58</v>
      </c>
      <c r="AN15" s="143">
        <v>53</v>
      </c>
      <c r="AO15" s="143">
        <v>57</v>
      </c>
      <c r="AP15" s="143">
        <v>60</v>
      </c>
      <c r="AQ15" s="143">
        <v>55</v>
      </c>
      <c r="AR15" s="143">
        <v>52</v>
      </c>
      <c r="AS15" s="143">
        <v>62</v>
      </c>
      <c r="AT15" s="143">
        <v>59</v>
      </c>
      <c r="AU15" s="143">
        <v>52</v>
      </c>
      <c r="AV15" s="143">
        <v>46</v>
      </c>
      <c r="AW15" s="143">
        <v>47</v>
      </c>
      <c r="AX15" s="143">
        <v>86</v>
      </c>
      <c r="AY15" s="143">
        <v>46</v>
      </c>
      <c r="AZ15" s="143">
        <v>60</v>
      </c>
      <c r="BA15" s="143">
        <v>54</v>
      </c>
      <c r="BB15" s="143">
        <v>82</v>
      </c>
      <c r="BC15" s="143">
        <v>65</v>
      </c>
      <c r="BD15" s="143">
        <v>76</v>
      </c>
      <c r="BE15" s="143">
        <v>75</v>
      </c>
      <c r="BF15" s="143">
        <v>73</v>
      </c>
      <c r="BG15" s="143">
        <v>92</v>
      </c>
      <c r="BH15" s="143">
        <v>83</v>
      </c>
      <c r="BI15" s="143">
        <v>64</v>
      </c>
      <c r="BJ15" s="143">
        <v>96</v>
      </c>
      <c r="BK15" s="143">
        <v>89</v>
      </c>
      <c r="BL15" s="143">
        <v>101</v>
      </c>
      <c r="BM15" s="143">
        <v>96</v>
      </c>
      <c r="BN15" s="143">
        <v>76</v>
      </c>
      <c r="BO15" s="143">
        <v>102</v>
      </c>
      <c r="BP15" s="143">
        <v>88</v>
      </c>
      <c r="BQ15" s="143">
        <v>94</v>
      </c>
      <c r="BR15" s="143">
        <v>69</v>
      </c>
      <c r="BS15" s="143">
        <v>68</v>
      </c>
      <c r="BT15" s="143">
        <v>55</v>
      </c>
      <c r="BU15" s="143">
        <v>52</v>
      </c>
      <c r="BV15" s="143">
        <v>57</v>
      </c>
      <c r="BW15" s="143">
        <v>65</v>
      </c>
      <c r="BX15" s="143">
        <v>57</v>
      </c>
      <c r="BY15" s="143">
        <v>54</v>
      </c>
      <c r="BZ15" s="143">
        <v>47</v>
      </c>
      <c r="CA15" s="143">
        <v>38</v>
      </c>
      <c r="CB15" s="143">
        <v>50</v>
      </c>
      <c r="CC15" s="143">
        <v>44</v>
      </c>
      <c r="CD15" s="143">
        <v>61</v>
      </c>
      <c r="CE15" s="143">
        <v>52</v>
      </c>
      <c r="CF15" s="143">
        <v>39</v>
      </c>
      <c r="CG15" s="143">
        <v>46</v>
      </c>
      <c r="CH15" s="143">
        <v>29</v>
      </c>
      <c r="CI15" s="143">
        <v>38</v>
      </c>
      <c r="CJ15" s="143">
        <v>29</v>
      </c>
      <c r="CK15" s="143">
        <v>20</v>
      </c>
      <c r="CL15" s="143">
        <v>21</v>
      </c>
      <c r="CM15" s="143">
        <v>17</v>
      </c>
      <c r="CN15" s="143">
        <v>16</v>
      </c>
      <c r="CO15" s="143">
        <v>15</v>
      </c>
      <c r="CP15" s="143">
        <v>5</v>
      </c>
      <c r="CQ15" s="143">
        <v>10</v>
      </c>
      <c r="CR15" s="143">
        <v>8</v>
      </c>
      <c r="CS15" s="143">
        <v>6</v>
      </c>
      <c r="CT15" s="143">
        <v>5</v>
      </c>
      <c r="CU15" s="143">
        <v>4</v>
      </c>
      <c r="CV15" s="143">
        <v>1</v>
      </c>
      <c r="CW15" s="143">
        <v>0</v>
      </c>
      <c r="CX15" s="143">
        <v>1</v>
      </c>
      <c r="CY15" s="143">
        <v>0</v>
      </c>
      <c r="CZ15" s="137">
        <v>4884</v>
      </c>
      <c r="DA15" s="60"/>
    </row>
    <row r="16" spans="1:113" s="5" customFormat="1" ht="11.25" customHeight="1">
      <c r="A16" s="159"/>
      <c r="B16" s="138" t="s">
        <v>14</v>
      </c>
      <c r="C16" s="144">
        <v>34</v>
      </c>
      <c r="D16" s="144">
        <v>38</v>
      </c>
      <c r="E16" s="144">
        <v>24</v>
      </c>
      <c r="F16" s="144">
        <v>36</v>
      </c>
      <c r="G16" s="144">
        <v>40</v>
      </c>
      <c r="H16" s="144">
        <v>47</v>
      </c>
      <c r="I16" s="144">
        <v>40</v>
      </c>
      <c r="J16" s="144">
        <v>33</v>
      </c>
      <c r="K16" s="144">
        <v>35</v>
      </c>
      <c r="L16" s="144">
        <v>26</v>
      </c>
      <c r="M16" s="144">
        <v>40</v>
      </c>
      <c r="N16" s="144">
        <v>29</v>
      </c>
      <c r="O16" s="144">
        <v>39</v>
      </c>
      <c r="P16" s="144">
        <v>43</v>
      </c>
      <c r="Q16" s="144">
        <v>55</v>
      </c>
      <c r="R16" s="144">
        <v>58</v>
      </c>
      <c r="S16" s="144">
        <v>59</v>
      </c>
      <c r="T16" s="144">
        <v>57</v>
      </c>
      <c r="U16" s="144">
        <v>51</v>
      </c>
      <c r="V16" s="144">
        <v>48</v>
      </c>
      <c r="W16" s="144">
        <v>60</v>
      </c>
      <c r="X16" s="144">
        <v>54</v>
      </c>
      <c r="Y16" s="144">
        <v>60</v>
      </c>
      <c r="Z16" s="144">
        <v>44</v>
      </c>
      <c r="AA16" s="144">
        <v>41</v>
      </c>
      <c r="AB16" s="144">
        <v>45</v>
      </c>
      <c r="AC16" s="144">
        <v>53</v>
      </c>
      <c r="AD16" s="144">
        <v>44</v>
      </c>
      <c r="AE16" s="144">
        <v>41</v>
      </c>
      <c r="AF16" s="144">
        <v>42</v>
      </c>
      <c r="AG16" s="144">
        <v>42</v>
      </c>
      <c r="AH16" s="144">
        <v>46</v>
      </c>
      <c r="AI16" s="144">
        <v>55</v>
      </c>
      <c r="AJ16" s="144">
        <v>49</v>
      </c>
      <c r="AK16" s="144">
        <v>45</v>
      </c>
      <c r="AL16" s="144">
        <v>54</v>
      </c>
      <c r="AM16" s="144">
        <v>54</v>
      </c>
      <c r="AN16" s="144">
        <v>49</v>
      </c>
      <c r="AO16" s="144">
        <v>47</v>
      </c>
      <c r="AP16" s="144">
        <v>56</v>
      </c>
      <c r="AQ16" s="144">
        <v>68</v>
      </c>
      <c r="AR16" s="144">
        <v>53</v>
      </c>
      <c r="AS16" s="144">
        <v>54</v>
      </c>
      <c r="AT16" s="144">
        <v>69</v>
      </c>
      <c r="AU16" s="144">
        <v>63</v>
      </c>
      <c r="AV16" s="144">
        <v>49</v>
      </c>
      <c r="AW16" s="144">
        <v>45</v>
      </c>
      <c r="AX16" s="144">
        <v>73</v>
      </c>
      <c r="AY16" s="144">
        <v>60</v>
      </c>
      <c r="AZ16" s="144">
        <v>51</v>
      </c>
      <c r="BA16" s="144">
        <v>67</v>
      </c>
      <c r="BB16" s="144">
        <v>70</v>
      </c>
      <c r="BC16" s="144">
        <v>89</v>
      </c>
      <c r="BD16" s="144">
        <v>71</v>
      </c>
      <c r="BE16" s="144">
        <v>90</v>
      </c>
      <c r="BF16" s="144">
        <v>92</v>
      </c>
      <c r="BG16" s="144">
        <v>89</v>
      </c>
      <c r="BH16" s="144">
        <v>72</v>
      </c>
      <c r="BI16" s="144">
        <v>78</v>
      </c>
      <c r="BJ16" s="144">
        <v>79</v>
      </c>
      <c r="BK16" s="144">
        <v>66</v>
      </c>
      <c r="BL16" s="144">
        <v>77</v>
      </c>
      <c r="BM16" s="144">
        <v>91</v>
      </c>
      <c r="BN16" s="144">
        <v>73</v>
      </c>
      <c r="BO16" s="144">
        <v>106</v>
      </c>
      <c r="BP16" s="144">
        <v>90</v>
      </c>
      <c r="BQ16" s="144">
        <v>89</v>
      </c>
      <c r="BR16" s="144">
        <v>83</v>
      </c>
      <c r="BS16" s="144">
        <v>64</v>
      </c>
      <c r="BT16" s="144">
        <v>54</v>
      </c>
      <c r="BU16" s="144">
        <v>64</v>
      </c>
      <c r="BV16" s="144">
        <v>56</v>
      </c>
      <c r="BW16" s="144">
        <v>74</v>
      </c>
      <c r="BX16" s="144">
        <v>63</v>
      </c>
      <c r="BY16" s="144">
        <v>71</v>
      </c>
      <c r="BZ16" s="144">
        <v>55</v>
      </c>
      <c r="CA16" s="144">
        <v>71</v>
      </c>
      <c r="CB16" s="144">
        <v>72</v>
      </c>
      <c r="CC16" s="144">
        <v>75</v>
      </c>
      <c r="CD16" s="144">
        <v>73</v>
      </c>
      <c r="CE16" s="144">
        <v>61</v>
      </c>
      <c r="CF16" s="144">
        <v>72</v>
      </c>
      <c r="CG16" s="144">
        <v>64</v>
      </c>
      <c r="CH16" s="144">
        <v>77</v>
      </c>
      <c r="CI16" s="144">
        <v>70</v>
      </c>
      <c r="CJ16" s="144">
        <v>66</v>
      </c>
      <c r="CK16" s="144">
        <v>49</v>
      </c>
      <c r="CL16" s="144">
        <v>50</v>
      </c>
      <c r="CM16" s="144">
        <v>54</v>
      </c>
      <c r="CN16" s="144">
        <v>43</v>
      </c>
      <c r="CO16" s="144">
        <v>42</v>
      </c>
      <c r="CP16" s="144">
        <v>27</v>
      </c>
      <c r="CQ16" s="144">
        <v>21</v>
      </c>
      <c r="CR16" s="144">
        <v>18</v>
      </c>
      <c r="CS16" s="144">
        <v>20</v>
      </c>
      <c r="CT16" s="144">
        <v>16</v>
      </c>
      <c r="CU16" s="144">
        <v>6</v>
      </c>
      <c r="CV16" s="144">
        <v>7</v>
      </c>
      <c r="CW16" s="144">
        <v>7</v>
      </c>
      <c r="CX16" s="144">
        <v>2</v>
      </c>
      <c r="CY16" s="144">
        <v>12</v>
      </c>
      <c r="CZ16" s="140">
        <v>5446</v>
      </c>
      <c r="DA16" s="60"/>
      <c r="DI16" s="60"/>
    </row>
    <row r="17" spans="1:104" s="5" customFormat="1" ht="11.25" customHeight="1">
      <c r="A17" s="159"/>
      <c r="B17" s="141" t="s">
        <v>15</v>
      </c>
      <c r="C17" s="145">
        <v>64</v>
      </c>
      <c r="D17" s="145">
        <v>71</v>
      </c>
      <c r="E17" s="145">
        <v>60</v>
      </c>
      <c r="F17" s="145">
        <v>73</v>
      </c>
      <c r="G17" s="145">
        <v>90</v>
      </c>
      <c r="H17" s="145">
        <v>86</v>
      </c>
      <c r="I17" s="145">
        <v>80</v>
      </c>
      <c r="J17" s="145">
        <v>80</v>
      </c>
      <c r="K17" s="145">
        <v>73</v>
      </c>
      <c r="L17" s="145">
        <v>77</v>
      </c>
      <c r="M17" s="145">
        <v>83</v>
      </c>
      <c r="N17" s="145">
        <v>68</v>
      </c>
      <c r="O17" s="145">
        <v>88</v>
      </c>
      <c r="P17" s="145">
        <v>89</v>
      </c>
      <c r="Q17" s="145">
        <v>94</v>
      </c>
      <c r="R17" s="145">
        <v>106</v>
      </c>
      <c r="S17" s="145">
        <v>115</v>
      </c>
      <c r="T17" s="145">
        <v>108</v>
      </c>
      <c r="U17" s="145">
        <v>106</v>
      </c>
      <c r="V17" s="145">
        <v>99</v>
      </c>
      <c r="W17" s="145">
        <v>122</v>
      </c>
      <c r="X17" s="145">
        <v>105</v>
      </c>
      <c r="Y17" s="145">
        <v>99</v>
      </c>
      <c r="Z17" s="145">
        <v>86</v>
      </c>
      <c r="AA17" s="145">
        <v>90</v>
      </c>
      <c r="AB17" s="145">
        <v>76</v>
      </c>
      <c r="AC17" s="145">
        <v>91</v>
      </c>
      <c r="AD17" s="145">
        <v>79</v>
      </c>
      <c r="AE17" s="145">
        <v>87</v>
      </c>
      <c r="AF17" s="145">
        <v>75</v>
      </c>
      <c r="AG17" s="145">
        <v>90</v>
      </c>
      <c r="AH17" s="145">
        <v>102</v>
      </c>
      <c r="AI17" s="145">
        <v>96</v>
      </c>
      <c r="AJ17" s="145">
        <v>95</v>
      </c>
      <c r="AK17" s="145">
        <v>94</v>
      </c>
      <c r="AL17" s="145">
        <v>116</v>
      </c>
      <c r="AM17" s="145">
        <v>112</v>
      </c>
      <c r="AN17" s="145">
        <v>102</v>
      </c>
      <c r="AO17" s="145">
        <v>104</v>
      </c>
      <c r="AP17" s="145">
        <v>116</v>
      </c>
      <c r="AQ17" s="145">
        <v>123</v>
      </c>
      <c r="AR17" s="145">
        <v>105</v>
      </c>
      <c r="AS17" s="145">
        <v>116</v>
      </c>
      <c r="AT17" s="145">
        <v>128</v>
      </c>
      <c r="AU17" s="145">
        <v>115</v>
      </c>
      <c r="AV17" s="145">
        <v>95</v>
      </c>
      <c r="AW17" s="145">
        <v>92</v>
      </c>
      <c r="AX17" s="145">
        <v>159</v>
      </c>
      <c r="AY17" s="145">
        <v>106</v>
      </c>
      <c r="AZ17" s="145">
        <v>111</v>
      </c>
      <c r="BA17" s="145">
        <v>121</v>
      </c>
      <c r="BB17" s="145">
        <v>152</v>
      </c>
      <c r="BC17" s="145">
        <v>154</v>
      </c>
      <c r="BD17" s="145">
        <v>147</v>
      </c>
      <c r="BE17" s="145">
        <v>165</v>
      </c>
      <c r="BF17" s="145">
        <v>165</v>
      </c>
      <c r="BG17" s="145">
        <v>181</v>
      </c>
      <c r="BH17" s="145">
        <v>155</v>
      </c>
      <c r="BI17" s="145">
        <v>142</v>
      </c>
      <c r="BJ17" s="145">
        <v>175</v>
      </c>
      <c r="BK17" s="145">
        <v>155</v>
      </c>
      <c r="BL17" s="145">
        <v>178</v>
      </c>
      <c r="BM17" s="145">
        <v>187</v>
      </c>
      <c r="BN17" s="145">
        <v>149</v>
      </c>
      <c r="BO17" s="145">
        <v>208</v>
      </c>
      <c r="BP17" s="145">
        <v>178</v>
      </c>
      <c r="BQ17" s="145">
        <v>183</v>
      </c>
      <c r="BR17" s="145">
        <v>152</v>
      </c>
      <c r="BS17" s="145">
        <v>132</v>
      </c>
      <c r="BT17" s="145">
        <v>109</v>
      </c>
      <c r="BU17" s="145">
        <v>116</v>
      </c>
      <c r="BV17" s="145">
        <v>113</v>
      </c>
      <c r="BW17" s="145">
        <v>139</v>
      </c>
      <c r="BX17" s="145">
        <v>120</v>
      </c>
      <c r="BY17" s="145">
        <v>125</v>
      </c>
      <c r="BZ17" s="145">
        <v>102</v>
      </c>
      <c r="CA17" s="145">
        <v>109</v>
      </c>
      <c r="CB17" s="145">
        <v>122</v>
      </c>
      <c r="CC17" s="145">
        <v>119</v>
      </c>
      <c r="CD17" s="145">
        <v>134</v>
      </c>
      <c r="CE17" s="145">
        <v>113</v>
      </c>
      <c r="CF17" s="145">
        <v>111</v>
      </c>
      <c r="CG17" s="145">
        <v>110</v>
      </c>
      <c r="CH17" s="145">
        <v>106</v>
      </c>
      <c r="CI17" s="145">
        <v>108</v>
      </c>
      <c r="CJ17" s="145">
        <v>95</v>
      </c>
      <c r="CK17" s="145">
        <v>69</v>
      </c>
      <c r="CL17" s="145">
        <v>71</v>
      </c>
      <c r="CM17" s="145">
        <v>71</v>
      </c>
      <c r="CN17" s="145">
        <v>59</v>
      </c>
      <c r="CO17" s="145">
        <v>57</v>
      </c>
      <c r="CP17" s="145">
        <v>32</v>
      </c>
      <c r="CQ17" s="145">
        <v>31</v>
      </c>
      <c r="CR17" s="145">
        <v>26</v>
      </c>
      <c r="CS17" s="145">
        <v>26</v>
      </c>
      <c r="CT17" s="145">
        <v>21</v>
      </c>
      <c r="CU17" s="145">
        <v>10</v>
      </c>
      <c r="CV17" s="145">
        <v>8</v>
      </c>
      <c r="CW17" s="145">
        <v>7</v>
      </c>
      <c r="CX17" s="145">
        <v>3</v>
      </c>
      <c r="CY17" s="145">
        <v>12</v>
      </c>
      <c r="CZ17" s="140">
        <v>10330</v>
      </c>
    </row>
    <row r="18" spans="1:227" s="5" customFormat="1" ht="11.25" customHeight="1">
      <c r="A18" s="159" t="s">
        <v>29</v>
      </c>
      <c r="B18" s="135" t="s">
        <v>13</v>
      </c>
      <c r="C18" s="136">
        <v>11</v>
      </c>
      <c r="D18" s="136">
        <v>6</v>
      </c>
      <c r="E18" s="136">
        <v>17</v>
      </c>
      <c r="F18" s="136">
        <v>17</v>
      </c>
      <c r="G18" s="136">
        <v>14</v>
      </c>
      <c r="H18" s="136">
        <v>25</v>
      </c>
      <c r="I18" s="136">
        <v>20</v>
      </c>
      <c r="J18" s="136">
        <v>17</v>
      </c>
      <c r="K18" s="136">
        <v>16</v>
      </c>
      <c r="L18" s="136">
        <v>11</v>
      </c>
      <c r="M18" s="136">
        <v>27</v>
      </c>
      <c r="N18" s="136">
        <v>25</v>
      </c>
      <c r="O18" s="136">
        <v>28</v>
      </c>
      <c r="P18" s="136">
        <v>26</v>
      </c>
      <c r="Q18" s="136">
        <v>27</v>
      </c>
      <c r="R18" s="136">
        <v>33</v>
      </c>
      <c r="S18" s="136">
        <v>34</v>
      </c>
      <c r="T18" s="136">
        <v>38</v>
      </c>
      <c r="U18" s="136">
        <v>38</v>
      </c>
      <c r="V18" s="136">
        <v>16</v>
      </c>
      <c r="W18" s="136">
        <v>26</v>
      </c>
      <c r="X18" s="136">
        <v>23</v>
      </c>
      <c r="Y18" s="136">
        <v>20</v>
      </c>
      <c r="Z18" s="136">
        <v>21</v>
      </c>
      <c r="AA18" s="136">
        <v>15</v>
      </c>
      <c r="AB18" s="136">
        <v>20</v>
      </c>
      <c r="AC18" s="136">
        <v>23</v>
      </c>
      <c r="AD18" s="136">
        <v>26</v>
      </c>
      <c r="AE18" s="136">
        <v>24</v>
      </c>
      <c r="AF18" s="136">
        <v>13</v>
      </c>
      <c r="AG18" s="136">
        <v>22</v>
      </c>
      <c r="AH18" s="136">
        <v>17</v>
      </c>
      <c r="AI18" s="136">
        <v>29</v>
      </c>
      <c r="AJ18" s="136">
        <v>23</v>
      </c>
      <c r="AK18" s="136">
        <v>24</v>
      </c>
      <c r="AL18" s="136">
        <v>25</v>
      </c>
      <c r="AM18" s="136">
        <v>27</v>
      </c>
      <c r="AN18" s="136">
        <v>28</v>
      </c>
      <c r="AO18" s="136">
        <v>24</v>
      </c>
      <c r="AP18" s="136">
        <v>30</v>
      </c>
      <c r="AQ18" s="136">
        <v>29</v>
      </c>
      <c r="AR18" s="136">
        <v>25</v>
      </c>
      <c r="AS18" s="136">
        <v>38</v>
      </c>
      <c r="AT18" s="136">
        <v>25</v>
      </c>
      <c r="AU18" s="136">
        <v>27</v>
      </c>
      <c r="AV18" s="136">
        <v>25</v>
      </c>
      <c r="AW18" s="136">
        <v>27</v>
      </c>
      <c r="AX18" s="136">
        <v>44</v>
      </c>
      <c r="AY18" s="136">
        <v>20</v>
      </c>
      <c r="AZ18" s="136">
        <v>39</v>
      </c>
      <c r="BA18" s="136">
        <v>37</v>
      </c>
      <c r="BB18" s="136">
        <v>53</v>
      </c>
      <c r="BC18" s="136">
        <v>38</v>
      </c>
      <c r="BD18" s="136">
        <v>56</v>
      </c>
      <c r="BE18" s="136">
        <v>49</v>
      </c>
      <c r="BF18" s="136">
        <v>50</v>
      </c>
      <c r="BG18" s="136">
        <v>48</v>
      </c>
      <c r="BH18" s="136">
        <v>47</v>
      </c>
      <c r="BI18" s="136">
        <v>54</v>
      </c>
      <c r="BJ18" s="136">
        <v>52</v>
      </c>
      <c r="BK18" s="136">
        <v>53</v>
      </c>
      <c r="BL18" s="136">
        <v>44</v>
      </c>
      <c r="BM18" s="136">
        <v>38</v>
      </c>
      <c r="BN18" s="136">
        <v>58</v>
      </c>
      <c r="BO18" s="136">
        <v>40</v>
      </c>
      <c r="BP18" s="136">
        <v>60</v>
      </c>
      <c r="BQ18" s="136">
        <v>48</v>
      </c>
      <c r="BR18" s="136">
        <v>48</v>
      </c>
      <c r="BS18" s="136">
        <v>24</v>
      </c>
      <c r="BT18" s="136">
        <v>21</v>
      </c>
      <c r="BU18" s="136">
        <v>23</v>
      </c>
      <c r="BV18" s="136">
        <v>29</v>
      </c>
      <c r="BW18" s="136">
        <v>20</v>
      </c>
      <c r="BX18" s="136">
        <v>21</v>
      </c>
      <c r="BY18" s="136">
        <v>31</v>
      </c>
      <c r="BZ18" s="136">
        <v>22</v>
      </c>
      <c r="CA18" s="136">
        <v>17</v>
      </c>
      <c r="CB18" s="136">
        <v>33</v>
      </c>
      <c r="CC18" s="136">
        <v>23</v>
      </c>
      <c r="CD18" s="136">
        <v>35</v>
      </c>
      <c r="CE18" s="136">
        <v>22</v>
      </c>
      <c r="CF18" s="136">
        <v>16</v>
      </c>
      <c r="CG18" s="136">
        <v>21</v>
      </c>
      <c r="CH18" s="136">
        <v>15</v>
      </c>
      <c r="CI18" s="136">
        <v>16</v>
      </c>
      <c r="CJ18" s="136">
        <v>13</v>
      </c>
      <c r="CK18" s="136">
        <v>14</v>
      </c>
      <c r="CL18" s="136">
        <v>17</v>
      </c>
      <c r="CM18" s="136">
        <v>12</v>
      </c>
      <c r="CN18" s="136">
        <v>10</v>
      </c>
      <c r="CO18" s="136">
        <v>7</v>
      </c>
      <c r="CP18" s="136">
        <v>8</v>
      </c>
      <c r="CQ18" s="136">
        <v>6</v>
      </c>
      <c r="CR18" s="136">
        <v>1</v>
      </c>
      <c r="CS18" s="136">
        <v>1</v>
      </c>
      <c r="CT18" s="136">
        <v>1</v>
      </c>
      <c r="CU18" s="136">
        <v>2</v>
      </c>
      <c r="CV18" s="136">
        <v>2</v>
      </c>
      <c r="CW18" s="136">
        <v>0</v>
      </c>
      <c r="CX18" s="136">
        <v>1</v>
      </c>
      <c r="CY18" s="136">
        <v>0</v>
      </c>
      <c r="CZ18" s="137">
        <v>2562</v>
      </c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s="5" customFormat="1" ht="11.25" customHeight="1">
      <c r="A19" s="159"/>
      <c r="B19" s="138" t="s">
        <v>14</v>
      </c>
      <c r="C19" s="139">
        <v>9</v>
      </c>
      <c r="D19" s="139">
        <v>10</v>
      </c>
      <c r="E19" s="139">
        <v>19</v>
      </c>
      <c r="F19" s="139">
        <v>9</v>
      </c>
      <c r="G19" s="139">
        <v>16</v>
      </c>
      <c r="H19" s="139">
        <v>12</v>
      </c>
      <c r="I19" s="139">
        <v>17</v>
      </c>
      <c r="J19" s="139">
        <v>25</v>
      </c>
      <c r="K19" s="139">
        <v>25</v>
      </c>
      <c r="L19" s="139">
        <v>20</v>
      </c>
      <c r="M19" s="139">
        <v>16</v>
      </c>
      <c r="N19" s="139">
        <v>15</v>
      </c>
      <c r="O19" s="139">
        <v>24</v>
      </c>
      <c r="P19" s="139">
        <v>23</v>
      </c>
      <c r="Q19" s="139">
        <v>27</v>
      </c>
      <c r="R19" s="139">
        <v>20</v>
      </c>
      <c r="S19" s="139">
        <v>32</v>
      </c>
      <c r="T19" s="139">
        <v>33</v>
      </c>
      <c r="U19" s="139">
        <v>37</v>
      </c>
      <c r="V19" s="139">
        <v>29</v>
      </c>
      <c r="W19" s="139">
        <v>36</v>
      </c>
      <c r="X19" s="139">
        <v>26</v>
      </c>
      <c r="Y19" s="139">
        <v>17</v>
      </c>
      <c r="Z19" s="139">
        <v>22</v>
      </c>
      <c r="AA19" s="139">
        <v>20</v>
      </c>
      <c r="AB19" s="139">
        <v>15</v>
      </c>
      <c r="AC19" s="139">
        <v>25</v>
      </c>
      <c r="AD19" s="139">
        <v>25</v>
      </c>
      <c r="AE19" s="139">
        <v>23</v>
      </c>
      <c r="AF19" s="139">
        <v>25</v>
      </c>
      <c r="AG19" s="139">
        <v>19</v>
      </c>
      <c r="AH19" s="139">
        <v>25</v>
      </c>
      <c r="AI19" s="139">
        <v>35</v>
      </c>
      <c r="AJ19" s="139">
        <v>18</v>
      </c>
      <c r="AK19" s="139">
        <v>18</v>
      </c>
      <c r="AL19" s="139">
        <v>18</v>
      </c>
      <c r="AM19" s="139">
        <v>27</v>
      </c>
      <c r="AN19" s="139">
        <v>26</v>
      </c>
      <c r="AO19" s="139">
        <v>26</v>
      </c>
      <c r="AP19" s="139">
        <v>25</v>
      </c>
      <c r="AQ19" s="139">
        <v>27</v>
      </c>
      <c r="AR19" s="139">
        <v>33</v>
      </c>
      <c r="AS19" s="139">
        <v>31</v>
      </c>
      <c r="AT19" s="139">
        <v>36</v>
      </c>
      <c r="AU19" s="139">
        <v>32</v>
      </c>
      <c r="AV19" s="139">
        <v>34</v>
      </c>
      <c r="AW19" s="139">
        <v>34</v>
      </c>
      <c r="AX19" s="139">
        <v>42</v>
      </c>
      <c r="AY19" s="139">
        <v>32</v>
      </c>
      <c r="AZ19" s="139">
        <v>30</v>
      </c>
      <c r="BA19" s="139">
        <v>54</v>
      </c>
      <c r="BB19" s="139">
        <v>56</v>
      </c>
      <c r="BC19" s="139">
        <v>41</v>
      </c>
      <c r="BD19" s="139">
        <v>56</v>
      </c>
      <c r="BE19" s="139">
        <v>55</v>
      </c>
      <c r="BF19" s="139">
        <v>56</v>
      </c>
      <c r="BG19" s="139">
        <v>52</v>
      </c>
      <c r="BH19" s="139">
        <v>50</v>
      </c>
      <c r="BI19" s="139">
        <v>51</v>
      </c>
      <c r="BJ19" s="139">
        <v>60</v>
      </c>
      <c r="BK19" s="139">
        <v>51</v>
      </c>
      <c r="BL19" s="139">
        <v>49</v>
      </c>
      <c r="BM19" s="139">
        <v>60</v>
      </c>
      <c r="BN19" s="139">
        <v>56</v>
      </c>
      <c r="BO19" s="139">
        <v>55</v>
      </c>
      <c r="BP19" s="139">
        <v>47</v>
      </c>
      <c r="BQ19" s="139">
        <v>54</v>
      </c>
      <c r="BR19" s="139">
        <v>38</v>
      </c>
      <c r="BS19" s="139">
        <v>42</v>
      </c>
      <c r="BT19" s="139">
        <v>33</v>
      </c>
      <c r="BU19" s="139">
        <v>28</v>
      </c>
      <c r="BV19" s="139">
        <v>34</v>
      </c>
      <c r="BW19" s="139">
        <v>31</v>
      </c>
      <c r="BX19" s="139">
        <v>31</v>
      </c>
      <c r="BY19" s="139">
        <v>41</v>
      </c>
      <c r="BZ19" s="139">
        <v>34</v>
      </c>
      <c r="CA19" s="139">
        <v>26</v>
      </c>
      <c r="CB19" s="139">
        <v>39</v>
      </c>
      <c r="CC19" s="139">
        <v>43</v>
      </c>
      <c r="CD19" s="139">
        <v>39</v>
      </c>
      <c r="CE19" s="139">
        <v>45</v>
      </c>
      <c r="CF19" s="139">
        <v>50</v>
      </c>
      <c r="CG19" s="139">
        <v>56</v>
      </c>
      <c r="CH19" s="139">
        <v>44</v>
      </c>
      <c r="CI19" s="139">
        <v>50</v>
      </c>
      <c r="CJ19" s="139">
        <v>45</v>
      </c>
      <c r="CK19" s="139">
        <v>48</v>
      </c>
      <c r="CL19" s="139">
        <v>32</v>
      </c>
      <c r="CM19" s="139">
        <v>29</v>
      </c>
      <c r="CN19" s="139">
        <v>18</v>
      </c>
      <c r="CO19" s="139">
        <v>17</v>
      </c>
      <c r="CP19" s="139">
        <v>18</v>
      </c>
      <c r="CQ19" s="139">
        <v>14</v>
      </c>
      <c r="CR19" s="139">
        <v>6</v>
      </c>
      <c r="CS19" s="139">
        <v>4</v>
      </c>
      <c r="CT19" s="139">
        <v>9</v>
      </c>
      <c r="CU19" s="139">
        <v>6</v>
      </c>
      <c r="CV19" s="139">
        <v>4</v>
      </c>
      <c r="CW19" s="139">
        <v>5</v>
      </c>
      <c r="CX19" s="139">
        <v>2</v>
      </c>
      <c r="CY19" s="139">
        <v>13</v>
      </c>
      <c r="CZ19" s="140">
        <v>3097</v>
      </c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104" s="5" customFormat="1" ht="11.25" customHeight="1">
      <c r="A20" s="159"/>
      <c r="B20" s="141" t="s">
        <v>15</v>
      </c>
      <c r="C20" s="142">
        <v>20</v>
      </c>
      <c r="D20" s="142">
        <v>16</v>
      </c>
      <c r="E20" s="142">
        <v>36</v>
      </c>
      <c r="F20" s="142">
        <v>26</v>
      </c>
      <c r="G20" s="142">
        <v>30</v>
      </c>
      <c r="H20" s="142">
        <v>37</v>
      </c>
      <c r="I20" s="142">
        <v>37</v>
      </c>
      <c r="J20" s="142">
        <v>42</v>
      </c>
      <c r="K20" s="142">
        <v>41</v>
      </c>
      <c r="L20" s="142">
        <v>31</v>
      </c>
      <c r="M20" s="142">
        <v>43</v>
      </c>
      <c r="N20" s="142">
        <v>40</v>
      </c>
      <c r="O20" s="142">
        <v>52</v>
      </c>
      <c r="P20" s="142">
        <v>49</v>
      </c>
      <c r="Q20" s="142">
        <v>54</v>
      </c>
      <c r="R20" s="142">
        <v>53</v>
      </c>
      <c r="S20" s="142">
        <v>66</v>
      </c>
      <c r="T20" s="142">
        <v>71</v>
      </c>
      <c r="U20" s="142">
        <v>75</v>
      </c>
      <c r="V20" s="142">
        <v>45</v>
      </c>
      <c r="W20" s="142">
        <v>62</v>
      </c>
      <c r="X20" s="142">
        <v>49</v>
      </c>
      <c r="Y20" s="142">
        <v>37</v>
      </c>
      <c r="Z20" s="142">
        <v>43</v>
      </c>
      <c r="AA20" s="142">
        <v>35</v>
      </c>
      <c r="AB20" s="142">
        <v>35</v>
      </c>
      <c r="AC20" s="142">
        <v>48</v>
      </c>
      <c r="AD20" s="142">
        <v>51</v>
      </c>
      <c r="AE20" s="142">
        <v>47</v>
      </c>
      <c r="AF20" s="142">
        <v>38</v>
      </c>
      <c r="AG20" s="142">
        <v>41</v>
      </c>
      <c r="AH20" s="142">
        <v>42</v>
      </c>
      <c r="AI20" s="142">
        <v>64</v>
      </c>
      <c r="AJ20" s="142">
        <v>41</v>
      </c>
      <c r="AK20" s="142">
        <v>42</v>
      </c>
      <c r="AL20" s="142">
        <v>43</v>
      </c>
      <c r="AM20" s="142">
        <v>54</v>
      </c>
      <c r="AN20" s="142">
        <v>54</v>
      </c>
      <c r="AO20" s="142">
        <v>50</v>
      </c>
      <c r="AP20" s="142">
        <v>55</v>
      </c>
      <c r="AQ20" s="142">
        <v>56</v>
      </c>
      <c r="AR20" s="142">
        <v>58</v>
      </c>
      <c r="AS20" s="142">
        <v>69</v>
      </c>
      <c r="AT20" s="142">
        <v>61</v>
      </c>
      <c r="AU20" s="142">
        <v>59</v>
      </c>
      <c r="AV20" s="142">
        <v>59</v>
      </c>
      <c r="AW20" s="142">
        <v>61</v>
      </c>
      <c r="AX20" s="142">
        <v>86</v>
      </c>
      <c r="AY20" s="142">
        <v>52</v>
      </c>
      <c r="AZ20" s="142">
        <v>69</v>
      </c>
      <c r="BA20" s="142">
        <v>91</v>
      </c>
      <c r="BB20" s="142">
        <v>109</v>
      </c>
      <c r="BC20" s="142">
        <v>79</v>
      </c>
      <c r="BD20" s="142">
        <v>112</v>
      </c>
      <c r="BE20" s="142">
        <v>104</v>
      </c>
      <c r="BF20" s="142">
        <v>106</v>
      </c>
      <c r="BG20" s="142">
        <v>100</v>
      </c>
      <c r="BH20" s="142">
        <v>97</v>
      </c>
      <c r="BI20" s="142">
        <v>105</v>
      </c>
      <c r="BJ20" s="142">
        <v>112</v>
      </c>
      <c r="BK20" s="142">
        <v>104</v>
      </c>
      <c r="BL20" s="142">
        <v>93</v>
      </c>
      <c r="BM20" s="142">
        <v>98</v>
      </c>
      <c r="BN20" s="142">
        <v>114</v>
      </c>
      <c r="BO20" s="142">
        <v>95</v>
      </c>
      <c r="BP20" s="142">
        <v>107</v>
      </c>
      <c r="BQ20" s="142">
        <v>102</v>
      </c>
      <c r="BR20" s="142">
        <v>86</v>
      </c>
      <c r="BS20" s="142">
        <v>66</v>
      </c>
      <c r="BT20" s="142">
        <v>54</v>
      </c>
      <c r="BU20" s="142">
        <v>51</v>
      </c>
      <c r="BV20" s="142">
        <v>63</v>
      </c>
      <c r="BW20" s="142">
        <v>51</v>
      </c>
      <c r="BX20" s="142">
        <v>52</v>
      </c>
      <c r="BY20" s="142">
        <v>72</v>
      </c>
      <c r="BZ20" s="142">
        <v>56</v>
      </c>
      <c r="CA20" s="142">
        <v>43</v>
      </c>
      <c r="CB20" s="142">
        <v>72</v>
      </c>
      <c r="CC20" s="142">
        <v>66</v>
      </c>
      <c r="CD20" s="142">
        <v>74</v>
      </c>
      <c r="CE20" s="142">
        <v>67</v>
      </c>
      <c r="CF20" s="142">
        <v>66</v>
      </c>
      <c r="CG20" s="142">
        <v>77</v>
      </c>
      <c r="CH20" s="142">
        <v>59</v>
      </c>
      <c r="CI20" s="142">
        <v>66</v>
      </c>
      <c r="CJ20" s="142">
        <v>58</v>
      </c>
      <c r="CK20" s="142">
        <v>62</v>
      </c>
      <c r="CL20" s="142">
        <v>49</v>
      </c>
      <c r="CM20" s="142">
        <v>41</v>
      </c>
      <c r="CN20" s="142">
        <v>28</v>
      </c>
      <c r="CO20" s="142">
        <v>24</v>
      </c>
      <c r="CP20" s="142">
        <v>26</v>
      </c>
      <c r="CQ20" s="142">
        <v>20</v>
      </c>
      <c r="CR20" s="142">
        <v>7</v>
      </c>
      <c r="CS20" s="142">
        <v>5</v>
      </c>
      <c r="CT20" s="142">
        <v>10</v>
      </c>
      <c r="CU20" s="142">
        <v>8</v>
      </c>
      <c r="CV20" s="142">
        <v>6</v>
      </c>
      <c r="CW20" s="142">
        <v>5</v>
      </c>
      <c r="CX20" s="142">
        <v>3</v>
      </c>
      <c r="CY20" s="142">
        <v>13</v>
      </c>
      <c r="CZ20" s="140">
        <v>5659</v>
      </c>
    </row>
    <row r="21" spans="1:104" s="5" customFormat="1" ht="11.25" customHeight="1">
      <c r="A21" s="157" t="s">
        <v>2</v>
      </c>
      <c r="B21" s="113" t="s">
        <v>13</v>
      </c>
      <c r="C21" s="130">
        <v>616</v>
      </c>
      <c r="D21" s="130">
        <v>593</v>
      </c>
      <c r="E21" s="130">
        <v>601</v>
      </c>
      <c r="F21" s="130">
        <v>683</v>
      </c>
      <c r="G21" s="130">
        <v>656</v>
      </c>
      <c r="H21" s="130">
        <v>682</v>
      </c>
      <c r="I21" s="130">
        <v>664</v>
      </c>
      <c r="J21" s="130">
        <v>645</v>
      </c>
      <c r="K21" s="130">
        <v>658</v>
      </c>
      <c r="L21" s="130">
        <v>695</v>
      </c>
      <c r="M21" s="130">
        <v>686</v>
      </c>
      <c r="N21" s="130">
        <v>699</v>
      </c>
      <c r="O21" s="130">
        <v>687</v>
      </c>
      <c r="P21" s="130">
        <v>708</v>
      </c>
      <c r="Q21" s="130">
        <v>718</v>
      </c>
      <c r="R21" s="130">
        <v>720</v>
      </c>
      <c r="S21" s="130">
        <v>800</v>
      </c>
      <c r="T21" s="130">
        <v>767</v>
      </c>
      <c r="U21" s="130">
        <v>753</v>
      </c>
      <c r="V21" s="130">
        <v>664</v>
      </c>
      <c r="W21" s="130">
        <v>629</v>
      </c>
      <c r="X21" s="130">
        <v>611</v>
      </c>
      <c r="Y21" s="130">
        <v>590</v>
      </c>
      <c r="Z21" s="130">
        <v>610</v>
      </c>
      <c r="AA21" s="130">
        <v>576</v>
      </c>
      <c r="AB21" s="130">
        <v>604</v>
      </c>
      <c r="AC21" s="130">
        <v>627</v>
      </c>
      <c r="AD21" s="130">
        <v>670</v>
      </c>
      <c r="AE21" s="130">
        <v>665</v>
      </c>
      <c r="AF21" s="130">
        <v>636</v>
      </c>
      <c r="AG21" s="130">
        <v>756</v>
      </c>
      <c r="AH21" s="130">
        <v>742</v>
      </c>
      <c r="AI21" s="130">
        <v>688</v>
      </c>
      <c r="AJ21" s="130">
        <v>778</v>
      </c>
      <c r="AK21" s="130">
        <v>795</v>
      </c>
      <c r="AL21" s="130">
        <v>833</v>
      </c>
      <c r="AM21" s="130">
        <v>831</v>
      </c>
      <c r="AN21" s="130">
        <v>853</v>
      </c>
      <c r="AO21" s="130">
        <v>831</v>
      </c>
      <c r="AP21" s="130">
        <v>889</v>
      </c>
      <c r="AQ21" s="130">
        <v>956</v>
      </c>
      <c r="AR21" s="130">
        <v>970</v>
      </c>
      <c r="AS21" s="130">
        <v>926</v>
      </c>
      <c r="AT21" s="130">
        <v>906</v>
      </c>
      <c r="AU21" s="130">
        <v>898</v>
      </c>
      <c r="AV21" s="130">
        <v>854</v>
      </c>
      <c r="AW21" s="130">
        <v>831</v>
      </c>
      <c r="AX21" s="130">
        <v>897</v>
      </c>
      <c r="AY21" s="130">
        <v>704</v>
      </c>
      <c r="AZ21" s="130">
        <v>847</v>
      </c>
      <c r="BA21" s="130">
        <v>773</v>
      </c>
      <c r="BB21" s="130">
        <v>879</v>
      </c>
      <c r="BC21" s="130">
        <v>788</v>
      </c>
      <c r="BD21" s="130">
        <v>935</v>
      </c>
      <c r="BE21" s="130">
        <v>916</v>
      </c>
      <c r="BF21" s="130">
        <v>898</v>
      </c>
      <c r="BG21" s="130">
        <v>954</v>
      </c>
      <c r="BH21" s="130">
        <v>901</v>
      </c>
      <c r="BI21" s="130">
        <v>896</v>
      </c>
      <c r="BJ21" s="130">
        <v>1010</v>
      </c>
      <c r="BK21" s="130">
        <v>1016</v>
      </c>
      <c r="BL21" s="130">
        <v>1101</v>
      </c>
      <c r="BM21" s="130">
        <v>1089</v>
      </c>
      <c r="BN21" s="130">
        <v>1069</v>
      </c>
      <c r="BO21" s="130">
        <v>1091</v>
      </c>
      <c r="BP21" s="130">
        <v>1196</v>
      </c>
      <c r="BQ21" s="130">
        <v>1143</v>
      </c>
      <c r="BR21" s="130">
        <v>1036</v>
      </c>
      <c r="BS21" s="130">
        <v>742</v>
      </c>
      <c r="BT21" s="130">
        <v>652</v>
      </c>
      <c r="BU21" s="130">
        <v>756</v>
      </c>
      <c r="BV21" s="130">
        <v>734</v>
      </c>
      <c r="BW21" s="130">
        <v>717</v>
      </c>
      <c r="BX21" s="130">
        <v>705</v>
      </c>
      <c r="BY21" s="130">
        <v>694</v>
      </c>
      <c r="BZ21" s="130">
        <v>628</v>
      </c>
      <c r="CA21" s="130">
        <v>539</v>
      </c>
      <c r="CB21" s="130">
        <v>645</v>
      </c>
      <c r="CC21" s="130">
        <v>555</v>
      </c>
      <c r="CD21" s="130">
        <v>571</v>
      </c>
      <c r="CE21" s="130">
        <v>489</v>
      </c>
      <c r="CF21" s="130">
        <v>481</v>
      </c>
      <c r="CG21" s="130">
        <v>444</v>
      </c>
      <c r="CH21" s="130">
        <v>343</v>
      </c>
      <c r="CI21" s="130">
        <v>353</v>
      </c>
      <c r="CJ21" s="130">
        <v>298</v>
      </c>
      <c r="CK21" s="130">
        <v>247</v>
      </c>
      <c r="CL21" s="130">
        <v>245</v>
      </c>
      <c r="CM21" s="130">
        <v>194</v>
      </c>
      <c r="CN21" s="130">
        <v>163</v>
      </c>
      <c r="CO21" s="130">
        <v>136</v>
      </c>
      <c r="CP21" s="130">
        <v>90</v>
      </c>
      <c r="CQ21" s="130">
        <v>53</v>
      </c>
      <c r="CR21" s="130">
        <v>48</v>
      </c>
      <c r="CS21" s="130">
        <v>44</v>
      </c>
      <c r="CT21" s="130">
        <v>28</v>
      </c>
      <c r="CU21" s="130">
        <v>20</v>
      </c>
      <c r="CV21" s="130">
        <v>9</v>
      </c>
      <c r="CW21" s="130">
        <v>4</v>
      </c>
      <c r="CX21" s="130">
        <v>9</v>
      </c>
      <c r="CY21" s="130">
        <v>10</v>
      </c>
      <c r="CZ21" s="131">
        <v>66035</v>
      </c>
    </row>
    <row r="22" spans="1:104" s="5" customFormat="1" ht="11.25" customHeight="1">
      <c r="A22" s="158"/>
      <c r="B22" s="117" t="s">
        <v>14</v>
      </c>
      <c r="C22" s="119">
        <v>561</v>
      </c>
      <c r="D22" s="119">
        <v>556</v>
      </c>
      <c r="E22" s="119">
        <v>594</v>
      </c>
      <c r="F22" s="119">
        <v>582</v>
      </c>
      <c r="G22" s="119">
        <v>596</v>
      </c>
      <c r="H22" s="119">
        <v>594</v>
      </c>
      <c r="I22" s="119">
        <v>618</v>
      </c>
      <c r="J22" s="119">
        <v>630</v>
      </c>
      <c r="K22" s="119">
        <v>632</v>
      </c>
      <c r="L22" s="119">
        <v>587</v>
      </c>
      <c r="M22" s="119">
        <v>657</v>
      </c>
      <c r="N22" s="119">
        <v>667</v>
      </c>
      <c r="O22" s="119">
        <v>647</v>
      </c>
      <c r="P22" s="119">
        <v>687</v>
      </c>
      <c r="Q22" s="119">
        <v>780</v>
      </c>
      <c r="R22" s="119">
        <v>680</v>
      </c>
      <c r="S22" s="119">
        <v>780</v>
      </c>
      <c r="T22" s="119">
        <v>754</v>
      </c>
      <c r="U22" s="119">
        <v>771</v>
      </c>
      <c r="V22" s="119">
        <v>680</v>
      </c>
      <c r="W22" s="119">
        <v>712</v>
      </c>
      <c r="X22" s="119">
        <v>648</v>
      </c>
      <c r="Y22" s="119">
        <v>630</v>
      </c>
      <c r="Z22" s="119">
        <v>636</v>
      </c>
      <c r="AA22" s="119">
        <v>582</v>
      </c>
      <c r="AB22" s="119">
        <v>608</v>
      </c>
      <c r="AC22" s="119">
        <v>658</v>
      </c>
      <c r="AD22" s="119">
        <v>685</v>
      </c>
      <c r="AE22" s="119">
        <v>667</v>
      </c>
      <c r="AF22" s="119">
        <v>729</v>
      </c>
      <c r="AG22" s="119">
        <v>770</v>
      </c>
      <c r="AH22" s="119">
        <v>739</v>
      </c>
      <c r="AI22" s="119">
        <v>822</v>
      </c>
      <c r="AJ22" s="119">
        <v>737</v>
      </c>
      <c r="AK22" s="119">
        <v>800</v>
      </c>
      <c r="AL22" s="119">
        <v>872</v>
      </c>
      <c r="AM22" s="119">
        <v>866</v>
      </c>
      <c r="AN22" s="119">
        <v>858</v>
      </c>
      <c r="AO22" s="119">
        <v>856</v>
      </c>
      <c r="AP22" s="119">
        <v>908</v>
      </c>
      <c r="AQ22" s="119">
        <v>961</v>
      </c>
      <c r="AR22" s="119">
        <v>1003</v>
      </c>
      <c r="AS22" s="119">
        <v>983</v>
      </c>
      <c r="AT22" s="119">
        <v>982</v>
      </c>
      <c r="AU22" s="119">
        <v>927</v>
      </c>
      <c r="AV22" s="119">
        <v>979</v>
      </c>
      <c r="AW22" s="119">
        <v>893</v>
      </c>
      <c r="AX22" s="119">
        <v>1033</v>
      </c>
      <c r="AY22" s="119">
        <v>726</v>
      </c>
      <c r="AZ22" s="119">
        <v>929</v>
      </c>
      <c r="BA22" s="119">
        <v>943</v>
      </c>
      <c r="BB22" s="119">
        <v>996</v>
      </c>
      <c r="BC22" s="119">
        <v>921</v>
      </c>
      <c r="BD22" s="119">
        <v>932</v>
      </c>
      <c r="BE22" s="119">
        <v>1015</v>
      </c>
      <c r="BF22" s="119">
        <v>967</v>
      </c>
      <c r="BG22" s="119">
        <v>1008</v>
      </c>
      <c r="BH22" s="119">
        <v>948</v>
      </c>
      <c r="BI22" s="119">
        <v>946</v>
      </c>
      <c r="BJ22" s="119">
        <v>978</v>
      </c>
      <c r="BK22" s="119">
        <v>1044</v>
      </c>
      <c r="BL22" s="119">
        <v>1075</v>
      </c>
      <c r="BM22" s="119">
        <v>1146</v>
      </c>
      <c r="BN22" s="119">
        <v>1200</v>
      </c>
      <c r="BO22" s="119">
        <v>1133</v>
      </c>
      <c r="BP22" s="119">
        <v>1285</v>
      </c>
      <c r="BQ22" s="119">
        <v>1235</v>
      </c>
      <c r="BR22" s="119">
        <v>1194</v>
      </c>
      <c r="BS22" s="119">
        <v>775</v>
      </c>
      <c r="BT22" s="119">
        <v>705</v>
      </c>
      <c r="BU22" s="119">
        <v>901</v>
      </c>
      <c r="BV22" s="119">
        <v>834</v>
      </c>
      <c r="BW22" s="119">
        <v>900</v>
      </c>
      <c r="BX22" s="119">
        <v>833</v>
      </c>
      <c r="BY22" s="119">
        <v>885</v>
      </c>
      <c r="BZ22" s="119">
        <v>792</v>
      </c>
      <c r="CA22" s="119">
        <v>799</v>
      </c>
      <c r="CB22" s="119">
        <v>778</v>
      </c>
      <c r="CC22" s="119">
        <v>690</v>
      </c>
      <c r="CD22" s="119">
        <v>804</v>
      </c>
      <c r="CE22" s="119">
        <v>779</v>
      </c>
      <c r="CF22" s="119">
        <v>756</v>
      </c>
      <c r="CG22" s="119">
        <v>705</v>
      </c>
      <c r="CH22" s="119">
        <v>674</v>
      </c>
      <c r="CI22" s="119">
        <v>633</v>
      </c>
      <c r="CJ22" s="119">
        <v>614</v>
      </c>
      <c r="CK22" s="119">
        <v>567</v>
      </c>
      <c r="CL22" s="119">
        <v>510</v>
      </c>
      <c r="CM22" s="119">
        <v>504</v>
      </c>
      <c r="CN22" s="119">
        <v>439</v>
      </c>
      <c r="CO22" s="119">
        <v>354</v>
      </c>
      <c r="CP22" s="119">
        <v>333</v>
      </c>
      <c r="CQ22" s="119">
        <v>254</v>
      </c>
      <c r="CR22" s="119">
        <v>170</v>
      </c>
      <c r="CS22" s="119">
        <v>157</v>
      </c>
      <c r="CT22" s="119">
        <v>138</v>
      </c>
      <c r="CU22" s="119">
        <v>95</v>
      </c>
      <c r="CV22" s="119">
        <v>73</v>
      </c>
      <c r="CW22" s="119">
        <v>63</v>
      </c>
      <c r="CX22" s="119">
        <v>34</v>
      </c>
      <c r="CY22" s="119">
        <v>89</v>
      </c>
      <c r="CZ22" s="132">
        <v>73855</v>
      </c>
    </row>
    <row r="23" spans="1:104" s="5" customFormat="1" ht="11.25" customHeight="1">
      <c r="A23" s="158"/>
      <c r="B23" s="121" t="s">
        <v>15</v>
      </c>
      <c r="C23" s="133">
        <v>1177</v>
      </c>
      <c r="D23" s="133">
        <v>1149</v>
      </c>
      <c r="E23" s="133">
        <v>1195</v>
      </c>
      <c r="F23" s="133">
        <v>1265</v>
      </c>
      <c r="G23" s="133">
        <v>1252</v>
      </c>
      <c r="H23" s="133">
        <v>1276</v>
      </c>
      <c r="I23" s="133">
        <v>1282</v>
      </c>
      <c r="J23" s="133">
        <v>1275</v>
      </c>
      <c r="K23" s="133">
        <v>1290</v>
      </c>
      <c r="L23" s="133">
        <v>1282</v>
      </c>
      <c r="M23" s="133">
        <v>1343</v>
      </c>
      <c r="N23" s="133">
        <v>1366</v>
      </c>
      <c r="O23" s="133">
        <v>1334</v>
      </c>
      <c r="P23" s="133">
        <v>1395</v>
      </c>
      <c r="Q23" s="133">
        <v>1498</v>
      </c>
      <c r="R23" s="133">
        <v>1400</v>
      </c>
      <c r="S23" s="133">
        <v>1580</v>
      </c>
      <c r="T23" s="133">
        <v>1521</v>
      </c>
      <c r="U23" s="133">
        <v>1524</v>
      </c>
      <c r="V23" s="133">
        <v>1344</v>
      </c>
      <c r="W23" s="133">
        <v>1341</v>
      </c>
      <c r="X23" s="133">
        <v>1259</v>
      </c>
      <c r="Y23" s="133">
        <v>1220</v>
      </c>
      <c r="Z23" s="133">
        <v>1246</v>
      </c>
      <c r="AA23" s="133">
        <v>1158</v>
      </c>
      <c r="AB23" s="133">
        <v>1212</v>
      </c>
      <c r="AC23" s="133">
        <v>1285</v>
      </c>
      <c r="AD23" s="133">
        <v>1355</v>
      </c>
      <c r="AE23" s="133">
        <v>1332</v>
      </c>
      <c r="AF23" s="133">
        <v>1365</v>
      </c>
      <c r="AG23" s="133">
        <v>1526</v>
      </c>
      <c r="AH23" s="133">
        <v>1481</v>
      </c>
      <c r="AI23" s="133">
        <v>1510</v>
      </c>
      <c r="AJ23" s="133">
        <v>1515</v>
      </c>
      <c r="AK23" s="133">
        <v>1595</v>
      </c>
      <c r="AL23" s="133">
        <v>1705</v>
      </c>
      <c r="AM23" s="133">
        <v>1697</v>
      </c>
      <c r="AN23" s="133">
        <v>1711</v>
      </c>
      <c r="AO23" s="133">
        <v>1687</v>
      </c>
      <c r="AP23" s="133">
        <v>1797</v>
      </c>
      <c r="AQ23" s="133">
        <v>1917</v>
      </c>
      <c r="AR23" s="133">
        <v>1973</v>
      </c>
      <c r="AS23" s="133">
        <v>1909</v>
      </c>
      <c r="AT23" s="133">
        <v>1888</v>
      </c>
      <c r="AU23" s="133">
        <v>1825</v>
      </c>
      <c r="AV23" s="133">
        <v>1833</v>
      </c>
      <c r="AW23" s="133">
        <v>1724</v>
      </c>
      <c r="AX23" s="133">
        <v>1930</v>
      </c>
      <c r="AY23" s="133">
        <v>1430</v>
      </c>
      <c r="AZ23" s="133">
        <v>1776</v>
      </c>
      <c r="BA23" s="133">
        <v>1716</v>
      </c>
      <c r="BB23" s="133">
        <v>1875</v>
      </c>
      <c r="BC23" s="133">
        <v>1709</v>
      </c>
      <c r="BD23" s="133">
        <v>1867</v>
      </c>
      <c r="BE23" s="133">
        <v>1931</v>
      </c>
      <c r="BF23" s="133">
        <v>1865</v>
      </c>
      <c r="BG23" s="133">
        <v>1962</v>
      </c>
      <c r="BH23" s="133">
        <v>1849</v>
      </c>
      <c r="BI23" s="133">
        <v>1842</v>
      </c>
      <c r="BJ23" s="133">
        <v>1988</v>
      </c>
      <c r="BK23" s="133">
        <v>2060</v>
      </c>
      <c r="BL23" s="133">
        <v>2176</v>
      </c>
      <c r="BM23" s="133">
        <v>2235</v>
      </c>
      <c r="BN23" s="133">
        <v>2269</v>
      </c>
      <c r="BO23" s="133">
        <v>2224</v>
      </c>
      <c r="BP23" s="133">
        <v>2481</v>
      </c>
      <c r="BQ23" s="133">
        <v>2378</v>
      </c>
      <c r="BR23" s="133">
        <v>2230</v>
      </c>
      <c r="BS23" s="133">
        <v>1517</v>
      </c>
      <c r="BT23" s="133">
        <v>1357</v>
      </c>
      <c r="BU23" s="133">
        <v>1657</v>
      </c>
      <c r="BV23" s="133">
        <v>1568</v>
      </c>
      <c r="BW23" s="133">
        <v>1617</v>
      </c>
      <c r="BX23" s="133">
        <v>1538</v>
      </c>
      <c r="BY23" s="133">
        <v>1579</v>
      </c>
      <c r="BZ23" s="133">
        <v>1420</v>
      </c>
      <c r="CA23" s="133">
        <v>1338</v>
      </c>
      <c r="CB23" s="133">
        <v>1423</v>
      </c>
      <c r="CC23" s="133">
        <v>1245</v>
      </c>
      <c r="CD23" s="133">
        <v>1375</v>
      </c>
      <c r="CE23" s="133">
        <v>1268</v>
      </c>
      <c r="CF23" s="133">
        <v>1237</v>
      </c>
      <c r="CG23" s="133">
        <v>1149</v>
      </c>
      <c r="CH23" s="133">
        <v>1017</v>
      </c>
      <c r="CI23" s="133">
        <v>986</v>
      </c>
      <c r="CJ23" s="133">
        <v>912</v>
      </c>
      <c r="CK23" s="133">
        <v>814</v>
      </c>
      <c r="CL23" s="133">
        <v>755</v>
      </c>
      <c r="CM23" s="133">
        <v>698</v>
      </c>
      <c r="CN23" s="133">
        <v>602</v>
      </c>
      <c r="CO23" s="133">
        <v>490</v>
      </c>
      <c r="CP23" s="133">
        <v>423</v>
      </c>
      <c r="CQ23" s="133">
        <v>307</v>
      </c>
      <c r="CR23" s="133">
        <v>218</v>
      </c>
      <c r="CS23" s="133">
        <v>201</v>
      </c>
      <c r="CT23" s="133">
        <v>166</v>
      </c>
      <c r="CU23" s="133">
        <v>115</v>
      </c>
      <c r="CV23" s="133">
        <v>82</v>
      </c>
      <c r="CW23" s="133">
        <v>67</v>
      </c>
      <c r="CX23" s="133">
        <v>43</v>
      </c>
      <c r="CY23" s="133">
        <v>99</v>
      </c>
      <c r="CZ23" s="134">
        <v>139890</v>
      </c>
    </row>
  </sheetData>
  <sheetProtection sheet="1"/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rintOptions/>
  <pageMargins left="0.5905511811023623" right="0.1968503937007874" top="1.1811023622047245" bottom="0.15748031496062992" header="0.5905511811023623" footer="0.15748031496062992"/>
  <pageSetup fitToHeight="11" fitToWidth="3" horizontalDpi="600" verticalDpi="600" orientation="landscape" pageOrder="overThenDown" paperSize="12" scale="110" r:id="rId1"/>
  <headerFooter alignWithMargins="0">
    <oddHeader>&amp;L&amp;P/5&amp;C町別・年齢各歳別（1歳毎）人口&amp;R平成26年12月1日現在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zoomScalePageLayoutView="0" workbookViewId="0" topLeftCell="A1">
      <selection activeCell="A1" sqref="A1:B1"/>
    </sheetView>
  </sheetViews>
  <sheetFormatPr defaultColWidth="9.00390625" defaultRowHeight="13.5" outlineLevelRow="1"/>
  <cols>
    <col min="1" max="1" width="9.625" style="4" bestFit="1" customWidth="1"/>
    <col min="2" max="2" width="3.125" style="4" bestFit="1" customWidth="1"/>
    <col min="3" max="13" width="6.25390625" style="4" customWidth="1"/>
    <col min="14" max="14" width="7.125" style="4" bestFit="1" customWidth="1"/>
    <col min="15" max="16384" width="9.00390625" style="4" customWidth="1"/>
  </cols>
  <sheetData>
    <row r="1" spans="1:14" s="9" customFormat="1" ht="13.5" customHeight="1">
      <c r="A1" s="160" t="s">
        <v>16</v>
      </c>
      <c r="B1" s="160"/>
      <c r="C1" s="8" t="s">
        <v>87</v>
      </c>
      <c r="D1" s="8" t="s">
        <v>88</v>
      </c>
      <c r="E1" s="8" t="s">
        <v>89</v>
      </c>
      <c r="F1" s="8" t="s">
        <v>90</v>
      </c>
      <c r="G1" s="8" t="s">
        <v>91</v>
      </c>
      <c r="H1" s="8" t="s">
        <v>92</v>
      </c>
      <c r="I1" s="8" t="s">
        <v>93</v>
      </c>
      <c r="J1" s="8" t="s">
        <v>94</v>
      </c>
      <c r="K1" s="8" t="s">
        <v>95</v>
      </c>
      <c r="L1" s="8" t="s">
        <v>96</v>
      </c>
      <c r="M1" s="16" t="s">
        <v>17</v>
      </c>
      <c r="N1" s="147" t="s">
        <v>18</v>
      </c>
    </row>
    <row r="2" spans="1:14" s="52" customFormat="1" ht="13.5" customHeight="1" outlineLevel="1">
      <c r="A2" s="161" t="s">
        <v>45</v>
      </c>
      <c r="B2" s="10" t="s">
        <v>13</v>
      </c>
      <c r="C2" s="90">
        <v>1862</v>
      </c>
      <c r="D2" s="90">
        <v>1906</v>
      </c>
      <c r="E2" s="90">
        <v>1713</v>
      </c>
      <c r="F2" s="90">
        <v>2298</v>
      </c>
      <c r="G2" s="90">
        <v>2529</v>
      </c>
      <c r="H2" s="90">
        <v>2392</v>
      </c>
      <c r="I2" s="90">
        <v>2547</v>
      </c>
      <c r="J2" s="90">
        <v>1602</v>
      </c>
      <c r="K2" s="90">
        <v>824</v>
      </c>
      <c r="L2" s="90">
        <v>115</v>
      </c>
      <c r="M2" s="90">
        <v>0</v>
      </c>
      <c r="N2" s="148">
        <v>17788</v>
      </c>
    </row>
    <row r="3" spans="1:14" s="52" customFormat="1" ht="13.5" customHeight="1" outlineLevel="1">
      <c r="A3" s="162"/>
      <c r="B3" s="11" t="s">
        <v>14</v>
      </c>
      <c r="C3" s="88">
        <v>1673</v>
      </c>
      <c r="D3" s="88">
        <v>1895</v>
      </c>
      <c r="E3" s="88">
        <v>1880</v>
      </c>
      <c r="F3" s="88">
        <v>2399</v>
      </c>
      <c r="G3" s="88">
        <v>2745</v>
      </c>
      <c r="H3" s="88">
        <v>2615</v>
      </c>
      <c r="I3" s="88">
        <v>2835</v>
      </c>
      <c r="J3" s="88">
        <v>2116</v>
      </c>
      <c r="K3" s="88">
        <v>1529</v>
      </c>
      <c r="L3" s="88">
        <v>408</v>
      </c>
      <c r="M3" s="88">
        <v>22</v>
      </c>
      <c r="N3" s="149">
        <v>20117</v>
      </c>
    </row>
    <row r="4" spans="1:14" s="52" customFormat="1" ht="13.5" customHeight="1" outlineLevel="1">
      <c r="A4" s="163"/>
      <c r="B4" s="12" t="s">
        <v>15</v>
      </c>
      <c r="C4" s="89">
        <v>3535</v>
      </c>
      <c r="D4" s="89">
        <v>3801</v>
      </c>
      <c r="E4" s="89">
        <v>3593</v>
      </c>
      <c r="F4" s="89">
        <v>4697</v>
      </c>
      <c r="G4" s="89">
        <v>5274</v>
      </c>
      <c r="H4" s="89">
        <v>5007</v>
      </c>
      <c r="I4" s="89">
        <v>5382</v>
      </c>
      <c r="J4" s="89">
        <v>3718</v>
      </c>
      <c r="K4" s="89">
        <v>2353</v>
      </c>
      <c r="L4" s="89">
        <v>523</v>
      </c>
      <c r="M4" s="89">
        <v>22</v>
      </c>
      <c r="N4" s="150">
        <v>37905</v>
      </c>
    </row>
    <row r="5" spans="1:14" s="54" customFormat="1" ht="12" outlineLevel="1">
      <c r="A5" s="161" t="s">
        <v>44</v>
      </c>
      <c r="B5" s="10" t="s">
        <v>13</v>
      </c>
      <c r="C5" s="90">
        <v>600</v>
      </c>
      <c r="D5" s="90">
        <v>620</v>
      </c>
      <c r="E5" s="90">
        <v>523</v>
      </c>
      <c r="F5" s="90">
        <v>647</v>
      </c>
      <c r="G5" s="90">
        <v>694</v>
      </c>
      <c r="H5" s="90">
        <v>563</v>
      </c>
      <c r="I5" s="90">
        <v>595</v>
      </c>
      <c r="J5" s="90">
        <v>388</v>
      </c>
      <c r="K5" s="90">
        <v>173</v>
      </c>
      <c r="L5" s="90">
        <v>21</v>
      </c>
      <c r="M5" s="90">
        <v>0</v>
      </c>
      <c r="N5" s="148">
        <v>4824</v>
      </c>
    </row>
    <row r="6" spans="1:14" s="54" customFormat="1" ht="12" outlineLevel="1">
      <c r="A6" s="162"/>
      <c r="B6" s="11" t="s">
        <v>14</v>
      </c>
      <c r="C6" s="88">
        <v>524</v>
      </c>
      <c r="D6" s="88">
        <v>603</v>
      </c>
      <c r="E6" s="88">
        <v>493</v>
      </c>
      <c r="F6" s="88">
        <v>669</v>
      </c>
      <c r="G6" s="88">
        <v>712</v>
      </c>
      <c r="H6" s="88">
        <v>633</v>
      </c>
      <c r="I6" s="88">
        <v>635</v>
      </c>
      <c r="J6" s="88">
        <v>469</v>
      </c>
      <c r="K6" s="88">
        <v>275</v>
      </c>
      <c r="L6" s="88">
        <v>68</v>
      </c>
      <c r="M6" s="88">
        <v>3</v>
      </c>
      <c r="N6" s="149">
        <v>5084</v>
      </c>
    </row>
    <row r="7" spans="1:14" s="54" customFormat="1" ht="12" outlineLevel="1">
      <c r="A7" s="163"/>
      <c r="B7" s="12" t="s">
        <v>15</v>
      </c>
      <c r="C7" s="89">
        <v>1124</v>
      </c>
      <c r="D7" s="89">
        <v>1223</v>
      </c>
      <c r="E7" s="89">
        <v>1016</v>
      </c>
      <c r="F7" s="89">
        <v>1316</v>
      </c>
      <c r="G7" s="89">
        <v>1406</v>
      </c>
      <c r="H7" s="89">
        <v>1196</v>
      </c>
      <c r="I7" s="89">
        <v>1230</v>
      </c>
      <c r="J7" s="89">
        <v>857</v>
      </c>
      <c r="K7" s="89">
        <v>448</v>
      </c>
      <c r="L7" s="89">
        <v>89</v>
      </c>
      <c r="M7" s="89">
        <v>3</v>
      </c>
      <c r="N7" s="150">
        <v>9908</v>
      </c>
    </row>
    <row r="8" spans="1:14" s="54" customFormat="1" ht="12" outlineLevel="1">
      <c r="A8" s="161" t="s">
        <v>43</v>
      </c>
      <c r="B8" s="10" t="s">
        <v>13</v>
      </c>
      <c r="C8" s="90">
        <v>246</v>
      </c>
      <c r="D8" s="90">
        <v>280</v>
      </c>
      <c r="E8" s="90">
        <v>231</v>
      </c>
      <c r="F8" s="90">
        <v>353</v>
      </c>
      <c r="G8" s="90">
        <v>344</v>
      </c>
      <c r="H8" s="90">
        <v>378</v>
      </c>
      <c r="I8" s="90">
        <v>465</v>
      </c>
      <c r="J8" s="90">
        <v>269</v>
      </c>
      <c r="K8" s="90">
        <v>142</v>
      </c>
      <c r="L8" s="90">
        <v>10</v>
      </c>
      <c r="M8" s="90">
        <v>0</v>
      </c>
      <c r="N8" s="148">
        <v>2718</v>
      </c>
    </row>
    <row r="9" spans="1:14" s="54" customFormat="1" ht="12" outlineLevel="1">
      <c r="A9" s="162"/>
      <c r="B9" s="11" t="s">
        <v>14</v>
      </c>
      <c r="C9" s="88">
        <v>205</v>
      </c>
      <c r="D9" s="88">
        <v>277</v>
      </c>
      <c r="E9" s="88">
        <v>243</v>
      </c>
      <c r="F9" s="88">
        <v>343</v>
      </c>
      <c r="G9" s="88">
        <v>344</v>
      </c>
      <c r="H9" s="88">
        <v>380</v>
      </c>
      <c r="I9" s="88">
        <v>472</v>
      </c>
      <c r="J9" s="88">
        <v>340</v>
      </c>
      <c r="K9" s="88">
        <v>278</v>
      </c>
      <c r="L9" s="88">
        <v>83</v>
      </c>
      <c r="M9" s="88">
        <v>2</v>
      </c>
      <c r="N9" s="149">
        <v>2967</v>
      </c>
    </row>
    <row r="10" spans="1:14" s="54" customFormat="1" ht="12" outlineLevel="1">
      <c r="A10" s="163"/>
      <c r="B10" s="12" t="s">
        <v>15</v>
      </c>
      <c r="C10" s="89">
        <v>451</v>
      </c>
      <c r="D10" s="89">
        <v>557</v>
      </c>
      <c r="E10" s="89">
        <v>474</v>
      </c>
      <c r="F10" s="89">
        <v>696</v>
      </c>
      <c r="G10" s="89">
        <v>688</v>
      </c>
      <c r="H10" s="89">
        <v>758</v>
      </c>
      <c r="I10" s="89">
        <v>937</v>
      </c>
      <c r="J10" s="89">
        <v>609</v>
      </c>
      <c r="K10" s="89">
        <v>420</v>
      </c>
      <c r="L10" s="89">
        <v>93</v>
      </c>
      <c r="M10" s="89">
        <v>2</v>
      </c>
      <c r="N10" s="150">
        <v>5685</v>
      </c>
    </row>
    <row r="11" spans="1:14" s="54" customFormat="1" ht="12" outlineLevel="1">
      <c r="A11" s="161" t="s">
        <v>42</v>
      </c>
      <c r="B11" s="10" t="s">
        <v>13</v>
      </c>
      <c r="C11" s="90">
        <v>126</v>
      </c>
      <c r="D11" s="90">
        <v>211</v>
      </c>
      <c r="E11" s="90">
        <v>145</v>
      </c>
      <c r="F11" s="90">
        <v>173</v>
      </c>
      <c r="G11" s="90">
        <v>269</v>
      </c>
      <c r="H11" s="90">
        <v>301</v>
      </c>
      <c r="I11" s="90">
        <v>365</v>
      </c>
      <c r="J11" s="90">
        <v>258</v>
      </c>
      <c r="K11" s="90">
        <v>170</v>
      </c>
      <c r="L11" s="90">
        <v>24</v>
      </c>
      <c r="M11" s="90">
        <v>1</v>
      </c>
      <c r="N11" s="148">
        <v>2043</v>
      </c>
    </row>
    <row r="12" spans="1:14" s="54" customFormat="1" ht="12" outlineLevel="1">
      <c r="A12" s="162"/>
      <c r="B12" s="11" t="s">
        <v>14</v>
      </c>
      <c r="C12" s="88">
        <v>146</v>
      </c>
      <c r="D12" s="88">
        <v>205</v>
      </c>
      <c r="E12" s="88">
        <v>163</v>
      </c>
      <c r="F12" s="88">
        <v>185</v>
      </c>
      <c r="G12" s="88">
        <v>275</v>
      </c>
      <c r="H12" s="88">
        <v>297</v>
      </c>
      <c r="I12" s="88">
        <v>338</v>
      </c>
      <c r="J12" s="88">
        <v>338</v>
      </c>
      <c r="K12" s="88">
        <v>355</v>
      </c>
      <c r="L12" s="88">
        <v>109</v>
      </c>
      <c r="M12" s="88">
        <v>5</v>
      </c>
      <c r="N12" s="149">
        <v>2416</v>
      </c>
    </row>
    <row r="13" spans="1:14" s="54" customFormat="1" ht="12" outlineLevel="1">
      <c r="A13" s="163"/>
      <c r="B13" s="12" t="s">
        <v>15</v>
      </c>
      <c r="C13" s="89">
        <v>272</v>
      </c>
      <c r="D13" s="89">
        <v>416</v>
      </c>
      <c r="E13" s="89">
        <v>308</v>
      </c>
      <c r="F13" s="89">
        <v>358</v>
      </c>
      <c r="G13" s="89">
        <v>544</v>
      </c>
      <c r="H13" s="89">
        <v>598</v>
      </c>
      <c r="I13" s="89">
        <v>703</v>
      </c>
      <c r="J13" s="89">
        <v>596</v>
      </c>
      <c r="K13" s="89">
        <v>525</v>
      </c>
      <c r="L13" s="89">
        <v>133</v>
      </c>
      <c r="M13" s="89">
        <v>6</v>
      </c>
      <c r="N13" s="150">
        <v>4459</v>
      </c>
    </row>
    <row r="14" spans="1:14" s="54" customFormat="1" ht="12" outlineLevel="1">
      <c r="A14" s="161" t="s">
        <v>41</v>
      </c>
      <c r="B14" s="10" t="s">
        <v>13</v>
      </c>
      <c r="C14" s="90">
        <v>1608</v>
      </c>
      <c r="D14" s="90">
        <v>1653</v>
      </c>
      <c r="E14" s="90">
        <v>1355</v>
      </c>
      <c r="F14" s="90">
        <v>1824</v>
      </c>
      <c r="G14" s="90">
        <v>1929</v>
      </c>
      <c r="H14" s="90">
        <v>1541</v>
      </c>
      <c r="I14" s="90">
        <v>1678</v>
      </c>
      <c r="J14" s="90">
        <v>1382</v>
      </c>
      <c r="K14" s="90">
        <v>513</v>
      </c>
      <c r="L14" s="90">
        <v>61</v>
      </c>
      <c r="M14" s="90">
        <v>2</v>
      </c>
      <c r="N14" s="148">
        <v>13546</v>
      </c>
    </row>
    <row r="15" spans="1:14" s="54" customFormat="1" ht="12" outlineLevel="1">
      <c r="A15" s="162"/>
      <c r="B15" s="11" t="s">
        <v>14</v>
      </c>
      <c r="C15" s="88">
        <v>1561</v>
      </c>
      <c r="D15" s="88">
        <v>1616</v>
      </c>
      <c r="E15" s="88">
        <v>1348</v>
      </c>
      <c r="F15" s="88">
        <v>1936</v>
      </c>
      <c r="G15" s="88">
        <v>2111</v>
      </c>
      <c r="H15" s="88">
        <v>1827</v>
      </c>
      <c r="I15" s="88">
        <v>1994</v>
      </c>
      <c r="J15" s="88">
        <v>1644</v>
      </c>
      <c r="K15" s="88">
        <v>803</v>
      </c>
      <c r="L15" s="88">
        <v>203</v>
      </c>
      <c r="M15" s="88">
        <v>7</v>
      </c>
      <c r="N15" s="149">
        <v>15050</v>
      </c>
    </row>
    <row r="16" spans="1:14" s="54" customFormat="1" ht="12" outlineLevel="1">
      <c r="A16" s="163"/>
      <c r="B16" s="12" t="s">
        <v>15</v>
      </c>
      <c r="C16" s="89">
        <v>3169</v>
      </c>
      <c r="D16" s="89">
        <v>3269</v>
      </c>
      <c r="E16" s="89">
        <v>2703</v>
      </c>
      <c r="F16" s="89">
        <v>3760</v>
      </c>
      <c r="G16" s="89">
        <v>4040</v>
      </c>
      <c r="H16" s="89">
        <v>3368</v>
      </c>
      <c r="I16" s="89">
        <v>3672</v>
      </c>
      <c r="J16" s="89">
        <v>3026</v>
      </c>
      <c r="K16" s="89">
        <v>1316</v>
      </c>
      <c r="L16" s="89">
        <v>264</v>
      </c>
      <c r="M16" s="89">
        <v>9</v>
      </c>
      <c r="N16" s="150">
        <v>28596</v>
      </c>
    </row>
    <row r="17" spans="1:14" s="54" customFormat="1" ht="12" outlineLevel="1">
      <c r="A17" s="161" t="s">
        <v>40</v>
      </c>
      <c r="B17" s="10" t="s">
        <v>13</v>
      </c>
      <c r="C17" s="90">
        <v>49</v>
      </c>
      <c r="D17" s="90">
        <v>120</v>
      </c>
      <c r="E17" s="90">
        <v>80</v>
      </c>
      <c r="F17" s="90">
        <v>89</v>
      </c>
      <c r="G17" s="90">
        <v>148</v>
      </c>
      <c r="H17" s="90">
        <v>183</v>
      </c>
      <c r="I17" s="90">
        <v>198</v>
      </c>
      <c r="J17" s="90">
        <v>124</v>
      </c>
      <c r="K17" s="90">
        <v>86</v>
      </c>
      <c r="L17" s="90">
        <v>4</v>
      </c>
      <c r="M17" s="90">
        <v>0</v>
      </c>
      <c r="N17" s="148">
        <v>1081</v>
      </c>
    </row>
    <row r="18" spans="1:14" s="54" customFormat="1" ht="12" outlineLevel="1">
      <c r="A18" s="162"/>
      <c r="B18" s="11" t="s">
        <v>14</v>
      </c>
      <c r="C18" s="88">
        <v>50</v>
      </c>
      <c r="D18" s="88">
        <v>99</v>
      </c>
      <c r="E18" s="88">
        <v>94</v>
      </c>
      <c r="F18" s="88">
        <v>82</v>
      </c>
      <c r="G18" s="88">
        <v>141</v>
      </c>
      <c r="H18" s="88">
        <v>154</v>
      </c>
      <c r="I18" s="88">
        <v>196</v>
      </c>
      <c r="J18" s="88">
        <v>187</v>
      </c>
      <c r="K18" s="88">
        <v>141</v>
      </c>
      <c r="L18" s="88">
        <v>40</v>
      </c>
      <c r="M18" s="88">
        <v>1</v>
      </c>
      <c r="N18" s="149">
        <v>1185</v>
      </c>
    </row>
    <row r="19" spans="1:14" s="54" customFormat="1" ht="12" outlineLevel="1">
      <c r="A19" s="163"/>
      <c r="B19" s="12" t="s">
        <v>15</v>
      </c>
      <c r="C19" s="89">
        <v>99</v>
      </c>
      <c r="D19" s="89">
        <v>219</v>
      </c>
      <c r="E19" s="89">
        <v>174</v>
      </c>
      <c r="F19" s="89">
        <v>171</v>
      </c>
      <c r="G19" s="89">
        <v>289</v>
      </c>
      <c r="H19" s="89">
        <v>337</v>
      </c>
      <c r="I19" s="89">
        <v>394</v>
      </c>
      <c r="J19" s="89">
        <v>311</v>
      </c>
      <c r="K19" s="89">
        <v>227</v>
      </c>
      <c r="L19" s="89">
        <v>44</v>
      </c>
      <c r="M19" s="89">
        <v>1</v>
      </c>
      <c r="N19" s="150">
        <v>2266</v>
      </c>
    </row>
    <row r="20" spans="1:14" s="54" customFormat="1" ht="12" outlineLevel="1">
      <c r="A20" s="161" t="s">
        <v>39</v>
      </c>
      <c r="B20" s="10" t="s">
        <v>13</v>
      </c>
      <c r="C20" s="90">
        <v>164</v>
      </c>
      <c r="D20" s="90">
        <v>247</v>
      </c>
      <c r="E20" s="90">
        <v>214</v>
      </c>
      <c r="F20" s="90">
        <v>250</v>
      </c>
      <c r="G20" s="90">
        <v>279</v>
      </c>
      <c r="H20" s="90">
        <v>413</v>
      </c>
      <c r="I20" s="90">
        <v>475</v>
      </c>
      <c r="J20" s="90">
        <v>292</v>
      </c>
      <c r="K20" s="90">
        <v>186</v>
      </c>
      <c r="L20" s="90">
        <v>20</v>
      </c>
      <c r="M20" s="90">
        <v>2</v>
      </c>
      <c r="N20" s="148">
        <v>2542</v>
      </c>
    </row>
    <row r="21" spans="1:14" s="54" customFormat="1" ht="12" outlineLevel="1">
      <c r="A21" s="162"/>
      <c r="B21" s="11" t="s">
        <v>14</v>
      </c>
      <c r="C21" s="97">
        <v>155</v>
      </c>
      <c r="D21" s="97">
        <v>257</v>
      </c>
      <c r="E21" s="97">
        <v>228</v>
      </c>
      <c r="F21" s="97">
        <v>230</v>
      </c>
      <c r="G21" s="97">
        <v>330</v>
      </c>
      <c r="H21" s="97">
        <v>400</v>
      </c>
      <c r="I21" s="97">
        <v>481</v>
      </c>
      <c r="J21" s="97">
        <v>372</v>
      </c>
      <c r="K21" s="97">
        <v>346</v>
      </c>
      <c r="L21" s="97">
        <v>86</v>
      </c>
      <c r="M21" s="97">
        <v>2</v>
      </c>
      <c r="N21" s="151">
        <v>2887</v>
      </c>
    </row>
    <row r="22" spans="1:14" s="54" customFormat="1" ht="12" outlineLevel="1">
      <c r="A22" s="163"/>
      <c r="B22" s="12" t="s">
        <v>15</v>
      </c>
      <c r="C22" s="89">
        <v>319</v>
      </c>
      <c r="D22" s="89">
        <v>504</v>
      </c>
      <c r="E22" s="89">
        <v>442</v>
      </c>
      <c r="F22" s="89">
        <v>480</v>
      </c>
      <c r="G22" s="89">
        <v>609</v>
      </c>
      <c r="H22" s="89">
        <v>813</v>
      </c>
      <c r="I22" s="89">
        <v>956</v>
      </c>
      <c r="J22" s="89">
        <v>664</v>
      </c>
      <c r="K22" s="89">
        <v>532</v>
      </c>
      <c r="L22" s="89">
        <v>106</v>
      </c>
      <c r="M22" s="89">
        <v>4</v>
      </c>
      <c r="N22" s="150">
        <v>5429</v>
      </c>
    </row>
    <row r="23" spans="1:14" s="52" customFormat="1" ht="13.5" customHeight="1">
      <c r="A23" s="164" t="s">
        <v>32</v>
      </c>
      <c r="B23" s="1" t="s">
        <v>13</v>
      </c>
      <c r="C23" s="30">
        <v>4655</v>
      </c>
      <c r="D23" s="30">
        <v>5037</v>
      </c>
      <c r="E23" s="30">
        <v>4261</v>
      </c>
      <c r="F23" s="30">
        <v>5634</v>
      </c>
      <c r="G23" s="30">
        <v>6192</v>
      </c>
      <c r="H23" s="30">
        <v>5771</v>
      </c>
      <c r="I23" s="30">
        <v>6323</v>
      </c>
      <c r="J23" s="30">
        <v>4315</v>
      </c>
      <c r="K23" s="30">
        <v>2094</v>
      </c>
      <c r="L23" s="30">
        <v>255</v>
      </c>
      <c r="M23" s="30">
        <v>5</v>
      </c>
      <c r="N23" s="104">
        <v>44542</v>
      </c>
    </row>
    <row r="24" spans="1:14" s="52" customFormat="1" ht="13.5" customHeight="1">
      <c r="A24" s="165"/>
      <c r="B24" s="2" t="s">
        <v>14</v>
      </c>
      <c r="C24" s="35">
        <v>4314</v>
      </c>
      <c r="D24" s="35">
        <v>4952</v>
      </c>
      <c r="E24" s="35">
        <v>4449</v>
      </c>
      <c r="F24" s="35">
        <v>5844</v>
      </c>
      <c r="G24" s="35">
        <v>6658</v>
      </c>
      <c r="H24" s="35">
        <v>6306</v>
      </c>
      <c r="I24" s="35">
        <v>6951</v>
      </c>
      <c r="J24" s="35">
        <v>5466</v>
      </c>
      <c r="K24" s="35">
        <v>3727</v>
      </c>
      <c r="L24" s="35">
        <v>997</v>
      </c>
      <c r="M24" s="35">
        <v>42</v>
      </c>
      <c r="N24" s="105">
        <v>49706</v>
      </c>
    </row>
    <row r="25" spans="1:14" s="52" customFormat="1" ht="13.5" customHeight="1">
      <c r="A25" s="166"/>
      <c r="B25" s="3" t="s">
        <v>15</v>
      </c>
      <c r="C25" s="39">
        <v>8969</v>
      </c>
      <c r="D25" s="39">
        <v>9989</v>
      </c>
      <c r="E25" s="39">
        <v>8710</v>
      </c>
      <c r="F25" s="39">
        <v>11478</v>
      </c>
      <c r="G25" s="39">
        <v>12850</v>
      </c>
      <c r="H25" s="39">
        <v>12077</v>
      </c>
      <c r="I25" s="39">
        <v>13274</v>
      </c>
      <c r="J25" s="39">
        <v>9781</v>
      </c>
      <c r="K25" s="39">
        <v>5821</v>
      </c>
      <c r="L25" s="39">
        <v>1252</v>
      </c>
      <c r="M25" s="39">
        <v>47</v>
      </c>
      <c r="N25" s="106">
        <v>94248</v>
      </c>
    </row>
    <row r="26" spans="1:14" s="54" customFormat="1" ht="12" outlineLevel="1">
      <c r="A26" s="161" t="s">
        <v>52</v>
      </c>
      <c r="B26" s="10" t="s">
        <v>13</v>
      </c>
      <c r="C26" s="92">
        <v>686</v>
      </c>
      <c r="D26" s="92">
        <v>641</v>
      </c>
      <c r="E26" s="92">
        <v>622</v>
      </c>
      <c r="F26" s="92">
        <v>838</v>
      </c>
      <c r="G26" s="92">
        <v>825</v>
      </c>
      <c r="H26" s="92">
        <v>781</v>
      </c>
      <c r="I26" s="92">
        <v>1247</v>
      </c>
      <c r="J26" s="92">
        <v>633</v>
      </c>
      <c r="K26" s="92">
        <v>265</v>
      </c>
      <c r="L26" s="92">
        <v>40</v>
      </c>
      <c r="M26" s="92">
        <v>1</v>
      </c>
      <c r="N26" s="152">
        <v>6579</v>
      </c>
    </row>
    <row r="27" spans="1:14" s="54" customFormat="1" ht="12" outlineLevel="1">
      <c r="A27" s="162"/>
      <c r="B27" s="11" t="s">
        <v>14</v>
      </c>
      <c r="C27" s="93">
        <v>584</v>
      </c>
      <c r="D27" s="93">
        <v>640</v>
      </c>
      <c r="E27" s="93">
        <v>670</v>
      </c>
      <c r="F27" s="93">
        <v>912</v>
      </c>
      <c r="G27" s="93">
        <v>909</v>
      </c>
      <c r="H27" s="93">
        <v>888</v>
      </c>
      <c r="I27" s="93">
        <v>1315</v>
      </c>
      <c r="J27" s="93">
        <v>679</v>
      </c>
      <c r="K27" s="93">
        <v>488</v>
      </c>
      <c r="L27" s="93">
        <v>146</v>
      </c>
      <c r="M27" s="93">
        <v>7</v>
      </c>
      <c r="N27" s="153">
        <v>7238</v>
      </c>
    </row>
    <row r="28" spans="1:14" s="54" customFormat="1" ht="12" outlineLevel="1">
      <c r="A28" s="163"/>
      <c r="B28" s="12" t="s">
        <v>15</v>
      </c>
      <c r="C28" s="94">
        <v>1270</v>
      </c>
      <c r="D28" s="94">
        <v>1281</v>
      </c>
      <c r="E28" s="94">
        <v>1292</v>
      </c>
      <c r="F28" s="94">
        <v>1750</v>
      </c>
      <c r="G28" s="94">
        <v>1734</v>
      </c>
      <c r="H28" s="94">
        <v>1669</v>
      </c>
      <c r="I28" s="94">
        <v>2562</v>
      </c>
      <c r="J28" s="94">
        <v>1312</v>
      </c>
      <c r="K28" s="94">
        <v>753</v>
      </c>
      <c r="L28" s="94">
        <v>186</v>
      </c>
      <c r="M28" s="94">
        <v>8</v>
      </c>
      <c r="N28" s="154">
        <v>13817</v>
      </c>
    </row>
    <row r="29" spans="1:14" s="54" customFormat="1" ht="12" outlineLevel="1">
      <c r="A29" s="161" t="s">
        <v>53</v>
      </c>
      <c r="B29" s="10" t="s">
        <v>13</v>
      </c>
      <c r="C29" s="92">
        <v>42</v>
      </c>
      <c r="D29" s="92">
        <v>41</v>
      </c>
      <c r="E29" s="92">
        <v>62</v>
      </c>
      <c r="F29" s="92">
        <v>42</v>
      </c>
      <c r="G29" s="92">
        <v>64</v>
      </c>
      <c r="H29" s="92">
        <v>95</v>
      </c>
      <c r="I29" s="92">
        <v>110</v>
      </c>
      <c r="J29" s="92">
        <v>73</v>
      </c>
      <c r="K29" s="92">
        <v>42</v>
      </c>
      <c r="L29" s="92">
        <v>8</v>
      </c>
      <c r="M29" s="92">
        <v>1</v>
      </c>
      <c r="N29" s="152">
        <v>580</v>
      </c>
    </row>
    <row r="30" spans="1:14" s="54" customFormat="1" ht="12" outlineLevel="1">
      <c r="A30" s="162"/>
      <c r="B30" s="11" t="s">
        <v>14</v>
      </c>
      <c r="C30" s="93">
        <v>32</v>
      </c>
      <c r="D30" s="93">
        <v>60</v>
      </c>
      <c r="E30" s="93">
        <v>59</v>
      </c>
      <c r="F30" s="93">
        <v>56</v>
      </c>
      <c r="G30" s="93">
        <v>78</v>
      </c>
      <c r="H30" s="93">
        <v>94</v>
      </c>
      <c r="I30" s="93">
        <v>104</v>
      </c>
      <c r="J30" s="93">
        <v>93</v>
      </c>
      <c r="K30" s="93">
        <v>104</v>
      </c>
      <c r="L30" s="93">
        <v>38</v>
      </c>
      <c r="M30" s="93">
        <v>2</v>
      </c>
      <c r="N30" s="153">
        <v>720</v>
      </c>
    </row>
    <row r="31" spans="1:14" s="54" customFormat="1" ht="12" outlineLevel="1">
      <c r="A31" s="163"/>
      <c r="B31" s="12" t="s">
        <v>15</v>
      </c>
      <c r="C31" s="94">
        <v>74</v>
      </c>
      <c r="D31" s="94">
        <v>101</v>
      </c>
      <c r="E31" s="94">
        <v>121</v>
      </c>
      <c r="F31" s="94">
        <v>98</v>
      </c>
      <c r="G31" s="94">
        <v>142</v>
      </c>
      <c r="H31" s="94">
        <v>189</v>
      </c>
      <c r="I31" s="94">
        <v>214</v>
      </c>
      <c r="J31" s="94">
        <v>166</v>
      </c>
      <c r="K31" s="94">
        <v>146</v>
      </c>
      <c r="L31" s="94">
        <v>46</v>
      </c>
      <c r="M31" s="94">
        <v>3</v>
      </c>
      <c r="N31" s="154">
        <v>1300</v>
      </c>
    </row>
    <row r="32" spans="1:14" s="54" customFormat="1" ht="12" outlineLevel="1">
      <c r="A32" s="161" t="s">
        <v>54</v>
      </c>
      <c r="B32" s="10" t="s">
        <v>13</v>
      </c>
      <c r="C32" s="92">
        <v>49</v>
      </c>
      <c r="D32" s="92">
        <v>71</v>
      </c>
      <c r="E32" s="92">
        <v>68</v>
      </c>
      <c r="F32" s="92">
        <v>56</v>
      </c>
      <c r="G32" s="92">
        <v>94</v>
      </c>
      <c r="H32" s="92">
        <v>92</v>
      </c>
      <c r="I32" s="92">
        <v>131</v>
      </c>
      <c r="J32" s="92">
        <v>81</v>
      </c>
      <c r="K32" s="92">
        <v>39</v>
      </c>
      <c r="L32" s="92">
        <v>9</v>
      </c>
      <c r="M32" s="92">
        <v>0</v>
      </c>
      <c r="N32" s="152">
        <v>690</v>
      </c>
    </row>
    <row r="33" spans="1:14" s="54" customFormat="1" ht="12" outlineLevel="1">
      <c r="A33" s="162"/>
      <c r="B33" s="11" t="s">
        <v>14</v>
      </c>
      <c r="C33" s="93">
        <v>47</v>
      </c>
      <c r="D33" s="93">
        <v>90</v>
      </c>
      <c r="E33" s="93">
        <v>76</v>
      </c>
      <c r="F33" s="93">
        <v>64</v>
      </c>
      <c r="G33" s="93">
        <v>108</v>
      </c>
      <c r="H33" s="93">
        <v>85</v>
      </c>
      <c r="I33" s="93">
        <v>116</v>
      </c>
      <c r="J33" s="93">
        <v>106</v>
      </c>
      <c r="K33" s="93">
        <v>89</v>
      </c>
      <c r="L33" s="93">
        <v>22</v>
      </c>
      <c r="M33" s="93">
        <v>2</v>
      </c>
      <c r="N33" s="153">
        <v>805</v>
      </c>
    </row>
    <row r="34" spans="1:14" s="54" customFormat="1" ht="12" outlineLevel="1">
      <c r="A34" s="163"/>
      <c r="B34" s="12" t="s">
        <v>15</v>
      </c>
      <c r="C34" s="94">
        <v>96</v>
      </c>
      <c r="D34" s="94">
        <v>161</v>
      </c>
      <c r="E34" s="94">
        <v>144</v>
      </c>
      <c r="F34" s="94">
        <v>120</v>
      </c>
      <c r="G34" s="94">
        <v>202</v>
      </c>
      <c r="H34" s="94">
        <v>177</v>
      </c>
      <c r="I34" s="94">
        <v>247</v>
      </c>
      <c r="J34" s="94">
        <v>187</v>
      </c>
      <c r="K34" s="94">
        <v>128</v>
      </c>
      <c r="L34" s="94">
        <v>31</v>
      </c>
      <c r="M34" s="94">
        <v>2</v>
      </c>
      <c r="N34" s="154">
        <v>1495</v>
      </c>
    </row>
    <row r="35" spans="1:14" s="52" customFormat="1" ht="13.5" customHeight="1">
      <c r="A35" s="167" t="s">
        <v>30</v>
      </c>
      <c r="B35" s="1" t="s">
        <v>13</v>
      </c>
      <c r="C35" s="30">
        <v>777</v>
      </c>
      <c r="D35" s="30">
        <v>753</v>
      </c>
      <c r="E35" s="30">
        <v>752</v>
      </c>
      <c r="F35" s="30">
        <v>936</v>
      </c>
      <c r="G35" s="30">
        <v>983</v>
      </c>
      <c r="H35" s="30">
        <v>968</v>
      </c>
      <c r="I35" s="30">
        <v>1488</v>
      </c>
      <c r="J35" s="30">
        <v>787</v>
      </c>
      <c r="K35" s="30">
        <v>346</v>
      </c>
      <c r="L35" s="30">
        <v>57</v>
      </c>
      <c r="M35" s="30">
        <v>2</v>
      </c>
      <c r="N35" s="104">
        <v>7849</v>
      </c>
    </row>
    <row r="36" spans="1:14" s="52" customFormat="1" ht="13.5" customHeight="1">
      <c r="A36" s="168"/>
      <c r="B36" s="2" t="s">
        <v>14</v>
      </c>
      <c r="C36" s="35">
        <v>663</v>
      </c>
      <c r="D36" s="35">
        <v>790</v>
      </c>
      <c r="E36" s="35">
        <v>805</v>
      </c>
      <c r="F36" s="35">
        <v>1032</v>
      </c>
      <c r="G36" s="35">
        <v>1095</v>
      </c>
      <c r="H36" s="35">
        <v>1067</v>
      </c>
      <c r="I36" s="35">
        <v>1535</v>
      </c>
      <c r="J36" s="35">
        <v>878</v>
      </c>
      <c r="K36" s="35">
        <v>681</v>
      </c>
      <c r="L36" s="35">
        <v>206</v>
      </c>
      <c r="M36" s="35">
        <v>11</v>
      </c>
      <c r="N36" s="105">
        <v>8763</v>
      </c>
    </row>
    <row r="37" spans="1:14" s="52" customFormat="1" ht="13.5" customHeight="1">
      <c r="A37" s="168"/>
      <c r="B37" s="3" t="s">
        <v>15</v>
      </c>
      <c r="C37" s="39">
        <v>1440</v>
      </c>
      <c r="D37" s="39">
        <v>1543</v>
      </c>
      <c r="E37" s="39">
        <v>1557</v>
      </c>
      <c r="F37" s="39">
        <v>1968</v>
      </c>
      <c r="G37" s="39">
        <v>2078</v>
      </c>
      <c r="H37" s="39">
        <v>2035</v>
      </c>
      <c r="I37" s="39">
        <v>3023</v>
      </c>
      <c r="J37" s="39">
        <v>1665</v>
      </c>
      <c r="K37" s="39">
        <v>1027</v>
      </c>
      <c r="L37" s="39">
        <v>263</v>
      </c>
      <c r="M37" s="39">
        <v>13</v>
      </c>
      <c r="N37" s="106">
        <v>16612</v>
      </c>
    </row>
    <row r="38" spans="1:14" s="52" customFormat="1" ht="13.5" customHeight="1">
      <c r="A38" s="164" t="s">
        <v>31</v>
      </c>
      <c r="B38" s="1" t="s">
        <v>13</v>
      </c>
      <c r="C38" s="136">
        <v>229</v>
      </c>
      <c r="D38" s="136">
        <v>276</v>
      </c>
      <c r="E38" s="136">
        <v>239</v>
      </c>
      <c r="F38" s="136">
        <v>260</v>
      </c>
      <c r="G38" s="136">
        <v>291</v>
      </c>
      <c r="H38" s="136">
        <v>422</v>
      </c>
      <c r="I38" s="136">
        <v>437</v>
      </c>
      <c r="J38" s="136">
        <v>280</v>
      </c>
      <c r="K38" s="136">
        <v>127</v>
      </c>
      <c r="L38" s="136">
        <v>12</v>
      </c>
      <c r="M38" s="136">
        <v>1</v>
      </c>
      <c r="N38" s="104">
        <v>2574</v>
      </c>
    </row>
    <row r="39" spans="1:14" s="52" customFormat="1" ht="13.5" customHeight="1">
      <c r="A39" s="165"/>
      <c r="B39" s="2" t="s">
        <v>14</v>
      </c>
      <c r="C39" s="83">
        <v>180</v>
      </c>
      <c r="D39" s="83">
        <v>264</v>
      </c>
      <c r="E39" s="83">
        <v>239</v>
      </c>
      <c r="F39" s="83">
        <v>257</v>
      </c>
      <c r="G39" s="83">
        <v>327</v>
      </c>
      <c r="H39" s="83">
        <v>429</v>
      </c>
      <c r="I39" s="83">
        <v>418</v>
      </c>
      <c r="J39" s="83">
        <v>356</v>
      </c>
      <c r="K39" s="83">
        <v>322</v>
      </c>
      <c r="L39" s="83">
        <v>98</v>
      </c>
      <c r="M39" s="83">
        <v>6</v>
      </c>
      <c r="N39" s="105">
        <v>2896</v>
      </c>
    </row>
    <row r="40" spans="1:14" s="52" customFormat="1" ht="13.5" customHeight="1">
      <c r="A40" s="166"/>
      <c r="B40" s="3" t="s">
        <v>15</v>
      </c>
      <c r="C40" s="142">
        <v>409</v>
      </c>
      <c r="D40" s="142">
        <v>540</v>
      </c>
      <c r="E40" s="142">
        <v>478</v>
      </c>
      <c r="F40" s="142">
        <v>517</v>
      </c>
      <c r="G40" s="142">
        <v>618</v>
      </c>
      <c r="H40" s="142">
        <v>851</v>
      </c>
      <c r="I40" s="142">
        <v>855</v>
      </c>
      <c r="J40" s="142">
        <v>636</v>
      </c>
      <c r="K40" s="142">
        <v>449</v>
      </c>
      <c r="L40" s="142">
        <v>110</v>
      </c>
      <c r="M40" s="142">
        <v>7</v>
      </c>
      <c r="N40" s="106">
        <v>5470</v>
      </c>
    </row>
    <row r="41" spans="1:14" s="54" customFormat="1" ht="12" outlineLevel="1">
      <c r="A41" s="161" t="s">
        <v>55</v>
      </c>
      <c r="B41" s="10" t="s">
        <v>13</v>
      </c>
      <c r="C41" s="90">
        <v>228</v>
      </c>
      <c r="D41" s="90">
        <v>294</v>
      </c>
      <c r="E41" s="90">
        <v>250</v>
      </c>
      <c r="F41" s="90">
        <v>312</v>
      </c>
      <c r="G41" s="90">
        <v>357</v>
      </c>
      <c r="H41" s="90">
        <v>392</v>
      </c>
      <c r="I41" s="90">
        <v>463</v>
      </c>
      <c r="J41" s="90">
        <v>286</v>
      </c>
      <c r="K41" s="90">
        <v>166</v>
      </c>
      <c r="L41" s="90">
        <v>25</v>
      </c>
      <c r="M41" s="90">
        <v>2</v>
      </c>
      <c r="N41" s="152">
        <v>2775</v>
      </c>
    </row>
    <row r="42" spans="1:14" s="54" customFormat="1" ht="12" outlineLevel="1">
      <c r="A42" s="162"/>
      <c r="B42" s="11" t="s">
        <v>14</v>
      </c>
      <c r="C42" s="97">
        <v>229</v>
      </c>
      <c r="D42" s="97">
        <v>280</v>
      </c>
      <c r="E42" s="97">
        <v>254</v>
      </c>
      <c r="F42" s="97">
        <v>283</v>
      </c>
      <c r="G42" s="97">
        <v>330</v>
      </c>
      <c r="H42" s="97">
        <v>377</v>
      </c>
      <c r="I42" s="97">
        <v>479</v>
      </c>
      <c r="J42" s="97">
        <v>359</v>
      </c>
      <c r="K42" s="97">
        <v>314</v>
      </c>
      <c r="L42" s="97">
        <v>91</v>
      </c>
      <c r="M42" s="97">
        <v>3</v>
      </c>
      <c r="N42" s="153">
        <v>2999</v>
      </c>
    </row>
    <row r="43" spans="1:14" s="54" customFormat="1" ht="12" outlineLevel="1">
      <c r="A43" s="163"/>
      <c r="B43" s="12" t="s">
        <v>15</v>
      </c>
      <c r="C43" s="84">
        <v>457</v>
      </c>
      <c r="D43" s="84">
        <v>574</v>
      </c>
      <c r="E43" s="84">
        <v>504</v>
      </c>
      <c r="F43" s="84">
        <v>595</v>
      </c>
      <c r="G43" s="84">
        <v>687</v>
      </c>
      <c r="H43" s="84">
        <v>769</v>
      </c>
      <c r="I43" s="84">
        <v>942</v>
      </c>
      <c r="J43" s="84">
        <v>645</v>
      </c>
      <c r="K43" s="84">
        <v>480</v>
      </c>
      <c r="L43" s="84">
        <v>116</v>
      </c>
      <c r="M43" s="84">
        <v>5</v>
      </c>
      <c r="N43" s="154">
        <v>5774</v>
      </c>
    </row>
    <row r="44" spans="1:14" s="54" customFormat="1" ht="12" outlineLevel="1">
      <c r="A44" s="161" t="s">
        <v>56</v>
      </c>
      <c r="B44" s="10" t="s">
        <v>13</v>
      </c>
      <c r="C44" s="90">
        <v>49</v>
      </c>
      <c r="D44" s="90">
        <v>73</v>
      </c>
      <c r="E44" s="90">
        <v>79</v>
      </c>
      <c r="F44" s="90">
        <v>75</v>
      </c>
      <c r="G44" s="90">
        <v>102</v>
      </c>
      <c r="H44" s="90">
        <v>153</v>
      </c>
      <c r="I44" s="90">
        <v>152</v>
      </c>
      <c r="J44" s="90">
        <v>97</v>
      </c>
      <c r="K44" s="90">
        <v>61</v>
      </c>
      <c r="L44" s="90">
        <v>8</v>
      </c>
      <c r="M44" s="90">
        <v>0</v>
      </c>
      <c r="N44" s="152">
        <v>849</v>
      </c>
    </row>
    <row r="45" spans="1:14" s="54" customFormat="1" ht="12" outlineLevel="1">
      <c r="A45" s="162"/>
      <c r="B45" s="11" t="s">
        <v>14</v>
      </c>
      <c r="C45" s="97">
        <v>49</v>
      </c>
      <c r="D45" s="97">
        <v>82</v>
      </c>
      <c r="E45" s="97">
        <v>90</v>
      </c>
      <c r="F45" s="97">
        <v>78</v>
      </c>
      <c r="G45" s="97">
        <v>90</v>
      </c>
      <c r="H45" s="97">
        <v>147</v>
      </c>
      <c r="I45" s="97">
        <v>131</v>
      </c>
      <c r="J45" s="97">
        <v>137</v>
      </c>
      <c r="K45" s="97">
        <v>114</v>
      </c>
      <c r="L45" s="97">
        <v>28</v>
      </c>
      <c r="M45" s="97">
        <v>2</v>
      </c>
      <c r="N45" s="153">
        <v>948</v>
      </c>
    </row>
    <row r="46" spans="1:14" s="54" customFormat="1" ht="12" outlineLevel="1">
      <c r="A46" s="163"/>
      <c r="B46" s="12" t="s">
        <v>15</v>
      </c>
      <c r="C46" s="84">
        <v>98</v>
      </c>
      <c r="D46" s="84">
        <v>155</v>
      </c>
      <c r="E46" s="84">
        <v>169</v>
      </c>
      <c r="F46" s="84">
        <v>153</v>
      </c>
      <c r="G46" s="84">
        <v>192</v>
      </c>
      <c r="H46" s="84">
        <v>300</v>
      </c>
      <c r="I46" s="84">
        <v>283</v>
      </c>
      <c r="J46" s="84">
        <v>234</v>
      </c>
      <c r="K46" s="84">
        <v>175</v>
      </c>
      <c r="L46" s="84">
        <v>36</v>
      </c>
      <c r="M46" s="84">
        <v>2</v>
      </c>
      <c r="N46" s="154">
        <v>1797</v>
      </c>
    </row>
    <row r="47" spans="1:14" s="52" customFormat="1" ht="13.5" customHeight="1">
      <c r="A47" s="164" t="s">
        <v>33</v>
      </c>
      <c r="B47" s="1" t="s">
        <v>13</v>
      </c>
      <c r="C47" s="30">
        <v>277</v>
      </c>
      <c r="D47" s="30">
        <v>367</v>
      </c>
      <c r="E47" s="30">
        <v>329</v>
      </c>
      <c r="F47" s="30">
        <v>387</v>
      </c>
      <c r="G47" s="30">
        <v>459</v>
      </c>
      <c r="H47" s="30">
        <v>545</v>
      </c>
      <c r="I47" s="30">
        <v>615</v>
      </c>
      <c r="J47" s="30">
        <v>383</v>
      </c>
      <c r="K47" s="30">
        <v>227</v>
      </c>
      <c r="L47" s="30">
        <v>33</v>
      </c>
      <c r="M47" s="30">
        <v>2</v>
      </c>
      <c r="N47" s="104">
        <v>3624</v>
      </c>
    </row>
    <row r="48" spans="1:14" s="52" customFormat="1" ht="13.5" customHeight="1">
      <c r="A48" s="165"/>
      <c r="B48" s="2" t="s">
        <v>14</v>
      </c>
      <c r="C48" s="35">
        <v>278</v>
      </c>
      <c r="D48" s="35">
        <v>362</v>
      </c>
      <c r="E48" s="35">
        <v>344</v>
      </c>
      <c r="F48" s="35">
        <v>361</v>
      </c>
      <c r="G48" s="35">
        <v>420</v>
      </c>
      <c r="H48" s="35">
        <v>524</v>
      </c>
      <c r="I48" s="35">
        <v>610</v>
      </c>
      <c r="J48" s="35">
        <v>496</v>
      </c>
      <c r="K48" s="35">
        <v>428</v>
      </c>
      <c r="L48" s="35">
        <v>119</v>
      </c>
      <c r="M48" s="35">
        <v>5</v>
      </c>
      <c r="N48" s="105">
        <v>3947</v>
      </c>
    </row>
    <row r="49" spans="1:14" s="52" customFormat="1" ht="13.5" customHeight="1">
      <c r="A49" s="166"/>
      <c r="B49" s="3" t="s">
        <v>15</v>
      </c>
      <c r="C49" s="39">
        <v>555</v>
      </c>
      <c r="D49" s="39">
        <v>729</v>
      </c>
      <c r="E49" s="39">
        <v>673</v>
      </c>
      <c r="F49" s="39">
        <v>748</v>
      </c>
      <c r="G49" s="39">
        <v>879</v>
      </c>
      <c r="H49" s="39">
        <v>1069</v>
      </c>
      <c r="I49" s="39">
        <v>1225</v>
      </c>
      <c r="J49" s="39">
        <v>879</v>
      </c>
      <c r="K49" s="39">
        <v>655</v>
      </c>
      <c r="L49" s="39">
        <v>152</v>
      </c>
      <c r="M49" s="39">
        <v>7</v>
      </c>
      <c r="N49" s="106">
        <v>7571</v>
      </c>
    </row>
    <row r="50" spans="1:14" s="54" customFormat="1" ht="12" outlineLevel="1">
      <c r="A50" s="161" t="s">
        <v>58</v>
      </c>
      <c r="B50" s="10" t="s">
        <v>13</v>
      </c>
      <c r="C50" s="90">
        <v>148</v>
      </c>
      <c r="D50" s="90">
        <v>178</v>
      </c>
      <c r="E50" s="90">
        <v>135</v>
      </c>
      <c r="F50" s="90">
        <v>191</v>
      </c>
      <c r="G50" s="90">
        <v>186</v>
      </c>
      <c r="H50" s="90">
        <v>258</v>
      </c>
      <c r="I50" s="90">
        <v>304</v>
      </c>
      <c r="J50" s="90">
        <v>161</v>
      </c>
      <c r="K50" s="90">
        <v>110</v>
      </c>
      <c r="L50" s="90">
        <v>31</v>
      </c>
      <c r="M50" s="90">
        <v>0</v>
      </c>
      <c r="N50" s="152">
        <v>1702</v>
      </c>
    </row>
    <row r="51" spans="1:14" s="54" customFormat="1" ht="12" outlineLevel="1">
      <c r="A51" s="162"/>
      <c r="B51" s="11" t="s">
        <v>14</v>
      </c>
      <c r="C51" s="88">
        <v>132</v>
      </c>
      <c r="D51" s="88">
        <v>182</v>
      </c>
      <c r="E51" s="88">
        <v>174</v>
      </c>
      <c r="F51" s="88">
        <v>185</v>
      </c>
      <c r="G51" s="88">
        <v>205</v>
      </c>
      <c r="H51" s="88">
        <v>286</v>
      </c>
      <c r="I51" s="88">
        <v>285</v>
      </c>
      <c r="J51" s="88">
        <v>214</v>
      </c>
      <c r="K51" s="88">
        <v>210</v>
      </c>
      <c r="L51" s="88">
        <v>91</v>
      </c>
      <c r="M51" s="88">
        <v>8</v>
      </c>
      <c r="N51" s="153">
        <v>1972</v>
      </c>
    </row>
    <row r="52" spans="1:14" s="54" customFormat="1" ht="12" outlineLevel="1">
      <c r="A52" s="163"/>
      <c r="B52" s="12" t="s">
        <v>15</v>
      </c>
      <c r="C52" s="89">
        <v>280</v>
      </c>
      <c r="D52" s="89">
        <v>360</v>
      </c>
      <c r="E52" s="89">
        <v>309</v>
      </c>
      <c r="F52" s="89">
        <v>376</v>
      </c>
      <c r="G52" s="89">
        <v>391</v>
      </c>
      <c r="H52" s="89">
        <v>544</v>
      </c>
      <c r="I52" s="89">
        <v>589</v>
      </c>
      <c r="J52" s="89">
        <v>375</v>
      </c>
      <c r="K52" s="89">
        <v>320</v>
      </c>
      <c r="L52" s="89">
        <v>122</v>
      </c>
      <c r="M52" s="89">
        <v>8</v>
      </c>
      <c r="N52" s="154">
        <v>3674</v>
      </c>
    </row>
    <row r="53" spans="1:14" s="54" customFormat="1" ht="12" outlineLevel="1">
      <c r="A53" s="161" t="s">
        <v>59</v>
      </c>
      <c r="B53" s="10" t="s">
        <v>13</v>
      </c>
      <c r="C53" s="90">
        <v>98</v>
      </c>
      <c r="D53" s="90">
        <v>109</v>
      </c>
      <c r="E53" s="90">
        <v>102</v>
      </c>
      <c r="F53" s="90">
        <v>144</v>
      </c>
      <c r="G53" s="90">
        <v>128</v>
      </c>
      <c r="H53" s="90">
        <v>172</v>
      </c>
      <c r="I53" s="90">
        <v>197</v>
      </c>
      <c r="J53" s="90">
        <v>134</v>
      </c>
      <c r="K53" s="90">
        <v>80</v>
      </c>
      <c r="L53" s="90">
        <v>9</v>
      </c>
      <c r="M53" s="90">
        <v>0</v>
      </c>
      <c r="N53" s="152">
        <v>1173</v>
      </c>
    </row>
    <row r="54" spans="1:14" s="54" customFormat="1" ht="12" outlineLevel="1">
      <c r="A54" s="162"/>
      <c r="B54" s="11" t="s">
        <v>14</v>
      </c>
      <c r="C54" s="88">
        <v>79</v>
      </c>
      <c r="D54" s="88">
        <v>103</v>
      </c>
      <c r="E54" s="88">
        <v>113</v>
      </c>
      <c r="F54" s="88">
        <v>124</v>
      </c>
      <c r="G54" s="88">
        <v>146</v>
      </c>
      <c r="H54" s="88">
        <v>189</v>
      </c>
      <c r="I54" s="88">
        <v>194</v>
      </c>
      <c r="J54" s="88">
        <v>168</v>
      </c>
      <c r="K54" s="88">
        <v>169</v>
      </c>
      <c r="L54" s="88">
        <v>23</v>
      </c>
      <c r="M54" s="88">
        <v>3</v>
      </c>
      <c r="N54" s="153">
        <v>1311</v>
      </c>
    </row>
    <row r="55" spans="1:14" s="54" customFormat="1" ht="12" outlineLevel="1">
      <c r="A55" s="163"/>
      <c r="B55" s="12" t="s">
        <v>15</v>
      </c>
      <c r="C55" s="89">
        <v>177</v>
      </c>
      <c r="D55" s="89">
        <v>212</v>
      </c>
      <c r="E55" s="89">
        <v>215</v>
      </c>
      <c r="F55" s="89">
        <v>268</v>
      </c>
      <c r="G55" s="89">
        <v>274</v>
      </c>
      <c r="H55" s="89">
        <v>361</v>
      </c>
      <c r="I55" s="89">
        <v>391</v>
      </c>
      <c r="J55" s="89">
        <v>302</v>
      </c>
      <c r="K55" s="89">
        <v>249</v>
      </c>
      <c r="L55" s="89">
        <v>32</v>
      </c>
      <c r="M55" s="89">
        <v>3</v>
      </c>
      <c r="N55" s="154">
        <v>2484</v>
      </c>
    </row>
    <row r="56" spans="1:14" s="54" customFormat="1" ht="12" outlineLevel="1">
      <c r="A56" s="161" t="s">
        <v>60</v>
      </c>
      <c r="B56" s="10" t="s">
        <v>13</v>
      </c>
      <c r="C56" s="90">
        <v>103</v>
      </c>
      <c r="D56" s="90">
        <v>116</v>
      </c>
      <c r="E56" s="90">
        <v>130</v>
      </c>
      <c r="F56" s="90">
        <v>126</v>
      </c>
      <c r="G56" s="90">
        <v>158</v>
      </c>
      <c r="H56" s="90">
        <v>190</v>
      </c>
      <c r="I56" s="90">
        <v>188</v>
      </c>
      <c r="J56" s="90">
        <v>134</v>
      </c>
      <c r="K56" s="90">
        <v>77</v>
      </c>
      <c r="L56" s="90">
        <v>7</v>
      </c>
      <c r="M56" s="90">
        <v>0</v>
      </c>
      <c r="N56" s="152">
        <v>1229</v>
      </c>
    </row>
    <row r="57" spans="1:14" s="54" customFormat="1" ht="12" outlineLevel="1">
      <c r="A57" s="162"/>
      <c r="B57" s="11" t="s">
        <v>14</v>
      </c>
      <c r="C57" s="88">
        <v>88</v>
      </c>
      <c r="D57" s="88">
        <v>115</v>
      </c>
      <c r="E57" s="88">
        <v>132</v>
      </c>
      <c r="F57" s="88">
        <v>109</v>
      </c>
      <c r="G57" s="88">
        <v>147</v>
      </c>
      <c r="H57" s="88">
        <v>202</v>
      </c>
      <c r="I57" s="88">
        <v>185</v>
      </c>
      <c r="J57" s="88">
        <v>165</v>
      </c>
      <c r="K57" s="88">
        <v>136</v>
      </c>
      <c r="L57" s="88">
        <v>32</v>
      </c>
      <c r="M57" s="88">
        <v>1</v>
      </c>
      <c r="N57" s="153">
        <v>1312</v>
      </c>
    </row>
    <row r="58" spans="1:14" s="54" customFormat="1" ht="12" outlineLevel="1">
      <c r="A58" s="163"/>
      <c r="B58" s="12" t="s">
        <v>15</v>
      </c>
      <c r="C58" s="89">
        <v>191</v>
      </c>
      <c r="D58" s="89">
        <v>231</v>
      </c>
      <c r="E58" s="89">
        <v>262</v>
      </c>
      <c r="F58" s="89">
        <v>235</v>
      </c>
      <c r="G58" s="89">
        <v>305</v>
      </c>
      <c r="H58" s="89">
        <v>392</v>
      </c>
      <c r="I58" s="89">
        <v>373</v>
      </c>
      <c r="J58" s="89">
        <v>299</v>
      </c>
      <c r="K58" s="89">
        <v>213</v>
      </c>
      <c r="L58" s="89">
        <v>39</v>
      </c>
      <c r="M58" s="89">
        <v>1</v>
      </c>
      <c r="N58" s="154">
        <v>2541</v>
      </c>
    </row>
    <row r="59" spans="1:14" s="54" customFormat="1" ht="12" outlineLevel="1">
      <c r="A59" s="161" t="s">
        <v>61</v>
      </c>
      <c r="B59" s="10" t="s">
        <v>13</v>
      </c>
      <c r="C59" s="90">
        <v>52</v>
      </c>
      <c r="D59" s="90">
        <v>74</v>
      </c>
      <c r="E59" s="90">
        <v>59</v>
      </c>
      <c r="F59" s="90">
        <v>69</v>
      </c>
      <c r="G59" s="90">
        <v>93</v>
      </c>
      <c r="H59" s="90">
        <v>140</v>
      </c>
      <c r="I59" s="90">
        <v>149</v>
      </c>
      <c r="J59" s="90">
        <v>96</v>
      </c>
      <c r="K59" s="90">
        <v>40</v>
      </c>
      <c r="L59" s="90">
        <v>8</v>
      </c>
      <c r="M59" s="90">
        <v>0</v>
      </c>
      <c r="N59" s="152">
        <v>780</v>
      </c>
    </row>
    <row r="60" spans="1:14" s="54" customFormat="1" ht="12" outlineLevel="1">
      <c r="A60" s="162"/>
      <c r="B60" s="11" t="s">
        <v>14</v>
      </c>
      <c r="C60" s="88">
        <v>54</v>
      </c>
      <c r="D60" s="88">
        <v>79</v>
      </c>
      <c r="E60" s="88">
        <v>65</v>
      </c>
      <c r="F60" s="88">
        <v>79</v>
      </c>
      <c r="G60" s="88">
        <v>87</v>
      </c>
      <c r="H60" s="88">
        <v>120</v>
      </c>
      <c r="I60" s="88">
        <v>129</v>
      </c>
      <c r="J60" s="88">
        <v>127</v>
      </c>
      <c r="K60" s="88">
        <v>91</v>
      </c>
      <c r="L60" s="88">
        <v>20</v>
      </c>
      <c r="M60" s="88">
        <v>0</v>
      </c>
      <c r="N60" s="153">
        <v>851</v>
      </c>
    </row>
    <row r="61" spans="1:14" s="54" customFormat="1" ht="12" outlineLevel="1">
      <c r="A61" s="163"/>
      <c r="B61" s="12" t="s">
        <v>15</v>
      </c>
      <c r="C61" s="89">
        <v>106</v>
      </c>
      <c r="D61" s="89">
        <v>153</v>
      </c>
      <c r="E61" s="89">
        <v>124</v>
      </c>
      <c r="F61" s="89">
        <v>148</v>
      </c>
      <c r="G61" s="89">
        <v>180</v>
      </c>
      <c r="H61" s="89">
        <v>260</v>
      </c>
      <c r="I61" s="89">
        <v>278</v>
      </c>
      <c r="J61" s="89">
        <v>223</v>
      </c>
      <c r="K61" s="89">
        <v>131</v>
      </c>
      <c r="L61" s="89">
        <v>28</v>
      </c>
      <c r="M61" s="89">
        <v>0</v>
      </c>
      <c r="N61" s="154">
        <v>1631</v>
      </c>
    </row>
    <row r="62" spans="1:14" ht="12">
      <c r="A62" s="164" t="s">
        <v>34</v>
      </c>
      <c r="B62" s="1" t="s">
        <v>13</v>
      </c>
      <c r="C62" s="30">
        <v>401</v>
      </c>
      <c r="D62" s="30">
        <v>477</v>
      </c>
      <c r="E62" s="30">
        <v>426</v>
      </c>
      <c r="F62" s="30">
        <v>530</v>
      </c>
      <c r="G62" s="30">
        <v>565</v>
      </c>
      <c r="H62" s="30">
        <v>760</v>
      </c>
      <c r="I62" s="30">
        <v>838</v>
      </c>
      <c r="J62" s="30">
        <v>525</v>
      </c>
      <c r="K62" s="30">
        <v>307</v>
      </c>
      <c r="L62" s="30">
        <v>55</v>
      </c>
      <c r="M62" s="30">
        <v>0</v>
      </c>
      <c r="N62" s="104">
        <v>4884</v>
      </c>
    </row>
    <row r="63" spans="1:14" ht="12">
      <c r="A63" s="165"/>
      <c r="B63" s="2" t="s">
        <v>14</v>
      </c>
      <c r="C63" s="35">
        <v>353</v>
      </c>
      <c r="D63" s="35">
        <v>479</v>
      </c>
      <c r="E63" s="35">
        <v>484</v>
      </c>
      <c r="F63" s="35">
        <v>497</v>
      </c>
      <c r="G63" s="35">
        <v>585</v>
      </c>
      <c r="H63" s="35">
        <v>797</v>
      </c>
      <c r="I63" s="35">
        <v>793</v>
      </c>
      <c r="J63" s="35">
        <v>674</v>
      </c>
      <c r="K63" s="35">
        <v>606</v>
      </c>
      <c r="L63" s="35">
        <v>166</v>
      </c>
      <c r="M63" s="35">
        <v>12</v>
      </c>
      <c r="N63" s="105">
        <v>5446</v>
      </c>
    </row>
    <row r="64" spans="1:14" ht="12">
      <c r="A64" s="166"/>
      <c r="B64" s="3" t="s">
        <v>15</v>
      </c>
      <c r="C64" s="39">
        <v>754</v>
      </c>
      <c r="D64" s="39">
        <v>956</v>
      </c>
      <c r="E64" s="39">
        <v>910</v>
      </c>
      <c r="F64" s="39">
        <v>1027</v>
      </c>
      <c r="G64" s="39">
        <v>1150</v>
      </c>
      <c r="H64" s="39">
        <v>1557</v>
      </c>
      <c r="I64" s="39">
        <v>1631</v>
      </c>
      <c r="J64" s="39">
        <v>1199</v>
      </c>
      <c r="K64" s="39">
        <v>913</v>
      </c>
      <c r="L64" s="39">
        <v>221</v>
      </c>
      <c r="M64" s="39">
        <v>12</v>
      </c>
      <c r="N64" s="106">
        <v>10330</v>
      </c>
    </row>
    <row r="65" spans="1:14" ht="12">
      <c r="A65" s="164" t="s">
        <v>23</v>
      </c>
      <c r="B65" s="1" t="s">
        <v>13</v>
      </c>
      <c r="C65" s="136">
        <v>154</v>
      </c>
      <c r="D65" s="136">
        <v>292</v>
      </c>
      <c r="E65" s="136">
        <v>211</v>
      </c>
      <c r="F65" s="136">
        <v>249</v>
      </c>
      <c r="G65" s="136">
        <v>299</v>
      </c>
      <c r="H65" s="136">
        <v>484</v>
      </c>
      <c r="I65" s="136">
        <v>434</v>
      </c>
      <c r="J65" s="136">
        <v>254</v>
      </c>
      <c r="K65" s="136">
        <v>156</v>
      </c>
      <c r="L65" s="136">
        <v>29</v>
      </c>
      <c r="M65" s="136">
        <v>0</v>
      </c>
      <c r="N65" s="104">
        <v>2562</v>
      </c>
    </row>
    <row r="66" spans="1:14" ht="12">
      <c r="A66" s="165"/>
      <c r="B66" s="2" t="s">
        <v>14</v>
      </c>
      <c r="C66" s="83">
        <v>162</v>
      </c>
      <c r="D66" s="83">
        <v>256</v>
      </c>
      <c r="E66" s="83">
        <v>234</v>
      </c>
      <c r="F66" s="83">
        <v>237</v>
      </c>
      <c r="G66" s="83">
        <v>331</v>
      </c>
      <c r="H66" s="83">
        <v>531</v>
      </c>
      <c r="I66" s="83">
        <v>485</v>
      </c>
      <c r="J66" s="83">
        <v>346</v>
      </c>
      <c r="K66" s="83">
        <v>417</v>
      </c>
      <c r="L66" s="83">
        <v>85</v>
      </c>
      <c r="M66" s="83">
        <v>13</v>
      </c>
      <c r="N66" s="105">
        <v>3097</v>
      </c>
    </row>
    <row r="67" spans="1:14" ht="12">
      <c r="A67" s="166"/>
      <c r="B67" s="3" t="s">
        <v>15</v>
      </c>
      <c r="C67" s="142">
        <v>316</v>
      </c>
      <c r="D67" s="142">
        <v>548</v>
      </c>
      <c r="E67" s="142">
        <v>445</v>
      </c>
      <c r="F67" s="142">
        <v>486</v>
      </c>
      <c r="G67" s="142">
        <v>630</v>
      </c>
      <c r="H67" s="142">
        <v>1015</v>
      </c>
      <c r="I67" s="142">
        <v>919</v>
      </c>
      <c r="J67" s="142">
        <v>600</v>
      </c>
      <c r="K67" s="142">
        <v>573</v>
      </c>
      <c r="L67" s="142">
        <v>114</v>
      </c>
      <c r="M67" s="142">
        <v>13</v>
      </c>
      <c r="N67" s="106">
        <v>5659</v>
      </c>
    </row>
    <row r="68" spans="1:14" ht="12">
      <c r="A68" s="157" t="s">
        <v>2</v>
      </c>
      <c r="B68" s="13" t="s">
        <v>13</v>
      </c>
      <c r="C68" s="57">
        <v>6493</v>
      </c>
      <c r="D68" s="57">
        <v>7202</v>
      </c>
      <c r="E68" s="57">
        <v>6218</v>
      </c>
      <c r="F68" s="57">
        <v>7996</v>
      </c>
      <c r="G68" s="57">
        <v>8789</v>
      </c>
      <c r="H68" s="57">
        <v>8950</v>
      </c>
      <c r="I68" s="57">
        <v>10135</v>
      </c>
      <c r="J68" s="57">
        <v>6544</v>
      </c>
      <c r="K68" s="57">
        <v>3257</v>
      </c>
      <c r="L68" s="57">
        <v>441</v>
      </c>
      <c r="M68" s="57">
        <v>10</v>
      </c>
      <c r="N68" s="58">
        <v>66035</v>
      </c>
    </row>
    <row r="69" spans="1:14" ht="12">
      <c r="A69" s="158"/>
      <c r="B69" s="14" t="s">
        <v>14</v>
      </c>
      <c r="C69" s="48">
        <v>5950</v>
      </c>
      <c r="D69" s="48">
        <v>7103</v>
      </c>
      <c r="E69" s="48">
        <v>6555</v>
      </c>
      <c r="F69" s="48">
        <v>8228</v>
      </c>
      <c r="G69" s="48">
        <v>9416</v>
      </c>
      <c r="H69" s="48">
        <v>9654</v>
      </c>
      <c r="I69" s="48">
        <v>10792</v>
      </c>
      <c r="J69" s="48">
        <v>8216</v>
      </c>
      <c r="K69" s="48">
        <v>6181</v>
      </c>
      <c r="L69" s="48">
        <v>1671</v>
      </c>
      <c r="M69" s="48">
        <v>89</v>
      </c>
      <c r="N69" s="48">
        <v>73855</v>
      </c>
    </row>
    <row r="70" spans="1:14" ht="12">
      <c r="A70" s="158"/>
      <c r="B70" s="15" t="s">
        <v>15</v>
      </c>
      <c r="C70" s="49">
        <v>12443</v>
      </c>
      <c r="D70" s="49">
        <v>14305</v>
      </c>
      <c r="E70" s="49">
        <v>12773</v>
      </c>
      <c r="F70" s="49">
        <v>16224</v>
      </c>
      <c r="G70" s="49">
        <v>18205</v>
      </c>
      <c r="H70" s="49">
        <v>18604</v>
      </c>
      <c r="I70" s="49">
        <v>20927</v>
      </c>
      <c r="J70" s="49">
        <v>14760</v>
      </c>
      <c r="K70" s="49">
        <v>9438</v>
      </c>
      <c r="L70" s="49">
        <v>2112</v>
      </c>
      <c r="M70" s="49">
        <v>99</v>
      </c>
      <c r="N70" s="49">
        <v>139890</v>
      </c>
    </row>
  </sheetData>
  <sheetProtection sheet="1"/>
  <mergeCells count="24">
    <mergeCell ref="A11:A13"/>
    <mergeCell ref="A14:A16"/>
    <mergeCell ref="A17:A19"/>
    <mergeCell ref="A20:A22"/>
    <mergeCell ref="A1:B1"/>
    <mergeCell ref="A2:A4"/>
    <mergeCell ref="A5:A7"/>
    <mergeCell ref="A8:A10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56:A58"/>
    <mergeCell ref="A59:A61"/>
    <mergeCell ref="A41:A43"/>
    <mergeCell ref="A44:A46"/>
    <mergeCell ref="A50:A52"/>
    <mergeCell ref="A53:A55"/>
  </mergeCells>
  <printOptions horizontalCentered="1"/>
  <pageMargins left="0.3937007874015748" right="0.3937007874015748" top="0.3937007874015748" bottom="0" header="0.11811023622047245" footer="0"/>
  <pageSetup horizontalDpi="600" verticalDpi="600" orientation="portrait" pageOrder="overThenDown" paperSize="9" r:id="rId1"/>
  <headerFooter alignWithMargins="0">
    <oddHeader>&amp;L&amp;P / &amp;N&amp;C町別・年齢10歳毎人口&amp;R平成26年12月1日現在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zoomScalePageLayoutView="0" workbookViewId="0" topLeftCell="A1">
      <pane xSplit="1" ySplit="1" topLeftCell="B2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A1" sqref="A1:B1"/>
    </sheetView>
  </sheetViews>
  <sheetFormatPr defaultColWidth="9.00390625" defaultRowHeight="13.5" outlineLevelRow="1"/>
  <cols>
    <col min="1" max="1" width="9.625" style="4" customWidth="1"/>
    <col min="2" max="2" width="3.125" style="4" customWidth="1"/>
    <col min="3" max="6" width="7.50390625" style="4" customWidth="1"/>
    <col min="7" max="11" width="8.75390625" style="4" customWidth="1"/>
    <col min="12" max="12" width="7.50390625" style="4" customWidth="1"/>
    <col min="13" max="16384" width="9.00390625" style="4" customWidth="1"/>
  </cols>
  <sheetData>
    <row r="1" spans="1:12" s="9" customFormat="1" ht="12.75" customHeight="1">
      <c r="A1" s="160" t="s">
        <v>148</v>
      </c>
      <c r="B1" s="160"/>
      <c r="C1" s="8" t="s">
        <v>84</v>
      </c>
      <c r="D1" s="8" t="s">
        <v>85</v>
      </c>
      <c r="E1" s="7" t="s">
        <v>82</v>
      </c>
      <c r="F1" s="7" t="s">
        <v>86</v>
      </c>
      <c r="G1" s="147" t="s">
        <v>18</v>
      </c>
      <c r="H1" s="16" t="s">
        <v>19</v>
      </c>
      <c r="I1" s="16" t="s">
        <v>20</v>
      </c>
      <c r="J1" s="16" t="s">
        <v>21</v>
      </c>
      <c r="K1" s="16" t="s">
        <v>22</v>
      </c>
      <c r="L1" s="17"/>
    </row>
    <row r="2" spans="1:12" s="52" customFormat="1" ht="13.5" customHeight="1" outlineLevel="1">
      <c r="A2" s="161" t="s">
        <v>45</v>
      </c>
      <c r="B2" s="10" t="s">
        <v>13</v>
      </c>
      <c r="C2" s="90">
        <v>2789</v>
      </c>
      <c r="D2" s="90">
        <v>11258</v>
      </c>
      <c r="E2" s="90">
        <v>3741</v>
      </c>
      <c r="F2" s="90">
        <v>1658</v>
      </c>
      <c r="G2" s="152">
        <v>17788</v>
      </c>
      <c r="H2" s="51">
        <v>0.1567910951203058</v>
      </c>
      <c r="I2" s="51">
        <v>0.6328985833145941</v>
      </c>
      <c r="J2" s="51">
        <v>0.21031032156510007</v>
      </c>
      <c r="K2" s="51">
        <v>0.09320890487969417</v>
      </c>
      <c r="L2" s="17">
        <v>1</v>
      </c>
    </row>
    <row r="3" spans="1:12" s="52" customFormat="1" ht="13.5" customHeight="1" outlineLevel="1">
      <c r="A3" s="162"/>
      <c r="B3" s="11" t="s">
        <v>14</v>
      </c>
      <c r="C3" s="88">
        <v>2568</v>
      </c>
      <c r="D3" s="88">
        <v>12093</v>
      </c>
      <c r="E3" s="88">
        <v>5456</v>
      </c>
      <c r="F3" s="88">
        <v>2916</v>
      </c>
      <c r="G3" s="153">
        <v>20117</v>
      </c>
      <c r="H3" s="37">
        <v>0.1276532286126162</v>
      </c>
      <c r="I3" s="37">
        <v>0.6011333697867475</v>
      </c>
      <c r="J3" s="37">
        <v>0.2712134016006363</v>
      </c>
      <c r="K3" s="37">
        <v>0.14495203062086792</v>
      </c>
      <c r="L3" s="17">
        <v>1</v>
      </c>
    </row>
    <row r="4" spans="1:12" s="52" customFormat="1" ht="13.5" customHeight="1" outlineLevel="1">
      <c r="A4" s="163"/>
      <c r="B4" s="12" t="s">
        <v>15</v>
      </c>
      <c r="C4" s="89">
        <v>5357</v>
      </c>
      <c r="D4" s="89">
        <v>23351</v>
      </c>
      <c r="E4" s="89">
        <v>9197</v>
      </c>
      <c r="F4" s="89">
        <v>4574</v>
      </c>
      <c r="G4" s="154">
        <v>37905</v>
      </c>
      <c r="H4" s="53">
        <v>0.14132700171481336</v>
      </c>
      <c r="I4" s="53">
        <v>0.6160401002506266</v>
      </c>
      <c r="J4" s="53">
        <v>0.2426328980345601</v>
      </c>
      <c r="K4" s="53">
        <v>0.12067009629336499</v>
      </c>
      <c r="L4" s="17">
        <v>1</v>
      </c>
    </row>
    <row r="5" spans="1:12" s="54" customFormat="1" ht="12" outlineLevel="1">
      <c r="A5" s="161" t="s">
        <v>44</v>
      </c>
      <c r="B5" s="10" t="s">
        <v>13</v>
      </c>
      <c r="C5" s="90">
        <v>935</v>
      </c>
      <c r="D5" s="90">
        <v>3045</v>
      </c>
      <c r="E5" s="90">
        <v>844</v>
      </c>
      <c r="F5" s="90">
        <v>361</v>
      </c>
      <c r="G5" s="152">
        <v>4824</v>
      </c>
      <c r="H5" s="51">
        <v>0.19382255389718075</v>
      </c>
      <c r="I5" s="51">
        <v>0.6312189054726368</v>
      </c>
      <c r="J5" s="51">
        <v>0.17495854063018243</v>
      </c>
      <c r="K5" s="51">
        <v>0.07483416252072969</v>
      </c>
      <c r="L5" s="17">
        <v>1</v>
      </c>
    </row>
    <row r="6" spans="1:12" s="54" customFormat="1" ht="12" outlineLevel="1">
      <c r="A6" s="162"/>
      <c r="B6" s="11" t="s">
        <v>14</v>
      </c>
      <c r="C6" s="88">
        <v>846</v>
      </c>
      <c r="D6" s="88">
        <v>3082</v>
      </c>
      <c r="E6" s="88">
        <v>1156</v>
      </c>
      <c r="F6" s="88">
        <v>556</v>
      </c>
      <c r="G6" s="153">
        <v>5084</v>
      </c>
      <c r="H6" s="37">
        <v>0.16640440597954367</v>
      </c>
      <c r="I6" s="37">
        <v>0.6062155782848151</v>
      </c>
      <c r="J6" s="37">
        <v>0.22738001573564123</v>
      </c>
      <c r="K6" s="37">
        <v>0.1093627065302911</v>
      </c>
      <c r="L6" s="17">
        <v>1</v>
      </c>
    </row>
    <row r="7" spans="1:12" s="54" customFormat="1" ht="12" outlineLevel="1">
      <c r="A7" s="163"/>
      <c r="B7" s="12" t="s">
        <v>15</v>
      </c>
      <c r="C7" s="89">
        <v>1781</v>
      </c>
      <c r="D7" s="89">
        <v>6127</v>
      </c>
      <c r="E7" s="89">
        <v>2000</v>
      </c>
      <c r="F7" s="89">
        <v>917</v>
      </c>
      <c r="G7" s="154">
        <v>9908</v>
      </c>
      <c r="H7" s="53">
        <v>0.1797537343560759</v>
      </c>
      <c r="I7" s="53">
        <v>0.6183891804602342</v>
      </c>
      <c r="J7" s="53">
        <v>0.20185708518368994</v>
      </c>
      <c r="K7" s="53">
        <v>0.09255147355672184</v>
      </c>
      <c r="L7" s="17">
        <v>1</v>
      </c>
    </row>
    <row r="8" spans="1:12" s="54" customFormat="1" ht="12" outlineLevel="1">
      <c r="A8" s="161" t="s">
        <v>43</v>
      </c>
      <c r="B8" s="10" t="s">
        <v>13</v>
      </c>
      <c r="C8" s="90">
        <v>387</v>
      </c>
      <c r="D8" s="90">
        <v>1678</v>
      </c>
      <c r="E8" s="90">
        <v>653</v>
      </c>
      <c r="F8" s="90">
        <v>262</v>
      </c>
      <c r="G8" s="152">
        <v>2718</v>
      </c>
      <c r="H8" s="51">
        <v>0.1423841059602649</v>
      </c>
      <c r="I8" s="51">
        <v>0.6173657100809419</v>
      </c>
      <c r="J8" s="51">
        <v>0.24025018395879322</v>
      </c>
      <c r="K8" s="51">
        <v>0.0963944076526858</v>
      </c>
      <c r="L8" s="17">
        <v>1</v>
      </c>
    </row>
    <row r="9" spans="1:12" s="54" customFormat="1" ht="12" outlineLevel="1">
      <c r="A9" s="162"/>
      <c r="B9" s="11" t="s">
        <v>14</v>
      </c>
      <c r="C9" s="88">
        <v>334</v>
      </c>
      <c r="D9" s="88">
        <v>1712</v>
      </c>
      <c r="E9" s="88">
        <v>921</v>
      </c>
      <c r="F9" s="88">
        <v>526</v>
      </c>
      <c r="G9" s="153">
        <v>2967</v>
      </c>
      <c r="H9" s="37">
        <v>0.11257162116616111</v>
      </c>
      <c r="I9" s="37">
        <v>0.5770138186720594</v>
      </c>
      <c r="J9" s="37">
        <v>0.3104145601617796</v>
      </c>
      <c r="K9" s="37">
        <v>0.177283451297607</v>
      </c>
      <c r="L9" s="17">
        <v>1</v>
      </c>
    </row>
    <row r="10" spans="1:12" s="54" customFormat="1" ht="12" outlineLevel="1">
      <c r="A10" s="163"/>
      <c r="B10" s="12" t="s">
        <v>15</v>
      </c>
      <c r="C10" s="89">
        <v>721</v>
      </c>
      <c r="D10" s="89">
        <v>3390</v>
      </c>
      <c r="E10" s="89">
        <v>1574</v>
      </c>
      <c r="F10" s="89">
        <v>788</v>
      </c>
      <c r="G10" s="154">
        <v>5685</v>
      </c>
      <c r="H10" s="53">
        <v>0.1268249780123131</v>
      </c>
      <c r="I10" s="53">
        <v>0.5963060686015831</v>
      </c>
      <c r="J10" s="53">
        <v>0.2768689533861038</v>
      </c>
      <c r="K10" s="53">
        <v>0.1386103781882146</v>
      </c>
      <c r="L10" s="17">
        <v>1</v>
      </c>
    </row>
    <row r="11" spans="1:12" s="54" customFormat="1" ht="12" outlineLevel="1">
      <c r="A11" s="161" t="s">
        <v>42</v>
      </c>
      <c r="B11" s="10" t="s">
        <v>13</v>
      </c>
      <c r="C11" s="90">
        <v>223</v>
      </c>
      <c r="D11" s="90">
        <v>1202</v>
      </c>
      <c r="E11" s="90">
        <v>618</v>
      </c>
      <c r="F11" s="90">
        <v>322</v>
      </c>
      <c r="G11" s="152">
        <v>2043</v>
      </c>
      <c r="H11" s="51">
        <v>0.10915320606950563</v>
      </c>
      <c r="I11" s="51">
        <v>0.5883504650024474</v>
      </c>
      <c r="J11" s="51">
        <v>0.302496328928047</v>
      </c>
      <c r="K11" s="51">
        <v>0.15761135584924132</v>
      </c>
      <c r="L11" s="17">
        <v>1</v>
      </c>
    </row>
    <row r="12" spans="1:12" s="54" customFormat="1" ht="12" outlineLevel="1">
      <c r="A12" s="162"/>
      <c r="B12" s="11" t="s">
        <v>14</v>
      </c>
      <c r="C12" s="88">
        <v>235</v>
      </c>
      <c r="D12" s="88">
        <v>1218</v>
      </c>
      <c r="E12" s="88">
        <v>963</v>
      </c>
      <c r="F12" s="88">
        <v>640</v>
      </c>
      <c r="G12" s="153">
        <v>2416</v>
      </c>
      <c r="H12" s="37">
        <v>0.0972682119205298</v>
      </c>
      <c r="I12" s="37">
        <v>0.5041390728476821</v>
      </c>
      <c r="J12" s="37">
        <v>0.3985927152317881</v>
      </c>
      <c r="K12" s="37">
        <v>0.26490066225165565</v>
      </c>
      <c r="L12" s="17">
        <v>1</v>
      </c>
    </row>
    <row r="13" spans="1:12" s="54" customFormat="1" ht="12" outlineLevel="1">
      <c r="A13" s="163"/>
      <c r="B13" s="12" t="s">
        <v>15</v>
      </c>
      <c r="C13" s="89">
        <v>458</v>
      </c>
      <c r="D13" s="89">
        <v>2420</v>
      </c>
      <c r="E13" s="89">
        <v>1581</v>
      </c>
      <c r="F13" s="89">
        <v>962</v>
      </c>
      <c r="G13" s="154">
        <v>4459</v>
      </c>
      <c r="H13" s="53">
        <v>0.10271361291769456</v>
      </c>
      <c r="I13" s="53">
        <v>0.5427225835389101</v>
      </c>
      <c r="J13" s="53">
        <v>0.3545638035433954</v>
      </c>
      <c r="K13" s="53">
        <v>0.21574344023323616</v>
      </c>
      <c r="L13" s="17">
        <v>1</v>
      </c>
    </row>
    <row r="14" spans="1:12" s="54" customFormat="1" ht="12" outlineLevel="1">
      <c r="A14" s="161" t="s">
        <v>41</v>
      </c>
      <c r="B14" s="10" t="s">
        <v>13</v>
      </c>
      <c r="C14" s="90">
        <v>2400</v>
      </c>
      <c r="D14" s="90">
        <v>8354</v>
      </c>
      <c r="E14" s="90">
        <v>2792</v>
      </c>
      <c r="F14" s="90">
        <v>1186</v>
      </c>
      <c r="G14" s="152">
        <v>13546</v>
      </c>
      <c r="H14" s="51">
        <v>0.17717407352724052</v>
      </c>
      <c r="I14" s="51">
        <v>0.6167134209360697</v>
      </c>
      <c r="J14" s="51">
        <v>0.2061125055366898</v>
      </c>
      <c r="K14" s="51">
        <v>0.08755352133471135</v>
      </c>
      <c r="L14" s="17">
        <v>1</v>
      </c>
    </row>
    <row r="15" spans="1:12" s="54" customFormat="1" ht="12" outlineLevel="1">
      <c r="A15" s="162"/>
      <c r="B15" s="11" t="s">
        <v>14</v>
      </c>
      <c r="C15" s="88">
        <v>2413</v>
      </c>
      <c r="D15" s="88">
        <v>8974</v>
      </c>
      <c r="E15" s="88">
        <v>3663</v>
      </c>
      <c r="F15" s="88">
        <v>1744</v>
      </c>
      <c r="G15" s="153">
        <v>15050</v>
      </c>
      <c r="H15" s="37">
        <v>0.16033222591362126</v>
      </c>
      <c r="I15" s="37">
        <v>0.5962790697674418</v>
      </c>
      <c r="J15" s="37">
        <v>0.2433887043189369</v>
      </c>
      <c r="K15" s="37">
        <v>0.11588039867109634</v>
      </c>
      <c r="L15" s="17">
        <v>1</v>
      </c>
    </row>
    <row r="16" spans="1:12" s="54" customFormat="1" ht="12" outlineLevel="1">
      <c r="A16" s="163"/>
      <c r="B16" s="12" t="s">
        <v>15</v>
      </c>
      <c r="C16" s="89">
        <v>4813</v>
      </c>
      <c r="D16" s="89">
        <v>17328</v>
      </c>
      <c r="E16" s="89">
        <v>6455</v>
      </c>
      <c r="F16" s="89">
        <v>2930</v>
      </c>
      <c r="G16" s="154">
        <v>28596</v>
      </c>
      <c r="H16" s="53">
        <v>0.16831025318226325</v>
      </c>
      <c r="I16" s="53">
        <v>0.6059588753671842</v>
      </c>
      <c r="J16" s="53">
        <v>0.2257308714505525</v>
      </c>
      <c r="K16" s="53">
        <v>0.1024618827808085</v>
      </c>
      <c r="L16" s="17">
        <v>0.9999999999999999</v>
      </c>
    </row>
    <row r="17" spans="1:12" s="54" customFormat="1" ht="12" outlineLevel="1">
      <c r="A17" s="161" t="s">
        <v>40</v>
      </c>
      <c r="B17" s="10" t="s">
        <v>13</v>
      </c>
      <c r="C17" s="90">
        <v>102</v>
      </c>
      <c r="D17" s="90">
        <v>686</v>
      </c>
      <c r="E17" s="90">
        <v>293</v>
      </c>
      <c r="F17" s="90">
        <v>146</v>
      </c>
      <c r="G17" s="152">
        <v>1081</v>
      </c>
      <c r="H17" s="51">
        <v>0.09435707678075855</v>
      </c>
      <c r="I17" s="51">
        <v>0.6345975948196114</v>
      </c>
      <c r="J17" s="51">
        <v>0.27104532839962997</v>
      </c>
      <c r="K17" s="51">
        <v>0.13506012950971322</v>
      </c>
      <c r="L17" s="17">
        <v>1</v>
      </c>
    </row>
    <row r="18" spans="1:12" s="54" customFormat="1" ht="12" outlineLevel="1">
      <c r="A18" s="162"/>
      <c r="B18" s="11" t="s">
        <v>14</v>
      </c>
      <c r="C18" s="88">
        <v>90</v>
      </c>
      <c r="D18" s="88">
        <v>636</v>
      </c>
      <c r="E18" s="88">
        <v>459</v>
      </c>
      <c r="F18" s="88">
        <v>278</v>
      </c>
      <c r="G18" s="153">
        <v>1185</v>
      </c>
      <c r="H18" s="37">
        <v>0.0759493670886076</v>
      </c>
      <c r="I18" s="37">
        <v>0.5367088607594936</v>
      </c>
      <c r="J18" s="37">
        <v>0.38734177215189874</v>
      </c>
      <c r="K18" s="37">
        <v>0.23459915611814347</v>
      </c>
      <c r="L18" s="17">
        <v>1</v>
      </c>
    </row>
    <row r="19" spans="1:12" s="54" customFormat="1" ht="12" outlineLevel="1">
      <c r="A19" s="163"/>
      <c r="B19" s="12" t="s">
        <v>15</v>
      </c>
      <c r="C19" s="89">
        <v>192</v>
      </c>
      <c r="D19" s="89">
        <v>1322</v>
      </c>
      <c r="E19" s="89">
        <v>752</v>
      </c>
      <c r="F19" s="89">
        <v>424</v>
      </c>
      <c r="G19" s="154">
        <v>2266</v>
      </c>
      <c r="H19" s="53">
        <v>0.08473080317740513</v>
      </c>
      <c r="I19" s="53">
        <v>0.5834068843777581</v>
      </c>
      <c r="J19" s="53">
        <v>0.3318623124448367</v>
      </c>
      <c r="K19" s="53">
        <v>0.18711385701676964</v>
      </c>
      <c r="L19" s="17">
        <v>1</v>
      </c>
    </row>
    <row r="20" spans="1:12" s="54" customFormat="1" ht="12" outlineLevel="1">
      <c r="A20" s="161" t="s">
        <v>39</v>
      </c>
      <c r="B20" s="10" t="s">
        <v>13</v>
      </c>
      <c r="C20" s="90">
        <v>269</v>
      </c>
      <c r="D20" s="90">
        <v>1565</v>
      </c>
      <c r="E20" s="90">
        <v>708</v>
      </c>
      <c r="F20" s="90">
        <v>349</v>
      </c>
      <c r="G20" s="152">
        <v>2542</v>
      </c>
      <c r="H20" s="51">
        <v>0.1058221872541306</v>
      </c>
      <c r="I20" s="51">
        <v>0.6156569630212431</v>
      </c>
      <c r="J20" s="51">
        <v>0.27852084972462626</v>
      </c>
      <c r="K20" s="51">
        <v>0.13729346970889064</v>
      </c>
      <c r="L20" s="17">
        <v>1</v>
      </c>
    </row>
    <row r="21" spans="1:12" s="54" customFormat="1" ht="12" outlineLevel="1">
      <c r="A21" s="162"/>
      <c r="B21" s="11" t="s">
        <v>14</v>
      </c>
      <c r="C21" s="97">
        <v>264</v>
      </c>
      <c r="D21" s="97">
        <v>1592</v>
      </c>
      <c r="E21" s="97">
        <v>1031</v>
      </c>
      <c r="F21" s="97">
        <v>613</v>
      </c>
      <c r="G21" s="153">
        <v>2887</v>
      </c>
      <c r="H21" s="37">
        <v>0.0914444059577416</v>
      </c>
      <c r="I21" s="37">
        <v>0.5514374783512297</v>
      </c>
      <c r="J21" s="37">
        <v>0.35711811569102875</v>
      </c>
      <c r="K21" s="37">
        <v>0.21233113959127123</v>
      </c>
      <c r="L21" s="17">
        <v>1</v>
      </c>
    </row>
    <row r="22" spans="1:12" s="54" customFormat="1" ht="12" outlineLevel="1">
      <c r="A22" s="163"/>
      <c r="B22" s="12" t="s">
        <v>15</v>
      </c>
      <c r="C22" s="89">
        <v>533</v>
      </c>
      <c r="D22" s="89">
        <v>3157</v>
      </c>
      <c r="E22" s="89">
        <v>1739</v>
      </c>
      <c r="F22" s="89">
        <v>962</v>
      </c>
      <c r="G22" s="154">
        <v>5429</v>
      </c>
      <c r="H22" s="53">
        <v>0.09817645975317738</v>
      </c>
      <c r="I22" s="53">
        <v>0.5815067231534352</v>
      </c>
      <c r="J22" s="53">
        <v>0.3203168170933874</v>
      </c>
      <c r="K22" s="53">
        <v>0.17719653711549088</v>
      </c>
      <c r="L22" s="17">
        <v>1</v>
      </c>
    </row>
    <row r="23" spans="1:12" ht="12">
      <c r="A23" s="164" t="s">
        <v>32</v>
      </c>
      <c r="B23" s="1" t="s">
        <v>13</v>
      </c>
      <c r="C23" s="30">
        <v>7105</v>
      </c>
      <c r="D23" s="30">
        <v>27788</v>
      </c>
      <c r="E23" s="30">
        <v>9649</v>
      </c>
      <c r="F23" s="30">
        <v>4284</v>
      </c>
      <c r="G23" s="104">
        <v>44542</v>
      </c>
      <c r="H23" s="80">
        <v>0.15951237034708815</v>
      </c>
      <c r="I23" s="80">
        <v>0.6238606259260923</v>
      </c>
      <c r="J23" s="80">
        <v>0.21662700372681964</v>
      </c>
      <c r="K23" s="80">
        <v>0.09617888734228369</v>
      </c>
      <c r="L23" s="17">
        <v>1</v>
      </c>
    </row>
    <row r="24" spans="1:12" ht="12">
      <c r="A24" s="165"/>
      <c r="B24" s="2" t="s">
        <v>14</v>
      </c>
      <c r="C24" s="35">
        <v>6750</v>
      </c>
      <c r="D24" s="35">
        <v>29307</v>
      </c>
      <c r="E24" s="35">
        <v>13649</v>
      </c>
      <c r="F24" s="35">
        <v>7273</v>
      </c>
      <c r="G24" s="105">
        <v>49706</v>
      </c>
      <c r="H24" s="81">
        <v>0.13579849515149076</v>
      </c>
      <c r="I24" s="81">
        <v>0.5896068885044059</v>
      </c>
      <c r="J24" s="81">
        <v>0.2745946163441033</v>
      </c>
      <c r="K24" s="81">
        <v>0.14632036373878404</v>
      </c>
      <c r="L24" s="17">
        <v>1</v>
      </c>
    </row>
    <row r="25" spans="1:12" ht="12">
      <c r="A25" s="166"/>
      <c r="B25" s="3" t="s">
        <v>15</v>
      </c>
      <c r="C25" s="39">
        <v>13855</v>
      </c>
      <c r="D25" s="39">
        <v>57095</v>
      </c>
      <c r="E25" s="39">
        <v>23298</v>
      </c>
      <c r="F25" s="39">
        <v>11557</v>
      </c>
      <c r="G25" s="106">
        <v>94248</v>
      </c>
      <c r="H25" s="82">
        <v>0.147005772005772</v>
      </c>
      <c r="I25" s="82">
        <v>0.6057953484424072</v>
      </c>
      <c r="J25" s="82">
        <v>0.24719887955182074</v>
      </c>
      <c r="K25" s="82">
        <v>0.1226232917409388</v>
      </c>
      <c r="L25" s="17">
        <v>1</v>
      </c>
    </row>
    <row r="26" spans="1:12" s="54" customFormat="1" ht="12" outlineLevel="1">
      <c r="A26" s="161" t="s">
        <v>52</v>
      </c>
      <c r="B26" s="10" t="s">
        <v>13</v>
      </c>
      <c r="C26" s="92">
        <v>1024</v>
      </c>
      <c r="D26" s="92">
        <v>3985</v>
      </c>
      <c r="E26" s="92">
        <v>1570</v>
      </c>
      <c r="F26" s="92">
        <v>561</v>
      </c>
      <c r="G26" s="152">
        <v>6640</v>
      </c>
      <c r="H26" s="51">
        <v>0.15421686746987953</v>
      </c>
      <c r="I26" s="51">
        <v>0.6001506024096386</v>
      </c>
      <c r="J26" s="51">
        <v>0.23644578313253012</v>
      </c>
      <c r="K26" s="51">
        <v>0.08448795180722891</v>
      </c>
      <c r="L26" s="17">
        <v>0.9908132530120481</v>
      </c>
    </row>
    <row r="27" spans="1:12" s="54" customFormat="1" ht="12" outlineLevel="1">
      <c r="A27" s="162"/>
      <c r="B27" s="11" t="s">
        <v>14</v>
      </c>
      <c r="C27" s="93">
        <v>924</v>
      </c>
      <c r="D27" s="93">
        <v>4392</v>
      </c>
      <c r="E27" s="93">
        <v>1922</v>
      </c>
      <c r="F27" s="93">
        <v>952</v>
      </c>
      <c r="G27" s="153">
        <v>7255</v>
      </c>
      <c r="H27" s="37">
        <v>0.1273604410751206</v>
      </c>
      <c r="I27" s="37">
        <v>0.6053756030323915</v>
      </c>
      <c r="J27" s="37">
        <v>0.26492074431426604</v>
      </c>
      <c r="K27" s="37">
        <v>0.1312198483804273</v>
      </c>
      <c r="L27" s="17">
        <v>0.9976567884217781</v>
      </c>
    </row>
    <row r="28" spans="1:12" s="54" customFormat="1" ht="12" outlineLevel="1">
      <c r="A28" s="163"/>
      <c r="B28" s="12" t="s">
        <v>15</v>
      </c>
      <c r="C28" s="94">
        <v>1948</v>
      </c>
      <c r="D28" s="94">
        <v>8377</v>
      </c>
      <c r="E28" s="94">
        <v>3492</v>
      </c>
      <c r="F28" s="94">
        <v>1513</v>
      </c>
      <c r="G28" s="154">
        <v>13895</v>
      </c>
      <c r="H28" s="53">
        <v>0.1401943145016193</v>
      </c>
      <c r="I28" s="53">
        <v>0.6028787333573228</v>
      </c>
      <c r="J28" s="53">
        <v>0.25131342209427854</v>
      </c>
      <c r="K28" s="53">
        <v>0.10888808924073408</v>
      </c>
      <c r="L28" s="17">
        <v>0.9943864699532206</v>
      </c>
    </row>
    <row r="29" spans="1:12" s="54" customFormat="1" ht="12" outlineLevel="1">
      <c r="A29" s="161" t="s">
        <v>53</v>
      </c>
      <c r="B29" s="10" t="s">
        <v>13</v>
      </c>
      <c r="C29" s="92">
        <v>66</v>
      </c>
      <c r="D29" s="92">
        <v>341</v>
      </c>
      <c r="E29" s="92">
        <v>173</v>
      </c>
      <c r="F29" s="92">
        <v>86</v>
      </c>
      <c r="G29" s="152">
        <v>589</v>
      </c>
      <c r="H29" s="51">
        <v>0.11205432937181664</v>
      </c>
      <c r="I29" s="51">
        <v>0.5789473684210527</v>
      </c>
      <c r="J29" s="51">
        <v>0.2937181663837012</v>
      </c>
      <c r="K29" s="51">
        <v>0.1460101867572156</v>
      </c>
      <c r="L29" s="17">
        <v>0.9847198641765704</v>
      </c>
    </row>
    <row r="30" spans="1:12" s="54" customFormat="1" ht="12" outlineLevel="1">
      <c r="A30" s="162"/>
      <c r="B30" s="11" t="s">
        <v>14</v>
      </c>
      <c r="C30" s="93">
        <v>54</v>
      </c>
      <c r="D30" s="93">
        <v>380</v>
      </c>
      <c r="E30" s="93">
        <v>286</v>
      </c>
      <c r="F30" s="93">
        <v>189</v>
      </c>
      <c r="G30" s="153">
        <v>752</v>
      </c>
      <c r="H30" s="37">
        <v>0.07180851063829788</v>
      </c>
      <c r="I30" s="37">
        <v>0.5053191489361702</v>
      </c>
      <c r="J30" s="37">
        <v>0.3803191489361702</v>
      </c>
      <c r="K30" s="37">
        <v>0.25132978723404253</v>
      </c>
      <c r="L30" s="17">
        <v>0.9574468085106382</v>
      </c>
    </row>
    <row r="31" spans="1:12" s="54" customFormat="1" ht="12" outlineLevel="1">
      <c r="A31" s="163"/>
      <c r="B31" s="12" t="s">
        <v>15</v>
      </c>
      <c r="C31" s="94">
        <v>120</v>
      </c>
      <c r="D31" s="94">
        <v>721</v>
      </c>
      <c r="E31" s="94">
        <v>459</v>
      </c>
      <c r="F31" s="94">
        <v>275</v>
      </c>
      <c r="G31" s="154">
        <v>1341</v>
      </c>
      <c r="H31" s="53">
        <v>0.0894854586129754</v>
      </c>
      <c r="I31" s="53">
        <v>0.5376584638329605</v>
      </c>
      <c r="J31" s="53">
        <v>0.3422818791946309</v>
      </c>
      <c r="K31" s="53">
        <v>0.20507084265473527</v>
      </c>
      <c r="L31" s="17">
        <v>0.9694258016405668</v>
      </c>
    </row>
    <row r="32" spans="1:12" s="54" customFormat="1" ht="12" outlineLevel="1">
      <c r="A32" s="161" t="s">
        <v>54</v>
      </c>
      <c r="B32" s="10" t="s">
        <v>13</v>
      </c>
      <c r="C32" s="92">
        <v>81</v>
      </c>
      <c r="D32" s="92">
        <v>408</v>
      </c>
      <c r="E32" s="92">
        <v>201</v>
      </c>
      <c r="F32" s="92">
        <v>83</v>
      </c>
      <c r="G32" s="152">
        <v>709</v>
      </c>
      <c r="H32" s="51">
        <v>0.11424541607898449</v>
      </c>
      <c r="I32" s="51">
        <v>0.5754583921015515</v>
      </c>
      <c r="J32" s="51">
        <v>0.2834978843441467</v>
      </c>
      <c r="K32" s="51">
        <v>0.11706629055007052</v>
      </c>
      <c r="L32" s="17">
        <v>0.9732016925246827</v>
      </c>
    </row>
    <row r="33" spans="1:12" s="54" customFormat="1" ht="12" outlineLevel="1">
      <c r="A33" s="162"/>
      <c r="B33" s="11" t="s">
        <v>14</v>
      </c>
      <c r="C33" s="93">
        <v>92</v>
      </c>
      <c r="D33" s="93">
        <v>435</v>
      </c>
      <c r="E33" s="93">
        <v>278</v>
      </c>
      <c r="F33" s="93">
        <v>164</v>
      </c>
      <c r="G33" s="153">
        <v>804</v>
      </c>
      <c r="H33" s="37">
        <v>0.11442786069651742</v>
      </c>
      <c r="I33" s="37">
        <v>0.5410447761194029</v>
      </c>
      <c r="J33" s="37">
        <v>0.34577114427860695</v>
      </c>
      <c r="K33" s="37">
        <v>0.20398009950248755</v>
      </c>
      <c r="L33" s="17">
        <v>1.0012437810945274</v>
      </c>
    </row>
    <row r="34" spans="1:12" s="54" customFormat="1" ht="12" outlineLevel="1">
      <c r="A34" s="163"/>
      <c r="B34" s="12" t="s">
        <v>15</v>
      </c>
      <c r="C34" s="94">
        <v>173</v>
      </c>
      <c r="D34" s="94">
        <v>843</v>
      </c>
      <c r="E34" s="94">
        <v>479</v>
      </c>
      <c r="F34" s="94">
        <v>247</v>
      </c>
      <c r="G34" s="154">
        <v>1513</v>
      </c>
      <c r="H34" s="53">
        <v>0.11434236615994713</v>
      </c>
      <c r="I34" s="53">
        <v>0.5571711830799736</v>
      </c>
      <c r="J34" s="53">
        <v>0.3165895571711831</v>
      </c>
      <c r="K34" s="53">
        <v>0.16325181758096496</v>
      </c>
      <c r="L34" s="17">
        <v>0.9881031064111038</v>
      </c>
    </row>
    <row r="35" spans="1:12" s="52" customFormat="1" ht="13.5" customHeight="1">
      <c r="A35" s="167" t="s">
        <v>35</v>
      </c>
      <c r="B35" s="1" t="s">
        <v>13</v>
      </c>
      <c r="C35" s="30">
        <v>1171</v>
      </c>
      <c r="D35" s="30">
        <v>4734</v>
      </c>
      <c r="E35" s="30">
        <v>1944</v>
      </c>
      <c r="F35" s="30">
        <v>730</v>
      </c>
      <c r="G35" s="155">
        <v>7849</v>
      </c>
      <c r="H35" s="80">
        <v>0.14919097974264237</v>
      </c>
      <c r="I35" s="80">
        <v>0.60313415721748</v>
      </c>
      <c r="J35" s="80">
        <v>0.24767486303987768</v>
      </c>
      <c r="K35" s="80">
        <v>0.09300547840489234</v>
      </c>
      <c r="L35" s="17">
        <v>1</v>
      </c>
    </row>
    <row r="36" spans="1:12" s="52" customFormat="1" ht="14.25" customHeight="1">
      <c r="A36" s="168"/>
      <c r="B36" s="2" t="s">
        <v>14</v>
      </c>
      <c r="C36" s="35">
        <v>1070</v>
      </c>
      <c r="D36" s="35">
        <v>5207</v>
      </c>
      <c r="E36" s="35">
        <v>2486</v>
      </c>
      <c r="F36" s="35">
        <v>1305</v>
      </c>
      <c r="G36" s="105">
        <v>8763</v>
      </c>
      <c r="H36" s="81">
        <v>0.12210430217961885</v>
      </c>
      <c r="I36" s="81">
        <v>0.5942028985507246</v>
      </c>
      <c r="J36" s="81">
        <v>0.2836927992696565</v>
      </c>
      <c r="K36" s="81">
        <v>0.14892160219103046</v>
      </c>
      <c r="L36" s="17">
        <v>1</v>
      </c>
    </row>
    <row r="37" spans="1:12" s="52" customFormat="1" ht="13.5" customHeight="1">
      <c r="A37" s="168"/>
      <c r="B37" s="3" t="s">
        <v>15</v>
      </c>
      <c r="C37" s="39">
        <v>2241</v>
      </c>
      <c r="D37" s="39">
        <v>9941</v>
      </c>
      <c r="E37" s="39">
        <v>4430</v>
      </c>
      <c r="F37" s="39">
        <v>2035</v>
      </c>
      <c r="G37" s="156">
        <v>16612</v>
      </c>
      <c r="H37" s="82">
        <v>0.1349024801348423</v>
      </c>
      <c r="I37" s="82">
        <v>0.5984228268721407</v>
      </c>
      <c r="J37" s="82">
        <v>0.2666746929930171</v>
      </c>
      <c r="K37" s="82">
        <v>0.12250180592342885</v>
      </c>
      <c r="L37" s="17">
        <v>1</v>
      </c>
    </row>
    <row r="38" spans="1:12" s="52" customFormat="1" ht="13.5" customHeight="1">
      <c r="A38" s="164" t="s">
        <v>36</v>
      </c>
      <c r="B38" s="1" t="s">
        <v>13</v>
      </c>
      <c r="C38" s="136">
        <v>353</v>
      </c>
      <c r="D38" s="136">
        <v>1603</v>
      </c>
      <c r="E38" s="136">
        <v>618</v>
      </c>
      <c r="F38" s="136">
        <v>275</v>
      </c>
      <c r="G38" s="155">
        <v>2574</v>
      </c>
      <c r="H38" s="80">
        <v>0.13714063714063715</v>
      </c>
      <c r="I38" s="80">
        <v>0.6227661227661228</v>
      </c>
      <c r="J38" s="80">
        <v>0.2400932400932401</v>
      </c>
      <c r="K38" s="80">
        <v>0.10683760683760683</v>
      </c>
      <c r="L38" s="17">
        <v>1</v>
      </c>
    </row>
    <row r="39" spans="1:12" s="52" customFormat="1" ht="13.5" customHeight="1">
      <c r="A39" s="165"/>
      <c r="B39" s="2" t="s">
        <v>14</v>
      </c>
      <c r="C39" s="83">
        <v>301</v>
      </c>
      <c r="D39" s="83">
        <v>1618</v>
      </c>
      <c r="E39" s="83">
        <v>977</v>
      </c>
      <c r="F39" s="83">
        <v>605</v>
      </c>
      <c r="G39" s="105">
        <v>2896</v>
      </c>
      <c r="H39" s="81">
        <v>0.1039364640883978</v>
      </c>
      <c r="I39" s="81">
        <v>0.5587016574585635</v>
      </c>
      <c r="J39" s="81">
        <v>0.33736187845303867</v>
      </c>
      <c r="K39" s="81">
        <v>0.2089088397790055</v>
      </c>
      <c r="L39" s="17">
        <v>0.9999999999999999</v>
      </c>
    </row>
    <row r="40" spans="1:12" s="52" customFormat="1" ht="13.5" customHeight="1">
      <c r="A40" s="166"/>
      <c r="B40" s="3" t="s">
        <v>15</v>
      </c>
      <c r="C40" s="142">
        <v>654</v>
      </c>
      <c r="D40" s="142">
        <v>3221</v>
      </c>
      <c r="E40" s="142">
        <v>1595</v>
      </c>
      <c r="F40" s="142">
        <v>880</v>
      </c>
      <c r="G40" s="156">
        <v>5470</v>
      </c>
      <c r="H40" s="82">
        <v>0.11956124314442414</v>
      </c>
      <c r="I40" s="82">
        <v>0.5888482632541133</v>
      </c>
      <c r="J40" s="82">
        <v>0.2915904936014625</v>
      </c>
      <c r="K40" s="82">
        <v>0.16087751371115175</v>
      </c>
      <c r="L40" s="17">
        <v>1</v>
      </c>
    </row>
    <row r="41" spans="1:12" s="54" customFormat="1" ht="13.5" customHeight="1" outlineLevel="1">
      <c r="A41" s="161" t="s">
        <v>55</v>
      </c>
      <c r="B41" s="10" t="s">
        <v>13</v>
      </c>
      <c r="C41" s="85">
        <v>380</v>
      </c>
      <c r="D41" s="85">
        <v>1716</v>
      </c>
      <c r="E41" s="85">
        <v>679</v>
      </c>
      <c r="F41" s="85">
        <v>321</v>
      </c>
      <c r="G41" s="152">
        <v>2775</v>
      </c>
      <c r="H41" s="51">
        <v>0.13693693693693693</v>
      </c>
      <c r="I41" s="51">
        <v>0.6183783783783784</v>
      </c>
      <c r="J41" s="51">
        <v>0.24468468468468468</v>
      </c>
      <c r="K41" s="51">
        <v>0.11567567567567567</v>
      </c>
      <c r="L41" s="17">
        <v>1</v>
      </c>
    </row>
    <row r="42" spans="1:12" s="54" customFormat="1" ht="12" outlineLevel="1">
      <c r="A42" s="162"/>
      <c r="B42" s="11" t="s">
        <v>14</v>
      </c>
      <c r="C42" s="86">
        <v>361</v>
      </c>
      <c r="D42" s="86">
        <v>1653</v>
      </c>
      <c r="E42" s="86">
        <v>985</v>
      </c>
      <c r="F42" s="86">
        <v>580</v>
      </c>
      <c r="G42" s="153">
        <v>2999</v>
      </c>
      <c r="H42" s="37">
        <v>0.1203734578192731</v>
      </c>
      <c r="I42" s="37">
        <v>0.5511837279093031</v>
      </c>
      <c r="J42" s="37">
        <v>0.3284428142714238</v>
      </c>
      <c r="K42" s="37">
        <v>0.19339779926642214</v>
      </c>
      <c r="L42" s="17">
        <v>1</v>
      </c>
    </row>
    <row r="43" spans="1:12" s="54" customFormat="1" ht="12" outlineLevel="1">
      <c r="A43" s="163"/>
      <c r="B43" s="12" t="s">
        <v>15</v>
      </c>
      <c r="C43" s="87">
        <v>741</v>
      </c>
      <c r="D43" s="87">
        <v>3369</v>
      </c>
      <c r="E43" s="87">
        <v>1664</v>
      </c>
      <c r="F43" s="87">
        <v>901</v>
      </c>
      <c r="G43" s="154">
        <v>5774</v>
      </c>
      <c r="H43" s="53">
        <v>0.128333910633876</v>
      </c>
      <c r="I43" s="53">
        <v>0.5834776584689989</v>
      </c>
      <c r="J43" s="53">
        <v>0.28818843089712504</v>
      </c>
      <c r="K43" s="53">
        <v>0.15604433668167647</v>
      </c>
      <c r="L43" s="17">
        <v>1</v>
      </c>
    </row>
    <row r="44" spans="1:12" s="54" customFormat="1" ht="13.5" customHeight="1" outlineLevel="1">
      <c r="A44" s="161" t="s">
        <v>56</v>
      </c>
      <c r="B44" s="10" t="s">
        <v>13</v>
      </c>
      <c r="C44" s="85">
        <v>78</v>
      </c>
      <c r="D44" s="85">
        <v>541</v>
      </c>
      <c r="E44" s="85">
        <v>230</v>
      </c>
      <c r="F44" s="85">
        <v>119</v>
      </c>
      <c r="G44" s="152">
        <v>849</v>
      </c>
      <c r="H44" s="51">
        <v>0.09187279151943463</v>
      </c>
      <c r="I44" s="51">
        <v>0.6372202591283863</v>
      </c>
      <c r="J44" s="51">
        <v>0.270906949352179</v>
      </c>
      <c r="K44" s="51">
        <v>0.14016489988221437</v>
      </c>
      <c r="L44" s="17">
        <v>1</v>
      </c>
    </row>
    <row r="45" spans="1:12" s="54" customFormat="1" ht="12" outlineLevel="1">
      <c r="A45" s="162"/>
      <c r="B45" s="11" t="s">
        <v>14</v>
      </c>
      <c r="C45" s="86">
        <v>80</v>
      </c>
      <c r="D45" s="86">
        <v>527</v>
      </c>
      <c r="E45" s="86">
        <v>341</v>
      </c>
      <c r="F45" s="86">
        <v>215</v>
      </c>
      <c r="G45" s="153">
        <v>948</v>
      </c>
      <c r="H45" s="37">
        <v>0.08438818565400844</v>
      </c>
      <c r="I45" s="37">
        <v>0.5559071729957806</v>
      </c>
      <c r="J45" s="37">
        <v>0.35970464135021096</v>
      </c>
      <c r="K45" s="37">
        <v>0.22679324894514769</v>
      </c>
      <c r="L45" s="17">
        <v>1</v>
      </c>
    </row>
    <row r="46" spans="1:12" s="54" customFormat="1" ht="12" outlineLevel="1">
      <c r="A46" s="163"/>
      <c r="B46" s="12" t="s">
        <v>15</v>
      </c>
      <c r="C46" s="87">
        <v>158</v>
      </c>
      <c r="D46" s="87">
        <v>1068</v>
      </c>
      <c r="E46" s="87">
        <v>571</v>
      </c>
      <c r="F46" s="87">
        <v>334</v>
      </c>
      <c r="G46" s="154">
        <v>1797</v>
      </c>
      <c r="H46" s="53">
        <v>0.0879243183082916</v>
      </c>
      <c r="I46" s="53">
        <v>0.5943238731218697</v>
      </c>
      <c r="J46" s="53">
        <v>0.31775180856983865</v>
      </c>
      <c r="K46" s="53">
        <v>0.18586533110740122</v>
      </c>
      <c r="L46" s="17">
        <v>1</v>
      </c>
    </row>
    <row r="47" spans="1:12" ht="12">
      <c r="A47" s="164" t="s">
        <v>37</v>
      </c>
      <c r="B47" s="1" t="s">
        <v>13</v>
      </c>
      <c r="C47" s="30">
        <v>458</v>
      </c>
      <c r="D47" s="30">
        <v>2257</v>
      </c>
      <c r="E47" s="30">
        <v>909</v>
      </c>
      <c r="F47" s="30">
        <v>440</v>
      </c>
      <c r="G47" s="155">
        <v>3624</v>
      </c>
      <c r="H47" s="80">
        <v>0.12637969094922738</v>
      </c>
      <c r="I47" s="80">
        <v>0.6227924944812362</v>
      </c>
      <c r="J47" s="80">
        <v>0.2508278145695364</v>
      </c>
      <c r="K47" s="80">
        <v>0.12141280353200883</v>
      </c>
      <c r="L47" s="17">
        <v>1</v>
      </c>
    </row>
    <row r="48" spans="1:12" ht="12">
      <c r="A48" s="165"/>
      <c r="B48" s="2" t="s">
        <v>14</v>
      </c>
      <c r="C48" s="35">
        <v>441</v>
      </c>
      <c r="D48" s="35">
        <v>2180</v>
      </c>
      <c r="E48" s="35">
        <v>1326</v>
      </c>
      <c r="F48" s="35">
        <v>795</v>
      </c>
      <c r="G48" s="105">
        <v>3947</v>
      </c>
      <c r="H48" s="81">
        <v>0.11173042817329618</v>
      </c>
      <c r="I48" s="81">
        <v>0.552318216366861</v>
      </c>
      <c r="J48" s="81">
        <v>0.3359513554598429</v>
      </c>
      <c r="K48" s="81">
        <v>0.20141879908791488</v>
      </c>
      <c r="L48" s="17">
        <v>1</v>
      </c>
    </row>
    <row r="49" spans="1:12" ht="12">
      <c r="A49" s="166"/>
      <c r="B49" s="3" t="s">
        <v>15</v>
      </c>
      <c r="C49" s="39">
        <v>899</v>
      </c>
      <c r="D49" s="39">
        <v>4437</v>
      </c>
      <c r="E49" s="39">
        <v>2235</v>
      </c>
      <c r="F49" s="39">
        <v>1235</v>
      </c>
      <c r="G49" s="156">
        <v>7571</v>
      </c>
      <c r="H49" s="82">
        <v>0.11874257033416986</v>
      </c>
      <c r="I49" s="82">
        <v>0.586052040681548</v>
      </c>
      <c r="J49" s="82">
        <v>0.2952053889842821</v>
      </c>
      <c r="K49" s="82">
        <v>0.16312244089288072</v>
      </c>
      <c r="L49" s="17">
        <v>1</v>
      </c>
    </row>
    <row r="50" spans="1:12" s="54" customFormat="1" ht="13.5" customHeight="1" outlineLevel="1">
      <c r="A50" s="161" t="s">
        <v>58</v>
      </c>
      <c r="B50" s="10" t="s">
        <v>13</v>
      </c>
      <c r="C50" s="90">
        <v>234</v>
      </c>
      <c r="D50" s="90">
        <v>1024</v>
      </c>
      <c r="E50" s="90">
        <v>444</v>
      </c>
      <c r="F50" s="90">
        <v>223</v>
      </c>
      <c r="G50" s="152">
        <v>1702</v>
      </c>
      <c r="H50" s="51">
        <v>0.13748531139835488</v>
      </c>
      <c r="I50" s="51">
        <v>0.6016451233842538</v>
      </c>
      <c r="J50" s="51">
        <v>0.2608695652173913</v>
      </c>
      <c r="K50" s="51">
        <v>0.1310223266745006</v>
      </c>
      <c r="L50" s="17">
        <v>1</v>
      </c>
    </row>
    <row r="51" spans="1:12" s="54" customFormat="1" ht="12" outlineLevel="1">
      <c r="A51" s="162"/>
      <c r="B51" s="11" t="s">
        <v>14</v>
      </c>
      <c r="C51" s="88">
        <v>208</v>
      </c>
      <c r="D51" s="88">
        <v>1103</v>
      </c>
      <c r="E51" s="88">
        <v>661</v>
      </c>
      <c r="F51" s="88">
        <v>415</v>
      </c>
      <c r="G51" s="153">
        <v>1972</v>
      </c>
      <c r="H51" s="37">
        <v>0.10547667342799188</v>
      </c>
      <c r="I51" s="37">
        <v>0.5593306288032455</v>
      </c>
      <c r="J51" s="37">
        <v>0.3351926977687627</v>
      </c>
      <c r="K51" s="37">
        <v>0.21044624746450305</v>
      </c>
      <c r="L51" s="17">
        <v>1</v>
      </c>
    </row>
    <row r="52" spans="1:12" s="54" customFormat="1" ht="12" outlineLevel="1">
      <c r="A52" s="163"/>
      <c r="B52" s="12" t="s">
        <v>15</v>
      </c>
      <c r="C52" s="89">
        <v>442</v>
      </c>
      <c r="D52" s="89">
        <v>2127</v>
      </c>
      <c r="E52" s="89">
        <v>1105</v>
      </c>
      <c r="F52" s="89">
        <v>638</v>
      </c>
      <c r="G52" s="154">
        <v>3674</v>
      </c>
      <c r="H52" s="53">
        <v>0.12030484485574305</v>
      </c>
      <c r="I52" s="53">
        <v>0.5789330430048993</v>
      </c>
      <c r="J52" s="53">
        <v>0.30076211213935766</v>
      </c>
      <c r="K52" s="53">
        <v>0.17365269461077845</v>
      </c>
      <c r="L52" s="17">
        <v>1</v>
      </c>
    </row>
    <row r="53" spans="1:12" s="54" customFormat="1" ht="13.5" customHeight="1" outlineLevel="1">
      <c r="A53" s="161" t="s">
        <v>59</v>
      </c>
      <c r="B53" s="10" t="s">
        <v>13</v>
      </c>
      <c r="C53" s="90">
        <v>135</v>
      </c>
      <c r="D53" s="90">
        <v>734</v>
      </c>
      <c r="E53" s="90">
        <v>304</v>
      </c>
      <c r="F53" s="90">
        <v>137</v>
      </c>
      <c r="G53" s="152">
        <v>1173</v>
      </c>
      <c r="H53" s="51">
        <v>0.11508951406649616</v>
      </c>
      <c r="I53" s="51">
        <v>0.6257459505541347</v>
      </c>
      <c r="J53" s="51">
        <v>0.2591645353793691</v>
      </c>
      <c r="K53" s="51">
        <v>0.11679454390451834</v>
      </c>
      <c r="L53" s="17">
        <v>1</v>
      </c>
    </row>
    <row r="54" spans="1:12" s="54" customFormat="1" ht="12" outlineLevel="1">
      <c r="A54" s="162"/>
      <c r="B54" s="11" t="s">
        <v>14</v>
      </c>
      <c r="C54" s="88">
        <v>130</v>
      </c>
      <c r="D54" s="88">
        <v>729</v>
      </c>
      <c r="E54" s="88">
        <v>452</v>
      </c>
      <c r="F54" s="88">
        <v>288</v>
      </c>
      <c r="G54" s="153">
        <v>1311</v>
      </c>
      <c r="H54" s="37">
        <v>0.09916094584286804</v>
      </c>
      <c r="I54" s="37">
        <v>0.5560640732265446</v>
      </c>
      <c r="J54" s="37">
        <v>0.34477498093058734</v>
      </c>
      <c r="K54" s="37">
        <v>0.21967963386727687</v>
      </c>
      <c r="L54" s="17">
        <v>1</v>
      </c>
    </row>
    <row r="55" spans="1:12" s="54" customFormat="1" ht="12" outlineLevel="1">
      <c r="A55" s="163"/>
      <c r="B55" s="12" t="s">
        <v>15</v>
      </c>
      <c r="C55" s="89">
        <v>265</v>
      </c>
      <c r="D55" s="89">
        <v>1463</v>
      </c>
      <c r="E55" s="89">
        <v>756</v>
      </c>
      <c r="F55" s="89">
        <v>425</v>
      </c>
      <c r="G55" s="154">
        <v>2484</v>
      </c>
      <c r="H55" s="53">
        <v>0.10668276972624799</v>
      </c>
      <c r="I55" s="53">
        <v>0.5889694041867954</v>
      </c>
      <c r="J55" s="53">
        <v>0.30434782608695654</v>
      </c>
      <c r="K55" s="53">
        <v>0.1710950080515298</v>
      </c>
      <c r="L55" s="17">
        <v>1</v>
      </c>
    </row>
    <row r="56" spans="1:12" s="54" customFormat="1" ht="13.5" customHeight="1" outlineLevel="1">
      <c r="A56" s="161" t="s">
        <v>60</v>
      </c>
      <c r="B56" s="10" t="s">
        <v>13</v>
      </c>
      <c r="C56" s="90">
        <v>157</v>
      </c>
      <c r="D56" s="90">
        <v>772</v>
      </c>
      <c r="E56" s="90">
        <v>300</v>
      </c>
      <c r="F56" s="90">
        <v>154</v>
      </c>
      <c r="G56" s="152">
        <v>1229</v>
      </c>
      <c r="H56" s="51">
        <v>0.1277461350691619</v>
      </c>
      <c r="I56" s="51">
        <v>0.628152969894223</v>
      </c>
      <c r="J56" s="51">
        <v>0.24410089503661514</v>
      </c>
      <c r="K56" s="51">
        <v>0.12530512611879577</v>
      </c>
      <c r="L56" s="17">
        <v>1</v>
      </c>
    </row>
    <row r="57" spans="1:12" s="54" customFormat="1" ht="12" outlineLevel="1">
      <c r="A57" s="162"/>
      <c r="B57" s="11" t="s">
        <v>14</v>
      </c>
      <c r="C57" s="88">
        <v>131</v>
      </c>
      <c r="D57" s="88">
        <v>753</v>
      </c>
      <c r="E57" s="88">
        <v>428</v>
      </c>
      <c r="F57" s="88">
        <v>260</v>
      </c>
      <c r="G57" s="153">
        <v>1312</v>
      </c>
      <c r="H57" s="37">
        <v>0.09984756097560976</v>
      </c>
      <c r="I57" s="37">
        <v>0.5739329268292683</v>
      </c>
      <c r="J57" s="37">
        <v>0.32621951219512196</v>
      </c>
      <c r="K57" s="37">
        <v>0.19817073170731708</v>
      </c>
      <c r="L57" s="17">
        <v>1</v>
      </c>
    </row>
    <row r="58" spans="1:12" s="54" customFormat="1" ht="12" outlineLevel="1">
      <c r="A58" s="163"/>
      <c r="B58" s="12" t="s">
        <v>15</v>
      </c>
      <c r="C58" s="89">
        <v>288</v>
      </c>
      <c r="D58" s="89">
        <v>1525</v>
      </c>
      <c r="E58" s="89">
        <v>728</v>
      </c>
      <c r="F58" s="89">
        <v>414</v>
      </c>
      <c r="G58" s="154">
        <v>2541</v>
      </c>
      <c r="H58" s="53">
        <v>0.11334120425029516</v>
      </c>
      <c r="I58" s="53">
        <v>0.6001574183392365</v>
      </c>
      <c r="J58" s="53">
        <v>0.2865013774104683</v>
      </c>
      <c r="K58" s="53">
        <v>0.16292798110979928</v>
      </c>
      <c r="L58" s="17">
        <v>1</v>
      </c>
    </row>
    <row r="59" spans="1:12" s="54" customFormat="1" ht="13.5" customHeight="1" outlineLevel="1">
      <c r="A59" s="161" t="s">
        <v>61</v>
      </c>
      <c r="B59" s="10" t="s">
        <v>13</v>
      </c>
      <c r="C59" s="90">
        <v>91</v>
      </c>
      <c r="D59" s="90">
        <v>476</v>
      </c>
      <c r="E59" s="90">
        <v>213</v>
      </c>
      <c r="F59" s="90">
        <v>88</v>
      </c>
      <c r="G59" s="152">
        <v>780</v>
      </c>
      <c r="H59" s="51">
        <v>0.11666666666666667</v>
      </c>
      <c r="I59" s="51">
        <v>0.6102564102564103</v>
      </c>
      <c r="J59" s="51">
        <v>0.27307692307692305</v>
      </c>
      <c r="K59" s="51">
        <v>0.11282051282051282</v>
      </c>
      <c r="L59" s="17">
        <v>1</v>
      </c>
    </row>
    <row r="60" spans="1:12" s="54" customFormat="1" ht="12" outlineLevel="1">
      <c r="A60" s="162"/>
      <c r="B60" s="11" t="s">
        <v>14</v>
      </c>
      <c r="C60" s="88">
        <v>90</v>
      </c>
      <c r="D60" s="88">
        <v>464</v>
      </c>
      <c r="E60" s="88">
        <v>297</v>
      </c>
      <c r="F60" s="88">
        <v>167</v>
      </c>
      <c r="G60" s="153">
        <v>851</v>
      </c>
      <c r="H60" s="37">
        <v>0.10575793184488837</v>
      </c>
      <c r="I60" s="37">
        <v>0.54524089306698</v>
      </c>
      <c r="J60" s="37">
        <v>0.3490011750881316</v>
      </c>
      <c r="K60" s="37">
        <v>0.19623971797884843</v>
      </c>
      <c r="L60" s="17">
        <v>1</v>
      </c>
    </row>
    <row r="61" spans="1:12" s="54" customFormat="1" ht="12" outlineLevel="1">
      <c r="A61" s="163"/>
      <c r="B61" s="12" t="s">
        <v>15</v>
      </c>
      <c r="C61" s="89">
        <v>181</v>
      </c>
      <c r="D61" s="89">
        <v>940</v>
      </c>
      <c r="E61" s="89">
        <v>510</v>
      </c>
      <c r="F61" s="89">
        <v>255</v>
      </c>
      <c r="G61" s="154">
        <v>1631</v>
      </c>
      <c r="H61" s="53">
        <v>0.11097486204782342</v>
      </c>
      <c r="I61" s="53">
        <v>0.5763335377069283</v>
      </c>
      <c r="J61" s="53">
        <v>0.31269160024524834</v>
      </c>
      <c r="K61" s="53">
        <v>0.15634580012262417</v>
      </c>
      <c r="L61" s="17">
        <v>1</v>
      </c>
    </row>
    <row r="62" spans="1:12" ht="12">
      <c r="A62" s="164" t="s">
        <v>34</v>
      </c>
      <c r="B62" s="1" t="s">
        <v>13</v>
      </c>
      <c r="C62" s="30">
        <v>617</v>
      </c>
      <c r="D62" s="30">
        <v>3006</v>
      </c>
      <c r="E62" s="30">
        <v>1261</v>
      </c>
      <c r="F62" s="30">
        <v>602</v>
      </c>
      <c r="G62" s="55">
        <v>4884</v>
      </c>
      <c r="H62" s="80">
        <v>0.12633087633087633</v>
      </c>
      <c r="I62" s="80">
        <v>0.6154791154791155</v>
      </c>
      <c r="J62" s="80">
        <v>0.2581900081900082</v>
      </c>
      <c r="K62" s="80">
        <v>0.12325962325962327</v>
      </c>
      <c r="L62" s="17">
        <v>1</v>
      </c>
    </row>
    <row r="63" spans="1:12" ht="12">
      <c r="A63" s="165"/>
      <c r="B63" s="2" t="s">
        <v>14</v>
      </c>
      <c r="C63" s="35">
        <v>559</v>
      </c>
      <c r="D63" s="35">
        <v>3049</v>
      </c>
      <c r="E63" s="35">
        <v>1838</v>
      </c>
      <c r="F63" s="35">
        <v>1130</v>
      </c>
      <c r="G63" s="35">
        <v>5446</v>
      </c>
      <c r="H63" s="81">
        <v>0.10264414248990085</v>
      </c>
      <c r="I63" s="81">
        <v>0.5598604480352553</v>
      </c>
      <c r="J63" s="81">
        <v>0.3374954094748439</v>
      </c>
      <c r="K63" s="81">
        <v>0.20749173705471907</v>
      </c>
      <c r="L63" s="17">
        <v>1</v>
      </c>
    </row>
    <row r="64" spans="1:12" ht="12">
      <c r="A64" s="166"/>
      <c r="B64" s="3" t="s">
        <v>15</v>
      </c>
      <c r="C64" s="39">
        <v>1176</v>
      </c>
      <c r="D64" s="39">
        <v>6055</v>
      </c>
      <c r="E64" s="39">
        <v>3099</v>
      </c>
      <c r="F64" s="39">
        <v>1732</v>
      </c>
      <c r="G64" s="56">
        <v>10330</v>
      </c>
      <c r="H64" s="82">
        <v>0.1138431752178122</v>
      </c>
      <c r="I64" s="82">
        <v>0.5861568247821878</v>
      </c>
      <c r="J64" s="82">
        <v>0.3</v>
      </c>
      <c r="K64" s="82">
        <v>0.16766698935140367</v>
      </c>
      <c r="L64" s="17">
        <v>1</v>
      </c>
    </row>
    <row r="65" spans="1:12" ht="12">
      <c r="A65" s="164" t="s">
        <v>38</v>
      </c>
      <c r="B65" s="1" t="s">
        <v>13</v>
      </c>
      <c r="C65" s="136">
        <v>287</v>
      </c>
      <c r="D65" s="136">
        <v>1635</v>
      </c>
      <c r="E65" s="136">
        <v>640</v>
      </c>
      <c r="F65" s="136">
        <v>315</v>
      </c>
      <c r="G65" s="55">
        <v>2562</v>
      </c>
      <c r="H65" s="80">
        <v>0.11202185792349727</v>
      </c>
      <c r="I65" s="80">
        <v>0.6381733021077284</v>
      </c>
      <c r="J65" s="80">
        <v>0.2498048399687744</v>
      </c>
      <c r="K65" s="80">
        <v>0.12295081967213115</v>
      </c>
      <c r="L65" s="17">
        <v>1</v>
      </c>
    </row>
    <row r="66" spans="1:12" ht="12">
      <c r="A66" s="165"/>
      <c r="B66" s="2" t="s">
        <v>14</v>
      </c>
      <c r="C66" s="83">
        <v>267</v>
      </c>
      <c r="D66" s="83">
        <v>1755</v>
      </c>
      <c r="E66" s="83">
        <v>1075</v>
      </c>
      <c r="F66" s="83">
        <v>696</v>
      </c>
      <c r="G66" s="35">
        <v>3097</v>
      </c>
      <c r="H66" s="81">
        <v>0.08621246367452373</v>
      </c>
      <c r="I66" s="81">
        <v>0.5666774297707459</v>
      </c>
      <c r="J66" s="81">
        <v>0.3471101065547304</v>
      </c>
      <c r="K66" s="81">
        <v>0.2247336131740394</v>
      </c>
      <c r="L66" s="17">
        <v>1</v>
      </c>
    </row>
    <row r="67" spans="1:12" ht="12">
      <c r="A67" s="166"/>
      <c r="B67" s="3" t="s">
        <v>15</v>
      </c>
      <c r="C67" s="142">
        <v>554</v>
      </c>
      <c r="D67" s="142">
        <v>3390</v>
      </c>
      <c r="E67" s="142">
        <v>1715</v>
      </c>
      <c r="F67" s="142">
        <v>1011</v>
      </c>
      <c r="G67" s="56">
        <v>5659</v>
      </c>
      <c r="H67" s="82">
        <v>0.09789715497437709</v>
      </c>
      <c r="I67" s="82">
        <v>0.5990457678034988</v>
      </c>
      <c r="J67" s="82">
        <v>0.30305707722212405</v>
      </c>
      <c r="K67" s="82">
        <v>0.17865347234493728</v>
      </c>
      <c r="L67" s="17">
        <v>1</v>
      </c>
    </row>
    <row r="68" spans="1:12" ht="12">
      <c r="A68" s="157" t="s">
        <v>2</v>
      </c>
      <c r="B68" s="13" t="s">
        <v>13</v>
      </c>
      <c r="C68" s="47">
        <v>9991</v>
      </c>
      <c r="D68" s="47">
        <v>41023</v>
      </c>
      <c r="E68" s="47">
        <v>15021</v>
      </c>
      <c r="F68" s="47">
        <v>6646</v>
      </c>
      <c r="G68" s="47">
        <v>66035</v>
      </c>
      <c r="H68" s="42">
        <v>0.15129855379722873</v>
      </c>
      <c r="I68" s="42">
        <v>0.6212311652911335</v>
      </c>
      <c r="J68" s="42">
        <v>0.22747028091163776</v>
      </c>
      <c r="K68" s="42">
        <v>0.10064359809192096</v>
      </c>
      <c r="L68" s="17">
        <v>1</v>
      </c>
    </row>
    <row r="69" spans="1:12" ht="12">
      <c r="A69" s="158"/>
      <c r="B69" s="14" t="s">
        <v>14</v>
      </c>
      <c r="C69" s="48">
        <v>9388</v>
      </c>
      <c r="D69" s="48">
        <v>43116</v>
      </c>
      <c r="E69" s="48">
        <v>21351</v>
      </c>
      <c r="F69" s="48">
        <v>11804</v>
      </c>
      <c r="G69" s="48">
        <v>73855</v>
      </c>
      <c r="H69" s="45">
        <v>0.12711393947600028</v>
      </c>
      <c r="I69" s="45">
        <v>0.5837925665154695</v>
      </c>
      <c r="J69" s="45">
        <v>0.28909349400853024</v>
      </c>
      <c r="K69" s="45">
        <v>0.15982668742806852</v>
      </c>
      <c r="L69" s="17">
        <v>1</v>
      </c>
    </row>
    <row r="70" spans="1:12" ht="12">
      <c r="A70" s="158"/>
      <c r="B70" s="15" t="s">
        <v>15</v>
      </c>
      <c r="C70" s="49">
        <v>19379</v>
      </c>
      <c r="D70" s="49">
        <v>84139</v>
      </c>
      <c r="E70" s="49">
        <v>36372</v>
      </c>
      <c r="F70" s="49">
        <v>18450</v>
      </c>
      <c r="G70" s="49">
        <v>139890</v>
      </c>
      <c r="H70" s="46">
        <v>0.13853027378654656</v>
      </c>
      <c r="I70" s="46">
        <v>0.6014654371291729</v>
      </c>
      <c r="J70" s="46">
        <v>0.2600042890842805</v>
      </c>
      <c r="K70" s="46">
        <v>0.13188934162556296</v>
      </c>
      <c r="L70" s="17">
        <v>1</v>
      </c>
    </row>
  </sheetData>
  <sheetProtection sheet="1"/>
  <mergeCells count="24">
    <mergeCell ref="A14:A16"/>
    <mergeCell ref="A17:A19"/>
    <mergeCell ref="A20:A22"/>
    <mergeCell ref="A62:A64"/>
    <mergeCell ref="A29:A31"/>
    <mergeCell ref="A32:A34"/>
    <mergeCell ref="A41:A43"/>
    <mergeCell ref="A44:A46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65:A67"/>
    <mergeCell ref="A23:A25"/>
    <mergeCell ref="A35:A37"/>
    <mergeCell ref="A38:A40"/>
    <mergeCell ref="A47:A49"/>
    <mergeCell ref="A26:A28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portrait" pageOrder="overThenDown" paperSize="9" r:id="rId1"/>
  <headerFooter alignWithMargins="0">
    <oddHeader xml:space="preserve">&amp;L&amp;P / &amp;N&amp;C年少・生産年齢・老年人口割合（町別･年齢3区分別）　&amp;R　　平成26年12月1日現在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8"/>
  <sheetViews>
    <sheetView view="pageBreakPreview" zoomScale="75" zoomScaleSheetLayoutView="75" zoomScalePageLayoutView="0" workbookViewId="0" topLeftCell="A1">
      <selection activeCell="A1" sqref="A1:B1"/>
    </sheetView>
  </sheetViews>
  <sheetFormatPr defaultColWidth="9.00390625" defaultRowHeight="13.5" outlineLevelRow="1"/>
  <cols>
    <col min="1" max="1" width="10.125" style="29" customWidth="1"/>
    <col min="2" max="2" width="3.875" style="29" customWidth="1"/>
    <col min="3" max="23" width="5.25390625" style="29" customWidth="1"/>
    <col min="24" max="24" width="5.75390625" style="29" customWidth="1"/>
    <col min="25" max="25" width="6.875" style="29" customWidth="1"/>
    <col min="26" max="28" width="8.50390625" style="50" customWidth="1"/>
    <col min="29" max="29" width="6.375" style="50" customWidth="1"/>
    <col min="30" max="16384" width="9.00390625" style="29" customWidth="1"/>
  </cols>
  <sheetData>
    <row r="1" spans="1:29" s="22" customFormat="1" ht="12" customHeight="1">
      <c r="A1" s="169" t="s">
        <v>16</v>
      </c>
      <c r="B1" s="169"/>
      <c r="C1" s="18" t="s">
        <v>62</v>
      </c>
      <c r="D1" s="19" t="s">
        <v>63</v>
      </c>
      <c r="E1" s="18" t="s">
        <v>64</v>
      </c>
      <c r="F1" s="18" t="s">
        <v>65</v>
      </c>
      <c r="G1" s="18" t="s">
        <v>66</v>
      </c>
      <c r="H1" s="18" t="s">
        <v>67</v>
      </c>
      <c r="I1" s="18" t="s">
        <v>68</v>
      </c>
      <c r="J1" s="18" t="s">
        <v>69</v>
      </c>
      <c r="K1" s="18" t="s">
        <v>70</v>
      </c>
      <c r="L1" s="18" t="s">
        <v>71</v>
      </c>
      <c r="M1" s="18" t="s">
        <v>72</v>
      </c>
      <c r="N1" s="18" t="s">
        <v>73</v>
      </c>
      <c r="O1" s="18" t="s">
        <v>74</v>
      </c>
      <c r="P1" s="18" t="s">
        <v>75</v>
      </c>
      <c r="Q1" s="18" t="s">
        <v>76</v>
      </c>
      <c r="R1" s="18" t="s">
        <v>77</v>
      </c>
      <c r="S1" s="18" t="s">
        <v>78</v>
      </c>
      <c r="T1" s="18" t="s">
        <v>79</v>
      </c>
      <c r="U1" s="18" t="s">
        <v>80</v>
      </c>
      <c r="V1" s="18" t="s">
        <v>81</v>
      </c>
      <c r="W1" s="18" t="s">
        <v>17</v>
      </c>
      <c r="X1" s="146" t="s">
        <v>82</v>
      </c>
      <c r="Y1" s="18" t="s">
        <v>18</v>
      </c>
      <c r="Z1" s="20" t="s">
        <v>19</v>
      </c>
      <c r="AA1" s="20" t="s">
        <v>20</v>
      </c>
      <c r="AB1" s="20" t="s">
        <v>21</v>
      </c>
      <c r="AC1" s="21"/>
    </row>
    <row r="2" spans="1:29" s="34" customFormat="1" ht="12" outlineLevel="1">
      <c r="A2" s="170" t="s">
        <v>45</v>
      </c>
      <c r="B2" s="23" t="s">
        <v>13</v>
      </c>
      <c r="C2" s="90">
        <v>922</v>
      </c>
      <c r="D2" s="90">
        <v>940</v>
      </c>
      <c r="E2" s="90">
        <v>927</v>
      </c>
      <c r="F2" s="90">
        <v>979</v>
      </c>
      <c r="G2" s="90">
        <v>814</v>
      </c>
      <c r="H2" s="90">
        <v>899</v>
      </c>
      <c r="I2" s="90">
        <v>1110</v>
      </c>
      <c r="J2" s="90">
        <v>1188</v>
      </c>
      <c r="K2" s="90">
        <v>1369</v>
      </c>
      <c r="L2" s="90">
        <v>1160</v>
      </c>
      <c r="M2" s="90">
        <v>1137</v>
      </c>
      <c r="N2" s="90">
        <v>1255</v>
      </c>
      <c r="O2" s="90">
        <v>1347</v>
      </c>
      <c r="P2" s="90">
        <v>1200</v>
      </c>
      <c r="Q2" s="90">
        <v>883</v>
      </c>
      <c r="R2" s="90">
        <v>719</v>
      </c>
      <c r="S2" s="90">
        <v>531</v>
      </c>
      <c r="T2" s="90">
        <v>293</v>
      </c>
      <c r="U2" s="90">
        <v>100</v>
      </c>
      <c r="V2" s="90">
        <v>15</v>
      </c>
      <c r="W2" s="90">
        <v>0</v>
      </c>
      <c r="X2" s="104">
        <v>3741</v>
      </c>
      <c r="Y2" s="31">
        <v>17788</v>
      </c>
      <c r="Z2" s="37">
        <v>0.1567910951203058</v>
      </c>
      <c r="AA2" s="32">
        <v>0.6328985833145941</v>
      </c>
      <c r="AB2" s="32">
        <v>0.21031032156510007</v>
      </c>
      <c r="AC2" s="33">
        <v>1</v>
      </c>
    </row>
    <row r="3" spans="1:29" s="34" customFormat="1" ht="12" outlineLevel="1">
      <c r="A3" s="171"/>
      <c r="B3" s="24" t="s">
        <v>14</v>
      </c>
      <c r="C3" s="88">
        <v>836</v>
      </c>
      <c r="D3" s="88">
        <v>837</v>
      </c>
      <c r="E3" s="88">
        <v>895</v>
      </c>
      <c r="F3" s="88">
        <v>1000</v>
      </c>
      <c r="G3" s="88">
        <v>884</v>
      </c>
      <c r="H3" s="88">
        <v>996</v>
      </c>
      <c r="I3" s="88">
        <v>1138</v>
      </c>
      <c r="J3" s="88">
        <v>1261</v>
      </c>
      <c r="K3" s="88">
        <v>1416</v>
      </c>
      <c r="L3" s="88">
        <v>1329</v>
      </c>
      <c r="M3" s="88">
        <v>1329</v>
      </c>
      <c r="N3" s="88">
        <v>1286</v>
      </c>
      <c r="O3" s="88">
        <v>1454</v>
      </c>
      <c r="P3" s="88">
        <v>1381</v>
      </c>
      <c r="Q3" s="88">
        <v>1159</v>
      </c>
      <c r="R3" s="88">
        <v>957</v>
      </c>
      <c r="S3" s="88">
        <v>894</v>
      </c>
      <c r="T3" s="88">
        <v>635</v>
      </c>
      <c r="U3" s="88">
        <v>301</v>
      </c>
      <c r="V3" s="88">
        <v>107</v>
      </c>
      <c r="W3" s="88">
        <v>22</v>
      </c>
      <c r="X3" s="105">
        <v>5456</v>
      </c>
      <c r="Y3" s="36">
        <v>20117</v>
      </c>
      <c r="Z3" s="37">
        <v>0.1276532286126162</v>
      </c>
      <c r="AA3" s="37">
        <v>0.6011333697867475</v>
      </c>
      <c r="AB3" s="37">
        <v>0.2712134016006363</v>
      </c>
      <c r="AC3" s="38">
        <v>1</v>
      </c>
    </row>
    <row r="4" spans="1:29" s="34" customFormat="1" ht="12" outlineLevel="1">
      <c r="A4" s="172"/>
      <c r="B4" s="25" t="s">
        <v>15</v>
      </c>
      <c r="C4" s="89">
        <v>1758</v>
      </c>
      <c r="D4" s="89">
        <v>1777</v>
      </c>
      <c r="E4" s="89">
        <v>1822</v>
      </c>
      <c r="F4" s="89">
        <v>1979</v>
      </c>
      <c r="G4" s="89">
        <v>1698</v>
      </c>
      <c r="H4" s="89">
        <v>1895</v>
      </c>
      <c r="I4" s="89">
        <v>2248</v>
      </c>
      <c r="J4" s="89">
        <v>2449</v>
      </c>
      <c r="K4" s="89">
        <v>2785</v>
      </c>
      <c r="L4" s="89">
        <v>2489</v>
      </c>
      <c r="M4" s="89">
        <v>2466</v>
      </c>
      <c r="N4" s="89">
        <v>2541</v>
      </c>
      <c r="O4" s="89">
        <v>2801</v>
      </c>
      <c r="P4" s="89">
        <v>2581</v>
      </c>
      <c r="Q4" s="89">
        <v>2042</v>
      </c>
      <c r="R4" s="89">
        <v>1676</v>
      </c>
      <c r="S4" s="89">
        <v>1425</v>
      </c>
      <c r="T4" s="89">
        <v>928</v>
      </c>
      <c r="U4" s="89">
        <v>401</v>
      </c>
      <c r="V4" s="89">
        <v>122</v>
      </c>
      <c r="W4" s="89">
        <v>22</v>
      </c>
      <c r="X4" s="106">
        <v>9197</v>
      </c>
      <c r="Y4" s="40">
        <v>37905</v>
      </c>
      <c r="Z4" s="37">
        <v>0.14132700171481336</v>
      </c>
      <c r="AA4" s="37">
        <v>0.6160401002506266</v>
      </c>
      <c r="AB4" s="37">
        <v>0.2426328980345601</v>
      </c>
      <c r="AC4" s="41">
        <v>1</v>
      </c>
    </row>
    <row r="5" spans="1:29" s="34" customFormat="1" ht="12" outlineLevel="1">
      <c r="A5" s="170" t="s">
        <v>44</v>
      </c>
      <c r="B5" s="23" t="s">
        <v>13</v>
      </c>
      <c r="C5" s="92">
        <v>290</v>
      </c>
      <c r="D5" s="92">
        <v>310</v>
      </c>
      <c r="E5" s="92">
        <v>335</v>
      </c>
      <c r="F5" s="92">
        <v>285</v>
      </c>
      <c r="G5" s="92">
        <v>219</v>
      </c>
      <c r="H5" s="92">
        <v>304</v>
      </c>
      <c r="I5" s="92">
        <v>312</v>
      </c>
      <c r="J5" s="92">
        <v>335</v>
      </c>
      <c r="K5" s="92">
        <v>387</v>
      </c>
      <c r="L5" s="92">
        <v>307</v>
      </c>
      <c r="M5" s="92">
        <v>278</v>
      </c>
      <c r="N5" s="92">
        <v>285</v>
      </c>
      <c r="O5" s="92">
        <v>333</v>
      </c>
      <c r="P5" s="92">
        <v>262</v>
      </c>
      <c r="Q5" s="92">
        <v>221</v>
      </c>
      <c r="R5" s="92">
        <v>167</v>
      </c>
      <c r="S5" s="92">
        <v>107</v>
      </c>
      <c r="T5" s="92">
        <v>66</v>
      </c>
      <c r="U5" s="92">
        <v>18</v>
      </c>
      <c r="V5" s="92">
        <v>3</v>
      </c>
      <c r="W5" s="92">
        <v>0</v>
      </c>
      <c r="X5" s="30">
        <v>844</v>
      </c>
      <c r="Y5" s="31">
        <v>4824</v>
      </c>
      <c r="Z5" s="32">
        <v>0.19382255389718075</v>
      </c>
      <c r="AA5" s="32">
        <v>0.6312189054726368</v>
      </c>
      <c r="AB5" s="32">
        <v>0.17495854063018243</v>
      </c>
      <c r="AC5" s="33">
        <v>1</v>
      </c>
    </row>
    <row r="6" spans="1:29" s="34" customFormat="1" ht="12" outlineLevel="1">
      <c r="A6" s="171"/>
      <c r="B6" s="24" t="s">
        <v>14</v>
      </c>
      <c r="C6" s="93">
        <v>250</v>
      </c>
      <c r="D6" s="93">
        <v>274</v>
      </c>
      <c r="E6" s="93">
        <v>322</v>
      </c>
      <c r="F6" s="93">
        <v>281</v>
      </c>
      <c r="G6" s="93">
        <v>242</v>
      </c>
      <c r="H6" s="93">
        <v>251</v>
      </c>
      <c r="I6" s="93">
        <v>318</v>
      </c>
      <c r="J6" s="93">
        <v>351</v>
      </c>
      <c r="K6" s="93">
        <v>402</v>
      </c>
      <c r="L6" s="93">
        <v>310</v>
      </c>
      <c r="M6" s="93">
        <v>317</v>
      </c>
      <c r="N6" s="93">
        <v>316</v>
      </c>
      <c r="O6" s="93">
        <v>294</v>
      </c>
      <c r="P6" s="93">
        <v>341</v>
      </c>
      <c r="Q6" s="93">
        <v>259</v>
      </c>
      <c r="R6" s="93">
        <v>210</v>
      </c>
      <c r="S6" s="93">
        <v>163</v>
      </c>
      <c r="T6" s="93">
        <v>112</v>
      </c>
      <c r="U6" s="93">
        <v>50</v>
      </c>
      <c r="V6" s="93">
        <v>18</v>
      </c>
      <c r="W6" s="93">
        <v>3</v>
      </c>
      <c r="X6" s="35">
        <v>1156</v>
      </c>
      <c r="Y6" s="36">
        <v>5084</v>
      </c>
      <c r="Z6" s="37">
        <v>0.16640440597954367</v>
      </c>
      <c r="AA6" s="37">
        <v>0.6062155782848151</v>
      </c>
      <c r="AB6" s="37">
        <v>0.22738001573564123</v>
      </c>
      <c r="AC6" s="38">
        <v>1</v>
      </c>
    </row>
    <row r="7" spans="1:29" s="34" customFormat="1" ht="12" outlineLevel="1">
      <c r="A7" s="172"/>
      <c r="B7" s="25" t="s">
        <v>15</v>
      </c>
      <c r="C7" s="94">
        <v>540</v>
      </c>
      <c r="D7" s="94">
        <v>584</v>
      </c>
      <c r="E7" s="94">
        <v>657</v>
      </c>
      <c r="F7" s="94">
        <v>566</v>
      </c>
      <c r="G7" s="94">
        <v>461</v>
      </c>
      <c r="H7" s="94">
        <v>555</v>
      </c>
      <c r="I7" s="94">
        <v>630</v>
      </c>
      <c r="J7" s="94">
        <v>686</v>
      </c>
      <c r="K7" s="94">
        <v>789</v>
      </c>
      <c r="L7" s="94">
        <v>617</v>
      </c>
      <c r="M7" s="94">
        <v>595</v>
      </c>
      <c r="N7" s="94">
        <v>601</v>
      </c>
      <c r="O7" s="94">
        <v>627</v>
      </c>
      <c r="P7" s="94">
        <v>603</v>
      </c>
      <c r="Q7" s="94">
        <v>480</v>
      </c>
      <c r="R7" s="94">
        <v>377</v>
      </c>
      <c r="S7" s="94">
        <v>270</v>
      </c>
      <c r="T7" s="94">
        <v>178</v>
      </c>
      <c r="U7" s="94">
        <v>68</v>
      </c>
      <c r="V7" s="94">
        <v>21</v>
      </c>
      <c r="W7" s="94">
        <v>3</v>
      </c>
      <c r="X7" s="39">
        <v>2000</v>
      </c>
      <c r="Y7" s="40">
        <v>9908</v>
      </c>
      <c r="Z7" s="37">
        <v>0.1797537343560759</v>
      </c>
      <c r="AA7" s="37">
        <v>0.6183891804602342</v>
      </c>
      <c r="AB7" s="37">
        <v>0.20185708518368994</v>
      </c>
      <c r="AC7" s="41">
        <v>1</v>
      </c>
    </row>
    <row r="8" spans="1:29" s="34" customFormat="1" ht="12" outlineLevel="1">
      <c r="A8" s="170" t="s">
        <v>43</v>
      </c>
      <c r="B8" s="23" t="s">
        <v>13</v>
      </c>
      <c r="C8" s="92">
        <v>126</v>
      </c>
      <c r="D8" s="92">
        <v>120</v>
      </c>
      <c r="E8" s="92">
        <v>141</v>
      </c>
      <c r="F8" s="92">
        <v>139</v>
      </c>
      <c r="G8" s="92">
        <v>112</v>
      </c>
      <c r="H8" s="92">
        <v>119</v>
      </c>
      <c r="I8" s="92">
        <v>161</v>
      </c>
      <c r="J8" s="92">
        <v>192</v>
      </c>
      <c r="K8" s="92">
        <v>178</v>
      </c>
      <c r="L8" s="92">
        <v>166</v>
      </c>
      <c r="M8" s="92">
        <v>186</v>
      </c>
      <c r="N8" s="92">
        <v>192</v>
      </c>
      <c r="O8" s="92">
        <v>233</v>
      </c>
      <c r="P8" s="92">
        <v>232</v>
      </c>
      <c r="Q8" s="92">
        <v>159</v>
      </c>
      <c r="R8" s="92">
        <v>110</v>
      </c>
      <c r="S8" s="92">
        <v>90</v>
      </c>
      <c r="T8" s="92">
        <v>52</v>
      </c>
      <c r="U8" s="92">
        <v>9</v>
      </c>
      <c r="V8" s="92">
        <v>1</v>
      </c>
      <c r="W8" s="92">
        <v>0</v>
      </c>
      <c r="X8" s="30">
        <v>653</v>
      </c>
      <c r="Y8" s="31">
        <v>2718</v>
      </c>
      <c r="Z8" s="32">
        <v>0.1423841059602649</v>
      </c>
      <c r="AA8" s="32">
        <v>0.6173657100809419</v>
      </c>
      <c r="AB8" s="32">
        <v>0.24025018395879322</v>
      </c>
      <c r="AC8" s="33">
        <v>1</v>
      </c>
    </row>
    <row r="9" spans="1:29" s="34" customFormat="1" ht="12" outlineLevel="1">
      <c r="A9" s="171"/>
      <c r="B9" s="24" t="s">
        <v>14</v>
      </c>
      <c r="C9" s="93">
        <v>102</v>
      </c>
      <c r="D9" s="93">
        <v>103</v>
      </c>
      <c r="E9" s="93">
        <v>129</v>
      </c>
      <c r="F9" s="93">
        <v>148</v>
      </c>
      <c r="G9" s="93">
        <v>113</v>
      </c>
      <c r="H9" s="93">
        <v>130</v>
      </c>
      <c r="I9" s="93">
        <v>142</v>
      </c>
      <c r="J9" s="93">
        <v>201</v>
      </c>
      <c r="K9" s="93">
        <v>168</v>
      </c>
      <c r="L9" s="93">
        <v>176</v>
      </c>
      <c r="M9" s="93">
        <v>181</v>
      </c>
      <c r="N9" s="93">
        <v>199</v>
      </c>
      <c r="O9" s="93">
        <v>254</v>
      </c>
      <c r="P9" s="93">
        <v>218</v>
      </c>
      <c r="Q9" s="93">
        <v>177</v>
      </c>
      <c r="R9" s="93">
        <v>163</v>
      </c>
      <c r="S9" s="93">
        <v>159</v>
      </c>
      <c r="T9" s="93">
        <v>119</v>
      </c>
      <c r="U9" s="93">
        <v>63</v>
      </c>
      <c r="V9" s="93">
        <v>20</v>
      </c>
      <c r="W9" s="93">
        <v>2</v>
      </c>
      <c r="X9" s="35">
        <v>921</v>
      </c>
      <c r="Y9" s="36">
        <v>2967</v>
      </c>
      <c r="Z9" s="37">
        <v>0.11257162116616111</v>
      </c>
      <c r="AA9" s="37">
        <v>0.5770138186720594</v>
      </c>
      <c r="AB9" s="37">
        <v>0.3104145601617796</v>
      </c>
      <c r="AC9" s="38">
        <v>1</v>
      </c>
    </row>
    <row r="10" spans="1:29" s="34" customFormat="1" ht="12" outlineLevel="1">
      <c r="A10" s="172"/>
      <c r="B10" s="25" t="s">
        <v>15</v>
      </c>
      <c r="C10" s="94">
        <v>228</v>
      </c>
      <c r="D10" s="94">
        <v>223</v>
      </c>
      <c r="E10" s="94">
        <v>270</v>
      </c>
      <c r="F10" s="94">
        <v>287</v>
      </c>
      <c r="G10" s="94">
        <v>225</v>
      </c>
      <c r="H10" s="94">
        <v>249</v>
      </c>
      <c r="I10" s="94">
        <v>303</v>
      </c>
      <c r="J10" s="94">
        <v>393</v>
      </c>
      <c r="K10" s="94">
        <v>346</v>
      </c>
      <c r="L10" s="94">
        <v>342</v>
      </c>
      <c r="M10" s="94">
        <v>367</v>
      </c>
      <c r="N10" s="94">
        <v>391</v>
      </c>
      <c r="O10" s="94">
        <v>487</v>
      </c>
      <c r="P10" s="94">
        <v>450</v>
      </c>
      <c r="Q10" s="94">
        <v>336</v>
      </c>
      <c r="R10" s="94">
        <v>273</v>
      </c>
      <c r="S10" s="94">
        <v>249</v>
      </c>
      <c r="T10" s="94">
        <v>171</v>
      </c>
      <c r="U10" s="94">
        <v>72</v>
      </c>
      <c r="V10" s="94">
        <v>21</v>
      </c>
      <c r="W10" s="94">
        <v>2</v>
      </c>
      <c r="X10" s="39">
        <v>1574</v>
      </c>
      <c r="Y10" s="40">
        <v>5685</v>
      </c>
      <c r="Z10" s="37">
        <v>0.1268249780123131</v>
      </c>
      <c r="AA10" s="37">
        <v>0.5963060686015831</v>
      </c>
      <c r="AB10" s="37">
        <v>0.2768689533861038</v>
      </c>
      <c r="AC10" s="41">
        <v>1</v>
      </c>
    </row>
    <row r="11" spans="1:29" s="34" customFormat="1" ht="12" outlineLevel="1">
      <c r="A11" s="170" t="s">
        <v>42</v>
      </c>
      <c r="B11" s="23" t="s">
        <v>13</v>
      </c>
      <c r="C11" s="92">
        <v>62</v>
      </c>
      <c r="D11" s="92">
        <v>64</v>
      </c>
      <c r="E11" s="92">
        <v>97</v>
      </c>
      <c r="F11" s="92">
        <v>114</v>
      </c>
      <c r="G11" s="92">
        <v>79</v>
      </c>
      <c r="H11" s="92">
        <v>66</v>
      </c>
      <c r="I11" s="92">
        <v>88</v>
      </c>
      <c r="J11" s="92">
        <v>85</v>
      </c>
      <c r="K11" s="92">
        <v>120</v>
      </c>
      <c r="L11" s="92">
        <v>149</v>
      </c>
      <c r="M11" s="92">
        <v>139</v>
      </c>
      <c r="N11" s="92">
        <v>162</v>
      </c>
      <c r="O11" s="92">
        <v>200</v>
      </c>
      <c r="P11" s="92">
        <v>165</v>
      </c>
      <c r="Q11" s="92">
        <v>131</v>
      </c>
      <c r="R11" s="92">
        <v>127</v>
      </c>
      <c r="S11" s="92">
        <v>101</v>
      </c>
      <c r="T11" s="92">
        <v>69</v>
      </c>
      <c r="U11" s="92">
        <v>21</v>
      </c>
      <c r="V11" s="92">
        <v>3</v>
      </c>
      <c r="W11" s="92">
        <v>1</v>
      </c>
      <c r="X11" s="30">
        <v>618</v>
      </c>
      <c r="Y11" s="31">
        <v>2043</v>
      </c>
      <c r="Z11" s="32">
        <v>0.10915320606950563</v>
      </c>
      <c r="AA11" s="32">
        <v>0.5883504650024474</v>
      </c>
      <c r="AB11" s="32">
        <v>0.302496328928047</v>
      </c>
      <c r="AC11" s="33">
        <v>1</v>
      </c>
    </row>
    <row r="12" spans="1:29" s="34" customFormat="1" ht="12" outlineLevel="1">
      <c r="A12" s="171"/>
      <c r="B12" s="24" t="s">
        <v>14</v>
      </c>
      <c r="C12" s="93">
        <v>65</v>
      </c>
      <c r="D12" s="93">
        <v>81</v>
      </c>
      <c r="E12" s="93">
        <v>89</v>
      </c>
      <c r="F12" s="93">
        <v>116</v>
      </c>
      <c r="G12" s="93">
        <v>98</v>
      </c>
      <c r="H12" s="93">
        <v>65</v>
      </c>
      <c r="I12" s="93">
        <v>84</v>
      </c>
      <c r="J12" s="93">
        <v>101</v>
      </c>
      <c r="K12" s="93">
        <v>128</v>
      </c>
      <c r="L12" s="93">
        <v>147</v>
      </c>
      <c r="M12" s="93">
        <v>140</v>
      </c>
      <c r="N12" s="93">
        <v>157</v>
      </c>
      <c r="O12" s="93">
        <v>182</v>
      </c>
      <c r="P12" s="93">
        <v>156</v>
      </c>
      <c r="Q12" s="93">
        <v>167</v>
      </c>
      <c r="R12" s="93">
        <v>171</v>
      </c>
      <c r="S12" s="93">
        <v>196</v>
      </c>
      <c r="T12" s="93">
        <v>159</v>
      </c>
      <c r="U12" s="93">
        <v>87</v>
      </c>
      <c r="V12" s="93">
        <v>22</v>
      </c>
      <c r="W12" s="93">
        <v>5</v>
      </c>
      <c r="X12" s="35">
        <v>963</v>
      </c>
      <c r="Y12" s="36">
        <v>2416</v>
      </c>
      <c r="Z12" s="37">
        <v>0.0972682119205298</v>
      </c>
      <c r="AA12" s="37">
        <v>0.5041390728476821</v>
      </c>
      <c r="AB12" s="37">
        <v>0.3985927152317881</v>
      </c>
      <c r="AC12" s="38">
        <v>1</v>
      </c>
    </row>
    <row r="13" spans="1:29" s="34" customFormat="1" ht="12" outlineLevel="1">
      <c r="A13" s="172"/>
      <c r="B13" s="25" t="s">
        <v>15</v>
      </c>
      <c r="C13" s="94">
        <v>127</v>
      </c>
      <c r="D13" s="94">
        <v>145</v>
      </c>
      <c r="E13" s="94">
        <v>186</v>
      </c>
      <c r="F13" s="94">
        <v>230</v>
      </c>
      <c r="G13" s="94">
        <v>177</v>
      </c>
      <c r="H13" s="94">
        <v>131</v>
      </c>
      <c r="I13" s="94">
        <v>172</v>
      </c>
      <c r="J13" s="94">
        <v>186</v>
      </c>
      <c r="K13" s="94">
        <v>248</v>
      </c>
      <c r="L13" s="94">
        <v>296</v>
      </c>
      <c r="M13" s="94">
        <v>279</v>
      </c>
      <c r="N13" s="94">
        <v>319</v>
      </c>
      <c r="O13" s="94">
        <v>382</v>
      </c>
      <c r="P13" s="94">
        <v>321</v>
      </c>
      <c r="Q13" s="94">
        <v>298</v>
      </c>
      <c r="R13" s="94">
        <v>298</v>
      </c>
      <c r="S13" s="94">
        <v>297</v>
      </c>
      <c r="T13" s="94">
        <v>228</v>
      </c>
      <c r="U13" s="94">
        <v>108</v>
      </c>
      <c r="V13" s="94">
        <v>25</v>
      </c>
      <c r="W13" s="94">
        <v>6</v>
      </c>
      <c r="X13" s="39">
        <v>1581</v>
      </c>
      <c r="Y13" s="40">
        <v>4459</v>
      </c>
      <c r="Z13" s="37">
        <v>0.10271361291769456</v>
      </c>
      <c r="AA13" s="37">
        <v>0.5427225835389101</v>
      </c>
      <c r="AB13" s="37">
        <v>0.3545638035433954</v>
      </c>
      <c r="AC13" s="41">
        <v>1</v>
      </c>
    </row>
    <row r="14" spans="1:29" s="34" customFormat="1" ht="12" outlineLevel="1">
      <c r="A14" s="170" t="s">
        <v>46</v>
      </c>
      <c r="B14" s="23" t="s">
        <v>13</v>
      </c>
      <c r="C14" s="90">
        <v>804</v>
      </c>
      <c r="D14" s="90">
        <v>804</v>
      </c>
      <c r="E14" s="90">
        <v>792</v>
      </c>
      <c r="F14" s="90">
        <v>861</v>
      </c>
      <c r="G14" s="90">
        <v>643</v>
      </c>
      <c r="H14" s="90">
        <v>712</v>
      </c>
      <c r="I14" s="90">
        <v>843</v>
      </c>
      <c r="J14" s="90">
        <v>981</v>
      </c>
      <c r="K14" s="90">
        <v>1036</v>
      </c>
      <c r="L14" s="90">
        <v>893</v>
      </c>
      <c r="M14" s="90">
        <v>767</v>
      </c>
      <c r="N14" s="90">
        <v>774</v>
      </c>
      <c r="O14" s="90">
        <v>844</v>
      </c>
      <c r="P14" s="90">
        <v>834</v>
      </c>
      <c r="Q14" s="90">
        <v>772</v>
      </c>
      <c r="R14" s="90">
        <v>610</v>
      </c>
      <c r="S14" s="90">
        <v>363</v>
      </c>
      <c r="T14" s="90">
        <v>150</v>
      </c>
      <c r="U14" s="90">
        <v>51</v>
      </c>
      <c r="V14" s="90">
        <v>10</v>
      </c>
      <c r="W14" s="90">
        <v>2</v>
      </c>
      <c r="X14" s="30">
        <v>2792</v>
      </c>
      <c r="Y14" s="31">
        <v>13546</v>
      </c>
      <c r="Z14" s="32">
        <v>0.17717407352724052</v>
      </c>
      <c r="AA14" s="32">
        <v>0.6167134209360697</v>
      </c>
      <c r="AB14" s="32">
        <v>0.2061125055366898</v>
      </c>
      <c r="AC14" s="33">
        <v>1</v>
      </c>
    </row>
    <row r="15" spans="1:29" s="34" customFormat="1" ht="12" outlineLevel="1">
      <c r="A15" s="171"/>
      <c r="B15" s="24" t="s">
        <v>14</v>
      </c>
      <c r="C15" s="88">
        <v>755</v>
      </c>
      <c r="D15" s="88">
        <v>806</v>
      </c>
      <c r="E15" s="88">
        <v>852</v>
      </c>
      <c r="F15" s="88">
        <v>764</v>
      </c>
      <c r="G15" s="88">
        <v>668</v>
      </c>
      <c r="H15" s="88">
        <v>680</v>
      </c>
      <c r="I15" s="88">
        <v>881</v>
      </c>
      <c r="J15" s="88">
        <v>1055</v>
      </c>
      <c r="K15" s="88">
        <v>1139</v>
      </c>
      <c r="L15" s="88">
        <v>972</v>
      </c>
      <c r="M15" s="88">
        <v>981</v>
      </c>
      <c r="N15" s="88">
        <v>846</v>
      </c>
      <c r="O15" s="88">
        <v>988</v>
      </c>
      <c r="P15" s="88">
        <v>1006</v>
      </c>
      <c r="Q15" s="88">
        <v>913</v>
      </c>
      <c r="R15" s="88">
        <v>731</v>
      </c>
      <c r="S15" s="88">
        <v>482</v>
      </c>
      <c r="T15" s="88">
        <v>321</v>
      </c>
      <c r="U15" s="88">
        <v>155</v>
      </c>
      <c r="V15" s="88">
        <v>48</v>
      </c>
      <c r="W15" s="88">
        <v>7</v>
      </c>
      <c r="X15" s="35">
        <v>3663</v>
      </c>
      <c r="Y15" s="36">
        <v>15050</v>
      </c>
      <c r="Z15" s="37">
        <v>0.16033222591362126</v>
      </c>
      <c r="AA15" s="37">
        <v>0.5962790697674418</v>
      </c>
      <c r="AB15" s="37">
        <v>0.2433887043189369</v>
      </c>
      <c r="AC15" s="38">
        <v>1</v>
      </c>
    </row>
    <row r="16" spans="1:29" s="34" customFormat="1" ht="12" outlineLevel="1">
      <c r="A16" s="172"/>
      <c r="B16" s="25" t="s">
        <v>15</v>
      </c>
      <c r="C16" s="89">
        <v>1559</v>
      </c>
      <c r="D16" s="89">
        <v>1610</v>
      </c>
      <c r="E16" s="89">
        <v>1644</v>
      </c>
      <c r="F16" s="89">
        <v>1625</v>
      </c>
      <c r="G16" s="89">
        <v>1311</v>
      </c>
      <c r="H16" s="89">
        <v>1392</v>
      </c>
      <c r="I16" s="89">
        <v>1724</v>
      </c>
      <c r="J16" s="89">
        <v>2036</v>
      </c>
      <c r="K16" s="89">
        <v>2175</v>
      </c>
      <c r="L16" s="89">
        <v>1865</v>
      </c>
      <c r="M16" s="89">
        <v>1748</v>
      </c>
      <c r="N16" s="89">
        <v>1620</v>
      </c>
      <c r="O16" s="89">
        <v>1832</v>
      </c>
      <c r="P16" s="89">
        <v>1840</v>
      </c>
      <c r="Q16" s="89">
        <v>1685</v>
      </c>
      <c r="R16" s="89">
        <v>1341</v>
      </c>
      <c r="S16" s="89">
        <v>845</v>
      </c>
      <c r="T16" s="89">
        <v>471</v>
      </c>
      <c r="U16" s="89">
        <v>206</v>
      </c>
      <c r="V16" s="89">
        <v>58</v>
      </c>
      <c r="W16" s="89">
        <v>9</v>
      </c>
      <c r="X16" s="39">
        <v>6455</v>
      </c>
      <c r="Y16" s="40">
        <v>28596</v>
      </c>
      <c r="Z16" s="37">
        <v>0.16831025318226325</v>
      </c>
      <c r="AA16" s="37">
        <v>0.6059588753671842</v>
      </c>
      <c r="AB16" s="37">
        <v>0.2257308714505525</v>
      </c>
      <c r="AC16" s="41">
        <v>0.9999999999999999</v>
      </c>
    </row>
    <row r="17" spans="1:29" s="34" customFormat="1" ht="12" outlineLevel="1">
      <c r="A17" s="170" t="s">
        <v>40</v>
      </c>
      <c r="B17" s="23" t="s">
        <v>13</v>
      </c>
      <c r="C17" s="92">
        <v>22</v>
      </c>
      <c r="D17" s="92">
        <v>27</v>
      </c>
      <c r="E17" s="92">
        <v>53</v>
      </c>
      <c r="F17" s="92">
        <v>67</v>
      </c>
      <c r="G17" s="92">
        <v>44</v>
      </c>
      <c r="H17" s="92">
        <v>36</v>
      </c>
      <c r="I17" s="92">
        <v>37</v>
      </c>
      <c r="J17" s="92">
        <v>52</v>
      </c>
      <c r="K17" s="92">
        <v>81</v>
      </c>
      <c r="L17" s="92">
        <v>67</v>
      </c>
      <c r="M17" s="92">
        <v>98</v>
      </c>
      <c r="N17" s="92">
        <v>85</v>
      </c>
      <c r="O17" s="92">
        <v>119</v>
      </c>
      <c r="P17" s="92">
        <v>79</v>
      </c>
      <c r="Q17" s="92">
        <v>68</v>
      </c>
      <c r="R17" s="92">
        <v>56</v>
      </c>
      <c r="S17" s="92">
        <v>62</v>
      </c>
      <c r="T17" s="92">
        <v>24</v>
      </c>
      <c r="U17" s="92">
        <v>4</v>
      </c>
      <c r="V17" s="92">
        <v>0</v>
      </c>
      <c r="W17" s="92">
        <v>0</v>
      </c>
      <c r="X17" s="30">
        <v>293</v>
      </c>
      <c r="Y17" s="31">
        <v>1081</v>
      </c>
      <c r="Z17" s="32">
        <v>0.09435707678075855</v>
      </c>
      <c r="AA17" s="32">
        <v>0.6345975948196114</v>
      </c>
      <c r="AB17" s="32">
        <v>0.27104532839962997</v>
      </c>
      <c r="AC17" s="33">
        <v>1</v>
      </c>
    </row>
    <row r="18" spans="1:29" s="34" customFormat="1" ht="12" outlineLevel="1">
      <c r="A18" s="171"/>
      <c r="B18" s="24" t="s">
        <v>14</v>
      </c>
      <c r="C18" s="93">
        <v>23</v>
      </c>
      <c r="D18" s="93">
        <v>27</v>
      </c>
      <c r="E18" s="93">
        <v>40</v>
      </c>
      <c r="F18" s="93">
        <v>59</v>
      </c>
      <c r="G18" s="93">
        <v>48</v>
      </c>
      <c r="H18" s="93">
        <v>46</v>
      </c>
      <c r="I18" s="93">
        <v>33</v>
      </c>
      <c r="J18" s="93">
        <v>49</v>
      </c>
      <c r="K18" s="93">
        <v>59</v>
      </c>
      <c r="L18" s="93">
        <v>82</v>
      </c>
      <c r="M18" s="93">
        <v>73</v>
      </c>
      <c r="N18" s="93">
        <v>81</v>
      </c>
      <c r="O18" s="93">
        <v>106</v>
      </c>
      <c r="P18" s="93">
        <v>90</v>
      </c>
      <c r="Q18" s="93">
        <v>91</v>
      </c>
      <c r="R18" s="93">
        <v>96</v>
      </c>
      <c r="S18" s="93">
        <v>77</v>
      </c>
      <c r="T18" s="93">
        <v>64</v>
      </c>
      <c r="U18" s="93">
        <v>26</v>
      </c>
      <c r="V18" s="93">
        <v>14</v>
      </c>
      <c r="W18" s="93">
        <v>1</v>
      </c>
      <c r="X18" s="35">
        <v>459</v>
      </c>
      <c r="Y18" s="36">
        <v>1185</v>
      </c>
      <c r="Z18" s="37">
        <v>0.0759493670886076</v>
      </c>
      <c r="AA18" s="37">
        <v>0.5367088607594936</v>
      </c>
      <c r="AB18" s="37">
        <v>0.38734177215189874</v>
      </c>
      <c r="AC18" s="38">
        <v>1</v>
      </c>
    </row>
    <row r="19" spans="1:29" s="34" customFormat="1" ht="12" outlineLevel="1">
      <c r="A19" s="172"/>
      <c r="B19" s="25" t="s">
        <v>15</v>
      </c>
      <c r="C19" s="94">
        <v>45</v>
      </c>
      <c r="D19" s="94">
        <v>54</v>
      </c>
      <c r="E19" s="94">
        <v>93</v>
      </c>
      <c r="F19" s="94">
        <v>126</v>
      </c>
      <c r="G19" s="94">
        <v>92</v>
      </c>
      <c r="H19" s="94">
        <v>82</v>
      </c>
      <c r="I19" s="94">
        <v>70</v>
      </c>
      <c r="J19" s="94">
        <v>101</v>
      </c>
      <c r="K19" s="94">
        <v>140</v>
      </c>
      <c r="L19" s="94">
        <v>149</v>
      </c>
      <c r="M19" s="94">
        <v>171</v>
      </c>
      <c r="N19" s="94">
        <v>166</v>
      </c>
      <c r="O19" s="94">
        <v>225</v>
      </c>
      <c r="P19" s="94">
        <v>169</v>
      </c>
      <c r="Q19" s="94">
        <v>159</v>
      </c>
      <c r="R19" s="94">
        <v>152</v>
      </c>
      <c r="S19" s="94">
        <v>139</v>
      </c>
      <c r="T19" s="94">
        <v>88</v>
      </c>
      <c r="U19" s="94">
        <v>30</v>
      </c>
      <c r="V19" s="94">
        <v>14</v>
      </c>
      <c r="W19" s="94">
        <v>1</v>
      </c>
      <c r="X19" s="39">
        <v>752</v>
      </c>
      <c r="Y19" s="40">
        <v>2266</v>
      </c>
      <c r="Z19" s="37">
        <v>0.08473080317740513</v>
      </c>
      <c r="AA19" s="37">
        <v>0.5834068843777581</v>
      </c>
      <c r="AB19" s="37">
        <v>0.3318623124448367</v>
      </c>
      <c r="AC19" s="41">
        <v>1</v>
      </c>
    </row>
    <row r="20" spans="1:29" s="34" customFormat="1" ht="12" outlineLevel="1">
      <c r="A20" s="170" t="s">
        <v>39</v>
      </c>
      <c r="B20" s="23" t="s">
        <v>13</v>
      </c>
      <c r="C20" s="92">
        <v>78</v>
      </c>
      <c r="D20" s="92">
        <v>86</v>
      </c>
      <c r="E20" s="92">
        <v>105</v>
      </c>
      <c r="F20" s="92">
        <v>142</v>
      </c>
      <c r="G20" s="92">
        <v>113</v>
      </c>
      <c r="H20" s="92">
        <v>101</v>
      </c>
      <c r="I20" s="92">
        <v>111</v>
      </c>
      <c r="J20" s="92">
        <v>139</v>
      </c>
      <c r="K20" s="92">
        <v>137</v>
      </c>
      <c r="L20" s="92">
        <v>142</v>
      </c>
      <c r="M20" s="92">
        <v>191</v>
      </c>
      <c r="N20" s="92">
        <v>222</v>
      </c>
      <c r="O20" s="92">
        <v>267</v>
      </c>
      <c r="P20" s="92">
        <v>208</v>
      </c>
      <c r="Q20" s="92">
        <v>151</v>
      </c>
      <c r="R20" s="92">
        <v>141</v>
      </c>
      <c r="S20" s="92">
        <v>124</v>
      </c>
      <c r="T20" s="92">
        <v>62</v>
      </c>
      <c r="U20" s="92">
        <v>19</v>
      </c>
      <c r="V20" s="92">
        <v>1</v>
      </c>
      <c r="W20" s="92">
        <v>2</v>
      </c>
      <c r="X20" s="30">
        <v>708</v>
      </c>
      <c r="Y20" s="31">
        <v>2542</v>
      </c>
      <c r="Z20" s="32">
        <v>0.1058221872541306</v>
      </c>
      <c r="AA20" s="32">
        <v>0.6156569630212431</v>
      </c>
      <c r="AB20" s="32">
        <v>0.27852084972462626</v>
      </c>
      <c r="AC20" s="33">
        <v>1</v>
      </c>
    </row>
    <row r="21" spans="1:29" s="34" customFormat="1" ht="12" outlineLevel="1">
      <c r="A21" s="171"/>
      <c r="B21" s="24" t="s">
        <v>14</v>
      </c>
      <c r="C21" s="93">
        <v>67</v>
      </c>
      <c r="D21" s="93">
        <v>88</v>
      </c>
      <c r="E21" s="93">
        <v>109</v>
      </c>
      <c r="F21" s="93">
        <v>148</v>
      </c>
      <c r="G21" s="93">
        <v>112</v>
      </c>
      <c r="H21" s="93">
        <v>116</v>
      </c>
      <c r="I21" s="93">
        <v>114</v>
      </c>
      <c r="J21" s="93">
        <v>116</v>
      </c>
      <c r="K21" s="93">
        <v>158</v>
      </c>
      <c r="L21" s="93">
        <v>172</v>
      </c>
      <c r="M21" s="93">
        <v>209</v>
      </c>
      <c r="N21" s="93">
        <v>191</v>
      </c>
      <c r="O21" s="93">
        <v>256</v>
      </c>
      <c r="P21" s="93">
        <v>225</v>
      </c>
      <c r="Q21" s="93">
        <v>193</v>
      </c>
      <c r="R21" s="93">
        <v>179</v>
      </c>
      <c r="S21" s="93">
        <v>193</v>
      </c>
      <c r="T21" s="93">
        <v>153</v>
      </c>
      <c r="U21" s="93">
        <v>68</v>
      </c>
      <c r="V21" s="93">
        <v>18</v>
      </c>
      <c r="W21" s="93">
        <v>2</v>
      </c>
      <c r="X21" s="35">
        <v>1031</v>
      </c>
      <c r="Y21" s="36">
        <v>2887</v>
      </c>
      <c r="Z21" s="37">
        <v>0.0914444059577416</v>
      </c>
      <c r="AA21" s="37">
        <v>0.5514374783512297</v>
      </c>
      <c r="AB21" s="37">
        <v>0.35711811569102875</v>
      </c>
      <c r="AC21" s="38">
        <v>1</v>
      </c>
    </row>
    <row r="22" spans="1:29" s="34" customFormat="1" ht="12" outlineLevel="1">
      <c r="A22" s="172"/>
      <c r="B22" s="25" t="s">
        <v>15</v>
      </c>
      <c r="C22" s="94">
        <v>145</v>
      </c>
      <c r="D22" s="94">
        <v>174</v>
      </c>
      <c r="E22" s="94">
        <v>214</v>
      </c>
      <c r="F22" s="94">
        <v>290</v>
      </c>
      <c r="G22" s="94">
        <v>225</v>
      </c>
      <c r="H22" s="94">
        <v>217</v>
      </c>
      <c r="I22" s="94">
        <v>225</v>
      </c>
      <c r="J22" s="94">
        <v>255</v>
      </c>
      <c r="K22" s="94">
        <v>295</v>
      </c>
      <c r="L22" s="94">
        <v>314</v>
      </c>
      <c r="M22" s="94">
        <v>400</v>
      </c>
      <c r="N22" s="94">
        <v>413</v>
      </c>
      <c r="O22" s="94">
        <v>523</v>
      </c>
      <c r="P22" s="94">
        <v>433</v>
      </c>
      <c r="Q22" s="94">
        <v>344</v>
      </c>
      <c r="R22" s="94">
        <v>320</v>
      </c>
      <c r="S22" s="94">
        <v>317</v>
      </c>
      <c r="T22" s="94">
        <v>215</v>
      </c>
      <c r="U22" s="94">
        <v>87</v>
      </c>
      <c r="V22" s="94">
        <v>19</v>
      </c>
      <c r="W22" s="94">
        <v>4</v>
      </c>
      <c r="X22" s="39">
        <v>1739</v>
      </c>
      <c r="Y22" s="40">
        <v>5429</v>
      </c>
      <c r="Z22" s="37">
        <v>0.09817645975317738</v>
      </c>
      <c r="AA22" s="37">
        <v>0.5815067231534352</v>
      </c>
      <c r="AB22" s="37">
        <v>0.3203168170933874</v>
      </c>
      <c r="AC22" s="41">
        <v>1</v>
      </c>
    </row>
    <row r="23" spans="1:29" s="44" customFormat="1" ht="12.75" customHeight="1">
      <c r="A23" s="173" t="s">
        <v>83</v>
      </c>
      <c r="B23" s="26" t="s">
        <v>13</v>
      </c>
      <c r="C23" s="30">
        <v>2304</v>
      </c>
      <c r="D23" s="30">
        <v>2351</v>
      </c>
      <c r="E23" s="30">
        <v>2450</v>
      </c>
      <c r="F23" s="30">
        <v>2587</v>
      </c>
      <c r="G23" s="30">
        <v>2024</v>
      </c>
      <c r="H23" s="30">
        <v>2237</v>
      </c>
      <c r="I23" s="30">
        <v>2662</v>
      </c>
      <c r="J23" s="30">
        <v>2972</v>
      </c>
      <c r="K23" s="30">
        <v>3308</v>
      </c>
      <c r="L23" s="30">
        <v>2884</v>
      </c>
      <c r="M23" s="30">
        <v>2796</v>
      </c>
      <c r="N23" s="30">
        <v>2975</v>
      </c>
      <c r="O23" s="30">
        <v>3343</v>
      </c>
      <c r="P23" s="30">
        <v>2980</v>
      </c>
      <c r="Q23" s="30">
        <v>2385</v>
      </c>
      <c r="R23" s="30">
        <v>1930</v>
      </c>
      <c r="S23" s="30">
        <v>1378</v>
      </c>
      <c r="T23" s="30">
        <v>716</v>
      </c>
      <c r="U23" s="30">
        <v>222</v>
      </c>
      <c r="V23" s="30">
        <v>33</v>
      </c>
      <c r="W23" s="30">
        <v>5</v>
      </c>
      <c r="X23" s="30">
        <v>9649</v>
      </c>
      <c r="Y23" s="30">
        <v>44542</v>
      </c>
      <c r="Z23" s="110">
        <v>0.15951237034708815</v>
      </c>
      <c r="AA23" s="110">
        <v>0.6238606259260923</v>
      </c>
      <c r="AB23" s="110">
        <v>0.21662700372681964</v>
      </c>
      <c r="AC23" s="43">
        <v>1</v>
      </c>
    </row>
    <row r="24" spans="1:29" s="44" customFormat="1" ht="12" customHeight="1">
      <c r="A24" s="174"/>
      <c r="B24" s="27" t="s">
        <v>14</v>
      </c>
      <c r="C24" s="35">
        <v>2098</v>
      </c>
      <c r="D24" s="35">
        <v>2216</v>
      </c>
      <c r="E24" s="35">
        <v>2436</v>
      </c>
      <c r="F24" s="35">
        <v>2516</v>
      </c>
      <c r="G24" s="35">
        <v>2165</v>
      </c>
      <c r="H24" s="35">
        <v>2284</v>
      </c>
      <c r="I24" s="35">
        <v>2710</v>
      </c>
      <c r="J24" s="35">
        <v>3134</v>
      </c>
      <c r="K24" s="35">
        <v>3470</v>
      </c>
      <c r="L24" s="35">
        <v>3188</v>
      </c>
      <c r="M24" s="35">
        <v>3230</v>
      </c>
      <c r="N24" s="35">
        <v>3076</v>
      </c>
      <c r="O24" s="35">
        <v>3534</v>
      </c>
      <c r="P24" s="35">
        <v>3417</v>
      </c>
      <c r="Q24" s="35">
        <v>2959</v>
      </c>
      <c r="R24" s="35">
        <v>2507</v>
      </c>
      <c r="S24" s="35">
        <v>2164</v>
      </c>
      <c r="T24" s="35">
        <v>1563</v>
      </c>
      <c r="U24" s="35">
        <v>750</v>
      </c>
      <c r="V24" s="35">
        <v>247</v>
      </c>
      <c r="W24" s="35">
        <v>42</v>
      </c>
      <c r="X24" s="35">
        <v>13649</v>
      </c>
      <c r="Y24" s="35">
        <v>49706</v>
      </c>
      <c r="Z24" s="111">
        <v>0.13579849515149076</v>
      </c>
      <c r="AA24" s="111">
        <v>0.5896068885044059</v>
      </c>
      <c r="AB24" s="111">
        <v>0.2745946163441033</v>
      </c>
      <c r="AC24" s="43">
        <v>1</v>
      </c>
    </row>
    <row r="25" spans="1:29" s="44" customFormat="1" ht="12" customHeight="1">
      <c r="A25" s="174"/>
      <c r="B25" s="28" t="s">
        <v>15</v>
      </c>
      <c r="C25" s="39">
        <v>4402</v>
      </c>
      <c r="D25" s="39">
        <v>4567</v>
      </c>
      <c r="E25" s="39">
        <v>4886</v>
      </c>
      <c r="F25" s="39">
        <v>5103</v>
      </c>
      <c r="G25" s="39">
        <v>4189</v>
      </c>
      <c r="H25" s="39">
        <v>4521</v>
      </c>
      <c r="I25" s="39">
        <v>5372</v>
      </c>
      <c r="J25" s="39">
        <v>6106</v>
      </c>
      <c r="K25" s="39">
        <v>6778</v>
      </c>
      <c r="L25" s="39">
        <v>6072</v>
      </c>
      <c r="M25" s="39">
        <v>6026</v>
      </c>
      <c r="N25" s="39">
        <v>6051</v>
      </c>
      <c r="O25" s="39">
        <v>6877</v>
      </c>
      <c r="P25" s="39">
        <v>6397</v>
      </c>
      <c r="Q25" s="39">
        <v>5344</v>
      </c>
      <c r="R25" s="39">
        <v>4437</v>
      </c>
      <c r="S25" s="39">
        <v>3542</v>
      </c>
      <c r="T25" s="39">
        <v>2279</v>
      </c>
      <c r="U25" s="39">
        <v>972</v>
      </c>
      <c r="V25" s="39">
        <v>280</v>
      </c>
      <c r="W25" s="39">
        <v>47</v>
      </c>
      <c r="X25" s="39">
        <v>23298</v>
      </c>
      <c r="Y25" s="39">
        <v>94248</v>
      </c>
      <c r="Z25" s="112">
        <v>0.147005772005772</v>
      </c>
      <c r="AA25" s="112">
        <v>0.6057953484424072</v>
      </c>
      <c r="AB25" s="112">
        <v>0.24719887955182074</v>
      </c>
      <c r="AC25" s="43">
        <v>1</v>
      </c>
    </row>
    <row r="26" spans="1:29" s="34" customFormat="1" ht="12" outlineLevel="1">
      <c r="A26" s="170" t="s">
        <v>52</v>
      </c>
      <c r="B26" s="23" t="s">
        <v>13</v>
      </c>
      <c r="C26" s="92">
        <v>332</v>
      </c>
      <c r="D26" s="92">
        <v>354</v>
      </c>
      <c r="E26" s="92">
        <v>338</v>
      </c>
      <c r="F26" s="92">
        <v>303</v>
      </c>
      <c r="G26" s="92">
        <v>273</v>
      </c>
      <c r="H26" s="92">
        <v>349</v>
      </c>
      <c r="I26" s="92">
        <v>385</v>
      </c>
      <c r="J26" s="92">
        <v>453</v>
      </c>
      <c r="K26" s="92">
        <v>452</v>
      </c>
      <c r="L26" s="92">
        <v>373</v>
      </c>
      <c r="M26" s="92">
        <v>364</v>
      </c>
      <c r="N26" s="92">
        <v>417</v>
      </c>
      <c r="O26" s="92">
        <v>616</v>
      </c>
      <c r="P26" s="92">
        <v>631</v>
      </c>
      <c r="Q26" s="92">
        <v>378</v>
      </c>
      <c r="R26" s="92">
        <v>255</v>
      </c>
      <c r="S26" s="92">
        <v>173</v>
      </c>
      <c r="T26" s="92">
        <v>92</v>
      </c>
      <c r="U26" s="92">
        <v>33</v>
      </c>
      <c r="V26" s="92">
        <v>7</v>
      </c>
      <c r="W26" s="92">
        <v>1</v>
      </c>
      <c r="X26" s="30">
        <v>1570</v>
      </c>
      <c r="Y26" s="31">
        <v>6579</v>
      </c>
      <c r="Z26" s="32">
        <v>0.15564675482596138</v>
      </c>
      <c r="AA26" s="32">
        <v>0.6057151542787658</v>
      </c>
      <c r="AB26" s="32">
        <v>0.23863809089527283</v>
      </c>
      <c r="AC26" s="33">
        <v>1</v>
      </c>
    </row>
    <row r="27" spans="1:29" s="34" customFormat="1" ht="12" outlineLevel="1">
      <c r="A27" s="171"/>
      <c r="B27" s="24" t="s">
        <v>14</v>
      </c>
      <c r="C27" s="93">
        <v>320</v>
      </c>
      <c r="D27" s="93">
        <v>264</v>
      </c>
      <c r="E27" s="93">
        <v>340</v>
      </c>
      <c r="F27" s="93">
        <v>300</v>
      </c>
      <c r="G27" s="93">
        <v>286</v>
      </c>
      <c r="H27" s="93">
        <v>384</v>
      </c>
      <c r="I27" s="93">
        <v>453</v>
      </c>
      <c r="J27" s="93">
        <v>459</v>
      </c>
      <c r="K27" s="93">
        <v>490</v>
      </c>
      <c r="L27" s="93">
        <v>419</v>
      </c>
      <c r="M27" s="93">
        <v>368</v>
      </c>
      <c r="N27" s="93">
        <v>520</v>
      </c>
      <c r="O27" s="93">
        <v>713</v>
      </c>
      <c r="P27" s="93">
        <v>602</v>
      </c>
      <c r="Q27" s="93">
        <v>368</v>
      </c>
      <c r="R27" s="93">
        <v>311</v>
      </c>
      <c r="S27" s="93">
        <v>267</v>
      </c>
      <c r="T27" s="93">
        <v>221</v>
      </c>
      <c r="U27" s="93">
        <v>109</v>
      </c>
      <c r="V27" s="93">
        <v>37</v>
      </c>
      <c r="W27" s="93">
        <v>7</v>
      </c>
      <c r="X27" s="35">
        <v>1922</v>
      </c>
      <c r="Y27" s="36">
        <v>7238</v>
      </c>
      <c r="Z27" s="37">
        <v>0.1276595744680851</v>
      </c>
      <c r="AA27" s="37">
        <v>0.6067974578612877</v>
      </c>
      <c r="AB27" s="37">
        <v>0.26554296767062724</v>
      </c>
      <c r="AC27" s="38">
        <v>1</v>
      </c>
    </row>
    <row r="28" spans="1:29" s="34" customFormat="1" ht="12" outlineLevel="1">
      <c r="A28" s="172"/>
      <c r="B28" s="25" t="s">
        <v>15</v>
      </c>
      <c r="C28" s="94">
        <v>652</v>
      </c>
      <c r="D28" s="94">
        <v>618</v>
      </c>
      <c r="E28" s="94">
        <v>678</v>
      </c>
      <c r="F28" s="94">
        <v>603</v>
      </c>
      <c r="G28" s="94">
        <v>559</v>
      </c>
      <c r="H28" s="94">
        <v>733</v>
      </c>
      <c r="I28" s="94">
        <v>838</v>
      </c>
      <c r="J28" s="94">
        <v>912</v>
      </c>
      <c r="K28" s="94">
        <v>942</v>
      </c>
      <c r="L28" s="94">
        <v>792</v>
      </c>
      <c r="M28" s="94">
        <v>732</v>
      </c>
      <c r="N28" s="94">
        <v>937</v>
      </c>
      <c r="O28" s="94">
        <v>1329</v>
      </c>
      <c r="P28" s="94">
        <v>1233</v>
      </c>
      <c r="Q28" s="94">
        <v>746</v>
      </c>
      <c r="R28" s="94">
        <v>566</v>
      </c>
      <c r="S28" s="94">
        <v>440</v>
      </c>
      <c r="T28" s="94">
        <v>313</v>
      </c>
      <c r="U28" s="94">
        <v>142</v>
      </c>
      <c r="V28" s="94">
        <v>44</v>
      </c>
      <c r="W28" s="94">
        <v>8</v>
      </c>
      <c r="X28" s="39">
        <v>3492</v>
      </c>
      <c r="Y28" s="40">
        <v>13817</v>
      </c>
      <c r="Z28" s="37">
        <v>0.14098574220163568</v>
      </c>
      <c r="AA28" s="37">
        <v>0.6062821162336253</v>
      </c>
      <c r="AB28" s="37">
        <v>0.2527321415647391</v>
      </c>
      <c r="AC28" s="41">
        <v>1</v>
      </c>
    </row>
    <row r="29" spans="1:29" s="34" customFormat="1" ht="12" outlineLevel="1">
      <c r="A29" s="170" t="s">
        <v>53</v>
      </c>
      <c r="B29" s="23" t="s">
        <v>13</v>
      </c>
      <c r="C29" s="92">
        <v>17</v>
      </c>
      <c r="D29" s="92">
        <v>25</v>
      </c>
      <c r="E29" s="92">
        <v>24</v>
      </c>
      <c r="F29" s="92">
        <v>17</v>
      </c>
      <c r="G29" s="92">
        <v>36</v>
      </c>
      <c r="H29" s="92">
        <v>26</v>
      </c>
      <c r="I29" s="92">
        <v>17</v>
      </c>
      <c r="J29" s="92">
        <v>25</v>
      </c>
      <c r="K29" s="92">
        <v>31</v>
      </c>
      <c r="L29" s="92">
        <v>33</v>
      </c>
      <c r="M29" s="92">
        <v>38</v>
      </c>
      <c r="N29" s="92">
        <v>57</v>
      </c>
      <c r="O29" s="92">
        <v>61</v>
      </c>
      <c r="P29" s="92">
        <v>49</v>
      </c>
      <c r="Q29" s="92">
        <v>38</v>
      </c>
      <c r="R29" s="92">
        <v>35</v>
      </c>
      <c r="S29" s="92">
        <v>27</v>
      </c>
      <c r="T29" s="92">
        <v>15</v>
      </c>
      <c r="U29" s="92">
        <v>6</v>
      </c>
      <c r="V29" s="92">
        <v>2</v>
      </c>
      <c r="W29" s="92">
        <v>1</v>
      </c>
      <c r="X29" s="30">
        <v>173</v>
      </c>
      <c r="Y29" s="31">
        <v>580</v>
      </c>
      <c r="Z29" s="32">
        <v>0.11379310344827587</v>
      </c>
      <c r="AA29" s="32">
        <v>0.5879310344827586</v>
      </c>
      <c r="AB29" s="32">
        <v>0.2982758620689655</v>
      </c>
      <c r="AC29" s="33">
        <v>1</v>
      </c>
    </row>
    <row r="30" spans="1:29" s="34" customFormat="1" ht="12" outlineLevel="1">
      <c r="A30" s="171"/>
      <c r="B30" s="24" t="s">
        <v>14</v>
      </c>
      <c r="C30" s="93">
        <v>15</v>
      </c>
      <c r="D30" s="93">
        <v>17</v>
      </c>
      <c r="E30" s="93">
        <v>22</v>
      </c>
      <c r="F30" s="93">
        <v>38</v>
      </c>
      <c r="G30" s="93">
        <v>27</v>
      </c>
      <c r="H30" s="93">
        <v>32</v>
      </c>
      <c r="I30" s="93">
        <v>29</v>
      </c>
      <c r="J30" s="93">
        <v>27</v>
      </c>
      <c r="K30" s="93">
        <v>43</v>
      </c>
      <c r="L30" s="93">
        <v>35</v>
      </c>
      <c r="M30" s="93">
        <v>48</v>
      </c>
      <c r="N30" s="93">
        <v>46</v>
      </c>
      <c r="O30" s="93">
        <v>55</v>
      </c>
      <c r="P30" s="93">
        <v>49</v>
      </c>
      <c r="Q30" s="93">
        <v>48</v>
      </c>
      <c r="R30" s="93">
        <v>45</v>
      </c>
      <c r="S30" s="93">
        <v>59</v>
      </c>
      <c r="T30" s="93">
        <v>45</v>
      </c>
      <c r="U30" s="93">
        <v>29</v>
      </c>
      <c r="V30" s="93">
        <v>9</v>
      </c>
      <c r="W30" s="93">
        <v>2</v>
      </c>
      <c r="X30" s="35">
        <v>286</v>
      </c>
      <c r="Y30" s="36">
        <v>720</v>
      </c>
      <c r="Z30" s="37">
        <v>0.075</v>
      </c>
      <c r="AA30" s="37">
        <v>0.5277777777777778</v>
      </c>
      <c r="AB30" s="37">
        <v>0.3972222222222222</v>
      </c>
      <c r="AC30" s="38">
        <v>1</v>
      </c>
    </row>
    <row r="31" spans="1:29" s="34" customFormat="1" ht="12" outlineLevel="1">
      <c r="A31" s="172"/>
      <c r="B31" s="25" t="s">
        <v>15</v>
      </c>
      <c r="C31" s="94">
        <v>32</v>
      </c>
      <c r="D31" s="94">
        <v>42</v>
      </c>
      <c r="E31" s="94">
        <v>46</v>
      </c>
      <c r="F31" s="94">
        <v>55</v>
      </c>
      <c r="G31" s="94">
        <v>63</v>
      </c>
      <c r="H31" s="94">
        <v>58</v>
      </c>
      <c r="I31" s="94">
        <v>46</v>
      </c>
      <c r="J31" s="94">
        <v>52</v>
      </c>
      <c r="K31" s="94">
        <v>74</v>
      </c>
      <c r="L31" s="94">
        <v>68</v>
      </c>
      <c r="M31" s="94">
        <v>86</v>
      </c>
      <c r="N31" s="94">
        <v>103</v>
      </c>
      <c r="O31" s="94">
        <v>116</v>
      </c>
      <c r="P31" s="94">
        <v>98</v>
      </c>
      <c r="Q31" s="94">
        <v>86</v>
      </c>
      <c r="R31" s="94">
        <v>80</v>
      </c>
      <c r="S31" s="94">
        <v>86</v>
      </c>
      <c r="T31" s="94">
        <v>60</v>
      </c>
      <c r="U31" s="94">
        <v>35</v>
      </c>
      <c r="V31" s="94">
        <v>11</v>
      </c>
      <c r="W31" s="94">
        <v>3</v>
      </c>
      <c r="X31" s="39">
        <v>459</v>
      </c>
      <c r="Y31" s="40">
        <v>1300</v>
      </c>
      <c r="Z31" s="37">
        <v>0.09230769230769231</v>
      </c>
      <c r="AA31" s="37">
        <v>0.5546153846153846</v>
      </c>
      <c r="AB31" s="37">
        <v>0.35307692307692307</v>
      </c>
      <c r="AC31" s="41">
        <v>1</v>
      </c>
    </row>
    <row r="32" spans="1:29" s="34" customFormat="1" ht="12" outlineLevel="1">
      <c r="A32" s="170" t="s">
        <v>54</v>
      </c>
      <c r="B32" s="23" t="s">
        <v>13</v>
      </c>
      <c r="C32" s="92">
        <v>20</v>
      </c>
      <c r="D32" s="92">
        <v>29</v>
      </c>
      <c r="E32" s="92">
        <v>32</v>
      </c>
      <c r="F32" s="92">
        <v>39</v>
      </c>
      <c r="G32" s="92">
        <v>42</v>
      </c>
      <c r="H32" s="92">
        <v>26</v>
      </c>
      <c r="I32" s="92">
        <v>26</v>
      </c>
      <c r="J32" s="92">
        <v>30</v>
      </c>
      <c r="K32" s="92">
        <v>51</v>
      </c>
      <c r="L32" s="92">
        <v>43</v>
      </c>
      <c r="M32" s="92">
        <v>49</v>
      </c>
      <c r="N32" s="92">
        <v>43</v>
      </c>
      <c r="O32" s="92">
        <v>59</v>
      </c>
      <c r="P32" s="92">
        <v>72</v>
      </c>
      <c r="Q32" s="92">
        <v>46</v>
      </c>
      <c r="R32" s="92">
        <v>35</v>
      </c>
      <c r="S32" s="92">
        <v>28</v>
      </c>
      <c r="T32" s="92">
        <v>11</v>
      </c>
      <c r="U32" s="92">
        <v>6</v>
      </c>
      <c r="V32" s="92">
        <v>3</v>
      </c>
      <c r="W32" s="92">
        <v>0</v>
      </c>
      <c r="X32" s="30">
        <v>201</v>
      </c>
      <c r="Y32" s="31">
        <v>690</v>
      </c>
      <c r="Z32" s="32">
        <v>0.11739130434782609</v>
      </c>
      <c r="AA32" s="32">
        <v>0.591304347826087</v>
      </c>
      <c r="AB32" s="32">
        <v>0.29130434782608694</v>
      </c>
      <c r="AC32" s="33">
        <v>1</v>
      </c>
    </row>
    <row r="33" spans="1:29" s="34" customFormat="1" ht="12" outlineLevel="1">
      <c r="A33" s="171"/>
      <c r="B33" s="24" t="s">
        <v>14</v>
      </c>
      <c r="C33" s="93">
        <v>20</v>
      </c>
      <c r="D33" s="93">
        <v>27</v>
      </c>
      <c r="E33" s="93">
        <v>45</v>
      </c>
      <c r="F33" s="93">
        <v>45</v>
      </c>
      <c r="G33" s="93">
        <v>41</v>
      </c>
      <c r="H33" s="93">
        <v>35</v>
      </c>
      <c r="I33" s="93">
        <v>29</v>
      </c>
      <c r="J33" s="93">
        <v>35</v>
      </c>
      <c r="K33" s="93">
        <v>43</v>
      </c>
      <c r="L33" s="93">
        <v>65</v>
      </c>
      <c r="M33" s="93">
        <v>40</v>
      </c>
      <c r="N33" s="93">
        <v>45</v>
      </c>
      <c r="O33" s="93">
        <v>57</v>
      </c>
      <c r="P33" s="93">
        <v>59</v>
      </c>
      <c r="Q33" s="93">
        <v>55</v>
      </c>
      <c r="R33" s="93">
        <v>51</v>
      </c>
      <c r="S33" s="93">
        <v>47</v>
      </c>
      <c r="T33" s="93">
        <v>42</v>
      </c>
      <c r="U33" s="93">
        <v>18</v>
      </c>
      <c r="V33" s="93">
        <v>4</v>
      </c>
      <c r="W33" s="93">
        <v>2</v>
      </c>
      <c r="X33" s="35">
        <v>278</v>
      </c>
      <c r="Y33" s="36">
        <v>805</v>
      </c>
      <c r="Z33" s="37">
        <v>0.11428571428571428</v>
      </c>
      <c r="AA33" s="37">
        <v>0.5403726708074534</v>
      </c>
      <c r="AB33" s="37">
        <v>0.3453416149068323</v>
      </c>
      <c r="AC33" s="38">
        <v>1</v>
      </c>
    </row>
    <row r="34" spans="1:29" s="34" customFormat="1" ht="12" outlineLevel="1">
      <c r="A34" s="172"/>
      <c r="B34" s="25" t="s">
        <v>15</v>
      </c>
      <c r="C34" s="94">
        <v>40</v>
      </c>
      <c r="D34" s="94">
        <v>56</v>
      </c>
      <c r="E34" s="94">
        <v>77</v>
      </c>
      <c r="F34" s="94">
        <v>84</v>
      </c>
      <c r="G34" s="94">
        <v>83</v>
      </c>
      <c r="H34" s="94">
        <v>61</v>
      </c>
      <c r="I34" s="94">
        <v>55</v>
      </c>
      <c r="J34" s="94">
        <v>65</v>
      </c>
      <c r="K34" s="94">
        <v>94</v>
      </c>
      <c r="L34" s="94">
        <v>108</v>
      </c>
      <c r="M34" s="94">
        <v>89</v>
      </c>
      <c r="N34" s="94">
        <v>88</v>
      </c>
      <c r="O34" s="94">
        <v>116</v>
      </c>
      <c r="P34" s="94">
        <v>131</v>
      </c>
      <c r="Q34" s="94">
        <v>101</v>
      </c>
      <c r="R34" s="94">
        <v>86</v>
      </c>
      <c r="S34" s="94">
        <v>75</v>
      </c>
      <c r="T34" s="94">
        <v>53</v>
      </c>
      <c r="U34" s="94">
        <v>24</v>
      </c>
      <c r="V34" s="94">
        <v>7</v>
      </c>
      <c r="W34" s="94">
        <v>2</v>
      </c>
      <c r="X34" s="39">
        <v>479</v>
      </c>
      <c r="Y34" s="40">
        <v>1495</v>
      </c>
      <c r="Z34" s="37">
        <v>0.1157190635451505</v>
      </c>
      <c r="AA34" s="37">
        <v>0.5638795986622074</v>
      </c>
      <c r="AB34" s="37">
        <v>0.3204013377926421</v>
      </c>
      <c r="AC34" s="41">
        <v>1</v>
      </c>
    </row>
    <row r="35" spans="1:29" s="44" customFormat="1" ht="12" customHeight="1">
      <c r="A35" s="173" t="s">
        <v>47</v>
      </c>
      <c r="B35" s="26" t="s">
        <v>13</v>
      </c>
      <c r="C35" s="30">
        <v>369</v>
      </c>
      <c r="D35" s="30">
        <v>408</v>
      </c>
      <c r="E35" s="30">
        <v>394</v>
      </c>
      <c r="F35" s="30">
        <v>359</v>
      </c>
      <c r="G35" s="30">
        <v>351</v>
      </c>
      <c r="H35" s="30">
        <v>401</v>
      </c>
      <c r="I35" s="30">
        <v>428</v>
      </c>
      <c r="J35" s="30">
        <v>508</v>
      </c>
      <c r="K35" s="30">
        <v>534</v>
      </c>
      <c r="L35" s="30">
        <v>449</v>
      </c>
      <c r="M35" s="30">
        <v>451</v>
      </c>
      <c r="N35" s="30">
        <v>517</v>
      </c>
      <c r="O35" s="30">
        <v>736</v>
      </c>
      <c r="P35" s="30">
        <v>752</v>
      </c>
      <c r="Q35" s="30">
        <v>462</v>
      </c>
      <c r="R35" s="30">
        <v>325</v>
      </c>
      <c r="S35" s="30">
        <v>228</v>
      </c>
      <c r="T35" s="30">
        <v>118</v>
      </c>
      <c r="U35" s="30">
        <v>45</v>
      </c>
      <c r="V35" s="30">
        <v>12</v>
      </c>
      <c r="W35" s="30">
        <v>2</v>
      </c>
      <c r="X35" s="30">
        <v>1944</v>
      </c>
      <c r="Y35" s="30">
        <v>7849</v>
      </c>
      <c r="Z35" s="110">
        <v>0.14919097974264237</v>
      </c>
      <c r="AA35" s="110">
        <v>0.60313415721748</v>
      </c>
      <c r="AB35" s="110">
        <v>0.24767486303987768</v>
      </c>
      <c r="AC35" s="43">
        <v>1</v>
      </c>
    </row>
    <row r="36" spans="1:29" s="44" customFormat="1" ht="12" customHeight="1">
      <c r="A36" s="174"/>
      <c r="B36" s="27" t="s">
        <v>14</v>
      </c>
      <c r="C36" s="35">
        <v>355</v>
      </c>
      <c r="D36" s="35">
        <v>308</v>
      </c>
      <c r="E36" s="35">
        <v>407</v>
      </c>
      <c r="F36" s="35">
        <v>383</v>
      </c>
      <c r="G36" s="35">
        <v>354</v>
      </c>
      <c r="H36" s="35">
        <v>451</v>
      </c>
      <c r="I36" s="35">
        <v>511</v>
      </c>
      <c r="J36" s="35">
        <v>521</v>
      </c>
      <c r="K36" s="35">
        <v>576</v>
      </c>
      <c r="L36" s="35">
        <v>519</v>
      </c>
      <c r="M36" s="35">
        <v>456</v>
      </c>
      <c r="N36" s="35">
        <v>611</v>
      </c>
      <c r="O36" s="35">
        <v>825</v>
      </c>
      <c r="P36" s="35">
        <v>710</v>
      </c>
      <c r="Q36" s="35">
        <v>471</v>
      </c>
      <c r="R36" s="35">
        <v>407</v>
      </c>
      <c r="S36" s="35">
        <v>373</v>
      </c>
      <c r="T36" s="35">
        <v>308</v>
      </c>
      <c r="U36" s="35">
        <v>156</v>
      </c>
      <c r="V36" s="35">
        <v>50</v>
      </c>
      <c r="W36" s="35">
        <v>11</v>
      </c>
      <c r="X36" s="35">
        <v>2486</v>
      </c>
      <c r="Y36" s="35">
        <v>8763</v>
      </c>
      <c r="Z36" s="111">
        <v>0.12210430217961885</v>
      </c>
      <c r="AA36" s="111">
        <v>0.5942028985507246</v>
      </c>
      <c r="AB36" s="111">
        <v>0.2836927992696565</v>
      </c>
      <c r="AC36" s="43">
        <v>1</v>
      </c>
    </row>
    <row r="37" spans="1:29" s="44" customFormat="1" ht="12" customHeight="1">
      <c r="A37" s="174"/>
      <c r="B37" s="28" t="s">
        <v>15</v>
      </c>
      <c r="C37" s="39">
        <v>724</v>
      </c>
      <c r="D37" s="39">
        <v>716</v>
      </c>
      <c r="E37" s="39">
        <v>801</v>
      </c>
      <c r="F37" s="39">
        <v>742</v>
      </c>
      <c r="G37" s="39">
        <v>705</v>
      </c>
      <c r="H37" s="39">
        <v>852</v>
      </c>
      <c r="I37" s="39">
        <v>939</v>
      </c>
      <c r="J37" s="39">
        <v>1029</v>
      </c>
      <c r="K37" s="39">
        <v>1110</v>
      </c>
      <c r="L37" s="39">
        <v>968</v>
      </c>
      <c r="M37" s="39">
        <v>907</v>
      </c>
      <c r="N37" s="39">
        <v>1128</v>
      </c>
      <c r="O37" s="39">
        <v>1561</v>
      </c>
      <c r="P37" s="39">
        <v>1462</v>
      </c>
      <c r="Q37" s="39">
        <v>933</v>
      </c>
      <c r="R37" s="39">
        <v>732</v>
      </c>
      <c r="S37" s="39">
        <v>601</v>
      </c>
      <c r="T37" s="39">
        <v>426</v>
      </c>
      <c r="U37" s="39">
        <v>201</v>
      </c>
      <c r="V37" s="39">
        <v>62</v>
      </c>
      <c r="W37" s="39">
        <v>13</v>
      </c>
      <c r="X37" s="39">
        <v>4430</v>
      </c>
      <c r="Y37" s="39">
        <v>16612</v>
      </c>
      <c r="Z37" s="112">
        <v>0.1349024801348423</v>
      </c>
      <c r="AA37" s="112">
        <v>0.5984228268721407</v>
      </c>
      <c r="AB37" s="112">
        <v>0.2666746929930171</v>
      </c>
      <c r="AC37" s="43">
        <v>1</v>
      </c>
    </row>
    <row r="38" spans="1:29" s="44" customFormat="1" ht="12" customHeight="1" collapsed="1">
      <c r="A38" s="173" t="s">
        <v>48</v>
      </c>
      <c r="B38" s="26" t="s">
        <v>13</v>
      </c>
      <c r="C38" s="98">
        <v>96</v>
      </c>
      <c r="D38" s="98">
        <v>133</v>
      </c>
      <c r="E38" s="98">
        <v>124</v>
      </c>
      <c r="F38" s="98">
        <v>152</v>
      </c>
      <c r="G38" s="98">
        <v>121</v>
      </c>
      <c r="H38" s="98">
        <v>118</v>
      </c>
      <c r="I38" s="98">
        <v>117</v>
      </c>
      <c r="J38" s="98">
        <v>143</v>
      </c>
      <c r="K38" s="98">
        <v>166</v>
      </c>
      <c r="L38" s="98">
        <v>125</v>
      </c>
      <c r="M38" s="98">
        <v>195</v>
      </c>
      <c r="N38" s="98">
        <v>227</v>
      </c>
      <c r="O38" s="98">
        <v>239</v>
      </c>
      <c r="P38" s="98">
        <v>198</v>
      </c>
      <c r="Q38" s="98">
        <v>145</v>
      </c>
      <c r="R38" s="98">
        <v>135</v>
      </c>
      <c r="S38" s="98">
        <v>81</v>
      </c>
      <c r="T38" s="98">
        <v>46</v>
      </c>
      <c r="U38" s="98">
        <v>10</v>
      </c>
      <c r="V38" s="98">
        <v>2</v>
      </c>
      <c r="W38" s="98">
        <v>1</v>
      </c>
      <c r="X38" s="30">
        <v>618</v>
      </c>
      <c r="Y38" s="30">
        <v>2574</v>
      </c>
      <c r="Z38" s="110">
        <v>0.13714063714063715</v>
      </c>
      <c r="AA38" s="110">
        <v>0.6227661227661228</v>
      </c>
      <c r="AB38" s="110">
        <v>0.2400932400932401</v>
      </c>
      <c r="AC38" s="43">
        <v>1</v>
      </c>
    </row>
    <row r="39" spans="1:29" s="44" customFormat="1" ht="12" customHeight="1">
      <c r="A39" s="174"/>
      <c r="B39" s="27" t="s">
        <v>14</v>
      </c>
      <c r="C39" s="99">
        <v>82</v>
      </c>
      <c r="D39" s="99">
        <v>98</v>
      </c>
      <c r="E39" s="99">
        <v>121</v>
      </c>
      <c r="F39" s="99">
        <v>143</v>
      </c>
      <c r="G39" s="99">
        <v>123</v>
      </c>
      <c r="H39" s="99">
        <v>116</v>
      </c>
      <c r="I39" s="99">
        <v>124</v>
      </c>
      <c r="J39" s="99">
        <v>133</v>
      </c>
      <c r="K39" s="99">
        <v>152</v>
      </c>
      <c r="L39" s="99">
        <v>175</v>
      </c>
      <c r="M39" s="99">
        <v>213</v>
      </c>
      <c r="N39" s="99">
        <v>216</v>
      </c>
      <c r="O39" s="99">
        <v>223</v>
      </c>
      <c r="P39" s="99">
        <v>195</v>
      </c>
      <c r="Q39" s="99">
        <v>177</v>
      </c>
      <c r="R39" s="99">
        <v>179</v>
      </c>
      <c r="S39" s="99">
        <v>186</v>
      </c>
      <c r="T39" s="99">
        <v>136</v>
      </c>
      <c r="U39" s="99">
        <v>81</v>
      </c>
      <c r="V39" s="99">
        <v>17</v>
      </c>
      <c r="W39" s="99">
        <v>6</v>
      </c>
      <c r="X39" s="35">
        <v>977</v>
      </c>
      <c r="Y39" s="35">
        <v>2896</v>
      </c>
      <c r="Z39" s="111">
        <v>0.1039364640883978</v>
      </c>
      <c r="AA39" s="111">
        <v>0.5587016574585635</v>
      </c>
      <c r="AB39" s="111">
        <v>0.33736187845303867</v>
      </c>
      <c r="AC39" s="43">
        <v>0.9999999999999999</v>
      </c>
    </row>
    <row r="40" spans="1:29" s="44" customFormat="1" ht="12" customHeight="1">
      <c r="A40" s="174"/>
      <c r="B40" s="28" t="s">
        <v>15</v>
      </c>
      <c r="C40" s="100">
        <v>178</v>
      </c>
      <c r="D40" s="100">
        <v>231</v>
      </c>
      <c r="E40" s="100">
        <v>245</v>
      </c>
      <c r="F40" s="100">
        <v>295</v>
      </c>
      <c r="G40" s="100">
        <v>244</v>
      </c>
      <c r="H40" s="100">
        <v>234</v>
      </c>
      <c r="I40" s="100">
        <v>241</v>
      </c>
      <c r="J40" s="100">
        <v>276</v>
      </c>
      <c r="K40" s="100">
        <v>318</v>
      </c>
      <c r="L40" s="100">
        <v>300</v>
      </c>
      <c r="M40" s="100">
        <v>408</v>
      </c>
      <c r="N40" s="100">
        <v>443</v>
      </c>
      <c r="O40" s="100">
        <v>462</v>
      </c>
      <c r="P40" s="100">
        <v>393</v>
      </c>
      <c r="Q40" s="100">
        <v>322</v>
      </c>
      <c r="R40" s="100">
        <v>314</v>
      </c>
      <c r="S40" s="100">
        <v>267</v>
      </c>
      <c r="T40" s="100">
        <v>182</v>
      </c>
      <c r="U40" s="100">
        <v>91</v>
      </c>
      <c r="V40" s="100">
        <v>19</v>
      </c>
      <c r="W40" s="100">
        <v>7</v>
      </c>
      <c r="X40" s="39">
        <v>1595</v>
      </c>
      <c r="Y40" s="39">
        <v>5470</v>
      </c>
      <c r="Z40" s="112">
        <v>0.11956124314442414</v>
      </c>
      <c r="AA40" s="112">
        <v>0.5888482632541133</v>
      </c>
      <c r="AB40" s="112">
        <v>0.2915904936014625</v>
      </c>
      <c r="AC40" s="43">
        <v>1</v>
      </c>
    </row>
    <row r="41" spans="1:29" s="34" customFormat="1" ht="12" outlineLevel="1">
      <c r="A41" s="170" t="s">
        <v>55</v>
      </c>
      <c r="B41" s="23" t="s">
        <v>13</v>
      </c>
      <c r="C41" s="92">
        <v>107</v>
      </c>
      <c r="D41" s="92">
        <v>121</v>
      </c>
      <c r="E41" s="92">
        <v>152</v>
      </c>
      <c r="F41" s="92">
        <v>142</v>
      </c>
      <c r="G41" s="92">
        <v>127</v>
      </c>
      <c r="H41" s="92">
        <v>123</v>
      </c>
      <c r="I41" s="92">
        <v>164</v>
      </c>
      <c r="J41" s="92">
        <v>148</v>
      </c>
      <c r="K41" s="92">
        <v>179</v>
      </c>
      <c r="L41" s="92">
        <v>178</v>
      </c>
      <c r="M41" s="92">
        <v>189</v>
      </c>
      <c r="N41" s="92">
        <v>203</v>
      </c>
      <c r="O41" s="92">
        <v>263</v>
      </c>
      <c r="P41" s="92">
        <v>200</v>
      </c>
      <c r="Q41" s="92">
        <v>158</v>
      </c>
      <c r="R41" s="92">
        <v>128</v>
      </c>
      <c r="S41" s="92">
        <v>94</v>
      </c>
      <c r="T41" s="92">
        <v>72</v>
      </c>
      <c r="U41" s="92">
        <v>21</v>
      </c>
      <c r="V41" s="92">
        <v>4</v>
      </c>
      <c r="W41" s="92">
        <v>2</v>
      </c>
      <c r="X41" s="30">
        <v>679</v>
      </c>
      <c r="Y41" s="31">
        <v>2775</v>
      </c>
      <c r="Z41" s="32">
        <v>0.13693693693693693</v>
      </c>
      <c r="AA41" s="32">
        <v>0.6183783783783784</v>
      </c>
      <c r="AB41" s="32">
        <v>0.24468468468468468</v>
      </c>
      <c r="AC41" s="33">
        <v>1</v>
      </c>
    </row>
    <row r="42" spans="1:29" s="34" customFormat="1" ht="12" outlineLevel="1">
      <c r="A42" s="171"/>
      <c r="B42" s="24" t="s">
        <v>14</v>
      </c>
      <c r="C42" s="93">
        <v>97</v>
      </c>
      <c r="D42" s="93">
        <v>132</v>
      </c>
      <c r="E42" s="93">
        <v>132</v>
      </c>
      <c r="F42" s="93">
        <v>148</v>
      </c>
      <c r="G42" s="93">
        <v>138</v>
      </c>
      <c r="H42" s="93">
        <v>116</v>
      </c>
      <c r="I42" s="93">
        <v>133</v>
      </c>
      <c r="J42" s="93">
        <v>150</v>
      </c>
      <c r="K42" s="93">
        <v>154</v>
      </c>
      <c r="L42" s="93">
        <v>176</v>
      </c>
      <c r="M42" s="93">
        <v>185</v>
      </c>
      <c r="N42" s="93">
        <v>192</v>
      </c>
      <c r="O42" s="93">
        <v>261</v>
      </c>
      <c r="P42" s="93">
        <v>218</v>
      </c>
      <c r="Q42" s="93">
        <v>187</v>
      </c>
      <c r="R42" s="93">
        <v>172</v>
      </c>
      <c r="S42" s="93">
        <v>171</v>
      </c>
      <c r="T42" s="93">
        <v>143</v>
      </c>
      <c r="U42" s="93">
        <v>72</v>
      </c>
      <c r="V42" s="93">
        <v>19</v>
      </c>
      <c r="W42" s="93">
        <v>3</v>
      </c>
      <c r="X42" s="35">
        <v>985</v>
      </c>
      <c r="Y42" s="36">
        <v>2999</v>
      </c>
      <c r="Z42" s="37">
        <v>0.1203734578192731</v>
      </c>
      <c r="AA42" s="37">
        <v>0.5511837279093031</v>
      </c>
      <c r="AB42" s="37">
        <v>0.3284428142714238</v>
      </c>
      <c r="AC42" s="38">
        <v>1</v>
      </c>
    </row>
    <row r="43" spans="1:29" s="34" customFormat="1" ht="12" outlineLevel="1">
      <c r="A43" s="172"/>
      <c r="B43" s="25" t="s">
        <v>15</v>
      </c>
      <c r="C43" s="94">
        <v>204</v>
      </c>
      <c r="D43" s="94">
        <v>253</v>
      </c>
      <c r="E43" s="94">
        <v>284</v>
      </c>
      <c r="F43" s="94">
        <v>290</v>
      </c>
      <c r="G43" s="94">
        <v>265</v>
      </c>
      <c r="H43" s="94">
        <v>239</v>
      </c>
      <c r="I43" s="94">
        <v>297</v>
      </c>
      <c r="J43" s="94">
        <v>298</v>
      </c>
      <c r="K43" s="94">
        <v>333</v>
      </c>
      <c r="L43" s="94">
        <v>354</v>
      </c>
      <c r="M43" s="94">
        <v>374</v>
      </c>
      <c r="N43" s="94">
        <v>395</v>
      </c>
      <c r="O43" s="94">
        <v>524</v>
      </c>
      <c r="P43" s="94">
        <v>418</v>
      </c>
      <c r="Q43" s="94">
        <v>345</v>
      </c>
      <c r="R43" s="94">
        <v>300</v>
      </c>
      <c r="S43" s="94">
        <v>265</v>
      </c>
      <c r="T43" s="94">
        <v>215</v>
      </c>
      <c r="U43" s="94">
        <v>93</v>
      </c>
      <c r="V43" s="94">
        <v>23</v>
      </c>
      <c r="W43" s="94">
        <v>5</v>
      </c>
      <c r="X43" s="39">
        <v>1664</v>
      </c>
      <c r="Y43" s="40">
        <v>5774</v>
      </c>
      <c r="Z43" s="37">
        <v>0.128333910633876</v>
      </c>
      <c r="AA43" s="37">
        <v>0.5834776584689989</v>
      </c>
      <c r="AB43" s="37">
        <v>0.28818843089712504</v>
      </c>
      <c r="AC43" s="41">
        <v>1</v>
      </c>
    </row>
    <row r="44" spans="1:29" s="34" customFormat="1" ht="12" outlineLevel="1">
      <c r="A44" s="170" t="s">
        <v>57</v>
      </c>
      <c r="B44" s="23" t="s">
        <v>13</v>
      </c>
      <c r="C44" s="92">
        <v>22</v>
      </c>
      <c r="D44" s="92">
        <v>27</v>
      </c>
      <c r="E44" s="92">
        <v>29</v>
      </c>
      <c r="F44" s="92">
        <v>44</v>
      </c>
      <c r="G44" s="92">
        <v>45</v>
      </c>
      <c r="H44" s="92">
        <v>34</v>
      </c>
      <c r="I44" s="92">
        <v>33</v>
      </c>
      <c r="J44" s="92">
        <v>42</v>
      </c>
      <c r="K44" s="92">
        <v>45</v>
      </c>
      <c r="L44" s="92">
        <v>57</v>
      </c>
      <c r="M44" s="92">
        <v>75</v>
      </c>
      <c r="N44" s="92">
        <v>78</v>
      </c>
      <c r="O44" s="92">
        <v>88</v>
      </c>
      <c r="P44" s="92">
        <v>64</v>
      </c>
      <c r="Q44" s="92">
        <v>47</v>
      </c>
      <c r="R44" s="92">
        <v>50</v>
      </c>
      <c r="S44" s="92">
        <v>35</v>
      </c>
      <c r="T44" s="92">
        <v>26</v>
      </c>
      <c r="U44" s="92">
        <v>6</v>
      </c>
      <c r="V44" s="92">
        <v>2</v>
      </c>
      <c r="W44" s="92">
        <v>0</v>
      </c>
      <c r="X44" s="30">
        <v>230</v>
      </c>
      <c r="Y44" s="31">
        <v>849</v>
      </c>
      <c r="Z44" s="32">
        <v>0.09187279151943463</v>
      </c>
      <c r="AA44" s="32">
        <v>0.6372202591283863</v>
      </c>
      <c r="AB44" s="32">
        <v>0.270906949352179</v>
      </c>
      <c r="AC44" s="33">
        <v>1</v>
      </c>
    </row>
    <row r="45" spans="1:29" s="34" customFormat="1" ht="12" outlineLevel="1">
      <c r="A45" s="171"/>
      <c r="B45" s="24" t="s">
        <v>14</v>
      </c>
      <c r="C45" s="93">
        <v>22</v>
      </c>
      <c r="D45" s="93">
        <v>27</v>
      </c>
      <c r="E45" s="93">
        <v>31</v>
      </c>
      <c r="F45" s="93">
        <v>51</v>
      </c>
      <c r="G45" s="93">
        <v>48</v>
      </c>
      <c r="H45" s="93">
        <v>42</v>
      </c>
      <c r="I45" s="93">
        <v>38</v>
      </c>
      <c r="J45" s="93">
        <v>40</v>
      </c>
      <c r="K45" s="93">
        <v>38</v>
      </c>
      <c r="L45" s="93">
        <v>52</v>
      </c>
      <c r="M45" s="93">
        <v>74</v>
      </c>
      <c r="N45" s="93">
        <v>73</v>
      </c>
      <c r="O45" s="93">
        <v>71</v>
      </c>
      <c r="P45" s="93">
        <v>60</v>
      </c>
      <c r="Q45" s="93">
        <v>66</v>
      </c>
      <c r="R45" s="93">
        <v>71</v>
      </c>
      <c r="S45" s="93">
        <v>64</v>
      </c>
      <c r="T45" s="93">
        <v>50</v>
      </c>
      <c r="U45" s="93">
        <v>22</v>
      </c>
      <c r="V45" s="93">
        <v>6</v>
      </c>
      <c r="W45" s="93">
        <v>2</v>
      </c>
      <c r="X45" s="35">
        <v>341</v>
      </c>
      <c r="Y45" s="36">
        <v>948</v>
      </c>
      <c r="Z45" s="37">
        <v>0.08438818565400844</v>
      </c>
      <c r="AA45" s="37">
        <v>0.5559071729957806</v>
      </c>
      <c r="AB45" s="37">
        <v>0.35970464135021096</v>
      </c>
      <c r="AC45" s="38">
        <v>1</v>
      </c>
    </row>
    <row r="46" spans="1:29" s="34" customFormat="1" ht="12" outlineLevel="1">
      <c r="A46" s="172"/>
      <c r="B46" s="25" t="s">
        <v>15</v>
      </c>
      <c r="C46" s="94">
        <v>44</v>
      </c>
      <c r="D46" s="94">
        <v>54</v>
      </c>
      <c r="E46" s="94">
        <v>60</v>
      </c>
      <c r="F46" s="94">
        <v>95</v>
      </c>
      <c r="G46" s="94">
        <v>93</v>
      </c>
      <c r="H46" s="94">
        <v>76</v>
      </c>
      <c r="I46" s="94">
        <v>71</v>
      </c>
      <c r="J46" s="94">
        <v>82</v>
      </c>
      <c r="K46" s="94">
        <v>83</v>
      </c>
      <c r="L46" s="94">
        <v>109</v>
      </c>
      <c r="M46" s="94">
        <v>149</v>
      </c>
      <c r="N46" s="94">
        <v>151</v>
      </c>
      <c r="O46" s="94">
        <v>159</v>
      </c>
      <c r="P46" s="94">
        <v>124</v>
      </c>
      <c r="Q46" s="94">
        <v>113</v>
      </c>
      <c r="R46" s="94">
        <v>121</v>
      </c>
      <c r="S46" s="94">
        <v>99</v>
      </c>
      <c r="T46" s="94">
        <v>76</v>
      </c>
      <c r="U46" s="94">
        <v>28</v>
      </c>
      <c r="V46" s="94">
        <v>8</v>
      </c>
      <c r="W46" s="94">
        <v>2</v>
      </c>
      <c r="X46" s="39">
        <v>571</v>
      </c>
      <c r="Y46" s="40">
        <v>1797</v>
      </c>
      <c r="Z46" s="37">
        <v>0.0879243183082916</v>
      </c>
      <c r="AA46" s="37">
        <v>0.5943238731218697</v>
      </c>
      <c r="AB46" s="37">
        <v>0.31775180856983865</v>
      </c>
      <c r="AC46" s="41">
        <v>1</v>
      </c>
    </row>
    <row r="47" spans="1:29" s="44" customFormat="1" ht="12" customHeight="1">
      <c r="A47" s="175" t="s">
        <v>49</v>
      </c>
      <c r="B47" s="101" t="s">
        <v>13</v>
      </c>
      <c r="C47" s="30">
        <v>129</v>
      </c>
      <c r="D47" s="30">
        <v>148</v>
      </c>
      <c r="E47" s="30">
        <v>181</v>
      </c>
      <c r="F47" s="30">
        <v>186</v>
      </c>
      <c r="G47" s="30">
        <v>172</v>
      </c>
      <c r="H47" s="30">
        <v>157</v>
      </c>
      <c r="I47" s="30">
        <v>197</v>
      </c>
      <c r="J47" s="30">
        <v>190</v>
      </c>
      <c r="K47" s="30">
        <v>224</v>
      </c>
      <c r="L47" s="30">
        <v>235</v>
      </c>
      <c r="M47" s="30">
        <v>264</v>
      </c>
      <c r="N47" s="30">
        <v>281</v>
      </c>
      <c r="O47" s="30">
        <v>351</v>
      </c>
      <c r="P47" s="30">
        <v>264</v>
      </c>
      <c r="Q47" s="30">
        <v>205</v>
      </c>
      <c r="R47" s="30">
        <v>178</v>
      </c>
      <c r="S47" s="30">
        <v>129</v>
      </c>
      <c r="T47" s="30">
        <v>98</v>
      </c>
      <c r="U47" s="30">
        <v>27</v>
      </c>
      <c r="V47" s="30">
        <v>6</v>
      </c>
      <c r="W47" s="30">
        <v>2</v>
      </c>
      <c r="X47" s="30">
        <v>909</v>
      </c>
      <c r="Y47" s="30">
        <v>3624</v>
      </c>
      <c r="Z47" s="110">
        <v>0.12637969094922738</v>
      </c>
      <c r="AA47" s="110">
        <v>0.6227924944812362</v>
      </c>
      <c r="AB47" s="110">
        <v>0.2508278145695364</v>
      </c>
      <c r="AC47" s="43">
        <v>1</v>
      </c>
    </row>
    <row r="48" spans="1:29" s="44" customFormat="1" ht="12" customHeight="1">
      <c r="A48" s="176"/>
      <c r="B48" s="102" t="s">
        <v>14</v>
      </c>
      <c r="C48" s="35">
        <v>119</v>
      </c>
      <c r="D48" s="35">
        <v>159</v>
      </c>
      <c r="E48" s="35">
        <v>163</v>
      </c>
      <c r="F48" s="35">
        <v>199</v>
      </c>
      <c r="G48" s="35">
        <v>186</v>
      </c>
      <c r="H48" s="35">
        <v>158</v>
      </c>
      <c r="I48" s="35">
        <v>171</v>
      </c>
      <c r="J48" s="35">
        <v>190</v>
      </c>
      <c r="K48" s="35">
        <v>192</v>
      </c>
      <c r="L48" s="35">
        <v>228</v>
      </c>
      <c r="M48" s="35">
        <v>259</v>
      </c>
      <c r="N48" s="35">
        <v>265</v>
      </c>
      <c r="O48" s="35">
        <v>332</v>
      </c>
      <c r="P48" s="35">
        <v>278</v>
      </c>
      <c r="Q48" s="35">
        <v>253</v>
      </c>
      <c r="R48" s="35">
        <v>243</v>
      </c>
      <c r="S48" s="35">
        <v>235</v>
      </c>
      <c r="T48" s="35">
        <v>193</v>
      </c>
      <c r="U48" s="35">
        <v>94</v>
      </c>
      <c r="V48" s="35">
        <v>25</v>
      </c>
      <c r="W48" s="35">
        <v>5</v>
      </c>
      <c r="X48" s="35">
        <v>1326</v>
      </c>
      <c r="Y48" s="35">
        <v>3947</v>
      </c>
      <c r="Z48" s="111">
        <v>0.11173042817329618</v>
      </c>
      <c r="AA48" s="111">
        <v>0.552318216366861</v>
      </c>
      <c r="AB48" s="111">
        <v>0.3359513554598429</v>
      </c>
      <c r="AC48" s="43">
        <v>1</v>
      </c>
    </row>
    <row r="49" spans="1:29" s="44" customFormat="1" ht="12" customHeight="1">
      <c r="A49" s="176"/>
      <c r="B49" s="103" t="s">
        <v>15</v>
      </c>
      <c r="C49" s="39">
        <v>248</v>
      </c>
      <c r="D49" s="39">
        <v>307</v>
      </c>
      <c r="E49" s="39">
        <v>344</v>
      </c>
      <c r="F49" s="39">
        <v>385</v>
      </c>
      <c r="G49" s="39">
        <v>358</v>
      </c>
      <c r="H49" s="39">
        <v>315</v>
      </c>
      <c r="I49" s="39">
        <v>368</v>
      </c>
      <c r="J49" s="39">
        <v>380</v>
      </c>
      <c r="K49" s="39">
        <v>416</v>
      </c>
      <c r="L49" s="39">
        <v>463</v>
      </c>
      <c r="M49" s="39">
        <v>523</v>
      </c>
      <c r="N49" s="39">
        <v>546</v>
      </c>
      <c r="O49" s="39">
        <v>683</v>
      </c>
      <c r="P49" s="39">
        <v>542</v>
      </c>
      <c r="Q49" s="39">
        <v>458</v>
      </c>
      <c r="R49" s="39">
        <v>421</v>
      </c>
      <c r="S49" s="39">
        <v>364</v>
      </c>
      <c r="T49" s="39">
        <v>291</v>
      </c>
      <c r="U49" s="39">
        <v>121</v>
      </c>
      <c r="V49" s="39">
        <v>31</v>
      </c>
      <c r="W49" s="39">
        <v>7</v>
      </c>
      <c r="X49" s="39">
        <v>2235</v>
      </c>
      <c r="Y49" s="39">
        <v>7571</v>
      </c>
      <c r="Z49" s="112">
        <v>0.11874257033416986</v>
      </c>
      <c r="AA49" s="112">
        <v>0.586052040681548</v>
      </c>
      <c r="AB49" s="112">
        <v>0.2952053889842821</v>
      </c>
      <c r="AC49" s="43">
        <v>1</v>
      </c>
    </row>
    <row r="50" spans="1:29" s="34" customFormat="1" ht="12" customHeight="1" outlineLevel="1">
      <c r="A50" s="161" t="s">
        <v>58</v>
      </c>
      <c r="B50" s="23" t="s">
        <v>13</v>
      </c>
      <c r="C50" s="92">
        <v>71</v>
      </c>
      <c r="D50" s="92">
        <v>77</v>
      </c>
      <c r="E50" s="92">
        <v>86</v>
      </c>
      <c r="F50" s="92">
        <v>92</v>
      </c>
      <c r="G50" s="92">
        <v>81</v>
      </c>
      <c r="H50" s="92">
        <v>54</v>
      </c>
      <c r="I50" s="92">
        <v>80</v>
      </c>
      <c r="J50" s="92">
        <v>111</v>
      </c>
      <c r="K50" s="92">
        <v>86</v>
      </c>
      <c r="L50" s="92">
        <v>100</v>
      </c>
      <c r="M50" s="92">
        <v>105</v>
      </c>
      <c r="N50" s="92">
        <v>153</v>
      </c>
      <c r="O50" s="92">
        <v>162</v>
      </c>
      <c r="P50" s="92">
        <v>142</v>
      </c>
      <c r="Q50" s="92">
        <v>79</v>
      </c>
      <c r="R50" s="92">
        <v>82</v>
      </c>
      <c r="S50" s="92">
        <v>73</v>
      </c>
      <c r="T50" s="92">
        <v>37</v>
      </c>
      <c r="U50" s="92">
        <v>25</v>
      </c>
      <c r="V50" s="92">
        <v>6</v>
      </c>
      <c r="W50" s="92">
        <v>0</v>
      </c>
      <c r="X50" s="30">
        <v>444</v>
      </c>
      <c r="Y50" s="31">
        <v>1702</v>
      </c>
      <c r="Z50" s="32">
        <v>0.13748531139835488</v>
      </c>
      <c r="AA50" s="32">
        <v>0.6016451233842538</v>
      </c>
      <c r="AB50" s="32">
        <v>0.2608695652173913</v>
      </c>
      <c r="AC50" s="33">
        <v>1</v>
      </c>
    </row>
    <row r="51" spans="1:29" s="34" customFormat="1" ht="12" outlineLevel="1">
      <c r="A51" s="162"/>
      <c r="B51" s="24" t="s">
        <v>14</v>
      </c>
      <c r="C51" s="93">
        <v>65</v>
      </c>
      <c r="D51" s="93">
        <v>67</v>
      </c>
      <c r="E51" s="93">
        <v>76</v>
      </c>
      <c r="F51" s="93">
        <v>106</v>
      </c>
      <c r="G51" s="93">
        <v>93</v>
      </c>
      <c r="H51" s="93">
        <v>81</v>
      </c>
      <c r="I51" s="93">
        <v>77</v>
      </c>
      <c r="J51" s="93">
        <v>108</v>
      </c>
      <c r="K51" s="93">
        <v>111</v>
      </c>
      <c r="L51" s="93">
        <v>94</v>
      </c>
      <c r="M51" s="93">
        <v>133</v>
      </c>
      <c r="N51" s="93">
        <v>153</v>
      </c>
      <c r="O51" s="93">
        <v>147</v>
      </c>
      <c r="P51" s="93">
        <v>138</v>
      </c>
      <c r="Q51" s="93">
        <v>108</v>
      </c>
      <c r="R51" s="93">
        <v>106</v>
      </c>
      <c r="S51" s="93">
        <v>110</v>
      </c>
      <c r="T51" s="93">
        <v>100</v>
      </c>
      <c r="U51" s="93">
        <v>64</v>
      </c>
      <c r="V51" s="93">
        <v>27</v>
      </c>
      <c r="W51" s="93">
        <v>8</v>
      </c>
      <c r="X51" s="35">
        <v>661</v>
      </c>
      <c r="Y51" s="36">
        <v>1972</v>
      </c>
      <c r="Z51" s="37">
        <v>0.10547667342799188</v>
      </c>
      <c r="AA51" s="37">
        <v>0.5593306288032455</v>
      </c>
      <c r="AB51" s="37">
        <v>0.3351926977687627</v>
      </c>
      <c r="AC51" s="38">
        <v>1</v>
      </c>
    </row>
    <row r="52" spans="1:29" s="34" customFormat="1" ht="12" outlineLevel="1">
      <c r="A52" s="163"/>
      <c r="B52" s="25" t="s">
        <v>15</v>
      </c>
      <c r="C52" s="94">
        <v>136</v>
      </c>
      <c r="D52" s="94">
        <v>144</v>
      </c>
      <c r="E52" s="94">
        <v>162</v>
      </c>
      <c r="F52" s="94">
        <v>198</v>
      </c>
      <c r="G52" s="94">
        <v>174</v>
      </c>
      <c r="H52" s="94">
        <v>135</v>
      </c>
      <c r="I52" s="94">
        <v>157</v>
      </c>
      <c r="J52" s="94">
        <v>219</v>
      </c>
      <c r="K52" s="94">
        <v>197</v>
      </c>
      <c r="L52" s="94">
        <v>194</v>
      </c>
      <c r="M52" s="94">
        <v>238</v>
      </c>
      <c r="N52" s="94">
        <v>306</v>
      </c>
      <c r="O52" s="94">
        <v>309</v>
      </c>
      <c r="P52" s="94">
        <v>280</v>
      </c>
      <c r="Q52" s="94">
        <v>187</v>
      </c>
      <c r="R52" s="94">
        <v>188</v>
      </c>
      <c r="S52" s="94">
        <v>183</v>
      </c>
      <c r="T52" s="94">
        <v>137</v>
      </c>
      <c r="U52" s="94">
        <v>89</v>
      </c>
      <c r="V52" s="94">
        <v>33</v>
      </c>
      <c r="W52" s="94">
        <v>8</v>
      </c>
      <c r="X52" s="39">
        <v>1105</v>
      </c>
      <c r="Y52" s="40">
        <v>3674</v>
      </c>
      <c r="Z52" s="37">
        <v>0.12030484485574305</v>
      </c>
      <c r="AA52" s="37">
        <v>0.5789330430048993</v>
      </c>
      <c r="AB52" s="37">
        <v>0.30076211213935766</v>
      </c>
      <c r="AC52" s="41">
        <v>1</v>
      </c>
    </row>
    <row r="53" spans="1:29" s="34" customFormat="1" ht="12" customHeight="1" outlineLevel="1">
      <c r="A53" s="161" t="s">
        <v>59</v>
      </c>
      <c r="B53" s="23" t="s">
        <v>13</v>
      </c>
      <c r="C53" s="90">
        <v>51</v>
      </c>
      <c r="D53" s="90">
        <v>47</v>
      </c>
      <c r="E53" s="90">
        <v>37</v>
      </c>
      <c r="F53" s="90">
        <v>72</v>
      </c>
      <c r="G53" s="90">
        <v>54</v>
      </c>
      <c r="H53" s="90">
        <v>48</v>
      </c>
      <c r="I53" s="90">
        <v>66</v>
      </c>
      <c r="J53" s="90">
        <v>78</v>
      </c>
      <c r="K53" s="90">
        <v>70</v>
      </c>
      <c r="L53" s="90">
        <v>58</v>
      </c>
      <c r="M53" s="90">
        <v>77</v>
      </c>
      <c r="N53" s="90">
        <v>95</v>
      </c>
      <c r="O53" s="90">
        <v>116</v>
      </c>
      <c r="P53" s="90">
        <v>81</v>
      </c>
      <c r="Q53" s="90">
        <v>86</v>
      </c>
      <c r="R53" s="90">
        <v>48</v>
      </c>
      <c r="S53" s="90">
        <v>54</v>
      </c>
      <c r="T53" s="90">
        <v>26</v>
      </c>
      <c r="U53" s="90">
        <v>7</v>
      </c>
      <c r="V53" s="90">
        <v>2</v>
      </c>
      <c r="W53" s="90">
        <v>0</v>
      </c>
      <c r="X53" s="30">
        <v>304</v>
      </c>
      <c r="Y53" s="31">
        <v>1173</v>
      </c>
      <c r="Z53" s="32">
        <v>0.11508951406649616</v>
      </c>
      <c r="AA53" s="32">
        <v>0.6257459505541347</v>
      </c>
      <c r="AB53" s="32">
        <v>0.2591645353793691</v>
      </c>
      <c r="AC53" s="33">
        <v>1</v>
      </c>
    </row>
    <row r="54" spans="1:29" s="34" customFormat="1" ht="12" outlineLevel="1">
      <c r="A54" s="162"/>
      <c r="B54" s="24" t="s">
        <v>14</v>
      </c>
      <c r="C54" s="88">
        <v>35</v>
      </c>
      <c r="D54" s="88">
        <v>44</v>
      </c>
      <c r="E54" s="88">
        <v>51</v>
      </c>
      <c r="F54" s="88">
        <v>52</v>
      </c>
      <c r="G54" s="88">
        <v>57</v>
      </c>
      <c r="H54" s="88">
        <v>56</v>
      </c>
      <c r="I54" s="88">
        <v>64</v>
      </c>
      <c r="J54" s="88">
        <v>60</v>
      </c>
      <c r="K54" s="88">
        <v>83</v>
      </c>
      <c r="L54" s="88">
        <v>63</v>
      </c>
      <c r="M54" s="88">
        <v>91</v>
      </c>
      <c r="N54" s="88">
        <v>98</v>
      </c>
      <c r="O54" s="88">
        <v>105</v>
      </c>
      <c r="P54" s="88">
        <v>89</v>
      </c>
      <c r="Q54" s="88">
        <v>75</v>
      </c>
      <c r="R54" s="88">
        <v>93</v>
      </c>
      <c r="S54" s="88">
        <v>94</v>
      </c>
      <c r="T54" s="88">
        <v>75</v>
      </c>
      <c r="U54" s="88">
        <v>20</v>
      </c>
      <c r="V54" s="88">
        <v>3</v>
      </c>
      <c r="W54" s="88">
        <v>3</v>
      </c>
      <c r="X54" s="35">
        <v>452</v>
      </c>
      <c r="Y54" s="36">
        <v>1311</v>
      </c>
      <c r="Z54" s="37">
        <v>0.09916094584286804</v>
      </c>
      <c r="AA54" s="37">
        <v>0.5560640732265446</v>
      </c>
      <c r="AB54" s="37">
        <v>0.34477498093058734</v>
      </c>
      <c r="AC54" s="38">
        <v>1</v>
      </c>
    </row>
    <row r="55" spans="1:29" s="34" customFormat="1" ht="12" outlineLevel="1">
      <c r="A55" s="163"/>
      <c r="B55" s="25" t="s">
        <v>15</v>
      </c>
      <c r="C55" s="89">
        <v>86</v>
      </c>
      <c r="D55" s="89">
        <v>91</v>
      </c>
      <c r="E55" s="89">
        <v>88</v>
      </c>
      <c r="F55" s="89">
        <v>124</v>
      </c>
      <c r="G55" s="89">
        <v>111</v>
      </c>
      <c r="H55" s="89">
        <v>104</v>
      </c>
      <c r="I55" s="89">
        <v>130</v>
      </c>
      <c r="J55" s="89">
        <v>138</v>
      </c>
      <c r="K55" s="89">
        <v>153</v>
      </c>
      <c r="L55" s="89">
        <v>121</v>
      </c>
      <c r="M55" s="89">
        <v>168</v>
      </c>
      <c r="N55" s="89">
        <v>193</v>
      </c>
      <c r="O55" s="89">
        <v>221</v>
      </c>
      <c r="P55" s="89">
        <v>170</v>
      </c>
      <c r="Q55" s="89">
        <v>161</v>
      </c>
      <c r="R55" s="89">
        <v>141</v>
      </c>
      <c r="S55" s="89">
        <v>148</v>
      </c>
      <c r="T55" s="89">
        <v>101</v>
      </c>
      <c r="U55" s="89">
        <v>27</v>
      </c>
      <c r="V55" s="89">
        <v>5</v>
      </c>
      <c r="W55" s="89">
        <v>3</v>
      </c>
      <c r="X55" s="39">
        <v>756</v>
      </c>
      <c r="Y55" s="40">
        <v>2484</v>
      </c>
      <c r="Z55" s="37">
        <v>0.10668276972624799</v>
      </c>
      <c r="AA55" s="37">
        <v>0.5889694041867954</v>
      </c>
      <c r="AB55" s="37">
        <v>0.30434782608695654</v>
      </c>
      <c r="AC55" s="41">
        <v>1</v>
      </c>
    </row>
    <row r="56" spans="1:29" s="34" customFormat="1" ht="12" customHeight="1" outlineLevel="1">
      <c r="A56" s="161" t="s">
        <v>60</v>
      </c>
      <c r="B56" s="23" t="s">
        <v>13</v>
      </c>
      <c r="C56" s="92">
        <v>44</v>
      </c>
      <c r="D56" s="92">
        <v>59</v>
      </c>
      <c r="E56" s="92">
        <v>54</v>
      </c>
      <c r="F56" s="92">
        <v>62</v>
      </c>
      <c r="G56" s="92">
        <v>77</v>
      </c>
      <c r="H56" s="92">
        <v>53</v>
      </c>
      <c r="I56" s="92">
        <v>61</v>
      </c>
      <c r="J56" s="92">
        <v>65</v>
      </c>
      <c r="K56" s="92">
        <v>75</v>
      </c>
      <c r="L56" s="92">
        <v>83</v>
      </c>
      <c r="M56" s="92">
        <v>91</v>
      </c>
      <c r="N56" s="92">
        <v>99</v>
      </c>
      <c r="O56" s="92">
        <v>106</v>
      </c>
      <c r="P56" s="92">
        <v>82</v>
      </c>
      <c r="Q56" s="92">
        <v>64</v>
      </c>
      <c r="R56" s="92">
        <v>70</v>
      </c>
      <c r="S56" s="92">
        <v>49</v>
      </c>
      <c r="T56" s="92">
        <v>28</v>
      </c>
      <c r="U56" s="92">
        <v>6</v>
      </c>
      <c r="V56" s="92">
        <v>1</v>
      </c>
      <c r="W56" s="92">
        <v>0</v>
      </c>
      <c r="X56" s="30">
        <v>300</v>
      </c>
      <c r="Y56" s="31">
        <v>1229</v>
      </c>
      <c r="Z56" s="32">
        <v>0.1277461350691619</v>
      </c>
      <c r="AA56" s="32">
        <v>0.628152969894223</v>
      </c>
      <c r="AB56" s="32">
        <v>0.24410089503661514</v>
      </c>
      <c r="AC56" s="33">
        <v>1</v>
      </c>
    </row>
    <row r="57" spans="1:29" s="34" customFormat="1" ht="12" outlineLevel="1">
      <c r="A57" s="162"/>
      <c r="B57" s="24" t="s">
        <v>14</v>
      </c>
      <c r="C57" s="93">
        <v>47</v>
      </c>
      <c r="D57" s="93">
        <v>41</v>
      </c>
      <c r="E57" s="93">
        <v>43</v>
      </c>
      <c r="F57" s="93">
        <v>72</v>
      </c>
      <c r="G57" s="93">
        <v>80</v>
      </c>
      <c r="H57" s="93">
        <v>52</v>
      </c>
      <c r="I57" s="93">
        <v>54</v>
      </c>
      <c r="J57" s="93">
        <v>55</v>
      </c>
      <c r="K57" s="93">
        <v>68</v>
      </c>
      <c r="L57" s="93">
        <v>79</v>
      </c>
      <c r="M57" s="93">
        <v>109</v>
      </c>
      <c r="N57" s="93">
        <v>93</v>
      </c>
      <c r="O57" s="93">
        <v>91</v>
      </c>
      <c r="P57" s="93">
        <v>94</v>
      </c>
      <c r="Q57" s="93">
        <v>74</v>
      </c>
      <c r="R57" s="93">
        <v>91</v>
      </c>
      <c r="S57" s="93">
        <v>81</v>
      </c>
      <c r="T57" s="93">
        <v>55</v>
      </c>
      <c r="U57" s="93">
        <v>28</v>
      </c>
      <c r="V57" s="93">
        <v>4</v>
      </c>
      <c r="W57" s="93">
        <v>1</v>
      </c>
      <c r="X57" s="35">
        <v>428</v>
      </c>
      <c r="Y57" s="36">
        <v>1312</v>
      </c>
      <c r="Z57" s="37">
        <v>0.09984756097560976</v>
      </c>
      <c r="AA57" s="37">
        <v>0.5739329268292683</v>
      </c>
      <c r="AB57" s="37">
        <v>0.32621951219512196</v>
      </c>
      <c r="AC57" s="38">
        <v>1</v>
      </c>
    </row>
    <row r="58" spans="1:29" s="34" customFormat="1" ht="12" outlineLevel="1">
      <c r="A58" s="163"/>
      <c r="B58" s="25" t="s">
        <v>15</v>
      </c>
      <c r="C58" s="94">
        <v>91</v>
      </c>
      <c r="D58" s="94">
        <v>100</v>
      </c>
      <c r="E58" s="94">
        <v>97</v>
      </c>
      <c r="F58" s="94">
        <v>134</v>
      </c>
      <c r="G58" s="94">
        <v>157</v>
      </c>
      <c r="H58" s="94">
        <v>105</v>
      </c>
      <c r="I58" s="94">
        <v>115</v>
      </c>
      <c r="J58" s="94">
        <v>120</v>
      </c>
      <c r="K58" s="94">
        <v>143</v>
      </c>
      <c r="L58" s="94">
        <v>162</v>
      </c>
      <c r="M58" s="94">
        <v>200</v>
      </c>
      <c r="N58" s="94">
        <v>192</v>
      </c>
      <c r="O58" s="94">
        <v>197</v>
      </c>
      <c r="P58" s="94">
        <v>176</v>
      </c>
      <c r="Q58" s="94">
        <v>138</v>
      </c>
      <c r="R58" s="94">
        <v>161</v>
      </c>
      <c r="S58" s="94">
        <v>130</v>
      </c>
      <c r="T58" s="94">
        <v>83</v>
      </c>
      <c r="U58" s="94">
        <v>34</v>
      </c>
      <c r="V58" s="94">
        <v>5</v>
      </c>
      <c r="W58" s="94">
        <v>1</v>
      </c>
      <c r="X58" s="39">
        <v>728</v>
      </c>
      <c r="Y58" s="40">
        <v>2541</v>
      </c>
      <c r="Z58" s="37">
        <v>0.11334120425029516</v>
      </c>
      <c r="AA58" s="37">
        <v>0.6001574183392365</v>
      </c>
      <c r="AB58" s="37">
        <v>0.2865013774104683</v>
      </c>
      <c r="AC58" s="41">
        <v>1</v>
      </c>
    </row>
    <row r="59" spans="1:29" s="34" customFormat="1" ht="12" customHeight="1" outlineLevel="1">
      <c r="A59" s="161" t="s">
        <v>61</v>
      </c>
      <c r="B59" s="23" t="s">
        <v>13</v>
      </c>
      <c r="C59" s="92">
        <v>20</v>
      </c>
      <c r="D59" s="92">
        <v>32</v>
      </c>
      <c r="E59" s="92">
        <v>39</v>
      </c>
      <c r="F59" s="92">
        <v>35</v>
      </c>
      <c r="G59" s="92">
        <v>31</v>
      </c>
      <c r="H59" s="92">
        <v>28</v>
      </c>
      <c r="I59" s="92">
        <v>33</v>
      </c>
      <c r="J59" s="92">
        <v>36</v>
      </c>
      <c r="K59" s="92">
        <v>49</v>
      </c>
      <c r="L59" s="92">
        <v>44</v>
      </c>
      <c r="M59" s="92">
        <v>79</v>
      </c>
      <c r="N59" s="92">
        <v>61</v>
      </c>
      <c r="O59" s="92">
        <v>80</v>
      </c>
      <c r="P59" s="92">
        <v>69</v>
      </c>
      <c r="Q59" s="92">
        <v>56</v>
      </c>
      <c r="R59" s="92">
        <v>40</v>
      </c>
      <c r="S59" s="92">
        <v>28</v>
      </c>
      <c r="T59" s="92">
        <v>12</v>
      </c>
      <c r="U59" s="92">
        <v>6</v>
      </c>
      <c r="V59" s="92">
        <v>2</v>
      </c>
      <c r="W59" s="92">
        <v>0</v>
      </c>
      <c r="X59" s="30">
        <v>213</v>
      </c>
      <c r="Y59" s="31">
        <v>780</v>
      </c>
      <c r="Z59" s="32">
        <v>0.11666666666666667</v>
      </c>
      <c r="AA59" s="32">
        <v>0.6102564102564103</v>
      </c>
      <c r="AB59" s="32">
        <v>0.27307692307692305</v>
      </c>
      <c r="AC59" s="33">
        <v>1</v>
      </c>
    </row>
    <row r="60" spans="1:29" s="34" customFormat="1" ht="12" outlineLevel="1">
      <c r="A60" s="162"/>
      <c r="B60" s="24" t="s">
        <v>14</v>
      </c>
      <c r="C60" s="93">
        <v>25</v>
      </c>
      <c r="D60" s="93">
        <v>29</v>
      </c>
      <c r="E60" s="93">
        <v>36</v>
      </c>
      <c r="F60" s="93">
        <v>43</v>
      </c>
      <c r="G60" s="93">
        <v>29</v>
      </c>
      <c r="H60" s="93">
        <v>36</v>
      </c>
      <c r="I60" s="93">
        <v>42</v>
      </c>
      <c r="J60" s="93">
        <v>37</v>
      </c>
      <c r="K60" s="93">
        <v>45</v>
      </c>
      <c r="L60" s="93">
        <v>42</v>
      </c>
      <c r="M60" s="93">
        <v>54</v>
      </c>
      <c r="N60" s="93">
        <v>66</v>
      </c>
      <c r="O60" s="93">
        <v>70</v>
      </c>
      <c r="P60" s="93">
        <v>59</v>
      </c>
      <c r="Q60" s="93">
        <v>71</v>
      </c>
      <c r="R60" s="93">
        <v>56</v>
      </c>
      <c r="S60" s="93">
        <v>59</v>
      </c>
      <c r="T60" s="93">
        <v>32</v>
      </c>
      <c r="U60" s="93">
        <v>16</v>
      </c>
      <c r="V60" s="93">
        <v>4</v>
      </c>
      <c r="W60" s="93">
        <v>0</v>
      </c>
      <c r="X60" s="35">
        <v>297</v>
      </c>
      <c r="Y60" s="36">
        <v>851</v>
      </c>
      <c r="Z60" s="37">
        <v>0.10575793184488837</v>
      </c>
      <c r="AA60" s="37">
        <v>0.54524089306698</v>
      </c>
      <c r="AB60" s="37">
        <v>0.3490011750881316</v>
      </c>
      <c r="AC60" s="38">
        <v>1</v>
      </c>
    </row>
    <row r="61" spans="1:29" s="34" customFormat="1" ht="12" outlineLevel="1">
      <c r="A61" s="163"/>
      <c r="B61" s="25" t="s">
        <v>15</v>
      </c>
      <c r="C61" s="94">
        <v>45</v>
      </c>
      <c r="D61" s="94">
        <v>61</v>
      </c>
      <c r="E61" s="94">
        <v>75</v>
      </c>
      <c r="F61" s="94">
        <v>78</v>
      </c>
      <c r="G61" s="94">
        <v>60</v>
      </c>
      <c r="H61" s="94">
        <v>64</v>
      </c>
      <c r="I61" s="94">
        <v>75</v>
      </c>
      <c r="J61" s="94">
        <v>73</v>
      </c>
      <c r="K61" s="94">
        <v>94</v>
      </c>
      <c r="L61" s="94">
        <v>86</v>
      </c>
      <c r="M61" s="94">
        <v>133</v>
      </c>
      <c r="N61" s="94">
        <v>127</v>
      </c>
      <c r="O61" s="94">
        <v>150</v>
      </c>
      <c r="P61" s="94">
        <v>128</v>
      </c>
      <c r="Q61" s="94">
        <v>127</v>
      </c>
      <c r="R61" s="94">
        <v>96</v>
      </c>
      <c r="S61" s="94">
        <v>87</v>
      </c>
      <c r="T61" s="94">
        <v>44</v>
      </c>
      <c r="U61" s="94">
        <v>22</v>
      </c>
      <c r="V61" s="94">
        <v>6</v>
      </c>
      <c r="W61" s="94">
        <v>0</v>
      </c>
      <c r="X61" s="39">
        <v>510</v>
      </c>
      <c r="Y61" s="40">
        <v>1631</v>
      </c>
      <c r="Z61" s="37">
        <v>0.11097486204782342</v>
      </c>
      <c r="AA61" s="37">
        <v>0.5763335377069283</v>
      </c>
      <c r="AB61" s="37">
        <v>0.31269160024524834</v>
      </c>
      <c r="AC61" s="41">
        <v>1</v>
      </c>
    </row>
    <row r="62" spans="1:29" s="44" customFormat="1" ht="12" customHeight="1">
      <c r="A62" s="175" t="s">
        <v>50</v>
      </c>
      <c r="B62" s="101" t="s">
        <v>13</v>
      </c>
      <c r="C62" s="30">
        <v>186</v>
      </c>
      <c r="D62" s="30">
        <v>215</v>
      </c>
      <c r="E62" s="30">
        <v>216</v>
      </c>
      <c r="F62" s="30">
        <v>261</v>
      </c>
      <c r="G62" s="30">
        <v>243</v>
      </c>
      <c r="H62" s="30">
        <v>183</v>
      </c>
      <c r="I62" s="30">
        <v>240</v>
      </c>
      <c r="J62" s="30">
        <v>290</v>
      </c>
      <c r="K62" s="30">
        <v>280</v>
      </c>
      <c r="L62" s="30">
        <v>285</v>
      </c>
      <c r="M62" s="30">
        <v>352</v>
      </c>
      <c r="N62" s="30">
        <v>408</v>
      </c>
      <c r="O62" s="30">
        <v>464</v>
      </c>
      <c r="P62" s="30">
        <v>374</v>
      </c>
      <c r="Q62" s="30">
        <v>285</v>
      </c>
      <c r="R62" s="30">
        <v>240</v>
      </c>
      <c r="S62" s="30">
        <v>204</v>
      </c>
      <c r="T62" s="30">
        <v>103</v>
      </c>
      <c r="U62" s="30">
        <v>44</v>
      </c>
      <c r="V62" s="30">
        <v>11</v>
      </c>
      <c r="W62" s="30">
        <v>0</v>
      </c>
      <c r="X62" s="104">
        <v>1261</v>
      </c>
      <c r="Y62" s="104">
        <v>4884</v>
      </c>
      <c r="Z62" s="107">
        <v>0.12633087633087633</v>
      </c>
      <c r="AA62" s="107">
        <v>0.6154791154791155</v>
      </c>
      <c r="AB62" s="107">
        <v>0.2581900081900082</v>
      </c>
      <c r="AC62" s="43">
        <v>1</v>
      </c>
    </row>
    <row r="63" spans="1:29" s="44" customFormat="1" ht="12" customHeight="1">
      <c r="A63" s="176"/>
      <c r="B63" s="102" t="s">
        <v>14</v>
      </c>
      <c r="C63" s="35">
        <v>172</v>
      </c>
      <c r="D63" s="35">
        <v>181</v>
      </c>
      <c r="E63" s="35">
        <v>206</v>
      </c>
      <c r="F63" s="35">
        <v>273</v>
      </c>
      <c r="G63" s="35">
        <v>259</v>
      </c>
      <c r="H63" s="35">
        <v>225</v>
      </c>
      <c r="I63" s="35">
        <v>237</v>
      </c>
      <c r="J63" s="35">
        <v>260</v>
      </c>
      <c r="K63" s="35">
        <v>307</v>
      </c>
      <c r="L63" s="35">
        <v>278</v>
      </c>
      <c r="M63" s="35">
        <v>387</v>
      </c>
      <c r="N63" s="35">
        <v>410</v>
      </c>
      <c r="O63" s="35">
        <v>413</v>
      </c>
      <c r="P63" s="35">
        <v>380</v>
      </c>
      <c r="Q63" s="35">
        <v>328</v>
      </c>
      <c r="R63" s="35">
        <v>346</v>
      </c>
      <c r="S63" s="35">
        <v>344</v>
      </c>
      <c r="T63" s="35">
        <v>262</v>
      </c>
      <c r="U63" s="35">
        <v>128</v>
      </c>
      <c r="V63" s="35">
        <v>38</v>
      </c>
      <c r="W63" s="35">
        <v>12</v>
      </c>
      <c r="X63" s="105">
        <v>1838</v>
      </c>
      <c r="Y63" s="105">
        <v>5446</v>
      </c>
      <c r="Z63" s="108">
        <v>0.10264414248990085</v>
      </c>
      <c r="AA63" s="108">
        <v>0.5598604480352553</v>
      </c>
      <c r="AB63" s="108">
        <v>0.3374954094748439</v>
      </c>
      <c r="AC63" s="43">
        <v>1</v>
      </c>
    </row>
    <row r="64" spans="1:29" s="44" customFormat="1" ht="12" customHeight="1">
      <c r="A64" s="176"/>
      <c r="B64" s="103" t="s">
        <v>15</v>
      </c>
      <c r="C64" s="39">
        <v>358</v>
      </c>
      <c r="D64" s="39">
        <v>396</v>
      </c>
      <c r="E64" s="39">
        <v>422</v>
      </c>
      <c r="F64" s="39">
        <v>534</v>
      </c>
      <c r="G64" s="39">
        <v>502</v>
      </c>
      <c r="H64" s="39">
        <v>408</v>
      </c>
      <c r="I64" s="39">
        <v>477</v>
      </c>
      <c r="J64" s="39">
        <v>550</v>
      </c>
      <c r="K64" s="39">
        <v>587</v>
      </c>
      <c r="L64" s="39">
        <v>563</v>
      </c>
      <c r="M64" s="39">
        <v>739</v>
      </c>
      <c r="N64" s="39">
        <v>818</v>
      </c>
      <c r="O64" s="39">
        <v>877</v>
      </c>
      <c r="P64" s="39">
        <v>754</v>
      </c>
      <c r="Q64" s="39">
        <v>613</v>
      </c>
      <c r="R64" s="39">
        <v>586</v>
      </c>
      <c r="S64" s="39">
        <v>548</v>
      </c>
      <c r="T64" s="39">
        <v>365</v>
      </c>
      <c r="U64" s="39">
        <v>172</v>
      </c>
      <c r="V64" s="39">
        <v>49</v>
      </c>
      <c r="W64" s="39">
        <v>12</v>
      </c>
      <c r="X64" s="106">
        <v>3099</v>
      </c>
      <c r="Y64" s="106">
        <v>10330</v>
      </c>
      <c r="Z64" s="109">
        <v>0.1138431752178122</v>
      </c>
      <c r="AA64" s="109">
        <v>0.5861568247821878</v>
      </c>
      <c r="AB64" s="109">
        <v>0.3</v>
      </c>
      <c r="AC64" s="43">
        <v>1</v>
      </c>
    </row>
    <row r="65" spans="1:29" s="44" customFormat="1" ht="12" customHeight="1" collapsed="1">
      <c r="A65" s="175" t="s">
        <v>51</v>
      </c>
      <c r="B65" s="101" t="s">
        <v>13</v>
      </c>
      <c r="C65" s="98">
        <v>65</v>
      </c>
      <c r="D65" s="98">
        <v>89</v>
      </c>
      <c r="E65" s="98">
        <v>133</v>
      </c>
      <c r="F65" s="98">
        <v>159</v>
      </c>
      <c r="G65" s="98">
        <v>105</v>
      </c>
      <c r="H65" s="98">
        <v>106</v>
      </c>
      <c r="I65" s="98">
        <v>115</v>
      </c>
      <c r="J65" s="98">
        <v>134</v>
      </c>
      <c r="K65" s="98">
        <v>144</v>
      </c>
      <c r="L65" s="98">
        <v>155</v>
      </c>
      <c r="M65" s="98">
        <v>233</v>
      </c>
      <c r="N65" s="98">
        <v>251</v>
      </c>
      <c r="O65" s="98">
        <v>233</v>
      </c>
      <c r="P65" s="98">
        <v>201</v>
      </c>
      <c r="Q65" s="98">
        <v>124</v>
      </c>
      <c r="R65" s="98">
        <v>130</v>
      </c>
      <c r="S65" s="98">
        <v>90</v>
      </c>
      <c r="T65" s="98">
        <v>66</v>
      </c>
      <c r="U65" s="98">
        <v>23</v>
      </c>
      <c r="V65" s="98">
        <v>6</v>
      </c>
      <c r="W65" s="98">
        <v>0</v>
      </c>
      <c r="X65" s="104">
        <v>640</v>
      </c>
      <c r="Y65" s="104">
        <v>2562</v>
      </c>
      <c r="Z65" s="110">
        <v>0.11202185792349727</v>
      </c>
      <c r="AA65" s="110">
        <v>0.6381733021077284</v>
      </c>
      <c r="AB65" s="110">
        <v>0.2498048399687744</v>
      </c>
      <c r="AC65" s="43">
        <v>1</v>
      </c>
    </row>
    <row r="66" spans="1:29" s="44" customFormat="1" ht="12" customHeight="1">
      <c r="A66" s="176"/>
      <c r="B66" s="102" t="s">
        <v>14</v>
      </c>
      <c r="C66" s="99">
        <v>63</v>
      </c>
      <c r="D66" s="99">
        <v>99</v>
      </c>
      <c r="E66" s="99">
        <v>105</v>
      </c>
      <c r="F66" s="99">
        <v>151</v>
      </c>
      <c r="G66" s="99">
        <v>121</v>
      </c>
      <c r="H66" s="99">
        <v>113</v>
      </c>
      <c r="I66" s="99">
        <v>115</v>
      </c>
      <c r="J66" s="99">
        <v>122</v>
      </c>
      <c r="K66" s="99">
        <v>159</v>
      </c>
      <c r="L66" s="99">
        <v>172</v>
      </c>
      <c r="M66" s="99">
        <v>262</v>
      </c>
      <c r="N66" s="99">
        <v>269</v>
      </c>
      <c r="O66" s="99">
        <v>271</v>
      </c>
      <c r="P66" s="99">
        <v>214</v>
      </c>
      <c r="Q66" s="99">
        <v>165</v>
      </c>
      <c r="R66" s="99">
        <v>181</v>
      </c>
      <c r="S66" s="99">
        <v>245</v>
      </c>
      <c r="T66" s="99">
        <v>172</v>
      </c>
      <c r="U66" s="99">
        <v>59</v>
      </c>
      <c r="V66" s="99">
        <v>26</v>
      </c>
      <c r="W66" s="99">
        <v>13</v>
      </c>
      <c r="X66" s="105">
        <v>1075</v>
      </c>
      <c r="Y66" s="105">
        <v>3097</v>
      </c>
      <c r="Z66" s="111">
        <v>0.08621246367452373</v>
      </c>
      <c r="AA66" s="111">
        <v>0.5666774297707459</v>
      </c>
      <c r="AB66" s="111">
        <v>0.3471101065547304</v>
      </c>
      <c r="AC66" s="43">
        <v>1</v>
      </c>
    </row>
    <row r="67" spans="1:29" s="44" customFormat="1" ht="12" customHeight="1">
      <c r="A67" s="176"/>
      <c r="B67" s="103" t="s">
        <v>15</v>
      </c>
      <c r="C67" s="100">
        <v>128</v>
      </c>
      <c r="D67" s="100">
        <v>188</v>
      </c>
      <c r="E67" s="100">
        <v>238</v>
      </c>
      <c r="F67" s="100">
        <v>310</v>
      </c>
      <c r="G67" s="100">
        <v>226</v>
      </c>
      <c r="H67" s="100">
        <v>219</v>
      </c>
      <c r="I67" s="100">
        <v>230</v>
      </c>
      <c r="J67" s="100">
        <v>256</v>
      </c>
      <c r="K67" s="100">
        <v>303</v>
      </c>
      <c r="L67" s="100">
        <v>327</v>
      </c>
      <c r="M67" s="100">
        <v>495</v>
      </c>
      <c r="N67" s="100">
        <v>520</v>
      </c>
      <c r="O67" s="100">
        <v>504</v>
      </c>
      <c r="P67" s="100">
        <v>415</v>
      </c>
      <c r="Q67" s="100">
        <v>289</v>
      </c>
      <c r="R67" s="100">
        <v>311</v>
      </c>
      <c r="S67" s="100">
        <v>335</v>
      </c>
      <c r="T67" s="100">
        <v>238</v>
      </c>
      <c r="U67" s="100">
        <v>82</v>
      </c>
      <c r="V67" s="100">
        <v>32</v>
      </c>
      <c r="W67" s="100">
        <v>13</v>
      </c>
      <c r="X67" s="106">
        <v>1715</v>
      </c>
      <c r="Y67" s="106">
        <v>5659</v>
      </c>
      <c r="Z67" s="112">
        <v>0.09789715497437709</v>
      </c>
      <c r="AA67" s="112">
        <v>0.5990457678034988</v>
      </c>
      <c r="AB67" s="112">
        <v>0.30305707722212405</v>
      </c>
      <c r="AC67" s="43">
        <v>1</v>
      </c>
    </row>
    <row r="68" spans="1:29" ht="12" customHeight="1">
      <c r="A68" s="157" t="s">
        <v>2</v>
      </c>
      <c r="B68" s="113" t="s">
        <v>13</v>
      </c>
      <c r="C68" s="114">
        <v>3149</v>
      </c>
      <c r="D68" s="114">
        <v>3344</v>
      </c>
      <c r="E68" s="114">
        <v>3498</v>
      </c>
      <c r="F68" s="114">
        <v>3704</v>
      </c>
      <c r="G68" s="114">
        <v>3016</v>
      </c>
      <c r="H68" s="114">
        <v>3202</v>
      </c>
      <c r="I68" s="114">
        <v>3759</v>
      </c>
      <c r="J68" s="114">
        <v>4237</v>
      </c>
      <c r="K68" s="114">
        <v>4656</v>
      </c>
      <c r="L68" s="114">
        <v>4133</v>
      </c>
      <c r="M68" s="114">
        <v>4291</v>
      </c>
      <c r="N68" s="114">
        <v>4659</v>
      </c>
      <c r="O68" s="114">
        <v>5366</v>
      </c>
      <c r="P68" s="114">
        <v>4769</v>
      </c>
      <c r="Q68" s="114">
        <v>3606</v>
      </c>
      <c r="R68" s="114">
        <v>2938</v>
      </c>
      <c r="S68" s="114">
        <v>2110</v>
      </c>
      <c r="T68" s="114">
        <v>1147</v>
      </c>
      <c r="U68" s="114">
        <v>371</v>
      </c>
      <c r="V68" s="114">
        <v>70</v>
      </c>
      <c r="W68" s="114">
        <v>10</v>
      </c>
      <c r="X68" s="115">
        <v>15021</v>
      </c>
      <c r="Y68" s="115">
        <v>66035</v>
      </c>
      <c r="Z68" s="116">
        <v>0.15129855379722873</v>
      </c>
      <c r="AA68" s="116">
        <v>0.6212311652911335</v>
      </c>
      <c r="AB68" s="116">
        <v>0.22747028091163776</v>
      </c>
      <c r="AC68" s="43">
        <v>1</v>
      </c>
    </row>
    <row r="69" spans="1:29" ht="12" customHeight="1">
      <c r="A69" s="158"/>
      <c r="B69" s="117" t="s">
        <v>14</v>
      </c>
      <c r="C69" s="118">
        <v>2889</v>
      </c>
      <c r="D69" s="118">
        <v>3061</v>
      </c>
      <c r="E69" s="118">
        <v>3438</v>
      </c>
      <c r="F69" s="118">
        <v>3665</v>
      </c>
      <c r="G69" s="118">
        <v>3208</v>
      </c>
      <c r="H69" s="118">
        <v>3347</v>
      </c>
      <c r="I69" s="118">
        <v>3868</v>
      </c>
      <c r="J69" s="118">
        <v>4360</v>
      </c>
      <c r="K69" s="118">
        <v>4856</v>
      </c>
      <c r="L69" s="118">
        <v>4560</v>
      </c>
      <c r="M69" s="118">
        <v>4807</v>
      </c>
      <c r="N69" s="118">
        <v>4847</v>
      </c>
      <c r="O69" s="118">
        <v>5598</v>
      </c>
      <c r="P69" s="118">
        <v>5194</v>
      </c>
      <c r="Q69" s="118">
        <v>4353</v>
      </c>
      <c r="R69" s="118">
        <v>3863</v>
      </c>
      <c r="S69" s="118">
        <v>3547</v>
      </c>
      <c r="T69" s="118">
        <v>2634</v>
      </c>
      <c r="U69" s="118">
        <v>1268</v>
      </c>
      <c r="V69" s="118">
        <v>403</v>
      </c>
      <c r="W69" s="118">
        <v>89</v>
      </c>
      <c r="X69" s="119">
        <v>21351</v>
      </c>
      <c r="Y69" s="119">
        <v>73855</v>
      </c>
      <c r="Z69" s="120">
        <v>0.12711393947600028</v>
      </c>
      <c r="AA69" s="120">
        <v>0.5837925665154695</v>
      </c>
      <c r="AB69" s="120">
        <v>0.28909349400853024</v>
      </c>
      <c r="AC69" s="43">
        <v>1</v>
      </c>
    </row>
    <row r="70" spans="1:29" ht="12" customHeight="1">
      <c r="A70" s="158"/>
      <c r="B70" s="121" t="s">
        <v>15</v>
      </c>
      <c r="C70" s="122">
        <v>6038</v>
      </c>
      <c r="D70" s="122">
        <v>6405</v>
      </c>
      <c r="E70" s="122">
        <v>6936</v>
      </c>
      <c r="F70" s="122">
        <v>7369</v>
      </c>
      <c r="G70" s="122">
        <v>6224</v>
      </c>
      <c r="H70" s="122">
        <v>6549</v>
      </c>
      <c r="I70" s="122">
        <v>7627</v>
      </c>
      <c r="J70" s="122">
        <v>8597</v>
      </c>
      <c r="K70" s="122">
        <v>9512</v>
      </c>
      <c r="L70" s="122">
        <v>8693</v>
      </c>
      <c r="M70" s="122">
        <v>9098</v>
      </c>
      <c r="N70" s="122">
        <v>9506</v>
      </c>
      <c r="O70" s="122">
        <v>10964</v>
      </c>
      <c r="P70" s="122">
        <v>9963</v>
      </c>
      <c r="Q70" s="122">
        <v>7959</v>
      </c>
      <c r="R70" s="122">
        <v>6801</v>
      </c>
      <c r="S70" s="122">
        <v>5657</v>
      </c>
      <c r="T70" s="122">
        <v>3781</v>
      </c>
      <c r="U70" s="122">
        <v>1639</v>
      </c>
      <c r="V70" s="122">
        <v>473</v>
      </c>
      <c r="W70" s="122">
        <v>99</v>
      </c>
      <c r="X70" s="123">
        <v>36372</v>
      </c>
      <c r="Y70" s="123">
        <v>139890</v>
      </c>
      <c r="Z70" s="124">
        <v>0.13853027378654656</v>
      </c>
      <c r="AA70" s="124">
        <v>0.6014654371291729</v>
      </c>
      <c r="AB70" s="124">
        <v>0.2600042890842805</v>
      </c>
      <c r="AC70" s="43">
        <v>1</v>
      </c>
    </row>
    <row r="71" spans="3:23" ht="12"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</row>
    <row r="72" spans="3:23" ht="12"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</row>
    <row r="73" spans="3:23" ht="12"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</row>
    <row r="74" spans="3:23" ht="12"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</row>
    <row r="75" spans="3:23" ht="12"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</row>
    <row r="76" spans="3:23" ht="12"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</row>
    <row r="77" spans="3:23" ht="12"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</row>
    <row r="78" spans="3:23" ht="12"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</row>
    <row r="79" spans="3:23" ht="12"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</row>
    <row r="80" spans="3:23" ht="12"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</row>
    <row r="81" spans="3:23" ht="12"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</row>
    <row r="82" spans="3:23" ht="12"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</row>
    <row r="83" spans="3:23" ht="12"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</row>
    <row r="84" spans="3:23" ht="12"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</row>
    <row r="85" spans="3:23" ht="12"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</row>
    <row r="86" spans="3:23" ht="12"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</row>
    <row r="87" spans="3:23" ht="12"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</row>
    <row r="88" spans="3:23" ht="12"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</row>
    <row r="89" spans="3:23" ht="12"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</row>
    <row r="90" spans="3:23" ht="12"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</row>
    <row r="91" spans="3:23" ht="12"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</row>
    <row r="92" spans="3:23" ht="12"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</row>
    <row r="93" spans="3:23" ht="12"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</row>
    <row r="94" spans="3:23" ht="12"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</row>
    <row r="95" spans="3:23" ht="12"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</row>
    <row r="96" spans="3:23" ht="12"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</row>
    <row r="97" spans="3:23" ht="12"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</row>
    <row r="98" spans="3:23" ht="12"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</row>
    <row r="99" spans="3:23" ht="12"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</row>
    <row r="100" spans="3:23" ht="12"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</row>
    <row r="101" spans="3:23" ht="12"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</row>
    <row r="102" spans="3:23" ht="12"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</row>
    <row r="103" spans="3:23" ht="12"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</row>
    <row r="104" spans="3:23" ht="12"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</row>
    <row r="105" spans="3:23" ht="12"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</row>
    <row r="106" spans="3:23" ht="12"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</row>
    <row r="107" spans="3:23" ht="12"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</row>
    <row r="108" spans="3:23" ht="12"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</row>
    <row r="109" spans="3:23" ht="12"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</row>
    <row r="110" spans="3:23" ht="12"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</row>
    <row r="111" spans="3:23" ht="12"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</row>
    <row r="112" spans="3:23" ht="12"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</row>
    <row r="113" spans="3:23" ht="12"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</row>
    <row r="114" spans="3:23" ht="12"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</row>
    <row r="115" spans="3:23" ht="12"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</row>
    <row r="116" spans="3:23" ht="12"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</row>
    <row r="117" spans="3:23" ht="12"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</row>
    <row r="118" spans="3:23" ht="12"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</row>
  </sheetData>
  <sheetProtection sheet="1"/>
  <mergeCells count="24">
    <mergeCell ref="A29:A31"/>
    <mergeCell ref="A32:A34"/>
    <mergeCell ref="A17:A19"/>
    <mergeCell ref="A20:A22"/>
    <mergeCell ref="A62:A64"/>
    <mergeCell ref="A65:A67"/>
    <mergeCell ref="A50:A52"/>
    <mergeCell ref="A53:A55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1:B1"/>
    <mergeCell ref="A2:A4"/>
    <mergeCell ref="A5:A7"/>
    <mergeCell ref="A8:A10"/>
    <mergeCell ref="A11:A13"/>
    <mergeCell ref="A14:A16"/>
  </mergeCells>
  <printOptions/>
  <pageMargins left="0.5905511811023623" right="0.1968503937007874" top="0.7874015748031497" bottom="0" header="0.5905511811023623" footer="0"/>
  <pageSetup horizontalDpi="600" verticalDpi="600" orientation="landscape" paperSize="8" r:id="rId1"/>
  <headerFooter alignWithMargins="0">
    <oddHeader>&amp;L&amp;P／&amp;N&amp;C町別･年齢5歳区分別人口　&amp;R平成26年12月1日現在</oddHeader>
  </headerFooter>
  <colBreaks count="2" manualBreakCount="2">
    <brk id="28" max="69" man="1"/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Q206"/>
  <sheetViews>
    <sheetView zoomScale="25" zoomScaleNormal="25" zoomScalePageLayoutView="0" workbookViewId="0" topLeftCell="A1">
      <selection activeCell="AH80" sqref="AH80"/>
    </sheetView>
  </sheetViews>
  <sheetFormatPr defaultColWidth="9.00390625" defaultRowHeight="13.5"/>
  <cols>
    <col min="12" max="12" width="10.125" style="65" bestFit="1" customWidth="1"/>
    <col min="13" max="13" width="10.75390625" style="65" customWidth="1"/>
    <col min="14" max="14" width="10.125" style="65" bestFit="1" customWidth="1"/>
    <col min="15" max="15" width="9.125" style="65" bestFit="1" customWidth="1"/>
    <col min="16" max="16" width="11.125" style="65" bestFit="1" customWidth="1"/>
    <col min="17" max="17" width="9.125" style="65" bestFit="1" customWidth="1"/>
  </cols>
  <sheetData>
    <row r="1" ht="13.5">
      <c r="B1" s="72" t="s">
        <v>132</v>
      </c>
    </row>
    <row r="2" spans="2:16" ht="13.5">
      <c r="B2" s="72"/>
      <c r="P2" s="65" t="s">
        <v>103</v>
      </c>
    </row>
    <row r="3" spans="2:17" ht="13.5">
      <c r="B3" s="72"/>
      <c r="K3" s="61"/>
      <c r="L3" s="69" t="s">
        <v>97</v>
      </c>
      <c r="M3" s="66" t="s">
        <v>98</v>
      </c>
      <c r="N3" s="63" t="s">
        <v>99</v>
      </c>
      <c r="O3" s="66" t="s">
        <v>100</v>
      </c>
      <c r="P3" s="64" t="s">
        <v>101</v>
      </c>
      <c r="Q3" s="66" t="s">
        <v>102</v>
      </c>
    </row>
    <row r="4" spans="11:17" ht="13.5">
      <c r="K4" s="61" t="s">
        <v>17</v>
      </c>
      <c r="L4" s="76">
        <f>'地区別5歳毎'!W23</f>
        <v>5</v>
      </c>
      <c r="M4" s="75">
        <f>L4/L26</f>
        <v>0.00011225360334066723</v>
      </c>
      <c r="N4" s="77">
        <f>'地区別5歳毎'!W24</f>
        <v>42</v>
      </c>
      <c r="O4" s="75">
        <f>N4/N26</f>
        <v>0.0008449684142759425</v>
      </c>
      <c r="P4" s="78">
        <f>L4+N4</f>
        <v>47</v>
      </c>
      <c r="Q4" s="75">
        <f>P4/P26</f>
        <v>0.000498684322213734</v>
      </c>
    </row>
    <row r="5" spans="11:17" ht="13.5">
      <c r="K5" s="61" t="s">
        <v>112</v>
      </c>
      <c r="L5" s="76">
        <f>'地区別5歳毎'!V23</f>
        <v>33</v>
      </c>
      <c r="M5" s="75">
        <f>L5/L26</f>
        <v>0.0007408737820484038</v>
      </c>
      <c r="N5" s="77">
        <f>'地区別5歳毎'!V24</f>
        <v>247</v>
      </c>
      <c r="O5" s="75">
        <f>N5/N26</f>
        <v>0.004969219007765662</v>
      </c>
      <c r="P5" s="78">
        <f aca="true" t="shared" si="0" ref="P5:P24">L5+N5</f>
        <v>280</v>
      </c>
      <c r="Q5" s="75">
        <f>P5/P26</f>
        <v>0.0029708853238265003</v>
      </c>
    </row>
    <row r="6" spans="11:17" ht="13.5">
      <c r="K6" s="61" t="s">
        <v>113</v>
      </c>
      <c r="L6" s="76">
        <f>'地区別5歳毎'!U23</f>
        <v>222</v>
      </c>
      <c r="M6" s="75">
        <f>L6/L26</f>
        <v>0.004984059988325625</v>
      </c>
      <c r="N6" s="77">
        <f>'地区別5歳毎'!U24</f>
        <v>750</v>
      </c>
      <c r="O6" s="75">
        <f>N6/N26</f>
        <v>0.015088721683498974</v>
      </c>
      <c r="P6" s="78">
        <f t="shared" si="0"/>
        <v>972</v>
      </c>
      <c r="Q6" s="75">
        <f>P6/P26</f>
        <v>0.010313216195569137</v>
      </c>
    </row>
    <row r="7" spans="11:17" ht="13.5">
      <c r="K7" s="61" t="s">
        <v>114</v>
      </c>
      <c r="L7" s="76">
        <f>'地区別5歳毎'!T23</f>
        <v>716</v>
      </c>
      <c r="M7" s="75">
        <f>L7/L26</f>
        <v>0.01607471599838355</v>
      </c>
      <c r="N7" s="77">
        <f>'地区別5歳毎'!T24</f>
        <v>1563</v>
      </c>
      <c r="O7" s="75">
        <f>N7/N26</f>
        <v>0.03144489598841186</v>
      </c>
      <c r="P7" s="78">
        <f t="shared" si="0"/>
        <v>2279</v>
      </c>
      <c r="Q7" s="75">
        <f>P7/P26</f>
        <v>0.02418088447500212</v>
      </c>
    </row>
    <row r="8" spans="11:17" ht="13.5">
      <c r="K8" s="61" t="s">
        <v>115</v>
      </c>
      <c r="L8" s="76">
        <f>'地区別5歳毎'!S23</f>
        <v>1378</v>
      </c>
      <c r="M8" s="75">
        <f>L8/L26</f>
        <v>0.03093709308068789</v>
      </c>
      <c r="N8" s="77">
        <f>'地区別5歳毎'!S24</f>
        <v>2164</v>
      </c>
      <c r="O8" s="75">
        <f>N8/N26</f>
        <v>0.04353599163078904</v>
      </c>
      <c r="P8" s="78">
        <f t="shared" si="0"/>
        <v>3542</v>
      </c>
      <c r="Q8" s="75">
        <f>P8/P26</f>
        <v>0.03758169934640523</v>
      </c>
    </row>
    <row r="9" spans="11:17" ht="13.5">
      <c r="K9" s="61" t="s">
        <v>116</v>
      </c>
      <c r="L9" s="76">
        <f>'地区別5歳毎'!R23</f>
        <v>1930</v>
      </c>
      <c r="M9" s="75">
        <f>L9/L26</f>
        <v>0.043329890889497555</v>
      </c>
      <c r="N9" s="77">
        <f>'地区別5歳毎'!R24</f>
        <v>2507</v>
      </c>
      <c r="O9" s="75">
        <f>N9/N26</f>
        <v>0.05043656701404257</v>
      </c>
      <c r="P9" s="78">
        <f t="shared" si="0"/>
        <v>4437</v>
      </c>
      <c r="Q9" s="75">
        <f>P9/P26</f>
        <v>0.04707792207792208</v>
      </c>
    </row>
    <row r="10" spans="11:17" ht="13.5">
      <c r="K10" s="61" t="s">
        <v>117</v>
      </c>
      <c r="L10" s="76">
        <f>'地区別5歳毎'!Q23</f>
        <v>2385</v>
      </c>
      <c r="M10" s="75">
        <f>L10/L26</f>
        <v>0.05354496879349827</v>
      </c>
      <c r="N10" s="77">
        <f>'地区別5歳毎'!Q24</f>
        <v>2959</v>
      </c>
      <c r="O10" s="75">
        <f>N10/N26</f>
        <v>0.05953003661529795</v>
      </c>
      <c r="P10" s="78">
        <f t="shared" si="0"/>
        <v>5344</v>
      </c>
      <c r="Q10" s="75">
        <f>P10/P26</f>
        <v>0.05670146846617435</v>
      </c>
    </row>
    <row r="11" spans="11:17" ht="13.5">
      <c r="K11" s="61" t="s">
        <v>118</v>
      </c>
      <c r="L11" s="76">
        <f>'地区別5歳毎'!P23</f>
        <v>2980</v>
      </c>
      <c r="M11" s="75">
        <f>L11/L26</f>
        <v>0.06690314759103767</v>
      </c>
      <c r="N11" s="77">
        <f>'地区別5歳毎'!P24</f>
        <v>3417</v>
      </c>
      <c r="O11" s="75">
        <f>N11/N26</f>
        <v>0.06874421599002133</v>
      </c>
      <c r="P11" s="78">
        <f t="shared" si="0"/>
        <v>6397</v>
      </c>
      <c r="Q11" s="75">
        <f>P11/P26</f>
        <v>0.06787411934470758</v>
      </c>
    </row>
    <row r="12" spans="11:17" ht="13.5">
      <c r="K12" s="61" t="s">
        <v>119</v>
      </c>
      <c r="L12" s="76">
        <f>'地区別5歳毎'!O23</f>
        <v>3343</v>
      </c>
      <c r="M12" s="75">
        <f>L12/L26</f>
        <v>0.07505275919357011</v>
      </c>
      <c r="N12" s="77">
        <f>'地区別5歳毎'!O24</f>
        <v>3534</v>
      </c>
      <c r="O12" s="75">
        <f>N12/N26</f>
        <v>0.07109805657264716</v>
      </c>
      <c r="P12" s="78">
        <f t="shared" si="0"/>
        <v>6877</v>
      </c>
      <c r="Q12" s="75">
        <f>P12/P26</f>
        <v>0.07296706561412444</v>
      </c>
    </row>
    <row r="13" spans="11:17" ht="13.5">
      <c r="K13" s="61" t="s">
        <v>120</v>
      </c>
      <c r="L13" s="76">
        <f>'地区別5歳毎'!N23</f>
        <v>2975</v>
      </c>
      <c r="M13" s="75">
        <f>L13/L26</f>
        <v>0.06679089398769701</v>
      </c>
      <c r="N13" s="77">
        <f>'地区別5歳毎'!N24</f>
        <v>3076</v>
      </c>
      <c r="O13" s="75">
        <f>N13/N26</f>
        <v>0.06188387719792379</v>
      </c>
      <c r="P13" s="78">
        <f t="shared" si="0"/>
        <v>6051</v>
      </c>
      <c r="Q13" s="75">
        <f>P13/P26</f>
        <v>0.06420295390883626</v>
      </c>
    </row>
    <row r="14" spans="11:17" ht="13.5">
      <c r="K14" s="61" t="s">
        <v>121</v>
      </c>
      <c r="L14" s="76">
        <f>'地区別5歳毎'!M23</f>
        <v>2796</v>
      </c>
      <c r="M14" s="75">
        <f>L14/L26</f>
        <v>0.06277221498810112</v>
      </c>
      <c r="N14" s="77">
        <f>'地区別5歳毎'!M24</f>
        <v>3230</v>
      </c>
      <c r="O14" s="75">
        <f>N14/N26</f>
        <v>0.06498209471693558</v>
      </c>
      <c r="P14" s="78">
        <f t="shared" si="0"/>
        <v>6026</v>
      </c>
      <c r="Q14" s="75">
        <f>P14/P26</f>
        <v>0.06393769629063746</v>
      </c>
    </row>
    <row r="15" spans="11:17" ht="13.5">
      <c r="K15" s="61" t="s">
        <v>122</v>
      </c>
      <c r="L15" s="76">
        <f>'地区別5歳毎'!L23</f>
        <v>2884</v>
      </c>
      <c r="M15" s="75">
        <f>L15/L26</f>
        <v>0.06474787840689686</v>
      </c>
      <c r="N15" s="77">
        <f>'地区別5歳毎'!L24</f>
        <v>3188</v>
      </c>
      <c r="O15" s="75">
        <f>N15/N26</f>
        <v>0.06413712630265964</v>
      </c>
      <c r="P15" s="78">
        <f t="shared" si="0"/>
        <v>6072</v>
      </c>
      <c r="Q15" s="75">
        <f>P15/P26</f>
        <v>0.06442577030812324</v>
      </c>
    </row>
    <row r="16" spans="11:17" ht="13.5">
      <c r="K16" s="61" t="s">
        <v>123</v>
      </c>
      <c r="L16" s="76">
        <f>'地区別5歳毎'!K23</f>
        <v>3308</v>
      </c>
      <c r="M16" s="75">
        <f>L16/L26</f>
        <v>0.07426698397018544</v>
      </c>
      <c r="N16" s="77">
        <f>'地区別5歳毎'!K24</f>
        <v>3470</v>
      </c>
      <c r="O16" s="75">
        <f>N16/N26</f>
        <v>0.06981048565565526</v>
      </c>
      <c r="P16" s="78">
        <f t="shared" si="0"/>
        <v>6778</v>
      </c>
      <c r="Q16" s="75">
        <f>P16/P26</f>
        <v>0.0719166454460572</v>
      </c>
    </row>
    <row r="17" spans="11:17" ht="13.5">
      <c r="K17" s="61" t="s">
        <v>124</v>
      </c>
      <c r="L17" s="76">
        <f>'地区別5歳毎'!J23</f>
        <v>2972</v>
      </c>
      <c r="M17" s="75">
        <f>L17/L26</f>
        <v>0.06672354182569261</v>
      </c>
      <c r="N17" s="77">
        <f>'地区別5歳毎'!J24</f>
        <v>3134</v>
      </c>
      <c r="O17" s="75">
        <f>N17/N26</f>
        <v>0.06305073834144771</v>
      </c>
      <c r="P17" s="78">
        <f t="shared" si="0"/>
        <v>6106</v>
      </c>
      <c r="Q17" s="75">
        <f>P17/P26</f>
        <v>0.06478652066887361</v>
      </c>
    </row>
    <row r="18" spans="11:17" ht="13.5">
      <c r="K18" s="61" t="s">
        <v>125</v>
      </c>
      <c r="L18" s="76">
        <f>'地区別5歳毎'!I23</f>
        <v>2662</v>
      </c>
      <c r="M18" s="75">
        <f>L18/L26</f>
        <v>0.059763818418571237</v>
      </c>
      <c r="N18" s="77">
        <f>'地区別5歳毎'!I24</f>
        <v>2710</v>
      </c>
      <c r="O18" s="75">
        <f>N18/N26</f>
        <v>0.054520581016376295</v>
      </c>
      <c r="P18" s="78">
        <f t="shared" si="0"/>
        <v>5372</v>
      </c>
      <c r="Q18" s="75">
        <f>P18/P26</f>
        <v>0.056998556998557</v>
      </c>
    </row>
    <row r="19" spans="11:17" ht="13.5">
      <c r="K19" s="61" t="s">
        <v>126</v>
      </c>
      <c r="L19" s="76">
        <f>'地区別5歳毎'!H23</f>
        <v>2237</v>
      </c>
      <c r="M19" s="75">
        <f>L19/L26</f>
        <v>0.050222262134614525</v>
      </c>
      <c r="N19" s="77">
        <f>'地区別5歳毎'!H24</f>
        <v>2284</v>
      </c>
      <c r="O19" s="75">
        <f>N19/N26</f>
        <v>0.04595018710014888</v>
      </c>
      <c r="P19" s="78">
        <f t="shared" si="0"/>
        <v>4521</v>
      </c>
      <c r="Q19" s="75">
        <f>P19/P26</f>
        <v>0.04796918767507003</v>
      </c>
    </row>
    <row r="20" spans="11:17" ht="13.5">
      <c r="K20" s="61" t="s">
        <v>127</v>
      </c>
      <c r="L20" s="76">
        <f>'地区別5歳毎'!G23</f>
        <v>2024</v>
      </c>
      <c r="M20" s="75">
        <f>L20/L26</f>
        <v>0.0454402586323021</v>
      </c>
      <c r="N20" s="77">
        <f>'地区別5歳毎'!G24</f>
        <v>2165</v>
      </c>
      <c r="O20" s="75">
        <f>N20/N26</f>
        <v>0.04355610992636704</v>
      </c>
      <c r="P20" s="78">
        <f t="shared" si="0"/>
        <v>4189</v>
      </c>
      <c r="Q20" s="75">
        <f>P20/P26</f>
        <v>0.044446566505390035</v>
      </c>
    </row>
    <row r="21" spans="11:17" ht="13.5">
      <c r="K21" s="61" t="s">
        <v>128</v>
      </c>
      <c r="L21" s="76">
        <f>'地区別5歳毎'!F23</f>
        <v>2587</v>
      </c>
      <c r="M21" s="75">
        <f>L21/L26</f>
        <v>0.058080014368461226</v>
      </c>
      <c r="N21" s="77">
        <f>'地区別5歳毎'!F24</f>
        <v>2516</v>
      </c>
      <c r="O21" s="75">
        <f>N21/N26</f>
        <v>0.05061763167424456</v>
      </c>
      <c r="P21" s="78">
        <f t="shared" si="0"/>
        <v>5103</v>
      </c>
      <c r="Q21" s="75">
        <f>P21/P26</f>
        <v>0.05414438502673797</v>
      </c>
    </row>
    <row r="22" spans="11:17" ht="13.5">
      <c r="K22" s="61" t="s">
        <v>129</v>
      </c>
      <c r="L22" s="76">
        <f>'地区別5歳毎'!E23</f>
        <v>2450</v>
      </c>
      <c r="M22" s="75">
        <f>L22/L26</f>
        <v>0.055004265636926945</v>
      </c>
      <c r="N22" s="77">
        <f>'地区別5歳毎'!E24</f>
        <v>2436</v>
      </c>
      <c r="O22" s="75">
        <f>N22/N26</f>
        <v>0.049008168028004666</v>
      </c>
      <c r="P22" s="78">
        <f t="shared" si="0"/>
        <v>4886</v>
      </c>
      <c r="Q22" s="75">
        <f>P22/P26</f>
        <v>0.05184194890077243</v>
      </c>
    </row>
    <row r="23" spans="11:17" ht="13.5">
      <c r="K23" s="61" t="s">
        <v>130</v>
      </c>
      <c r="L23" s="76">
        <f>'地区別5歳毎'!D23</f>
        <v>2351</v>
      </c>
      <c r="M23" s="75">
        <f>L23/L26</f>
        <v>0.052781644290781735</v>
      </c>
      <c r="N23" s="77">
        <f>'地区別5歳毎'!D24</f>
        <v>2216</v>
      </c>
      <c r="O23" s="75">
        <f>N23/N26</f>
        <v>0.04458214300084497</v>
      </c>
      <c r="P23" s="78">
        <f t="shared" si="0"/>
        <v>4567</v>
      </c>
      <c r="Q23" s="75">
        <f>P23/P26</f>
        <v>0.04845726169255581</v>
      </c>
    </row>
    <row r="24" spans="11:17" ht="13.5">
      <c r="K24" s="61" t="s">
        <v>131</v>
      </c>
      <c r="L24" s="76">
        <f>'地区別5歳毎'!C23</f>
        <v>2304</v>
      </c>
      <c r="M24" s="75">
        <f>L24/L26</f>
        <v>0.051726460419379464</v>
      </c>
      <c r="N24" s="77">
        <f>'地区別5歳毎'!C24</f>
        <v>2098</v>
      </c>
      <c r="O24" s="75">
        <f>N24/N26</f>
        <v>0.04220818412264113</v>
      </c>
      <c r="P24" s="78">
        <f t="shared" si="0"/>
        <v>4402</v>
      </c>
      <c r="Q24" s="75">
        <f>P24/P26</f>
        <v>0.04670656141244377</v>
      </c>
    </row>
    <row r="25" ht="13.5">
      <c r="K25" s="61"/>
    </row>
    <row r="26" spans="11:17" ht="13.5">
      <c r="K26" s="61"/>
      <c r="L26" s="67">
        <f>SUM(L4:L24)</f>
        <v>44542</v>
      </c>
      <c r="M26" s="66"/>
      <c r="N26" s="77">
        <f>SUM(N4:N24)</f>
        <v>49706</v>
      </c>
      <c r="O26" s="66"/>
      <c r="P26" s="78">
        <f>SUM(P4:P24)</f>
        <v>94248</v>
      </c>
      <c r="Q26" s="66"/>
    </row>
    <row r="27" ht="13.5">
      <c r="K27" s="61"/>
    </row>
    <row r="28" ht="13.5">
      <c r="K28" s="61"/>
    </row>
    <row r="29" ht="13.5">
      <c r="K29" s="61"/>
    </row>
    <row r="30" ht="13.5">
      <c r="K30" s="61"/>
    </row>
    <row r="31" spans="2:11" ht="13.5">
      <c r="B31" s="72" t="s">
        <v>133</v>
      </c>
      <c r="K31" s="61"/>
    </row>
    <row r="32" spans="2:16" ht="13.5">
      <c r="B32" s="72"/>
      <c r="K32" s="61"/>
      <c r="P32" s="65" t="s">
        <v>103</v>
      </c>
    </row>
    <row r="33" spans="11:17" ht="13.5">
      <c r="K33" s="61"/>
      <c r="L33" s="69" t="s">
        <v>97</v>
      </c>
      <c r="M33" s="66" t="s">
        <v>98</v>
      </c>
      <c r="N33" s="63" t="s">
        <v>99</v>
      </c>
      <c r="O33" s="66" t="s">
        <v>100</v>
      </c>
      <c r="P33" s="64" t="s">
        <v>101</v>
      </c>
      <c r="Q33" s="66" t="s">
        <v>102</v>
      </c>
    </row>
    <row r="34" spans="11:17" ht="13.5">
      <c r="K34" s="61" t="s">
        <v>17</v>
      </c>
      <c r="L34" s="76">
        <f>'地区別5歳毎'!W35</f>
        <v>2</v>
      </c>
      <c r="M34" s="75">
        <f>L34/L56</f>
        <v>0.00025480952987641737</v>
      </c>
      <c r="N34" s="77">
        <f>'地区別5歳毎'!W36</f>
        <v>11</v>
      </c>
      <c r="O34" s="75">
        <f>N34/N56</f>
        <v>0.0012552778728745864</v>
      </c>
      <c r="P34" s="78">
        <f>L34+N34</f>
        <v>13</v>
      </c>
      <c r="Q34" s="75">
        <f>P34/P56</f>
        <v>0.0007825668191668673</v>
      </c>
    </row>
    <row r="35" spans="11:17" ht="13.5">
      <c r="K35" s="61" t="s">
        <v>112</v>
      </c>
      <c r="L35" s="76">
        <f>'地区別5歳毎'!V35</f>
        <v>12</v>
      </c>
      <c r="M35" s="75">
        <f>L35/L56</f>
        <v>0.0015288571792585043</v>
      </c>
      <c r="N35" s="77">
        <f>'地区別5歳毎'!V36</f>
        <v>50</v>
      </c>
      <c r="O35" s="75">
        <f>N35/N56</f>
        <v>0.005705808513066302</v>
      </c>
      <c r="P35" s="78">
        <f aca="true" t="shared" si="1" ref="P35:P54">L35+N35</f>
        <v>62</v>
      </c>
      <c r="Q35" s="75">
        <f>P35/P56</f>
        <v>0.003732241752949675</v>
      </c>
    </row>
    <row r="36" spans="11:17" ht="13.5">
      <c r="K36" s="61" t="s">
        <v>113</v>
      </c>
      <c r="L36" s="76">
        <f>'地区別5歳毎'!U35</f>
        <v>45</v>
      </c>
      <c r="M36" s="75">
        <f>L36/L56</f>
        <v>0.005733214422219391</v>
      </c>
      <c r="N36" s="77">
        <f>'地区別5歳毎'!U36</f>
        <v>156</v>
      </c>
      <c r="O36" s="75">
        <f>N36/N56</f>
        <v>0.01780212256076686</v>
      </c>
      <c r="P36" s="78">
        <f t="shared" si="1"/>
        <v>201</v>
      </c>
      <c r="Q36" s="75">
        <f>P36/P56</f>
        <v>0.012099686973272333</v>
      </c>
    </row>
    <row r="37" spans="11:17" ht="13.5">
      <c r="K37" s="61" t="s">
        <v>114</v>
      </c>
      <c r="L37" s="76">
        <f>'地区別5歳毎'!T35</f>
        <v>118</v>
      </c>
      <c r="M37" s="75">
        <f>L37/L56</f>
        <v>0.015033762262708625</v>
      </c>
      <c r="N37" s="77">
        <f>'地区別5歳毎'!T36</f>
        <v>308</v>
      </c>
      <c r="O37" s="75">
        <f>N37/N56</f>
        <v>0.03514778044048842</v>
      </c>
      <c r="P37" s="78">
        <f t="shared" si="1"/>
        <v>426</v>
      </c>
      <c r="Q37" s="75">
        <f>P37/P56</f>
        <v>0.02564411268962196</v>
      </c>
    </row>
    <row r="38" spans="11:17" ht="13.5">
      <c r="K38" s="61" t="s">
        <v>115</v>
      </c>
      <c r="L38" s="76">
        <f>'地区別5歳毎'!S35</f>
        <v>228</v>
      </c>
      <c r="M38" s="75">
        <f>L38/L56</f>
        <v>0.02904828640591158</v>
      </c>
      <c r="N38" s="77">
        <f>'地区別5歳毎'!S36</f>
        <v>373</v>
      </c>
      <c r="O38" s="75">
        <f>N38/N56</f>
        <v>0.04256533150747461</v>
      </c>
      <c r="P38" s="78">
        <f t="shared" si="1"/>
        <v>601</v>
      </c>
      <c r="Q38" s="75">
        <f>P38/P56</f>
        <v>0.03617866602456056</v>
      </c>
    </row>
    <row r="39" spans="11:17" ht="13.5">
      <c r="K39" s="61" t="s">
        <v>116</v>
      </c>
      <c r="L39" s="76">
        <f>'地区別5歳毎'!R35</f>
        <v>325</v>
      </c>
      <c r="M39" s="75">
        <f>L39/L56</f>
        <v>0.041406548604917826</v>
      </c>
      <c r="N39" s="77">
        <f>'地区別5歳毎'!R36</f>
        <v>407</v>
      </c>
      <c r="O39" s="75">
        <f>N39/N56</f>
        <v>0.04644528129635969</v>
      </c>
      <c r="P39" s="78">
        <f t="shared" si="1"/>
        <v>732</v>
      </c>
      <c r="Q39" s="75">
        <f>P39/P56</f>
        <v>0.04406453166385745</v>
      </c>
    </row>
    <row r="40" spans="11:17" ht="13.5">
      <c r="K40" s="61" t="s">
        <v>117</v>
      </c>
      <c r="L40" s="76">
        <f>'地区別5歳毎'!Q35</f>
        <v>462</v>
      </c>
      <c r="M40" s="75">
        <f>L40/L56</f>
        <v>0.058861001401452416</v>
      </c>
      <c r="N40" s="77">
        <f>'地区別5歳毎'!Q36</f>
        <v>471</v>
      </c>
      <c r="O40" s="75">
        <f>N40/N56</f>
        <v>0.05374871619308456</v>
      </c>
      <c r="P40" s="78">
        <f t="shared" si="1"/>
        <v>933</v>
      </c>
      <c r="Q40" s="75">
        <f>P40/P56</f>
        <v>0.05616421863712979</v>
      </c>
    </row>
    <row r="41" spans="11:17" ht="13.5">
      <c r="K41" s="61" t="s">
        <v>118</v>
      </c>
      <c r="L41" s="76">
        <f>'地区別5歳毎'!P35</f>
        <v>752</v>
      </c>
      <c r="M41" s="75">
        <f>L41/L56</f>
        <v>0.09580838323353294</v>
      </c>
      <c r="N41" s="77">
        <f>'地区別5歳毎'!P36</f>
        <v>710</v>
      </c>
      <c r="O41" s="75">
        <f>N41/N56</f>
        <v>0.08102248088554148</v>
      </c>
      <c r="P41" s="78">
        <f t="shared" si="1"/>
        <v>1462</v>
      </c>
      <c r="Q41" s="75">
        <f>P41/P56</f>
        <v>0.08800866843245847</v>
      </c>
    </row>
    <row r="42" spans="11:17" ht="13.5">
      <c r="K42" s="61" t="s">
        <v>119</v>
      </c>
      <c r="L42" s="76">
        <f>'地区別5歳毎'!O35</f>
        <v>736</v>
      </c>
      <c r="M42" s="75">
        <f>L42/L56</f>
        <v>0.09376990699452159</v>
      </c>
      <c r="N42" s="77">
        <f>'地区別5歳毎'!O36</f>
        <v>825</v>
      </c>
      <c r="O42" s="75">
        <f>N42/N56</f>
        <v>0.09414584046559397</v>
      </c>
      <c r="P42" s="78">
        <f t="shared" si="1"/>
        <v>1561</v>
      </c>
      <c r="Q42" s="75">
        <f>P42/P56</f>
        <v>0.0939682157476523</v>
      </c>
    </row>
    <row r="43" spans="11:17" ht="13.5">
      <c r="K43" s="61" t="s">
        <v>120</v>
      </c>
      <c r="L43" s="76">
        <f>'地区別5歳毎'!N35</f>
        <v>517</v>
      </c>
      <c r="M43" s="75">
        <f>L43/L56</f>
        <v>0.0658682634730539</v>
      </c>
      <c r="N43" s="77">
        <f>'地区別5歳毎'!N36</f>
        <v>611</v>
      </c>
      <c r="O43" s="75">
        <f>N43/N56</f>
        <v>0.0697249800296702</v>
      </c>
      <c r="P43" s="78">
        <f t="shared" si="1"/>
        <v>1128</v>
      </c>
      <c r="Q43" s="75">
        <f>P43/P56</f>
        <v>0.0679027209246328</v>
      </c>
    </row>
    <row r="44" spans="11:17" ht="13.5">
      <c r="K44" s="61" t="s">
        <v>121</v>
      </c>
      <c r="L44" s="76">
        <f>'地区別5歳毎'!M35</f>
        <v>451</v>
      </c>
      <c r="M44" s="75">
        <f>L44/L56</f>
        <v>0.05745954898713212</v>
      </c>
      <c r="N44" s="77">
        <f>'地区別5歳毎'!M36</f>
        <v>456</v>
      </c>
      <c r="O44" s="75">
        <f>N44/N56</f>
        <v>0.05203697363916467</v>
      </c>
      <c r="P44" s="78">
        <f t="shared" si="1"/>
        <v>907</v>
      </c>
      <c r="Q44" s="75">
        <f>P44/P56</f>
        <v>0.05459908499879605</v>
      </c>
    </row>
    <row r="45" spans="11:17" ht="13.5">
      <c r="K45" s="61" t="s">
        <v>122</v>
      </c>
      <c r="L45" s="76">
        <f>'地区別5歳毎'!L35</f>
        <v>449</v>
      </c>
      <c r="M45" s="75">
        <f>L45/L56</f>
        <v>0.0572047394572557</v>
      </c>
      <c r="N45" s="77">
        <f>'地区別5歳毎'!L36</f>
        <v>519</v>
      </c>
      <c r="O45" s="75">
        <f>N45/N56</f>
        <v>0.05922629236562821</v>
      </c>
      <c r="P45" s="78">
        <f t="shared" si="1"/>
        <v>968</v>
      </c>
      <c r="Q45" s="75">
        <f>P45/P56</f>
        <v>0.05827112930411751</v>
      </c>
    </row>
    <row r="46" spans="11:17" ht="13.5">
      <c r="K46" s="61" t="s">
        <v>123</v>
      </c>
      <c r="L46" s="76">
        <f>'地区別5歳毎'!K35</f>
        <v>534</v>
      </c>
      <c r="M46" s="75">
        <f>L46/L56</f>
        <v>0.06803414447700344</v>
      </c>
      <c r="N46" s="77">
        <f>'地区別5歳毎'!K36</f>
        <v>576</v>
      </c>
      <c r="O46" s="75">
        <f>N46/N56</f>
        <v>0.0657309140705238</v>
      </c>
      <c r="P46" s="78">
        <f t="shared" si="1"/>
        <v>1110</v>
      </c>
      <c r="Q46" s="75">
        <f>P46/P56</f>
        <v>0.06681916686732482</v>
      </c>
    </row>
    <row r="47" spans="11:17" ht="13.5">
      <c r="K47" s="61" t="s">
        <v>124</v>
      </c>
      <c r="L47" s="76">
        <f>'地区別5歳毎'!J35</f>
        <v>508</v>
      </c>
      <c r="M47" s="75">
        <f>L47/L56</f>
        <v>0.06472162058861002</v>
      </c>
      <c r="N47" s="77">
        <f>'地区別5歳毎'!J36</f>
        <v>521</v>
      </c>
      <c r="O47" s="75">
        <f>N47/N56</f>
        <v>0.05945452470615086</v>
      </c>
      <c r="P47" s="78">
        <f t="shared" si="1"/>
        <v>1029</v>
      </c>
      <c r="Q47" s="75">
        <f>P47/P56</f>
        <v>0.06194317360943896</v>
      </c>
    </row>
    <row r="48" spans="11:17" ht="13.5">
      <c r="K48" s="61" t="s">
        <v>125</v>
      </c>
      <c r="L48" s="76">
        <f>'地区別5歳毎'!I35</f>
        <v>428</v>
      </c>
      <c r="M48" s="75">
        <f>L48/L56</f>
        <v>0.05452923939355332</v>
      </c>
      <c r="N48" s="77">
        <f>'地区別5歳毎'!I36</f>
        <v>511</v>
      </c>
      <c r="O48" s="75">
        <f>N48/N56</f>
        <v>0.0583133630035376</v>
      </c>
      <c r="P48" s="78">
        <f t="shared" si="1"/>
        <v>939</v>
      </c>
      <c r="Q48" s="75">
        <f>P48/P56</f>
        <v>0.05652540332289911</v>
      </c>
    </row>
    <row r="49" spans="11:17" ht="13.5">
      <c r="K49" s="61" t="s">
        <v>126</v>
      </c>
      <c r="L49" s="76">
        <f>'地区別5歳毎'!H35</f>
        <v>401</v>
      </c>
      <c r="M49" s="75">
        <f>L49/L56</f>
        <v>0.05108931074022168</v>
      </c>
      <c r="N49" s="77">
        <f>'地区別5歳毎'!H36</f>
        <v>451</v>
      </c>
      <c r="O49" s="75">
        <f>N49/N56</f>
        <v>0.05146639278785804</v>
      </c>
      <c r="P49" s="78">
        <f t="shared" si="1"/>
        <v>852</v>
      </c>
      <c r="Q49" s="75">
        <f>P49/P56</f>
        <v>0.05128822537924392</v>
      </c>
    </row>
    <row r="50" spans="11:17" ht="13.5">
      <c r="K50" s="61" t="s">
        <v>127</v>
      </c>
      <c r="L50" s="76">
        <f>'地区別5歳毎'!G35</f>
        <v>351</v>
      </c>
      <c r="M50" s="75">
        <f>L50/L56</f>
        <v>0.04471907249331125</v>
      </c>
      <c r="N50" s="77">
        <f>'地区別5歳毎'!G36</f>
        <v>354</v>
      </c>
      <c r="O50" s="75">
        <f>N50/N56</f>
        <v>0.04039712427250942</v>
      </c>
      <c r="P50" s="78">
        <f t="shared" si="1"/>
        <v>705</v>
      </c>
      <c r="Q50" s="75">
        <f>P50/P56</f>
        <v>0.0424392005778955</v>
      </c>
    </row>
    <row r="51" spans="11:17" ht="13.5">
      <c r="K51" s="61" t="s">
        <v>128</v>
      </c>
      <c r="L51" s="76">
        <f>'地区別5歳毎'!F35</f>
        <v>359</v>
      </c>
      <c r="M51" s="75">
        <f>L51/L56</f>
        <v>0.04573831061281692</v>
      </c>
      <c r="N51" s="77">
        <f>'地区別5歳毎'!F36</f>
        <v>383</v>
      </c>
      <c r="O51" s="75">
        <f>N51/N56</f>
        <v>0.04370649321008787</v>
      </c>
      <c r="P51" s="78">
        <f t="shared" si="1"/>
        <v>742</v>
      </c>
      <c r="Q51" s="75">
        <f>P51/P56</f>
        <v>0.04466650614013966</v>
      </c>
    </row>
    <row r="52" spans="11:17" ht="13.5">
      <c r="K52" s="61" t="s">
        <v>129</v>
      </c>
      <c r="L52" s="76">
        <f>'地区別5歳毎'!E35</f>
        <v>394</v>
      </c>
      <c r="M52" s="75">
        <f>L52/L56</f>
        <v>0.05019747738565422</v>
      </c>
      <c r="N52" s="77">
        <f>'地区別5歳毎'!E36</f>
        <v>407</v>
      </c>
      <c r="O52" s="75">
        <f>N52/N56</f>
        <v>0.04644528129635969</v>
      </c>
      <c r="P52" s="78">
        <f t="shared" si="1"/>
        <v>801</v>
      </c>
      <c r="Q52" s="75">
        <f>P52/P56</f>
        <v>0.04821815555020467</v>
      </c>
    </row>
    <row r="53" spans="11:17" ht="13.5">
      <c r="K53" s="61" t="s">
        <v>130</v>
      </c>
      <c r="L53" s="76">
        <f>'地区別5歳毎'!D35</f>
        <v>408</v>
      </c>
      <c r="M53" s="75">
        <f>L53/L56</f>
        <v>0.05198114409478914</v>
      </c>
      <c r="N53" s="77">
        <f>'地区別5歳毎'!D36</f>
        <v>308</v>
      </c>
      <c r="O53" s="75">
        <f>N53/N56</f>
        <v>0.03514778044048842</v>
      </c>
      <c r="P53" s="78">
        <f t="shared" si="1"/>
        <v>716</v>
      </c>
      <c r="Q53" s="75">
        <f>P53/P56</f>
        <v>0.04310137250180592</v>
      </c>
    </row>
    <row r="54" spans="11:17" ht="13.5">
      <c r="K54" s="61" t="s">
        <v>131</v>
      </c>
      <c r="L54" s="76">
        <f>'地区別5歳毎'!C35</f>
        <v>369</v>
      </c>
      <c r="M54" s="75">
        <f>L54/L56</f>
        <v>0.04701235826219901</v>
      </c>
      <c r="N54" s="77">
        <f>'地区別5歳毎'!C36</f>
        <v>355</v>
      </c>
      <c r="O54" s="75">
        <f>N54/N56</f>
        <v>0.04051124044277074</v>
      </c>
      <c r="P54" s="78">
        <f t="shared" si="1"/>
        <v>724</v>
      </c>
      <c r="Q54" s="75">
        <f>P54/P56</f>
        <v>0.04358295208283169</v>
      </c>
    </row>
    <row r="55" ht="13.5">
      <c r="K55" s="61"/>
    </row>
    <row r="56" spans="11:17" ht="13.5">
      <c r="K56" s="61"/>
      <c r="L56" s="76">
        <f>SUM(L34:L54)</f>
        <v>7849</v>
      </c>
      <c r="M56" s="66"/>
      <c r="N56" s="77">
        <f>SUM(N34:N54)</f>
        <v>8763</v>
      </c>
      <c r="O56" s="66"/>
      <c r="P56" s="78">
        <f>SUM(P34:P54)</f>
        <v>16612</v>
      </c>
      <c r="Q56" s="66"/>
    </row>
    <row r="61" ht="13.5">
      <c r="B61" s="72" t="s">
        <v>134</v>
      </c>
    </row>
    <row r="62" spans="11:16" ht="13.5">
      <c r="K62" s="61"/>
      <c r="P62" s="65" t="s">
        <v>103</v>
      </c>
    </row>
    <row r="63" spans="11:17" ht="13.5">
      <c r="K63" s="61"/>
      <c r="L63" s="69" t="s">
        <v>97</v>
      </c>
      <c r="M63" s="66" t="s">
        <v>98</v>
      </c>
      <c r="N63" s="63" t="s">
        <v>99</v>
      </c>
      <c r="O63" s="66" t="s">
        <v>100</v>
      </c>
      <c r="P63" s="64" t="s">
        <v>101</v>
      </c>
      <c r="Q63" s="66" t="s">
        <v>102</v>
      </c>
    </row>
    <row r="64" spans="11:17" ht="13.5">
      <c r="K64" s="61" t="s">
        <v>17</v>
      </c>
      <c r="L64" s="76">
        <f>'地区別5歳毎'!W38</f>
        <v>1</v>
      </c>
      <c r="M64" s="75">
        <f>L64/L86</f>
        <v>0.0003885003885003885</v>
      </c>
      <c r="N64" s="77">
        <f>'地区別5歳毎'!W39</f>
        <v>6</v>
      </c>
      <c r="O64" s="75">
        <f>N64/N86</f>
        <v>0.0020718232044198894</v>
      </c>
      <c r="P64" s="78">
        <f>L64+N64</f>
        <v>7</v>
      </c>
      <c r="Q64" s="75">
        <f>P64/P86</f>
        <v>0.001279707495429616</v>
      </c>
    </row>
    <row r="65" spans="11:17" ht="13.5">
      <c r="K65" s="61" t="s">
        <v>112</v>
      </c>
      <c r="L65" s="76">
        <f>'地区別5歳毎'!V38</f>
        <v>2</v>
      </c>
      <c r="M65" s="75">
        <f>L65/L86</f>
        <v>0.000777000777000777</v>
      </c>
      <c r="N65" s="77">
        <f>'地区別5歳毎'!V39</f>
        <v>17</v>
      </c>
      <c r="O65" s="75">
        <f>N65/N86</f>
        <v>0.005870165745856353</v>
      </c>
      <c r="P65" s="78">
        <f aca="true" t="shared" si="2" ref="P65:P84">L65+N65</f>
        <v>19</v>
      </c>
      <c r="Q65" s="75">
        <f>P65/P86</f>
        <v>0.003473491773308958</v>
      </c>
    </row>
    <row r="66" spans="11:17" ht="13.5">
      <c r="K66" s="61" t="s">
        <v>113</v>
      </c>
      <c r="L66" s="76">
        <f>'地区別5歳毎'!U38</f>
        <v>10</v>
      </c>
      <c r="M66" s="75">
        <f>L66/L86</f>
        <v>0.003885003885003885</v>
      </c>
      <c r="N66" s="77">
        <f>'地区別5歳毎'!U39</f>
        <v>81</v>
      </c>
      <c r="O66" s="75">
        <f>N66/N86</f>
        <v>0.02796961325966851</v>
      </c>
      <c r="P66" s="78">
        <f t="shared" si="2"/>
        <v>91</v>
      </c>
      <c r="Q66" s="75">
        <f>P66/P86</f>
        <v>0.016636197440585008</v>
      </c>
    </row>
    <row r="67" spans="11:17" ht="13.5">
      <c r="K67" s="61" t="s">
        <v>114</v>
      </c>
      <c r="L67" s="76">
        <f>'地区別5歳毎'!T38</f>
        <v>46</v>
      </c>
      <c r="M67" s="75">
        <f>L67/L86</f>
        <v>0.017871017871017872</v>
      </c>
      <c r="N67" s="77">
        <f>'地区別5歳毎'!T39</f>
        <v>136</v>
      </c>
      <c r="O67" s="75">
        <f>N67/N86</f>
        <v>0.04696132596685083</v>
      </c>
      <c r="P67" s="78">
        <f t="shared" si="2"/>
        <v>182</v>
      </c>
      <c r="Q67" s="75">
        <f>P67/P86</f>
        <v>0.033272394881170016</v>
      </c>
    </row>
    <row r="68" spans="11:17" ht="13.5">
      <c r="K68" s="61" t="s">
        <v>115</v>
      </c>
      <c r="L68" s="76">
        <f>'地区別5歳毎'!S38</f>
        <v>81</v>
      </c>
      <c r="M68" s="75">
        <f>L68/L86</f>
        <v>0.03146853146853147</v>
      </c>
      <c r="N68" s="77">
        <f>'地区別5歳毎'!S39</f>
        <v>186</v>
      </c>
      <c r="O68" s="75">
        <f>N68/N86</f>
        <v>0.06422651933701658</v>
      </c>
      <c r="P68" s="78">
        <f t="shared" si="2"/>
        <v>267</v>
      </c>
      <c r="Q68" s="75">
        <f>P68/P86</f>
        <v>0.04881170018281536</v>
      </c>
    </row>
    <row r="69" spans="11:17" ht="13.5">
      <c r="K69" s="61" t="s">
        <v>116</v>
      </c>
      <c r="L69" s="76">
        <f>'地区別5歳毎'!R38</f>
        <v>135</v>
      </c>
      <c r="M69" s="75">
        <f>L69/L86</f>
        <v>0.05244755244755245</v>
      </c>
      <c r="N69" s="77">
        <f>'地区別5歳毎'!R39</f>
        <v>179</v>
      </c>
      <c r="O69" s="75">
        <f>N69/N86</f>
        <v>0.06180939226519337</v>
      </c>
      <c r="P69" s="78">
        <f t="shared" si="2"/>
        <v>314</v>
      </c>
      <c r="Q69" s="75">
        <f>P69/P86</f>
        <v>0.05740402193784278</v>
      </c>
    </row>
    <row r="70" spans="11:17" ht="13.5">
      <c r="K70" s="61" t="s">
        <v>117</v>
      </c>
      <c r="L70" s="76">
        <f>'地区別5歳毎'!Q38</f>
        <v>145</v>
      </c>
      <c r="M70" s="75">
        <f>L70/L86</f>
        <v>0.056332556332556336</v>
      </c>
      <c r="N70" s="77">
        <f>'地区別5歳毎'!Q39</f>
        <v>177</v>
      </c>
      <c r="O70" s="75">
        <f>N70/N86</f>
        <v>0.06111878453038674</v>
      </c>
      <c r="P70" s="78">
        <f t="shared" si="2"/>
        <v>322</v>
      </c>
      <c r="Q70" s="75">
        <f>P70/P86</f>
        <v>0.05886654478976234</v>
      </c>
    </row>
    <row r="71" spans="11:17" ht="13.5">
      <c r="K71" s="61" t="s">
        <v>118</v>
      </c>
      <c r="L71" s="76">
        <f>'地区別5歳毎'!P38</f>
        <v>198</v>
      </c>
      <c r="M71" s="75">
        <f>L71/L86</f>
        <v>0.07692307692307693</v>
      </c>
      <c r="N71" s="77">
        <f>'地区別5歳毎'!P39</f>
        <v>195</v>
      </c>
      <c r="O71" s="75">
        <f>N71/N86</f>
        <v>0.06733425414364641</v>
      </c>
      <c r="P71" s="78">
        <f t="shared" si="2"/>
        <v>393</v>
      </c>
      <c r="Q71" s="75">
        <f>P71/P86</f>
        <v>0.07184643510054844</v>
      </c>
    </row>
    <row r="72" spans="11:17" ht="13.5">
      <c r="K72" s="61" t="s">
        <v>119</v>
      </c>
      <c r="L72" s="76">
        <f>'地区別5歳毎'!O38</f>
        <v>239</v>
      </c>
      <c r="M72" s="75">
        <f>L72/L86</f>
        <v>0.09285159285159285</v>
      </c>
      <c r="N72" s="77">
        <f>'地区別5歳毎'!O39</f>
        <v>223</v>
      </c>
      <c r="O72" s="75">
        <f>N72/N86</f>
        <v>0.07700276243093923</v>
      </c>
      <c r="P72" s="78">
        <f t="shared" si="2"/>
        <v>462</v>
      </c>
      <c r="Q72" s="75">
        <f>P72/P86</f>
        <v>0.08446069469835467</v>
      </c>
    </row>
    <row r="73" spans="11:17" ht="13.5">
      <c r="K73" s="61" t="s">
        <v>120</v>
      </c>
      <c r="L73" s="76">
        <f>'地区別5歳毎'!N38</f>
        <v>227</v>
      </c>
      <c r="M73" s="75">
        <f>L73/L86</f>
        <v>0.08818958818958819</v>
      </c>
      <c r="N73" s="77">
        <f>'地区別5歳毎'!N39</f>
        <v>216</v>
      </c>
      <c r="O73" s="75">
        <f>N73/N86</f>
        <v>0.07458563535911603</v>
      </c>
      <c r="P73" s="78">
        <f t="shared" si="2"/>
        <v>443</v>
      </c>
      <c r="Q73" s="75">
        <f>P73/P86</f>
        <v>0.0809872029250457</v>
      </c>
    </row>
    <row r="74" spans="11:17" ht="13.5">
      <c r="K74" s="61" t="s">
        <v>121</v>
      </c>
      <c r="L74" s="76">
        <f>'地区別5歳毎'!M38</f>
        <v>195</v>
      </c>
      <c r="M74" s="75">
        <f>L74/L86</f>
        <v>0.07575757575757576</v>
      </c>
      <c r="N74" s="77">
        <f>'地区別5歳毎'!M39</f>
        <v>213</v>
      </c>
      <c r="O74" s="75">
        <f>N74/N86</f>
        <v>0.07354972375690608</v>
      </c>
      <c r="P74" s="78">
        <f t="shared" si="2"/>
        <v>408</v>
      </c>
      <c r="Q74" s="75">
        <f>P74/P86</f>
        <v>0.07458866544789762</v>
      </c>
    </row>
    <row r="75" spans="11:17" ht="13.5">
      <c r="K75" s="61" t="s">
        <v>122</v>
      </c>
      <c r="L75" s="76">
        <f>'地区別5歳毎'!L38</f>
        <v>125</v>
      </c>
      <c r="M75" s="75">
        <f>L75/L86</f>
        <v>0.04856254856254856</v>
      </c>
      <c r="N75" s="77">
        <f>'地区別5歳毎'!L39</f>
        <v>175</v>
      </c>
      <c r="O75" s="75">
        <f>N75/N86</f>
        <v>0.06042817679558011</v>
      </c>
      <c r="P75" s="78">
        <f t="shared" si="2"/>
        <v>300</v>
      </c>
      <c r="Q75" s="75">
        <f>P75/P86</f>
        <v>0.054844606946983544</v>
      </c>
    </row>
    <row r="76" spans="11:17" ht="13.5">
      <c r="K76" s="61" t="s">
        <v>123</v>
      </c>
      <c r="L76" s="76">
        <f>'地区別5歳毎'!K38</f>
        <v>166</v>
      </c>
      <c r="M76" s="75">
        <f>L76/L86</f>
        <v>0.0644910644910645</v>
      </c>
      <c r="N76" s="77">
        <f>'地区別5歳毎'!K39</f>
        <v>152</v>
      </c>
      <c r="O76" s="75">
        <f>N76/N86</f>
        <v>0.052486187845303865</v>
      </c>
      <c r="P76" s="78">
        <f t="shared" si="2"/>
        <v>318</v>
      </c>
      <c r="Q76" s="75">
        <f>P76/P86</f>
        <v>0.05813528336380256</v>
      </c>
    </row>
    <row r="77" spans="11:17" ht="13.5">
      <c r="K77" s="61" t="s">
        <v>124</v>
      </c>
      <c r="L77" s="76">
        <f>'地区別5歳毎'!J38</f>
        <v>143</v>
      </c>
      <c r="M77" s="75">
        <f>L77/L86</f>
        <v>0.05555555555555555</v>
      </c>
      <c r="N77" s="77">
        <f>'地区別5歳毎'!J39</f>
        <v>133</v>
      </c>
      <c r="O77" s="75">
        <f>N77/N86</f>
        <v>0.045925414364640885</v>
      </c>
      <c r="P77" s="78">
        <f t="shared" si="2"/>
        <v>276</v>
      </c>
      <c r="Q77" s="75">
        <f>P77/P86</f>
        <v>0.05045703839122486</v>
      </c>
    </row>
    <row r="78" spans="11:17" ht="13.5">
      <c r="K78" s="61" t="s">
        <v>125</v>
      </c>
      <c r="L78" s="76">
        <f>'地区別5歳毎'!I38</f>
        <v>117</v>
      </c>
      <c r="M78" s="75">
        <f>L78/L86</f>
        <v>0.045454545454545456</v>
      </c>
      <c r="N78" s="77">
        <f>'地区別5歳毎'!I39</f>
        <v>124</v>
      </c>
      <c r="O78" s="75">
        <f>N78/N86</f>
        <v>0.04281767955801105</v>
      </c>
      <c r="P78" s="78">
        <f t="shared" si="2"/>
        <v>241</v>
      </c>
      <c r="Q78" s="75">
        <f>P78/P86</f>
        <v>0.04405850091407678</v>
      </c>
    </row>
    <row r="79" spans="11:17" ht="13.5">
      <c r="K79" s="61" t="s">
        <v>126</v>
      </c>
      <c r="L79" s="76">
        <f>'地区別5歳毎'!H38</f>
        <v>118</v>
      </c>
      <c r="M79" s="75">
        <f>L79/L86</f>
        <v>0.04584304584304584</v>
      </c>
      <c r="N79" s="77">
        <f>'地区別5歳毎'!H39</f>
        <v>116</v>
      </c>
      <c r="O79" s="75">
        <f>N79/N86</f>
        <v>0.04005524861878453</v>
      </c>
      <c r="P79" s="78">
        <f t="shared" si="2"/>
        <v>234</v>
      </c>
      <c r="Q79" s="75">
        <f>P79/P86</f>
        <v>0.04277879341864717</v>
      </c>
    </row>
    <row r="80" spans="11:17" ht="13.5">
      <c r="K80" s="61" t="s">
        <v>127</v>
      </c>
      <c r="L80" s="76">
        <f>'地区別5歳毎'!G38</f>
        <v>121</v>
      </c>
      <c r="M80" s="75">
        <f>L80/L86</f>
        <v>0.04700854700854701</v>
      </c>
      <c r="N80" s="77">
        <f>'地区別5歳毎'!G39</f>
        <v>123</v>
      </c>
      <c r="O80" s="75">
        <f>N80/N86</f>
        <v>0.04247237569060774</v>
      </c>
      <c r="P80" s="78">
        <f t="shared" si="2"/>
        <v>244</v>
      </c>
      <c r="Q80" s="75">
        <f>P80/P86</f>
        <v>0.04460694698354662</v>
      </c>
    </row>
    <row r="81" spans="11:17" ht="13.5">
      <c r="K81" s="61" t="s">
        <v>128</v>
      </c>
      <c r="L81" s="76">
        <f>'地区別5歳毎'!F38</f>
        <v>152</v>
      </c>
      <c r="M81" s="75">
        <f>L81/L86</f>
        <v>0.059052059052059055</v>
      </c>
      <c r="N81" s="77">
        <f>'地区別5歳毎'!F39</f>
        <v>143</v>
      </c>
      <c r="O81" s="75">
        <f>N81/N86</f>
        <v>0.04937845303867403</v>
      </c>
      <c r="P81" s="78">
        <f t="shared" si="2"/>
        <v>295</v>
      </c>
      <c r="Q81" s="75">
        <f>P81/P86</f>
        <v>0.05393053016453382</v>
      </c>
    </row>
    <row r="82" spans="11:17" ht="13.5">
      <c r="K82" s="61" t="s">
        <v>129</v>
      </c>
      <c r="L82" s="76">
        <f>'地区別5歳毎'!E38</f>
        <v>124</v>
      </c>
      <c r="M82" s="75">
        <f>L82/L86</f>
        <v>0.048174048174048176</v>
      </c>
      <c r="N82" s="77">
        <f>'地区別5歳毎'!E39</f>
        <v>121</v>
      </c>
      <c r="O82" s="75">
        <f>N82/N86</f>
        <v>0.0417817679558011</v>
      </c>
      <c r="P82" s="78">
        <f t="shared" si="2"/>
        <v>245</v>
      </c>
      <c r="Q82" s="75">
        <f>P82/P86</f>
        <v>0.044789762340036565</v>
      </c>
    </row>
    <row r="83" spans="11:17" ht="13.5">
      <c r="K83" s="61" t="s">
        <v>130</v>
      </c>
      <c r="L83" s="76">
        <f>'地区別5歳毎'!D38</f>
        <v>133</v>
      </c>
      <c r="M83" s="75">
        <f>L83/L86</f>
        <v>0.05167055167055167</v>
      </c>
      <c r="N83" s="77">
        <f>'地区別5歳毎'!D39</f>
        <v>98</v>
      </c>
      <c r="O83" s="75">
        <f>N83/N86</f>
        <v>0.03383977900552486</v>
      </c>
      <c r="P83" s="78">
        <f t="shared" si="2"/>
        <v>231</v>
      </c>
      <c r="Q83" s="75">
        <f>P83/P86</f>
        <v>0.042230347349177334</v>
      </c>
    </row>
    <row r="84" spans="11:17" ht="13.5">
      <c r="K84" s="61" t="s">
        <v>131</v>
      </c>
      <c r="L84" s="76">
        <f>'地区別5歳毎'!C38</f>
        <v>96</v>
      </c>
      <c r="M84" s="75">
        <f>L84/L86</f>
        <v>0.037296037296037296</v>
      </c>
      <c r="N84" s="77">
        <f>'地区別5歳毎'!C39</f>
        <v>82</v>
      </c>
      <c r="O84" s="75">
        <f>N84/N86</f>
        <v>0.028314917127071824</v>
      </c>
      <c r="P84" s="78">
        <f t="shared" si="2"/>
        <v>178</v>
      </c>
      <c r="Q84" s="75">
        <f>P84/P86</f>
        <v>0.03254113345521024</v>
      </c>
    </row>
    <row r="85" ht="13.5">
      <c r="K85" s="61"/>
    </row>
    <row r="86" spans="11:17" ht="13.5">
      <c r="K86" s="61"/>
      <c r="L86" s="76">
        <f>SUM(L64:L84)</f>
        <v>2574</v>
      </c>
      <c r="M86" s="66"/>
      <c r="N86" s="77">
        <f>SUM(N64:N84)</f>
        <v>2896</v>
      </c>
      <c r="O86" s="66"/>
      <c r="P86" s="78">
        <f>SUM(P64:P84)</f>
        <v>5470</v>
      </c>
      <c r="Q86" s="66"/>
    </row>
    <row r="91" ht="13.5">
      <c r="B91" s="72" t="s">
        <v>27</v>
      </c>
    </row>
    <row r="92" spans="11:16" ht="13.5">
      <c r="K92" s="61"/>
      <c r="P92" s="65" t="s">
        <v>103</v>
      </c>
    </row>
    <row r="93" spans="11:17" ht="13.5">
      <c r="K93" s="61"/>
      <c r="L93" s="69" t="s">
        <v>97</v>
      </c>
      <c r="M93" s="66" t="s">
        <v>98</v>
      </c>
      <c r="N93" s="63" t="s">
        <v>99</v>
      </c>
      <c r="O93" s="66" t="s">
        <v>100</v>
      </c>
      <c r="P93" s="64" t="s">
        <v>101</v>
      </c>
      <c r="Q93" s="66" t="s">
        <v>102</v>
      </c>
    </row>
    <row r="94" spans="11:17" ht="13.5">
      <c r="K94" s="61" t="s">
        <v>17</v>
      </c>
      <c r="L94" s="76">
        <f>'地区別5歳毎'!W47</f>
        <v>2</v>
      </c>
      <c r="M94" s="75">
        <f>L94/L116</f>
        <v>0.0005518763796909492</v>
      </c>
      <c r="N94" s="77">
        <f>'地区別5歳毎'!W48</f>
        <v>5</v>
      </c>
      <c r="O94" s="75">
        <f>N94/N116</f>
        <v>0.001266784899923993</v>
      </c>
      <c r="P94" s="78">
        <f>L94+N94</f>
        <v>7</v>
      </c>
      <c r="Q94" s="75">
        <f>P94/P116</f>
        <v>0.0009245806366398098</v>
      </c>
    </row>
    <row r="95" spans="11:17" ht="13.5">
      <c r="K95" s="61" t="s">
        <v>112</v>
      </c>
      <c r="L95" s="76">
        <f>'地区別5歳毎'!V47</f>
        <v>6</v>
      </c>
      <c r="M95" s="75">
        <f>L95/L116</f>
        <v>0.0016556291390728477</v>
      </c>
      <c r="N95" s="77">
        <f>'地区別5歳毎'!V48</f>
        <v>25</v>
      </c>
      <c r="O95" s="75">
        <f>N95/N116</f>
        <v>0.006333924499619965</v>
      </c>
      <c r="P95" s="78">
        <f aca="true" t="shared" si="3" ref="P95:P114">L95+N95</f>
        <v>31</v>
      </c>
      <c r="Q95" s="75">
        <f>P95/P116</f>
        <v>0.004094571390833444</v>
      </c>
    </row>
    <row r="96" spans="11:17" ht="13.5">
      <c r="K96" s="61" t="s">
        <v>113</v>
      </c>
      <c r="L96" s="76">
        <f>'地区別5歳毎'!U47</f>
        <v>27</v>
      </c>
      <c r="M96" s="75">
        <f>L96/L116</f>
        <v>0.0074503311258278145</v>
      </c>
      <c r="N96" s="77">
        <f>'地区別5歳毎'!U48</f>
        <v>94</v>
      </c>
      <c r="O96" s="75">
        <f>N96/N116</f>
        <v>0.023815556118571068</v>
      </c>
      <c r="P96" s="78">
        <f t="shared" si="3"/>
        <v>121</v>
      </c>
      <c r="Q96" s="75">
        <f>P96/P116</f>
        <v>0.01598203671905957</v>
      </c>
    </row>
    <row r="97" spans="11:17" ht="13.5">
      <c r="K97" s="61" t="s">
        <v>114</v>
      </c>
      <c r="L97" s="76">
        <f>'地区別5歳毎'!T47</f>
        <v>98</v>
      </c>
      <c r="M97" s="75">
        <f>L97/L116</f>
        <v>0.02704194260485651</v>
      </c>
      <c r="N97" s="77">
        <f>'地区別5歳毎'!T48</f>
        <v>193</v>
      </c>
      <c r="O97" s="75">
        <f>N97/N116</f>
        <v>0.048897897137066125</v>
      </c>
      <c r="P97" s="78">
        <f t="shared" si="3"/>
        <v>291</v>
      </c>
      <c r="Q97" s="75">
        <f>P97/P116</f>
        <v>0.03843613789459781</v>
      </c>
    </row>
    <row r="98" spans="11:17" ht="13.5">
      <c r="K98" s="61" t="s">
        <v>115</v>
      </c>
      <c r="L98" s="76">
        <f>'地区別5歳毎'!S47</f>
        <v>129</v>
      </c>
      <c r="M98" s="75">
        <f>L98/L116</f>
        <v>0.03559602649006623</v>
      </c>
      <c r="N98" s="77">
        <f>'地区別5歳毎'!S48</f>
        <v>235</v>
      </c>
      <c r="O98" s="75">
        <f>N98/N116</f>
        <v>0.059538890296427664</v>
      </c>
      <c r="P98" s="78">
        <f t="shared" si="3"/>
        <v>364</v>
      </c>
      <c r="Q98" s="75">
        <f>P98/P116</f>
        <v>0.04807819310527011</v>
      </c>
    </row>
    <row r="99" spans="11:17" ht="13.5">
      <c r="K99" s="61" t="s">
        <v>116</v>
      </c>
      <c r="L99" s="76">
        <f>'地区別5歳毎'!R47</f>
        <v>178</v>
      </c>
      <c r="M99" s="75">
        <f>L99/L116</f>
        <v>0.04911699779249448</v>
      </c>
      <c r="N99" s="77">
        <f>'地区別5歳毎'!R48</f>
        <v>243</v>
      </c>
      <c r="O99" s="75">
        <f>N99/N116</f>
        <v>0.061565746136306054</v>
      </c>
      <c r="P99" s="78">
        <f t="shared" si="3"/>
        <v>421</v>
      </c>
      <c r="Q99" s="75">
        <f>P99/P116</f>
        <v>0.05560692114647999</v>
      </c>
    </row>
    <row r="100" spans="11:17" ht="13.5">
      <c r="K100" s="61" t="s">
        <v>117</v>
      </c>
      <c r="L100" s="76">
        <f>'地区別5歳毎'!Q47</f>
        <v>205</v>
      </c>
      <c r="M100" s="75">
        <f>L100/L116</f>
        <v>0.05656732891832229</v>
      </c>
      <c r="N100" s="77">
        <f>'地区別5歳毎'!Q48</f>
        <v>253</v>
      </c>
      <c r="O100" s="75">
        <f>N100/N116</f>
        <v>0.06409931593615405</v>
      </c>
      <c r="P100" s="78">
        <f t="shared" si="3"/>
        <v>458</v>
      </c>
      <c r="Q100" s="75">
        <f>P100/P116</f>
        <v>0.06049399022586184</v>
      </c>
    </row>
    <row r="101" spans="11:17" ht="13.5">
      <c r="K101" s="61" t="s">
        <v>118</v>
      </c>
      <c r="L101" s="76">
        <f>'地区別5歳毎'!P47</f>
        <v>264</v>
      </c>
      <c r="M101" s="75">
        <f>L101/L116</f>
        <v>0.0728476821192053</v>
      </c>
      <c r="N101" s="77">
        <f>'地区別5歳毎'!P48</f>
        <v>278</v>
      </c>
      <c r="O101" s="75">
        <f>N101/N116</f>
        <v>0.07043324043577401</v>
      </c>
      <c r="P101" s="78">
        <f t="shared" si="3"/>
        <v>542</v>
      </c>
      <c r="Q101" s="75">
        <f>P101/P116</f>
        <v>0.07158895786553957</v>
      </c>
    </row>
    <row r="102" spans="11:17" ht="13.5">
      <c r="K102" s="61" t="s">
        <v>119</v>
      </c>
      <c r="L102" s="76">
        <f>'地区別5歳毎'!O47</f>
        <v>351</v>
      </c>
      <c r="M102" s="75">
        <f>L102/L116</f>
        <v>0.09685430463576158</v>
      </c>
      <c r="N102" s="77">
        <f>'地区別5歳毎'!O48</f>
        <v>332</v>
      </c>
      <c r="O102" s="75">
        <f>N102/N116</f>
        <v>0.08411451735495312</v>
      </c>
      <c r="P102" s="78">
        <f t="shared" si="3"/>
        <v>683</v>
      </c>
      <c r="Q102" s="75">
        <f>P102/P116</f>
        <v>0.09021265354642716</v>
      </c>
    </row>
    <row r="103" spans="11:17" ht="13.5">
      <c r="K103" s="61" t="s">
        <v>120</v>
      </c>
      <c r="L103" s="76">
        <f>'地区別5歳毎'!N47</f>
        <v>281</v>
      </c>
      <c r="M103" s="75">
        <f>L103/L116</f>
        <v>0.07753863134657836</v>
      </c>
      <c r="N103" s="77">
        <f>'地区別5歳毎'!N48</f>
        <v>265</v>
      </c>
      <c r="O103" s="75">
        <f>N103/N116</f>
        <v>0.06713959969597162</v>
      </c>
      <c r="P103" s="78">
        <f t="shared" si="3"/>
        <v>546</v>
      </c>
      <c r="Q103" s="75">
        <f>P103/P116</f>
        <v>0.07211728965790516</v>
      </c>
    </row>
    <row r="104" spans="11:17" ht="13.5">
      <c r="K104" s="61" t="s">
        <v>121</v>
      </c>
      <c r="L104" s="76">
        <f>'地区別5歳毎'!M47</f>
        <v>264</v>
      </c>
      <c r="M104" s="75">
        <f>L104/L116</f>
        <v>0.0728476821192053</v>
      </c>
      <c r="N104" s="77">
        <f>'地区別5歳毎'!M48</f>
        <v>259</v>
      </c>
      <c r="O104" s="75">
        <f>N104/N116</f>
        <v>0.06561945781606283</v>
      </c>
      <c r="P104" s="78">
        <f t="shared" si="3"/>
        <v>523</v>
      </c>
      <c r="Q104" s="75">
        <f>P104/P116</f>
        <v>0.06907938185180293</v>
      </c>
    </row>
    <row r="105" spans="11:17" ht="13.5">
      <c r="K105" s="61" t="s">
        <v>122</v>
      </c>
      <c r="L105" s="76">
        <f>'地区別5歳毎'!L47</f>
        <v>235</v>
      </c>
      <c r="M105" s="75">
        <f>L105/L116</f>
        <v>0.06484547461368653</v>
      </c>
      <c r="N105" s="77">
        <f>'地区別5歳毎'!L48</f>
        <v>228</v>
      </c>
      <c r="O105" s="75">
        <f>N105/N116</f>
        <v>0.05776539143653408</v>
      </c>
      <c r="P105" s="78">
        <f t="shared" si="3"/>
        <v>463</v>
      </c>
      <c r="Q105" s="75">
        <f>P105/P116</f>
        <v>0.06115440496631885</v>
      </c>
    </row>
    <row r="106" spans="11:17" ht="13.5">
      <c r="K106" s="61" t="s">
        <v>123</v>
      </c>
      <c r="L106" s="76">
        <f>'地区別5歳毎'!K47</f>
        <v>224</v>
      </c>
      <c r="M106" s="75">
        <f>L106/L116</f>
        <v>0.06181015452538632</v>
      </c>
      <c r="N106" s="77">
        <f>'地区別5歳毎'!K48</f>
        <v>192</v>
      </c>
      <c r="O106" s="75">
        <f>N106/N116</f>
        <v>0.04864454015708133</v>
      </c>
      <c r="P106" s="78">
        <f t="shared" si="3"/>
        <v>416</v>
      </c>
      <c r="Q106" s="75">
        <f>P106/P116</f>
        <v>0.054946506406022985</v>
      </c>
    </row>
    <row r="107" spans="11:17" ht="13.5">
      <c r="K107" s="61" t="s">
        <v>124</v>
      </c>
      <c r="L107" s="76">
        <f>'地区別5歳毎'!J47</f>
        <v>190</v>
      </c>
      <c r="M107" s="75">
        <f>L107/L116</f>
        <v>0.052428256070640174</v>
      </c>
      <c r="N107" s="77">
        <f>'地区別5歳毎'!J48</f>
        <v>190</v>
      </c>
      <c r="O107" s="75">
        <f>N107/N116</f>
        <v>0.04813782619711173</v>
      </c>
      <c r="P107" s="78">
        <f t="shared" si="3"/>
        <v>380</v>
      </c>
      <c r="Q107" s="75">
        <f>P107/P116</f>
        <v>0.05019152027473253</v>
      </c>
    </row>
    <row r="108" spans="11:17" ht="13.5">
      <c r="K108" s="61" t="s">
        <v>125</v>
      </c>
      <c r="L108" s="76">
        <f>'地区別5歳毎'!I47</f>
        <v>197</v>
      </c>
      <c r="M108" s="75">
        <f>L108/L116</f>
        <v>0.0543598233995585</v>
      </c>
      <c r="N108" s="77">
        <f>'地区別5歳毎'!I48</f>
        <v>171</v>
      </c>
      <c r="O108" s="75">
        <f>N108/N116</f>
        <v>0.04332404357740056</v>
      </c>
      <c r="P108" s="78">
        <f t="shared" si="3"/>
        <v>368</v>
      </c>
      <c r="Q108" s="75">
        <f>P108/P116</f>
        <v>0.048606524897635714</v>
      </c>
    </row>
    <row r="109" spans="11:17" ht="13.5">
      <c r="K109" s="61" t="s">
        <v>126</v>
      </c>
      <c r="L109" s="76">
        <f>'地区別5歳毎'!H47</f>
        <v>157</v>
      </c>
      <c r="M109" s="75">
        <f>L109/L116</f>
        <v>0.043322295805739514</v>
      </c>
      <c r="N109" s="77">
        <f>'地区別5歳毎'!H48</f>
        <v>158</v>
      </c>
      <c r="O109" s="75">
        <f>N109/N116</f>
        <v>0.04003040283759818</v>
      </c>
      <c r="P109" s="78">
        <f t="shared" si="3"/>
        <v>315</v>
      </c>
      <c r="Q109" s="75">
        <f>P109/P116</f>
        <v>0.04160612864879144</v>
      </c>
    </row>
    <row r="110" spans="11:17" ht="13.5">
      <c r="K110" s="61" t="s">
        <v>127</v>
      </c>
      <c r="L110" s="76">
        <f>'地区別5歳毎'!G47</f>
        <v>172</v>
      </c>
      <c r="M110" s="75">
        <f>L110/L116</f>
        <v>0.04746136865342163</v>
      </c>
      <c r="N110" s="77">
        <f>'地区別5歳毎'!G48</f>
        <v>186</v>
      </c>
      <c r="O110" s="75">
        <f>N110/N116</f>
        <v>0.04712439827717253</v>
      </c>
      <c r="P110" s="78">
        <f t="shared" si="3"/>
        <v>358</v>
      </c>
      <c r="Q110" s="75">
        <f>P110/P116</f>
        <v>0.0472856954167217</v>
      </c>
    </row>
    <row r="111" spans="11:17" ht="13.5">
      <c r="K111" s="61" t="s">
        <v>128</v>
      </c>
      <c r="L111" s="76">
        <f>'地区別5歳毎'!F47</f>
        <v>186</v>
      </c>
      <c r="M111" s="75">
        <f>L111/L116</f>
        <v>0.05132450331125828</v>
      </c>
      <c r="N111" s="77">
        <f>'地区別5歳毎'!F48</f>
        <v>199</v>
      </c>
      <c r="O111" s="75">
        <f>N111/N116</f>
        <v>0.05041803901697492</v>
      </c>
      <c r="P111" s="78">
        <f t="shared" si="3"/>
        <v>385</v>
      </c>
      <c r="Q111" s="75">
        <f>P111/P116</f>
        <v>0.05085193501518954</v>
      </c>
    </row>
    <row r="112" spans="11:17" ht="13.5">
      <c r="K112" s="61" t="s">
        <v>129</v>
      </c>
      <c r="L112" s="76">
        <f>'地区別5歳毎'!E47</f>
        <v>181</v>
      </c>
      <c r="M112" s="75">
        <f>L112/L116</f>
        <v>0.0499448123620309</v>
      </c>
      <c r="N112" s="77">
        <f>'地区別5歳毎'!E48</f>
        <v>163</v>
      </c>
      <c r="O112" s="75">
        <f>N112/N116</f>
        <v>0.04129718773752217</v>
      </c>
      <c r="P112" s="78">
        <f t="shared" si="3"/>
        <v>344</v>
      </c>
      <c r="Q112" s="75">
        <f>P112/P116</f>
        <v>0.04543653414344208</v>
      </c>
    </row>
    <row r="113" spans="11:17" ht="13.5">
      <c r="K113" s="61" t="s">
        <v>130</v>
      </c>
      <c r="L113" s="76">
        <f>'地区別5歳毎'!D47</f>
        <v>148</v>
      </c>
      <c r="M113" s="75">
        <f>L113/L116</f>
        <v>0.04083885209713024</v>
      </c>
      <c r="N113" s="77">
        <f>'地区別5歳毎'!D48</f>
        <v>159</v>
      </c>
      <c r="O113" s="75">
        <f>N113/N116</f>
        <v>0.040283759817582976</v>
      </c>
      <c r="P113" s="78">
        <f t="shared" si="3"/>
        <v>307</v>
      </c>
      <c r="Q113" s="75">
        <f>P113/P116</f>
        <v>0.04054946506406023</v>
      </c>
    </row>
    <row r="114" spans="11:17" ht="13.5">
      <c r="K114" s="61" t="s">
        <v>131</v>
      </c>
      <c r="L114" s="76">
        <f>'地区別5歳毎'!C47</f>
        <v>129</v>
      </c>
      <c r="M114" s="75">
        <f>L114/L116</f>
        <v>0.03559602649006623</v>
      </c>
      <c r="N114" s="77">
        <f>'地区別5歳毎'!C48</f>
        <v>119</v>
      </c>
      <c r="O114" s="75">
        <f>N114/N116</f>
        <v>0.030149480618191032</v>
      </c>
      <c r="P114" s="78">
        <f t="shared" si="3"/>
        <v>248</v>
      </c>
      <c r="Q114" s="75">
        <f>P114/P116</f>
        <v>0.03275657112666755</v>
      </c>
    </row>
    <row r="115" ht="13.5">
      <c r="K115" s="61"/>
    </row>
    <row r="116" spans="11:17" ht="13.5">
      <c r="K116" s="61"/>
      <c r="L116" s="76">
        <f>SUM(L94:L114)</f>
        <v>3624</v>
      </c>
      <c r="M116" s="66"/>
      <c r="N116" s="77">
        <f>SUM(N94:N114)</f>
        <v>3947</v>
      </c>
      <c r="O116" s="66"/>
      <c r="P116" s="78">
        <f>SUM(P94:P114)</f>
        <v>7571</v>
      </c>
      <c r="Q116" s="66"/>
    </row>
    <row r="121" ht="13.5">
      <c r="B121" s="72" t="s">
        <v>135</v>
      </c>
    </row>
    <row r="122" spans="11:16" ht="13.5">
      <c r="K122" s="61"/>
      <c r="P122" s="65" t="s">
        <v>103</v>
      </c>
    </row>
    <row r="123" spans="11:17" ht="13.5">
      <c r="K123" s="61"/>
      <c r="L123" s="69" t="s">
        <v>97</v>
      </c>
      <c r="M123" s="66" t="s">
        <v>98</v>
      </c>
      <c r="N123" s="63" t="s">
        <v>99</v>
      </c>
      <c r="O123" s="66" t="s">
        <v>100</v>
      </c>
      <c r="P123" s="64" t="s">
        <v>101</v>
      </c>
      <c r="Q123" s="66" t="s">
        <v>102</v>
      </c>
    </row>
    <row r="124" spans="11:17" ht="13.5">
      <c r="K124" s="61" t="s">
        <v>17</v>
      </c>
      <c r="L124" s="76">
        <f>'地区別5歳毎'!W62</f>
        <v>0</v>
      </c>
      <c r="M124" s="75">
        <f>L124/L146</f>
        <v>0</v>
      </c>
      <c r="N124" s="77">
        <f>'地区別5歳毎'!W63</f>
        <v>12</v>
      </c>
      <c r="O124" s="75">
        <f>N124/N146</f>
        <v>0.0022034520749173708</v>
      </c>
      <c r="P124" s="78">
        <f>L124+N124</f>
        <v>12</v>
      </c>
      <c r="Q124" s="75">
        <f>P124/P146</f>
        <v>0.0011616650532429815</v>
      </c>
    </row>
    <row r="125" spans="11:17" ht="13.5">
      <c r="K125" s="61" t="s">
        <v>112</v>
      </c>
      <c r="L125" s="76">
        <f>'地区別5歳毎'!V62</f>
        <v>11</v>
      </c>
      <c r="M125" s="75">
        <f>L125/L146</f>
        <v>0.0022522522522522522</v>
      </c>
      <c r="N125" s="77">
        <f>'地区別5歳毎'!V63</f>
        <v>38</v>
      </c>
      <c r="O125" s="75">
        <f>N125/N146</f>
        <v>0.00697759823723834</v>
      </c>
      <c r="P125" s="78">
        <f aca="true" t="shared" si="4" ref="P125:P144">L125+N125</f>
        <v>49</v>
      </c>
      <c r="Q125" s="75">
        <f>P125/P146</f>
        <v>0.004743465634075508</v>
      </c>
    </row>
    <row r="126" spans="11:17" ht="13.5">
      <c r="K126" s="61" t="s">
        <v>113</v>
      </c>
      <c r="L126" s="76">
        <f>'地区別5歳毎'!U62</f>
        <v>44</v>
      </c>
      <c r="M126" s="75">
        <f>L126/L146</f>
        <v>0.009009009009009009</v>
      </c>
      <c r="N126" s="77">
        <f>'地区別5歳毎'!U63</f>
        <v>128</v>
      </c>
      <c r="O126" s="75">
        <f>N126/N146</f>
        <v>0.023503488799118618</v>
      </c>
      <c r="P126" s="78">
        <f t="shared" si="4"/>
        <v>172</v>
      </c>
      <c r="Q126" s="75">
        <f>P126/P146</f>
        <v>0.01665053242981607</v>
      </c>
    </row>
    <row r="127" spans="11:17" ht="13.5">
      <c r="K127" s="61" t="s">
        <v>114</v>
      </c>
      <c r="L127" s="76">
        <f>'地区別5歳毎'!T62</f>
        <v>103</v>
      </c>
      <c r="M127" s="75">
        <f>L127/L146</f>
        <v>0.02108927108927109</v>
      </c>
      <c r="N127" s="77">
        <f>'地区別5歳毎'!T63</f>
        <v>262</v>
      </c>
      <c r="O127" s="75">
        <f>N127/N146</f>
        <v>0.04810870363569592</v>
      </c>
      <c r="P127" s="78">
        <f t="shared" si="4"/>
        <v>365</v>
      </c>
      <c r="Q127" s="75">
        <f>P127/P146</f>
        <v>0.035333978702807356</v>
      </c>
    </row>
    <row r="128" spans="11:17" ht="13.5">
      <c r="K128" s="61" t="s">
        <v>115</v>
      </c>
      <c r="L128" s="76">
        <f>'地区別5歳毎'!S62</f>
        <v>204</v>
      </c>
      <c r="M128" s="75">
        <f>L128/L146</f>
        <v>0.04176904176904177</v>
      </c>
      <c r="N128" s="77">
        <f>'地区別5歳毎'!S63</f>
        <v>344</v>
      </c>
      <c r="O128" s="75">
        <f>N128/N146</f>
        <v>0.06316562614763128</v>
      </c>
      <c r="P128" s="78">
        <f t="shared" si="4"/>
        <v>548</v>
      </c>
      <c r="Q128" s="75">
        <f>P128/P146</f>
        <v>0.05304937076476283</v>
      </c>
    </row>
    <row r="129" spans="11:17" ht="13.5">
      <c r="K129" s="61" t="s">
        <v>116</v>
      </c>
      <c r="L129" s="76">
        <f>'地区別5歳毎'!R62</f>
        <v>240</v>
      </c>
      <c r="M129" s="75">
        <f>L129/L146</f>
        <v>0.04914004914004914</v>
      </c>
      <c r="N129" s="77">
        <f>'地区別5歳毎'!R63</f>
        <v>346</v>
      </c>
      <c r="O129" s="75">
        <f>N129/N146</f>
        <v>0.06353286816011752</v>
      </c>
      <c r="P129" s="78">
        <f t="shared" si="4"/>
        <v>586</v>
      </c>
      <c r="Q129" s="75">
        <f>P129/P146</f>
        <v>0.05672797676669893</v>
      </c>
    </row>
    <row r="130" spans="11:17" ht="13.5">
      <c r="K130" s="61" t="s">
        <v>117</v>
      </c>
      <c r="L130" s="76">
        <f>'地区別5歳毎'!Q62</f>
        <v>285</v>
      </c>
      <c r="M130" s="75">
        <f>L130/L146</f>
        <v>0.05835380835380835</v>
      </c>
      <c r="N130" s="77">
        <f>'地区別5歳毎'!Q63</f>
        <v>328</v>
      </c>
      <c r="O130" s="75">
        <f>N130/N146</f>
        <v>0.060227690047741464</v>
      </c>
      <c r="P130" s="78">
        <f t="shared" si="4"/>
        <v>613</v>
      </c>
      <c r="Q130" s="75">
        <f>P130/P146</f>
        <v>0.05934172313649565</v>
      </c>
    </row>
    <row r="131" spans="11:17" ht="13.5">
      <c r="K131" s="61" t="s">
        <v>118</v>
      </c>
      <c r="L131" s="76">
        <f>'地区別5歳毎'!P62</f>
        <v>374</v>
      </c>
      <c r="M131" s="75">
        <f>L131/L146</f>
        <v>0.07657657657657657</v>
      </c>
      <c r="N131" s="77">
        <f>'地区別5歳毎'!P63</f>
        <v>380</v>
      </c>
      <c r="O131" s="75">
        <f>N131/N146</f>
        <v>0.0697759823723834</v>
      </c>
      <c r="P131" s="78">
        <f t="shared" si="4"/>
        <v>754</v>
      </c>
      <c r="Q131" s="75">
        <f>P131/P146</f>
        <v>0.07299128751210068</v>
      </c>
    </row>
    <row r="132" spans="11:17" ht="13.5">
      <c r="K132" s="61" t="s">
        <v>119</v>
      </c>
      <c r="L132" s="76">
        <f>'地区別5歳毎'!O62</f>
        <v>464</v>
      </c>
      <c r="M132" s="75">
        <f>L132/L146</f>
        <v>0.095004095004095</v>
      </c>
      <c r="N132" s="77">
        <f>'地区別5歳毎'!O63</f>
        <v>413</v>
      </c>
      <c r="O132" s="75">
        <f>N132/N146</f>
        <v>0.07583547557840617</v>
      </c>
      <c r="P132" s="78">
        <f t="shared" si="4"/>
        <v>877</v>
      </c>
      <c r="Q132" s="75">
        <f>P132/P146</f>
        <v>0.08489835430784123</v>
      </c>
    </row>
    <row r="133" spans="11:17" ht="13.5">
      <c r="K133" s="61" t="s">
        <v>120</v>
      </c>
      <c r="L133" s="76">
        <f>'地区別5歳毎'!N62</f>
        <v>408</v>
      </c>
      <c r="M133" s="75">
        <f>L133/L146</f>
        <v>0.08353808353808354</v>
      </c>
      <c r="N133" s="77">
        <f>'地区別5歳毎'!N63</f>
        <v>410</v>
      </c>
      <c r="O133" s="75">
        <f>N133/N146</f>
        <v>0.07528461255967683</v>
      </c>
      <c r="P133" s="78">
        <f t="shared" si="4"/>
        <v>818</v>
      </c>
      <c r="Q133" s="75">
        <f>P133/P146</f>
        <v>0.07918683446272991</v>
      </c>
    </row>
    <row r="134" spans="11:17" ht="13.5">
      <c r="K134" s="61" t="s">
        <v>121</v>
      </c>
      <c r="L134" s="76">
        <f>'地区別5歳毎'!M62</f>
        <v>352</v>
      </c>
      <c r="M134" s="75">
        <f>L134/L146</f>
        <v>0.07207207207207207</v>
      </c>
      <c r="N134" s="77">
        <f>'地区別5歳毎'!M63</f>
        <v>387</v>
      </c>
      <c r="O134" s="75">
        <f>N134/N146</f>
        <v>0.0710613294160852</v>
      </c>
      <c r="P134" s="78">
        <f t="shared" si="4"/>
        <v>739</v>
      </c>
      <c r="Q134" s="75">
        <f>P134/P146</f>
        <v>0.07153920619554695</v>
      </c>
    </row>
    <row r="135" spans="11:17" ht="13.5">
      <c r="K135" s="61" t="s">
        <v>122</v>
      </c>
      <c r="L135" s="76">
        <f>'地区別5歳毎'!L62</f>
        <v>285</v>
      </c>
      <c r="M135" s="75">
        <f>L135/L146</f>
        <v>0.05835380835380835</v>
      </c>
      <c r="N135" s="77">
        <f>'地区別5歳毎'!L63</f>
        <v>278</v>
      </c>
      <c r="O135" s="75">
        <f>N135/N146</f>
        <v>0.05104663973558575</v>
      </c>
      <c r="P135" s="78">
        <f t="shared" si="4"/>
        <v>563</v>
      </c>
      <c r="Q135" s="75">
        <f>P135/P146</f>
        <v>0.054501452081316556</v>
      </c>
    </row>
    <row r="136" spans="11:17" ht="13.5">
      <c r="K136" s="61" t="s">
        <v>123</v>
      </c>
      <c r="L136" s="76">
        <f>'地区別5歳毎'!K62</f>
        <v>280</v>
      </c>
      <c r="M136" s="75">
        <f>L136/L146</f>
        <v>0.05733005733005733</v>
      </c>
      <c r="N136" s="77">
        <f>'地区別5歳毎'!K63</f>
        <v>307</v>
      </c>
      <c r="O136" s="75">
        <f>N136/N146</f>
        <v>0.05637164891663606</v>
      </c>
      <c r="P136" s="78">
        <f t="shared" si="4"/>
        <v>587</v>
      </c>
      <c r="Q136" s="75">
        <f>P136/P146</f>
        <v>0.056824782187802514</v>
      </c>
    </row>
    <row r="137" spans="11:17" ht="13.5">
      <c r="K137" s="61" t="s">
        <v>124</v>
      </c>
      <c r="L137" s="76">
        <f>'地区別5歳毎'!J62</f>
        <v>290</v>
      </c>
      <c r="M137" s="75">
        <f>L137/L146</f>
        <v>0.059377559377559376</v>
      </c>
      <c r="N137" s="77">
        <f>'地区別5歳毎'!J63</f>
        <v>260</v>
      </c>
      <c r="O137" s="75">
        <f>N137/N146</f>
        <v>0.0477414616232097</v>
      </c>
      <c r="P137" s="78">
        <f t="shared" si="4"/>
        <v>550</v>
      </c>
      <c r="Q137" s="75">
        <f>P137/P146</f>
        <v>0.05324298160696999</v>
      </c>
    </row>
    <row r="138" spans="11:17" ht="13.5">
      <c r="K138" s="61" t="s">
        <v>125</v>
      </c>
      <c r="L138" s="76">
        <f>'地区別5歳毎'!I62</f>
        <v>240</v>
      </c>
      <c r="M138" s="75">
        <f>L138/L146</f>
        <v>0.04914004914004914</v>
      </c>
      <c r="N138" s="77">
        <f>'地区別5歳毎'!I63</f>
        <v>237</v>
      </c>
      <c r="O138" s="75">
        <f>N138/N146</f>
        <v>0.043518178479618065</v>
      </c>
      <c r="P138" s="78">
        <f t="shared" si="4"/>
        <v>477</v>
      </c>
      <c r="Q138" s="75">
        <f>P138/P146</f>
        <v>0.046176185866408516</v>
      </c>
    </row>
    <row r="139" spans="11:17" ht="13.5">
      <c r="K139" s="61" t="s">
        <v>126</v>
      </c>
      <c r="L139" s="76">
        <f>'地区別5歳毎'!H62</f>
        <v>183</v>
      </c>
      <c r="M139" s="75">
        <f>L139/L146</f>
        <v>0.03746928746928747</v>
      </c>
      <c r="N139" s="77">
        <f>'地区別5歳毎'!H63</f>
        <v>225</v>
      </c>
      <c r="O139" s="75">
        <f>N139/N146</f>
        <v>0.0413147264047007</v>
      </c>
      <c r="P139" s="78">
        <f t="shared" si="4"/>
        <v>408</v>
      </c>
      <c r="Q139" s="75">
        <f>P139/P146</f>
        <v>0.03949661181026137</v>
      </c>
    </row>
    <row r="140" spans="11:17" ht="13.5">
      <c r="K140" s="61" t="s">
        <v>127</v>
      </c>
      <c r="L140" s="76">
        <f>'地区別5歳毎'!G62</f>
        <v>243</v>
      </c>
      <c r="M140" s="75">
        <f>L140/L146</f>
        <v>0.049754299754299756</v>
      </c>
      <c r="N140" s="77">
        <f>'地区別5歳毎'!G63</f>
        <v>259</v>
      </c>
      <c r="O140" s="75">
        <f>N140/N146</f>
        <v>0.04755784061696658</v>
      </c>
      <c r="P140" s="78">
        <f t="shared" si="4"/>
        <v>502</v>
      </c>
      <c r="Q140" s="75">
        <f>P140/P146</f>
        <v>0.04859632139399806</v>
      </c>
    </row>
    <row r="141" spans="11:17" ht="13.5">
      <c r="K141" s="61" t="s">
        <v>128</v>
      </c>
      <c r="L141" s="76">
        <f>'地区別5歳毎'!F62</f>
        <v>261</v>
      </c>
      <c r="M141" s="75">
        <f>L141/L146</f>
        <v>0.05343980343980344</v>
      </c>
      <c r="N141" s="77">
        <f>'地区別5歳毎'!F63</f>
        <v>273</v>
      </c>
      <c r="O141" s="75">
        <f>N141/N146</f>
        <v>0.05012853470437018</v>
      </c>
      <c r="P141" s="78">
        <f t="shared" si="4"/>
        <v>534</v>
      </c>
      <c r="Q141" s="75">
        <f>P141/P146</f>
        <v>0.05169409486931268</v>
      </c>
    </row>
    <row r="142" spans="11:17" ht="13.5">
      <c r="K142" s="61" t="s">
        <v>129</v>
      </c>
      <c r="L142" s="76">
        <f>'地区別5歳毎'!E62</f>
        <v>216</v>
      </c>
      <c r="M142" s="75">
        <f>L142/L146</f>
        <v>0.044226044226044224</v>
      </c>
      <c r="N142" s="77">
        <f>'地区別5歳毎'!E63</f>
        <v>206</v>
      </c>
      <c r="O142" s="75">
        <f>N142/N146</f>
        <v>0.03782592728608153</v>
      </c>
      <c r="P142" s="78">
        <f t="shared" si="4"/>
        <v>422</v>
      </c>
      <c r="Q142" s="75">
        <f>P142/P146</f>
        <v>0.04085188770571152</v>
      </c>
    </row>
    <row r="143" spans="11:17" ht="13.5">
      <c r="K143" s="61" t="s">
        <v>130</v>
      </c>
      <c r="L143" s="76">
        <f>'地区別5歳毎'!D62</f>
        <v>215</v>
      </c>
      <c r="M143" s="75">
        <f>L143/L146</f>
        <v>0.044021294021294025</v>
      </c>
      <c r="N143" s="77">
        <f>'地区別5歳毎'!D63</f>
        <v>181</v>
      </c>
      <c r="O143" s="75">
        <f>N143/N146</f>
        <v>0.03323540213000367</v>
      </c>
      <c r="P143" s="78">
        <f t="shared" si="4"/>
        <v>396</v>
      </c>
      <c r="Q143" s="75">
        <f>P143/P146</f>
        <v>0.038334946757018394</v>
      </c>
    </row>
    <row r="144" spans="11:17" ht="13.5">
      <c r="K144" s="61" t="s">
        <v>131</v>
      </c>
      <c r="L144" s="76">
        <f>'地区別5歳毎'!C62</f>
        <v>186</v>
      </c>
      <c r="M144" s="75">
        <f>L144/L146</f>
        <v>0.038083538083538086</v>
      </c>
      <c r="N144" s="77">
        <f>'地区別5歳毎'!C63</f>
        <v>172</v>
      </c>
      <c r="O144" s="75">
        <f>N144/N146</f>
        <v>0.03158281307381564</v>
      </c>
      <c r="P144" s="78">
        <f t="shared" si="4"/>
        <v>358</v>
      </c>
      <c r="Q144" s="75">
        <f>P144/P146</f>
        <v>0.03465634075508228</v>
      </c>
    </row>
    <row r="145" ht="13.5">
      <c r="K145" s="61"/>
    </row>
    <row r="146" spans="11:17" ht="13.5">
      <c r="K146" s="61"/>
      <c r="L146" s="76">
        <f>SUM(L124:L144)</f>
        <v>4884</v>
      </c>
      <c r="M146" s="66"/>
      <c r="N146" s="77">
        <f>SUM(N124:N144)</f>
        <v>5446</v>
      </c>
      <c r="O146" s="66"/>
      <c r="P146" s="78">
        <f>SUM(P124:P144)</f>
        <v>10330</v>
      </c>
      <c r="Q146" s="66"/>
    </row>
    <row r="151" ht="13.5">
      <c r="B151" s="72" t="s">
        <v>29</v>
      </c>
    </row>
    <row r="152" spans="11:16" ht="13.5">
      <c r="K152" s="61"/>
      <c r="P152" s="65" t="s">
        <v>103</v>
      </c>
    </row>
    <row r="153" spans="11:17" ht="13.5">
      <c r="K153" s="61"/>
      <c r="L153" s="69" t="s">
        <v>97</v>
      </c>
      <c r="M153" s="66" t="s">
        <v>98</v>
      </c>
      <c r="N153" s="63" t="s">
        <v>99</v>
      </c>
      <c r="O153" s="66" t="s">
        <v>100</v>
      </c>
      <c r="P153" s="64" t="s">
        <v>101</v>
      </c>
      <c r="Q153" s="66" t="s">
        <v>102</v>
      </c>
    </row>
    <row r="154" spans="11:17" ht="13.5">
      <c r="K154" s="61" t="s">
        <v>17</v>
      </c>
      <c r="L154" s="76">
        <f>'地区別5歳毎'!W65</f>
        <v>0</v>
      </c>
      <c r="M154" s="75">
        <f>L154/L176</f>
        <v>0</v>
      </c>
      <c r="N154" s="77">
        <f>'地区別5歳毎'!W66</f>
        <v>13</v>
      </c>
      <c r="O154" s="75">
        <f>N154/N176</f>
        <v>0.004197610590894414</v>
      </c>
      <c r="P154" s="78">
        <f>L154+N154</f>
        <v>13</v>
      </c>
      <c r="Q154" s="75">
        <f>P154/P176</f>
        <v>0.002297225658243506</v>
      </c>
    </row>
    <row r="155" spans="11:17" ht="13.5">
      <c r="K155" s="61" t="s">
        <v>112</v>
      </c>
      <c r="L155" s="76">
        <f>'地区別5歳毎'!V65</f>
        <v>6</v>
      </c>
      <c r="M155" s="75">
        <f>L155/L176</f>
        <v>0.00234192037470726</v>
      </c>
      <c r="N155" s="77">
        <f>'地区別5歳毎'!V66</f>
        <v>26</v>
      </c>
      <c r="O155" s="75">
        <f>N155/N176</f>
        <v>0.008395221181788828</v>
      </c>
      <c r="P155" s="78">
        <f aca="true" t="shared" si="5" ref="P155:P174">L155+N155</f>
        <v>32</v>
      </c>
      <c r="Q155" s="75">
        <f>P155/P176</f>
        <v>0.0056547093125993994</v>
      </c>
    </row>
    <row r="156" spans="11:17" ht="13.5">
      <c r="K156" s="61" t="s">
        <v>113</v>
      </c>
      <c r="L156" s="76">
        <f>'地区別5歳毎'!U65</f>
        <v>23</v>
      </c>
      <c r="M156" s="75">
        <f>L156/L176</f>
        <v>0.00897736143637783</v>
      </c>
      <c r="N156" s="77">
        <f>'地区別5歳毎'!U66</f>
        <v>59</v>
      </c>
      <c r="O156" s="75">
        <f>N156/N176</f>
        <v>0.019050694220213108</v>
      </c>
      <c r="P156" s="78">
        <f t="shared" si="5"/>
        <v>82</v>
      </c>
      <c r="Q156" s="75">
        <f>P156/P176</f>
        <v>0.01449019261353596</v>
      </c>
    </row>
    <row r="157" spans="11:17" ht="13.5">
      <c r="K157" s="61" t="s">
        <v>114</v>
      </c>
      <c r="L157" s="76">
        <f>'地区別5歳毎'!T65</f>
        <v>66</v>
      </c>
      <c r="M157" s="75">
        <f>L157/L176</f>
        <v>0.02576112412177986</v>
      </c>
      <c r="N157" s="77">
        <f>'地区別5歳毎'!T66</f>
        <v>172</v>
      </c>
      <c r="O157" s="75">
        <f>N157/N176</f>
        <v>0.055537617048756864</v>
      </c>
      <c r="P157" s="78">
        <f t="shared" si="5"/>
        <v>238</v>
      </c>
      <c r="Q157" s="75">
        <f>P157/P176</f>
        <v>0.04205690051245803</v>
      </c>
    </row>
    <row r="158" spans="11:17" ht="13.5">
      <c r="K158" s="61" t="s">
        <v>115</v>
      </c>
      <c r="L158" s="76">
        <f>'地区別5歳毎'!S65</f>
        <v>90</v>
      </c>
      <c r="M158" s="75">
        <f>L158/L176</f>
        <v>0.0351288056206089</v>
      </c>
      <c r="N158" s="77">
        <f>'地区別5歳毎'!S66</f>
        <v>245</v>
      </c>
      <c r="O158" s="75">
        <f>N158/N176</f>
        <v>0.07910881498224087</v>
      </c>
      <c r="P158" s="78">
        <f t="shared" si="5"/>
        <v>335</v>
      </c>
      <c r="Q158" s="75">
        <f>P158/P176</f>
        <v>0.05919773811627496</v>
      </c>
    </row>
    <row r="159" spans="11:17" ht="13.5">
      <c r="K159" s="61" t="s">
        <v>116</v>
      </c>
      <c r="L159" s="76">
        <f>'地区別5歳毎'!R65</f>
        <v>130</v>
      </c>
      <c r="M159" s="75">
        <f>L159/L176</f>
        <v>0.0507416081186573</v>
      </c>
      <c r="N159" s="77">
        <f>'地区別5歳毎'!R66</f>
        <v>181</v>
      </c>
      <c r="O159" s="75">
        <f>N159/N176</f>
        <v>0.0584436551501453</v>
      </c>
      <c r="P159" s="78">
        <f t="shared" si="5"/>
        <v>311</v>
      </c>
      <c r="Q159" s="75">
        <f>P159/P176</f>
        <v>0.05495670613182541</v>
      </c>
    </row>
    <row r="160" spans="11:17" ht="13.5">
      <c r="K160" s="61" t="s">
        <v>117</v>
      </c>
      <c r="L160" s="76">
        <f>'地区別5歳毎'!Q65</f>
        <v>124</v>
      </c>
      <c r="M160" s="75">
        <f>L160/L176</f>
        <v>0.04839968774395004</v>
      </c>
      <c r="N160" s="77">
        <f>'地区別5歳毎'!Q66</f>
        <v>165</v>
      </c>
      <c r="O160" s="75">
        <f>N160/N176</f>
        <v>0.05327736519212141</v>
      </c>
      <c r="P160" s="78">
        <f t="shared" si="5"/>
        <v>289</v>
      </c>
      <c r="Q160" s="75">
        <f>P160/P176</f>
        <v>0.051069093479413324</v>
      </c>
    </row>
    <row r="161" spans="11:17" ht="13.5">
      <c r="K161" s="61" t="s">
        <v>118</v>
      </c>
      <c r="L161" s="76">
        <f>'地区別5歳毎'!P65</f>
        <v>201</v>
      </c>
      <c r="M161" s="75">
        <f>L161/L176</f>
        <v>0.07845433255269321</v>
      </c>
      <c r="N161" s="77">
        <f>'地区別5歳毎'!P66</f>
        <v>214</v>
      </c>
      <c r="O161" s="75">
        <f>N161/N176</f>
        <v>0.06909912818856959</v>
      </c>
      <c r="P161" s="78">
        <f t="shared" si="5"/>
        <v>415</v>
      </c>
      <c r="Q161" s="75">
        <f>P161/P176</f>
        <v>0.07333451139777346</v>
      </c>
    </row>
    <row r="162" spans="11:17" ht="13.5">
      <c r="K162" s="61" t="s">
        <v>119</v>
      </c>
      <c r="L162" s="76">
        <f>'地区別5歳毎'!O65</f>
        <v>233</v>
      </c>
      <c r="M162" s="75">
        <f>L162/L176</f>
        <v>0.09094457455113193</v>
      </c>
      <c r="N162" s="77">
        <f>'地区別5歳毎'!O66</f>
        <v>271</v>
      </c>
      <c r="O162" s="75">
        <f>N162/N176</f>
        <v>0.0875040361640297</v>
      </c>
      <c r="P162" s="78">
        <f t="shared" si="5"/>
        <v>504</v>
      </c>
      <c r="Q162" s="75">
        <f>P162/P176</f>
        <v>0.08906167167344053</v>
      </c>
    </row>
    <row r="163" spans="11:17" ht="13.5">
      <c r="K163" s="61" t="s">
        <v>120</v>
      </c>
      <c r="L163" s="76">
        <f>'地区別5歳毎'!N65</f>
        <v>251</v>
      </c>
      <c r="M163" s="75">
        <f>L163/L176</f>
        <v>0.0979703356752537</v>
      </c>
      <c r="N163" s="77">
        <f>'地区別5歳毎'!N66</f>
        <v>269</v>
      </c>
      <c r="O163" s="75">
        <f>N163/N176</f>
        <v>0.08685824991927672</v>
      </c>
      <c r="P163" s="78">
        <f t="shared" si="5"/>
        <v>520</v>
      </c>
      <c r="Q163" s="75">
        <f>P163/P176</f>
        <v>0.09188902632974023</v>
      </c>
    </row>
    <row r="164" spans="11:17" ht="13.5">
      <c r="K164" s="61" t="s">
        <v>121</v>
      </c>
      <c r="L164" s="76">
        <f>'地区別5歳毎'!M65</f>
        <v>233</v>
      </c>
      <c r="M164" s="75">
        <f>L164/L176</f>
        <v>0.09094457455113193</v>
      </c>
      <c r="N164" s="77">
        <f>'地区別5歳毎'!M66</f>
        <v>262</v>
      </c>
      <c r="O164" s="75">
        <f>N164/N176</f>
        <v>0.08459799806264126</v>
      </c>
      <c r="P164" s="78">
        <f t="shared" si="5"/>
        <v>495</v>
      </c>
      <c r="Q164" s="75">
        <f>P164/P176</f>
        <v>0.08747128467927195</v>
      </c>
    </row>
    <row r="165" spans="11:17" ht="13.5">
      <c r="K165" s="61" t="s">
        <v>122</v>
      </c>
      <c r="L165" s="76">
        <f>'地区別5歳毎'!L65</f>
        <v>155</v>
      </c>
      <c r="M165" s="75">
        <f>L165/L176</f>
        <v>0.06049960967993755</v>
      </c>
      <c r="N165" s="77">
        <f>'地区別5歳毎'!L66</f>
        <v>172</v>
      </c>
      <c r="O165" s="75">
        <f>N165/N176</f>
        <v>0.055537617048756864</v>
      </c>
      <c r="P165" s="78">
        <f t="shared" si="5"/>
        <v>327</v>
      </c>
      <c r="Q165" s="75">
        <f>P165/P176</f>
        <v>0.05778406078812511</v>
      </c>
    </row>
    <row r="166" spans="11:17" ht="13.5">
      <c r="K166" s="61" t="s">
        <v>123</v>
      </c>
      <c r="L166" s="76">
        <f>'地区別5歳毎'!K65</f>
        <v>144</v>
      </c>
      <c r="M166" s="75">
        <f>L166/L176</f>
        <v>0.05620608899297424</v>
      </c>
      <c r="N166" s="77">
        <f>'地区別5歳毎'!K66</f>
        <v>159</v>
      </c>
      <c r="O166" s="75">
        <f>N166/N176</f>
        <v>0.05134000645786245</v>
      </c>
      <c r="P166" s="78">
        <f t="shared" si="5"/>
        <v>303</v>
      </c>
      <c r="Q166" s="75">
        <f>P166/P176</f>
        <v>0.05354302880367556</v>
      </c>
    </row>
    <row r="167" spans="11:17" ht="13.5">
      <c r="K167" s="61" t="s">
        <v>124</v>
      </c>
      <c r="L167" s="76">
        <f>'地区別5歳毎'!J65</f>
        <v>134</v>
      </c>
      <c r="M167" s="75">
        <f>L167/L176</f>
        <v>0.05230288836846214</v>
      </c>
      <c r="N167" s="77">
        <f>'地区別5歳毎'!J66</f>
        <v>122</v>
      </c>
      <c r="O167" s="75">
        <f>N167/N176</f>
        <v>0.03939296092993219</v>
      </c>
      <c r="P167" s="78">
        <f t="shared" si="5"/>
        <v>256</v>
      </c>
      <c r="Q167" s="75">
        <f>P167/P176</f>
        <v>0.045237674500795196</v>
      </c>
    </row>
    <row r="168" spans="11:17" ht="13.5">
      <c r="K168" s="61" t="s">
        <v>125</v>
      </c>
      <c r="L168" s="76">
        <f>'地区別5歳毎'!I65</f>
        <v>115</v>
      </c>
      <c r="M168" s="75">
        <f>L168/L176</f>
        <v>0.04488680718188915</v>
      </c>
      <c r="N168" s="77">
        <f>'地区別5歳毎'!I66</f>
        <v>115</v>
      </c>
      <c r="O168" s="75">
        <f>N168/N176</f>
        <v>0.03713270907329674</v>
      </c>
      <c r="P168" s="78">
        <f t="shared" si="5"/>
        <v>230</v>
      </c>
      <c r="Q168" s="75">
        <f>P168/P176</f>
        <v>0.04064322318430818</v>
      </c>
    </row>
    <row r="169" spans="11:17" ht="13.5">
      <c r="K169" s="61" t="s">
        <v>126</v>
      </c>
      <c r="L169" s="76">
        <f>'地区別5歳毎'!H65</f>
        <v>106</v>
      </c>
      <c r="M169" s="75">
        <f>L169/L176</f>
        <v>0.04137392661982826</v>
      </c>
      <c r="N169" s="77">
        <f>'地区別5歳毎'!H66</f>
        <v>113</v>
      </c>
      <c r="O169" s="75">
        <f>N169/N176</f>
        <v>0.03648692282854375</v>
      </c>
      <c r="P169" s="78">
        <f t="shared" si="5"/>
        <v>219</v>
      </c>
      <c r="Q169" s="75">
        <f>P169/P176</f>
        <v>0.03869941685810214</v>
      </c>
    </row>
    <row r="170" spans="11:17" ht="13.5">
      <c r="K170" s="61" t="s">
        <v>127</v>
      </c>
      <c r="L170" s="76">
        <f>'地区別5歳毎'!G65</f>
        <v>105</v>
      </c>
      <c r="M170" s="75">
        <f>L170/L176</f>
        <v>0.040983606557377046</v>
      </c>
      <c r="N170" s="77">
        <f>'地区別5歳毎'!G66</f>
        <v>121</v>
      </c>
      <c r="O170" s="75">
        <f>N170/N176</f>
        <v>0.039070067807555696</v>
      </c>
      <c r="P170" s="78">
        <f t="shared" si="5"/>
        <v>226</v>
      </c>
      <c r="Q170" s="75">
        <f>P170/P176</f>
        <v>0.03993638452023326</v>
      </c>
    </row>
    <row r="171" spans="11:17" ht="13.5">
      <c r="K171" s="61" t="s">
        <v>128</v>
      </c>
      <c r="L171" s="76">
        <f>'地区別5歳毎'!F65</f>
        <v>159</v>
      </c>
      <c r="M171" s="75">
        <f>L171/L176</f>
        <v>0.06206088992974239</v>
      </c>
      <c r="N171" s="77">
        <f>'地区別5歳毎'!F66</f>
        <v>151</v>
      </c>
      <c r="O171" s="75">
        <f>N171/N176</f>
        <v>0.0487568614788505</v>
      </c>
      <c r="P171" s="78">
        <f t="shared" si="5"/>
        <v>310</v>
      </c>
      <c r="Q171" s="75">
        <f>P171/P176</f>
        <v>0.05477999646580668</v>
      </c>
    </row>
    <row r="172" spans="11:17" ht="13.5">
      <c r="K172" s="61" t="s">
        <v>129</v>
      </c>
      <c r="L172" s="76">
        <f>'地区別5歳毎'!E65</f>
        <v>133</v>
      </c>
      <c r="M172" s="75">
        <f>L172/L176</f>
        <v>0.05191256830601093</v>
      </c>
      <c r="N172" s="77">
        <f>'地区別5歳毎'!E66</f>
        <v>105</v>
      </c>
      <c r="O172" s="75">
        <f>N172/N176</f>
        <v>0.0339037778495318</v>
      </c>
      <c r="P172" s="78">
        <f t="shared" si="5"/>
        <v>238</v>
      </c>
      <c r="Q172" s="75">
        <f>P172/P176</f>
        <v>0.04205690051245803</v>
      </c>
    </row>
    <row r="173" spans="11:17" ht="13.5">
      <c r="K173" s="61" t="s">
        <v>130</v>
      </c>
      <c r="L173" s="76">
        <f>'地区別5歳毎'!D65</f>
        <v>89</v>
      </c>
      <c r="M173" s="75">
        <f>L173/L176</f>
        <v>0.034738485558157686</v>
      </c>
      <c r="N173" s="77">
        <f>'地区別5歳毎'!D66</f>
        <v>99</v>
      </c>
      <c r="O173" s="75">
        <f>N173/N176</f>
        <v>0.03196641911527284</v>
      </c>
      <c r="P173" s="78">
        <f t="shared" si="5"/>
        <v>188</v>
      </c>
      <c r="Q173" s="75">
        <f>P173/P176</f>
        <v>0.03322141721152147</v>
      </c>
    </row>
    <row r="174" spans="11:17" ht="13.5">
      <c r="K174" s="61" t="s">
        <v>131</v>
      </c>
      <c r="L174" s="76">
        <f>'地区別5歳毎'!C65</f>
        <v>65</v>
      </c>
      <c r="M174" s="75">
        <f>L174/L176</f>
        <v>0.02537080405932865</v>
      </c>
      <c r="N174" s="77">
        <f>'地区別5歳毎'!C66</f>
        <v>63</v>
      </c>
      <c r="O174" s="75">
        <f>N174/N176</f>
        <v>0.020342266709719083</v>
      </c>
      <c r="P174" s="78">
        <f t="shared" si="5"/>
        <v>128</v>
      </c>
      <c r="Q174" s="75">
        <f>P174/P176</f>
        <v>0.022618837250397598</v>
      </c>
    </row>
    <row r="175" ht="13.5">
      <c r="K175" s="61"/>
    </row>
    <row r="176" spans="11:17" ht="13.5">
      <c r="K176" s="61"/>
      <c r="L176" s="76">
        <f>SUM(L154:L174)</f>
        <v>2562</v>
      </c>
      <c r="M176" s="66"/>
      <c r="N176" s="77">
        <f>SUM(N154:N174)</f>
        <v>3097</v>
      </c>
      <c r="O176" s="66"/>
      <c r="P176" s="78">
        <f>SUM(P154:P174)</f>
        <v>5659</v>
      </c>
      <c r="Q176" s="66"/>
    </row>
    <row r="181" ht="13.5">
      <c r="B181" s="72" t="s">
        <v>136</v>
      </c>
    </row>
    <row r="182" spans="11:16" ht="13.5">
      <c r="K182" s="61"/>
      <c r="P182" s="65" t="s">
        <v>103</v>
      </c>
    </row>
    <row r="183" spans="11:17" ht="13.5">
      <c r="K183" s="61"/>
      <c r="L183" s="69" t="s">
        <v>97</v>
      </c>
      <c r="M183" s="66" t="s">
        <v>98</v>
      </c>
      <c r="N183" s="63" t="s">
        <v>99</v>
      </c>
      <c r="O183" s="66" t="s">
        <v>100</v>
      </c>
      <c r="P183" s="64" t="s">
        <v>101</v>
      </c>
      <c r="Q183" s="66" t="s">
        <v>102</v>
      </c>
    </row>
    <row r="184" spans="11:17" ht="13.5">
      <c r="K184" s="61" t="s">
        <v>17</v>
      </c>
      <c r="L184" s="76">
        <f>'地区別5歳毎'!W68</f>
        <v>10</v>
      </c>
      <c r="M184" s="75">
        <f>L184/L206</f>
        <v>0.0001514348451578708</v>
      </c>
      <c r="N184" s="77">
        <f>'地区別5歳毎'!W69</f>
        <v>89</v>
      </c>
      <c r="O184" s="75">
        <f>N184/N206</f>
        <v>0.0012050639767111231</v>
      </c>
      <c r="P184" s="78">
        <f>L184+N184</f>
        <v>99</v>
      </c>
      <c r="Q184" s="75">
        <f>P184/P206</f>
        <v>0.0007076989062835085</v>
      </c>
    </row>
    <row r="185" spans="11:17" ht="13.5">
      <c r="K185" s="61" t="s">
        <v>112</v>
      </c>
      <c r="L185" s="76">
        <f>'地区別5歳毎'!V68</f>
        <v>70</v>
      </c>
      <c r="M185" s="75">
        <f>L185/L206</f>
        <v>0.0010600439161050957</v>
      </c>
      <c r="N185" s="77">
        <f>'地区別5歳毎'!V69</f>
        <v>403</v>
      </c>
      <c r="O185" s="75">
        <f>N185/N206</f>
        <v>0.005456638006905423</v>
      </c>
      <c r="P185" s="78">
        <f aca="true" t="shared" si="6" ref="P185:P204">L185+N185</f>
        <v>473</v>
      </c>
      <c r="Q185" s="75">
        <f>P185/P206</f>
        <v>0.003381228107798985</v>
      </c>
    </row>
    <row r="186" spans="11:17" ht="13.5">
      <c r="K186" s="61" t="s">
        <v>113</v>
      </c>
      <c r="L186" s="76">
        <f>'地区別5歳毎'!U68</f>
        <v>371</v>
      </c>
      <c r="M186" s="75">
        <f>L186/L206</f>
        <v>0.005618232755357008</v>
      </c>
      <c r="N186" s="77">
        <f>'地区別5歳毎'!U69</f>
        <v>1268</v>
      </c>
      <c r="O186" s="75">
        <f>N186/N206</f>
        <v>0.017168776656962967</v>
      </c>
      <c r="P186" s="78">
        <f t="shared" si="6"/>
        <v>1639</v>
      </c>
      <c r="Q186" s="75">
        <f>P186/P206</f>
        <v>0.01171634855958253</v>
      </c>
    </row>
    <row r="187" spans="11:17" ht="13.5">
      <c r="K187" s="61" t="s">
        <v>114</v>
      </c>
      <c r="L187" s="76">
        <f>'地区別5歳毎'!T68</f>
        <v>1147</v>
      </c>
      <c r="M187" s="75">
        <f>L187/L206</f>
        <v>0.017369576739607782</v>
      </c>
      <c r="N187" s="77">
        <f>'地区別5歳毎'!T69</f>
        <v>2634</v>
      </c>
      <c r="O187" s="75">
        <f>N187/N206</f>
        <v>0.035664477692776385</v>
      </c>
      <c r="P187" s="78">
        <f t="shared" si="6"/>
        <v>3781</v>
      </c>
      <c r="Q187" s="75">
        <f>P187/P206</f>
        <v>0.027028379440989347</v>
      </c>
    </row>
    <row r="188" spans="11:17" ht="13.5">
      <c r="K188" s="61" t="s">
        <v>115</v>
      </c>
      <c r="L188" s="76">
        <f>'地区別5歳毎'!S68</f>
        <v>2110</v>
      </c>
      <c r="M188" s="75">
        <f>L188/L206</f>
        <v>0.03195275232831075</v>
      </c>
      <c r="N188" s="77">
        <f>'地区別5歳毎'!S69</f>
        <v>3547</v>
      </c>
      <c r="O188" s="75">
        <f>N188/N206</f>
        <v>0.04802653848757701</v>
      </c>
      <c r="P188" s="78">
        <f t="shared" si="6"/>
        <v>5657</v>
      </c>
      <c r="Q188" s="75">
        <f>P188/P206</f>
        <v>0.04043891629137179</v>
      </c>
    </row>
    <row r="189" spans="11:17" ht="13.5">
      <c r="K189" s="61" t="s">
        <v>116</v>
      </c>
      <c r="L189" s="76">
        <f>'地区別5歳毎'!R68</f>
        <v>2938</v>
      </c>
      <c r="M189" s="75">
        <f>L189/L206</f>
        <v>0.04449155750738245</v>
      </c>
      <c r="N189" s="77">
        <f>'地区別5歳毎'!R69</f>
        <v>3863</v>
      </c>
      <c r="O189" s="75">
        <f>N189/N206</f>
        <v>0.052305192607135606</v>
      </c>
      <c r="P189" s="78">
        <f t="shared" si="6"/>
        <v>6801</v>
      </c>
      <c r="Q189" s="75">
        <f>P189/P206</f>
        <v>0.048616770319536776</v>
      </c>
    </row>
    <row r="190" spans="11:17" ht="13.5">
      <c r="K190" s="61" t="s">
        <v>117</v>
      </c>
      <c r="L190" s="76">
        <f>'地区別5歳毎'!Q68</f>
        <v>3606</v>
      </c>
      <c r="M190" s="75">
        <f>L190/L206</f>
        <v>0.05460740516392822</v>
      </c>
      <c r="N190" s="77">
        <f>'地区別5歳毎'!Q69</f>
        <v>4353</v>
      </c>
      <c r="O190" s="75">
        <f>N190/N206</f>
        <v>0.058939814501387855</v>
      </c>
      <c r="P190" s="78">
        <f t="shared" si="6"/>
        <v>7959</v>
      </c>
      <c r="Q190" s="75">
        <f>P190/P206</f>
        <v>0.05689470298091358</v>
      </c>
    </row>
    <row r="191" spans="11:17" ht="13.5">
      <c r="K191" s="61" t="s">
        <v>118</v>
      </c>
      <c r="L191" s="76">
        <f>'地区別5歳毎'!P68</f>
        <v>4769</v>
      </c>
      <c r="M191" s="75">
        <f>L191/L206</f>
        <v>0.0722192776557886</v>
      </c>
      <c r="N191" s="77">
        <f>'地区別5歳毎'!P69</f>
        <v>5194</v>
      </c>
      <c r="O191" s="75">
        <f>N191/N206</f>
        <v>0.07032699207907386</v>
      </c>
      <c r="P191" s="78">
        <f t="shared" si="6"/>
        <v>9963</v>
      </c>
      <c r="Q191" s="75">
        <f>P191/P206</f>
        <v>0.07122024447780399</v>
      </c>
    </row>
    <row r="192" spans="11:17" ht="13.5">
      <c r="K192" s="61" t="s">
        <v>119</v>
      </c>
      <c r="L192" s="76">
        <f>'地区別5歳毎'!O68</f>
        <v>5366</v>
      </c>
      <c r="M192" s="75">
        <f>L192/L206</f>
        <v>0.08125993791171349</v>
      </c>
      <c r="N192" s="77">
        <f>'地区別5歳毎'!O69</f>
        <v>5598</v>
      </c>
      <c r="O192" s="75">
        <f>N192/N206</f>
        <v>0.07579717013066144</v>
      </c>
      <c r="P192" s="78">
        <f t="shared" si="6"/>
        <v>10964</v>
      </c>
      <c r="Q192" s="75">
        <f>P192/P206</f>
        <v>0.07837586675244836</v>
      </c>
    </row>
    <row r="193" spans="11:17" ht="13.5">
      <c r="K193" s="61" t="s">
        <v>120</v>
      </c>
      <c r="L193" s="76">
        <f>'地区別5歳毎'!N68</f>
        <v>4659</v>
      </c>
      <c r="M193" s="75">
        <f>L193/L206</f>
        <v>0.07055349435905202</v>
      </c>
      <c r="N193" s="77">
        <f>'地区別5歳毎'!N69</f>
        <v>4847</v>
      </c>
      <c r="O193" s="75">
        <f>N193/N206</f>
        <v>0.06562859657436869</v>
      </c>
      <c r="P193" s="78">
        <f t="shared" si="6"/>
        <v>9506</v>
      </c>
      <c r="Q193" s="75">
        <f>P193/P206</f>
        <v>0.0679533919508185</v>
      </c>
    </row>
    <row r="194" spans="11:17" ht="13.5">
      <c r="K194" s="61" t="s">
        <v>121</v>
      </c>
      <c r="L194" s="76">
        <f>'地区別5歳毎'!M68</f>
        <v>4291</v>
      </c>
      <c r="M194" s="75">
        <f>L194/L206</f>
        <v>0.06498069205724237</v>
      </c>
      <c r="N194" s="77">
        <f>'地区別5歳毎'!M69</f>
        <v>4807</v>
      </c>
      <c r="O194" s="75">
        <f>N194/N206</f>
        <v>0.0650869947870828</v>
      </c>
      <c r="P194" s="78">
        <f t="shared" si="6"/>
        <v>9098</v>
      </c>
      <c r="Q194" s="75">
        <f>P194/P206</f>
        <v>0.06503681464007434</v>
      </c>
    </row>
    <row r="195" spans="11:17" ht="13.5">
      <c r="K195" s="61" t="s">
        <v>122</v>
      </c>
      <c r="L195" s="76">
        <f>'地区別5歳毎'!L68</f>
        <v>4133</v>
      </c>
      <c r="M195" s="75">
        <f>L195/L206</f>
        <v>0.06258802150374801</v>
      </c>
      <c r="N195" s="77">
        <f>'地区別5歳毎'!L69</f>
        <v>4560</v>
      </c>
      <c r="O195" s="75">
        <f>N195/N206</f>
        <v>0.06174260375059238</v>
      </c>
      <c r="P195" s="78">
        <f t="shared" si="6"/>
        <v>8693</v>
      </c>
      <c r="Q195" s="75">
        <f>P195/P206</f>
        <v>0.062141682750732716</v>
      </c>
    </row>
    <row r="196" spans="11:17" ht="13.5">
      <c r="K196" s="61" t="s">
        <v>123</v>
      </c>
      <c r="L196" s="76">
        <f>'地区別5歳毎'!K68</f>
        <v>4656</v>
      </c>
      <c r="M196" s="75">
        <f>L196/L206</f>
        <v>0.07050806390550465</v>
      </c>
      <c r="N196" s="77">
        <f>'地区別5歳毎'!K69</f>
        <v>4856</v>
      </c>
      <c r="O196" s="75">
        <f>N196/N206</f>
        <v>0.06575045697650803</v>
      </c>
      <c r="P196" s="78">
        <f t="shared" si="6"/>
        <v>9512</v>
      </c>
      <c r="Q196" s="75">
        <f>P196/P206</f>
        <v>0.06799628279362356</v>
      </c>
    </row>
    <row r="197" spans="11:17" ht="13.5">
      <c r="K197" s="61" t="s">
        <v>124</v>
      </c>
      <c r="L197" s="76">
        <f>'地区別5歳毎'!J68</f>
        <v>4237</v>
      </c>
      <c r="M197" s="75">
        <f>L197/L206</f>
        <v>0.06416294389338986</v>
      </c>
      <c r="N197" s="77">
        <f>'地区別5歳毎'!J69</f>
        <v>4360</v>
      </c>
      <c r="O197" s="75">
        <f>N197/N206</f>
        <v>0.059034594814162886</v>
      </c>
      <c r="P197" s="78">
        <f t="shared" si="6"/>
        <v>8597</v>
      </c>
      <c r="Q197" s="75">
        <f>P197/P206</f>
        <v>0.06145542926585174</v>
      </c>
    </row>
    <row r="198" spans="11:17" ht="13.5">
      <c r="K198" s="61" t="s">
        <v>125</v>
      </c>
      <c r="L198" s="76">
        <f>'地区別5歳毎'!I68</f>
        <v>3759</v>
      </c>
      <c r="M198" s="75">
        <f>L198/L206</f>
        <v>0.056924358294843644</v>
      </c>
      <c r="N198" s="77">
        <f>'地区別5歳毎'!I69</f>
        <v>3868</v>
      </c>
      <c r="O198" s="75">
        <f>N198/N206</f>
        <v>0.052372892830546344</v>
      </c>
      <c r="P198" s="78">
        <f t="shared" si="6"/>
        <v>7627</v>
      </c>
      <c r="Q198" s="75">
        <f>P198/P206</f>
        <v>0.054521409679033524</v>
      </c>
    </row>
    <row r="199" spans="11:17" ht="13.5">
      <c r="K199" s="61" t="s">
        <v>126</v>
      </c>
      <c r="L199" s="76">
        <f>'地区別5歳毎'!H68</f>
        <v>3202</v>
      </c>
      <c r="M199" s="75">
        <f>L199/L206</f>
        <v>0.04848943741955024</v>
      </c>
      <c r="N199" s="77">
        <f>'地区別5歳毎'!H69</f>
        <v>3347</v>
      </c>
      <c r="O199" s="75">
        <f>N199/N206</f>
        <v>0.04531852955114752</v>
      </c>
      <c r="P199" s="78">
        <f t="shared" si="6"/>
        <v>6549</v>
      </c>
      <c r="Q199" s="75">
        <f>P199/P206</f>
        <v>0.046815354921724214</v>
      </c>
    </row>
    <row r="200" spans="11:17" ht="13.5">
      <c r="K200" s="61" t="s">
        <v>127</v>
      </c>
      <c r="L200" s="76">
        <f>'地区別5歳毎'!G68</f>
        <v>3016</v>
      </c>
      <c r="M200" s="75">
        <f>L200/L206</f>
        <v>0.04567274929961384</v>
      </c>
      <c r="N200" s="77">
        <f>'地区別5歳毎'!G69</f>
        <v>3208</v>
      </c>
      <c r="O200" s="75">
        <f>N200/N206</f>
        <v>0.04343646334032902</v>
      </c>
      <c r="P200" s="78">
        <f t="shared" si="6"/>
        <v>6224</v>
      </c>
      <c r="Q200" s="75">
        <f>P200/P206</f>
        <v>0.04449210093645007</v>
      </c>
    </row>
    <row r="201" spans="11:17" ht="13.5">
      <c r="K201" s="61" t="s">
        <v>128</v>
      </c>
      <c r="L201" s="76">
        <f>'地区別5歳毎'!F68</f>
        <v>3704</v>
      </c>
      <c r="M201" s="75">
        <f>L201/L206</f>
        <v>0.05609146664647535</v>
      </c>
      <c r="N201" s="77">
        <f>'地区別5歳毎'!F69</f>
        <v>3665</v>
      </c>
      <c r="O201" s="75">
        <f>N201/N206</f>
        <v>0.04962426376007041</v>
      </c>
      <c r="P201" s="78">
        <f t="shared" si="6"/>
        <v>7369</v>
      </c>
      <c r="Q201" s="75">
        <f>P201/P206</f>
        <v>0.0526771034384159</v>
      </c>
    </row>
    <row r="202" spans="11:17" ht="13.5">
      <c r="K202" s="61" t="s">
        <v>129</v>
      </c>
      <c r="L202" s="76">
        <f>'地区別5歳毎'!E68</f>
        <v>3498</v>
      </c>
      <c r="M202" s="75">
        <f>L202/L206</f>
        <v>0.052971908836223214</v>
      </c>
      <c r="N202" s="77">
        <f>'地区別5歳毎'!E69</f>
        <v>3438</v>
      </c>
      <c r="O202" s="75">
        <f>N202/N206</f>
        <v>0.04655067361722294</v>
      </c>
      <c r="P202" s="78">
        <f t="shared" si="6"/>
        <v>6936</v>
      </c>
      <c r="Q202" s="75">
        <f>P202/P206</f>
        <v>0.049581814282650655</v>
      </c>
    </row>
    <row r="203" spans="11:17" ht="13.5">
      <c r="K203" s="61" t="s">
        <v>130</v>
      </c>
      <c r="L203" s="76">
        <f>'地区別5歳毎'!D68</f>
        <v>3344</v>
      </c>
      <c r="M203" s="75">
        <f>L203/L206</f>
        <v>0.050639812220792</v>
      </c>
      <c r="N203" s="77">
        <f>'地区別5歳毎'!D69</f>
        <v>3061</v>
      </c>
      <c r="O203" s="75">
        <f>N203/N206</f>
        <v>0.04144607677205335</v>
      </c>
      <c r="P203" s="78">
        <f t="shared" si="6"/>
        <v>6405</v>
      </c>
      <c r="Q203" s="75">
        <f>P203/P206</f>
        <v>0.045785974694402744</v>
      </c>
    </row>
    <row r="204" spans="11:17" ht="13.5">
      <c r="K204" s="61" t="s">
        <v>131</v>
      </c>
      <c r="L204" s="76">
        <f>'地区別5歳毎'!C68</f>
        <v>3149</v>
      </c>
      <c r="M204" s="75">
        <f>L204/L206</f>
        <v>0.04768683274021352</v>
      </c>
      <c r="N204" s="77">
        <f>'地区別5歳毎'!C69</f>
        <v>2889</v>
      </c>
      <c r="O204" s="75">
        <f>N204/N206</f>
        <v>0.039117189086723986</v>
      </c>
      <c r="P204" s="78">
        <f t="shared" si="6"/>
        <v>6038</v>
      </c>
      <c r="Q204" s="75">
        <f>P204/P206</f>
        <v>0.043162484809493175</v>
      </c>
    </row>
    <row r="205" ht="13.5">
      <c r="K205" s="61"/>
    </row>
    <row r="206" spans="11:17" ht="13.5">
      <c r="K206" s="61"/>
      <c r="L206" s="76">
        <f>SUM(L184:L204)</f>
        <v>66035</v>
      </c>
      <c r="M206" s="66"/>
      <c r="N206" s="77">
        <f>SUM(N184:N204)</f>
        <v>73855</v>
      </c>
      <c r="O206" s="66"/>
      <c r="P206" s="78">
        <f>SUM(P184:P204)</f>
        <v>139890</v>
      </c>
      <c r="Q206" s="66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Y206"/>
  <sheetViews>
    <sheetView zoomScalePageLayoutView="0" workbookViewId="0" topLeftCell="A31">
      <selection activeCell="F30" sqref="F30"/>
    </sheetView>
  </sheetViews>
  <sheetFormatPr defaultColWidth="9.00390625" defaultRowHeight="13.5"/>
  <cols>
    <col min="12" max="12" width="9.00390625" style="65" customWidth="1"/>
    <col min="13" max="13" width="10.75390625" style="65" customWidth="1"/>
    <col min="14" max="14" width="9.00390625" style="65" customWidth="1"/>
  </cols>
  <sheetData>
    <row r="1" ht="13.5">
      <c r="B1" s="72" t="s">
        <v>132</v>
      </c>
    </row>
    <row r="2" spans="2:24" ht="13.5">
      <c r="B2" s="72"/>
      <c r="P2" t="s">
        <v>103</v>
      </c>
      <c r="T2" s="65"/>
      <c r="U2" s="65"/>
      <c r="V2" s="65"/>
      <c r="X2" t="s">
        <v>103</v>
      </c>
    </row>
    <row r="3" spans="2:25" ht="13.5">
      <c r="B3" s="72"/>
      <c r="K3" s="61"/>
      <c r="L3" s="66" t="s">
        <v>97</v>
      </c>
      <c r="M3" s="69" t="s">
        <v>98</v>
      </c>
      <c r="N3" s="66" t="s">
        <v>99</v>
      </c>
      <c r="O3" s="63" t="s">
        <v>100</v>
      </c>
      <c r="P3" s="62" t="s">
        <v>101</v>
      </c>
      <c r="Q3" s="64" t="s">
        <v>102</v>
      </c>
      <c r="S3" s="61"/>
      <c r="T3" s="66" t="s">
        <v>97</v>
      </c>
      <c r="U3" s="69" t="s">
        <v>98</v>
      </c>
      <c r="V3" s="66" t="s">
        <v>99</v>
      </c>
      <c r="W3" s="63" t="s">
        <v>100</v>
      </c>
      <c r="X3" s="62" t="s">
        <v>101</v>
      </c>
      <c r="Y3" s="64" t="s">
        <v>102</v>
      </c>
    </row>
    <row r="4" spans="11:25" ht="13.5">
      <c r="K4" s="61" t="s">
        <v>17</v>
      </c>
      <c r="L4" s="67">
        <f>'地区別5歳毎'!W23</f>
        <v>5</v>
      </c>
      <c r="M4" s="70">
        <f>L4/L26</f>
        <v>0.00011225360334066723</v>
      </c>
      <c r="N4" s="67">
        <f>'地区別5歳毎'!W24</f>
        <v>42</v>
      </c>
      <c r="O4" s="68">
        <f>N4/N26</f>
        <v>0.0008449684142759425</v>
      </c>
      <c r="P4" s="67">
        <f aca="true" t="shared" si="0" ref="P4:P24">L4+N4</f>
        <v>47</v>
      </c>
      <c r="Q4" s="71">
        <f>P4/P26</f>
        <v>0.000498684322213734</v>
      </c>
      <c r="S4" s="61" t="s">
        <v>1</v>
      </c>
      <c r="T4" s="67">
        <f>SUM(L4:L4)</f>
        <v>5</v>
      </c>
      <c r="U4" s="70">
        <f>T4/L26</f>
        <v>0.00011225360334066723</v>
      </c>
      <c r="V4" s="67">
        <f>SUM(N4:N4)</f>
        <v>42</v>
      </c>
      <c r="W4" s="68">
        <f>V4/N26</f>
        <v>0.0008449684142759425</v>
      </c>
      <c r="X4" s="67">
        <f>SUM(P4:P4)</f>
        <v>47</v>
      </c>
      <c r="Y4" s="71">
        <f>X4/P26</f>
        <v>0.000498684322213734</v>
      </c>
    </row>
    <row r="5" spans="11:25" ht="13.5">
      <c r="K5" s="61" t="s">
        <v>112</v>
      </c>
      <c r="L5" s="67">
        <f>'地区別5歳毎'!V23</f>
        <v>33</v>
      </c>
      <c r="M5" s="70">
        <f>L5/L26</f>
        <v>0.0007408737820484038</v>
      </c>
      <c r="N5" s="67">
        <f>'地区別5歳毎'!V24</f>
        <v>247</v>
      </c>
      <c r="O5" s="68">
        <f>N5/N26</f>
        <v>0.004969219007765662</v>
      </c>
      <c r="P5" s="67">
        <f t="shared" si="0"/>
        <v>280</v>
      </c>
      <c r="Q5" s="71">
        <f>P5/P26</f>
        <v>0.0029708853238265003</v>
      </c>
      <c r="S5" s="61" t="s">
        <v>137</v>
      </c>
      <c r="T5" s="67">
        <f>SUM(L4:L5)</f>
        <v>38</v>
      </c>
      <c r="U5" s="70">
        <f>T5/L26</f>
        <v>0.000853127385389071</v>
      </c>
      <c r="V5" s="67">
        <f>SUM(N4:N5)</f>
        <v>289</v>
      </c>
      <c r="W5" s="68">
        <f>V5/N26</f>
        <v>0.005814187422041605</v>
      </c>
      <c r="X5" s="67">
        <f>SUM(P4:P5)</f>
        <v>327</v>
      </c>
      <c r="Y5" s="71">
        <f>X5/P26</f>
        <v>0.0034695696460402344</v>
      </c>
    </row>
    <row r="6" spans="11:25" ht="13.5">
      <c r="K6" s="61" t="s">
        <v>113</v>
      </c>
      <c r="L6" s="67">
        <f>'地区別5歳毎'!U23</f>
        <v>222</v>
      </c>
      <c r="M6" s="70">
        <f>L6/L26</f>
        <v>0.004984059988325625</v>
      </c>
      <c r="N6" s="67">
        <f>'地区別5歳毎'!U24</f>
        <v>750</v>
      </c>
      <c r="O6" s="68">
        <f>N6/N26</f>
        <v>0.015088721683498974</v>
      </c>
      <c r="P6" s="67">
        <f t="shared" si="0"/>
        <v>972</v>
      </c>
      <c r="Q6" s="71">
        <f>P6/P26</f>
        <v>0.010313216195569137</v>
      </c>
      <c r="S6" s="61" t="s">
        <v>138</v>
      </c>
      <c r="T6" s="67">
        <f>SUM(L4:L6)</f>
        <v>260</v>
      </c>
      <c r="U6" s="70">
        <f>T6/L26</f>
        <v>0.005837187373714696</v>
      </c>
      <c r="V6" s="67">
        <f>SUM(N4:N6)</f>
        <v>1039</v>
      </c>
      <c r="W6" s="68">
        <f>V6/N26</f>
        <v>0.020902909105540577</v>
      </c>
      <c r="X6" s="67">
        <f>SUM(P4:P6)</f>
        <v>1299</v>
      </c>
      <c r="Y6" s="71">
        <f>X6/P26</f>
        <v>0.013782785841609371</v>
      </c>
    </row>
    <row r="7" spans="11:25" ht="13.5">
      <c r="K7" s="61" t="s">
        <v>114</v>
      </c>
      <c r="L7" s="67">
        <f>'地区別5歳毎'!T23</f>
        <v>716</v>
      </c>
      <c r="M7" s="70">
        <f>L7/L26</f>
        <v>0.01607471599838355</v>
      </c>
      <c r="N7" s="67">
        <f>'地区別5歳毎'!T24</f>
        <v>1563</v>
      </c>
      <c r="O7" s="68">
        <f>N7/N26</f>
        <v>0.03144489598841186</v>
      </c>
      <c r="P7" s="67">
        <f t="shared" si="0"/>
        <v>2279</v>
      </c>
      <c r="Q7" s="71">
        <f>P7/P26</f>
        <v>0.02418088447500212</v>
      </c>
      <c r="S7" s="61" t="s">
        <v>139</v>
      </c>
      <c r="T7" s="67">
        <f>SUM(L4:L7)</f>
        <v>976</v>
      </c>
      <c r="U7" s="70">
        <f>T7/L26</f>
        <v>0.021911903372098245</v>
      </c>
      <c r="V7" s="67">
        <f>SUM(N4:N7)</f>
        <v>2602</v>
      </c>
      <c r="W7" s="68">
        <f>V7/N26</f>
        <v>0.05234780509395244</v>
      </c>
      <c r="X7" s="67">
        <f>SUM(P4:P7)</f>
        <v>3578</v>
      </c>
      <c r="Y7" s="71">
        <f>X7/P26</f>
        <v>0.03796367031661149</v>
      </c>
    </row>
    <row r="8" spans="11:25" ht="13.5">
      <c r="K8" s="61" t="s">
        <v>115</v>
      </c>
      <c r="L8" s="67">
        <f>'地区別5歳毎'!S23</f>
        <v>1378</v>
      </c>
      <c r="M8" s="70">
        <f>L8/L26</f>
        <v>0.03093709308068789</v>
      </c>
      <c r="N8" s="67">
        <f>'地区別5歳毎'!S24</f>
        <v>2164</v>
      </c>
      <c r="O8" s="68">
        <f>N8/N26</f>
        <v>0.04353599163078904</v>
      </c>
      <c r="P8" s="67">
        <f t="shared" si="0"/>
        <v>3542</v>
      </c>
      <c r="Q8" s="71">
        <f>P8/P26</f>
        <v>0.03758169934640523</v>
      </c>
      <c r="S8" s="61" t="s">
        <v>140</v>
      </c>
      <c r="T8" s="67">
        <f>SUM(L4:L8)</f>
        <v>2354</v>
      </c>
      <c r="U8" s="70">
        <f>T8/L26</f>
        <v>0.05284899645278614</v>
      </c>
      <c r="V8" s="67">
        <f>SUM(N4:N8)</f>
        <v>4766</v>
      </c>
      <c r="W8" s="68">
        <f>V8/N26</f>
        <v>0.09588379672474148</v>
      </c>
      <c r="X8" s="67">
        <f>SUM(P4:P8)</f>
        <v>7120</v>
      </c>
      <c r="Y8" s="71">
        <f>X8/P26</f>
        <v>0.07554536966301673</v>
      </c>
    </row>
    <row r="9" spans="11:25" ht="13.5">
      <c r="K9" s="61" t="s">
        <v>116</v>
      </c>
      <c r="L9" s="67">
        <f>'地区別5歳毎'!R23</f>
        <v>1930</v>
      </c>
      <c r="M9" s="70">
        <f>L9/L26</f>
        <v>0.043329890889497555</v>
      </c>
      <c r="N9" s="67">
        <f>'地区別5歳毎'!R24</f>
        <v>2507</v>
      </c>
      <c r="O9" s="68">
        <f>N9/N26</f>
        <v>0.05043656701404257</v>
      </c>
      <c r="P9" s="67">
        <f t="shared" si="0"/>
        <v>4437</v>
      </c>
      <c r="Q9" s="71">
        <f>P9/P26</f>
        <v>0.04707792207792208</v>
      </c>
      <c r="S9" s="61" t="s">
        <v>141</v>
      </c>
      <c r="T9" s="67">
        <f>SUM(L4:L9)</f>
        <v>4284</v>
      </c>
      <c r="U9" s="70">
        <f>T9/L26</f>
        <v>0.09617888734228369</v>
      </c>
      <c r="V9" s="67">
        <f>SUM(N4:N9)</f>
        <v>7273</v>
      </c>
      <c r="W9" s="68">
        <f>V9/N26</f>
        <v>0.14632036373878404</v>
      </c>
      <c r="X9" s="67">
        <f>SUM(P4:P9)</f>
        <v>11557</v>
      </c>
      <c r="Y9" s="71">
        <f>X9/P26</f>
        <v>0.1226232917409388</v>
      </c>
    </row>
    <row r="10" spans="11:25" ht="13.5">
      <c r="K10" s="61" t="s">
        <v>117</v>
      </c>
      <c r="L10" s="67">
        <f>'地区別5歳毎'!Q23</f>
        <v>2385</v>
      </c>
      <c r="M10" s="70">
        <f>L10/L26</f>
        <v>0.05354496879349827</v>
      </c>
      <c r="N10" s="67">
        <f>'地区別5歳毎'!Q24</f>
        <v>2959</v>
      </c>
      <c r="O10" s="68">
        <f>N10/N26</f>
        <v>0.05953003661529795</v>
      </c>
      <c r="P10" s="67">
        <f t="shared" si="0"/>
        <v>5344</v>
      </c>
      <c r="Q10" s="71">
        <f>P10/P26</f>
        <v>0.05670146846617435</v>
      </c>
      <c r="S10" s="61" t="s">
        <v>142</v>
      </c>
      <c r="T10" s="67">
        <f>SUM(L4:L10)</f>
        <v>6669</v>
      </c>
      <c r="U10" s="70">
        <f>T10/L26</f>
        <v>0.14972385613578196</v>
      </c>
      <c r="V10" s="67">
        <f>SUM(N4:N10)</f>
        <v>10232</v>
      </c>
      <c r="W10" s="68">
        <f>V10/N26</f>
        <v>0.205850400354082</v>
      </c>
      <c r="X10" s="67">
        <f>SUM(P4:P10)</f>
        <v>16901</v>
      </c>
      <c r="Y10" s="71">
        <f>X10/P26</f>
        <v>0.17932476020711316</v>
      </c>
    </row>
    <row r="11" spans="11:25" ht="13.5">
      <c r="K11" s="61" t="s">
        <v>118</v>
      </c>
      <c r="L11" s="67">
        <f>'地区別5歳毎'!P23</f>
        <v>2980</v>
      </c>
      <c r="M11" s="70">
        <f>L11/L26</f>
        <v>0.06690314759103767</v>
      </c>
      <c r="N11" s="67">
        <f>'地区別5歳毎'!P24</f>
        <v>3417</v>
      </c>
      <c r="O11" s="68">
        <f>N11/N26</f>
        <v>0.06874421599002133</v>
      </c>
      <c r="P11" s="67">
        <f t="shared" si="0"/>
        <v>6397</v>
      </c>
      <c r="Q11" s="71">
        <f>P11/P26</f>
        <v>0.06787411934470758</v>
      </c>
      <c r="S11" s="61" t="s">
        <v>143</v>
      </c>
      <c r="T11" s="67">
        <f>SUM(L4:L11)</f>
        <v>9649</v>
      </c>
      <c r="U11" s="70">
        <f>T11/L26</f>
        <v>0.21662700372681964</v>
      </c>
      <c r="V11" s="67">
        <f>SUM(N4:N11)</f>
        <v>13649</v>
      </c>
      <c r="W11" s="68">
        <f>V11/N26</f>
        <v>0.2745946163441033</v>
      </c>
      <c r="X11" s="67">
        <f>SUM(P4:P11)</f>
        <v>23298</v>
      </c>
      <c r="Y11" s="71">
        <f>X11/P26</f>
        <v>0.24719887955182074</v>
      </c>
    </row>
    <row r="12" spans="11:25" ht="13.5">
      <c r="K12" s="61" t="s">
        <v>119</v>
      </c>
      <c r="L12" s="67">
        <f>'地区別5歳毎'!O23</f>
        <v>3343</v>
      </c>
      <c r="M12" s="70">
        <f>L12/L26</f>
        <v>0.07505275919357011</v>
      </c>
      <c r="N12" s="67">
        <f>'地区別5歳毎'!O24</f>
        <v>3534</v>
      </c>
      <c r="O12" s="68">
        <f>N12/N26</f>
        <v>0.07109805657264716</v>
      </c>
      <c r="P12" s="67">
        <f t="shared" si="0"/>
        <v>6877</v>
      </c>
      <c r="Q12" s="71">
        <f>P12/P26</f>
        <v>0.07296706561412444</v>
      </c>
      <c r="S12" s="61" t="s">
        <v>144</v>
      </c>
      <c r="T12" s="67">
        <f>SUM(L4:L12)</f>
        <v>12992</v>
      </c>
      <c r="U12" s="70">
        <f>T12/L26</f>
        <v>0.2916797629203897</v>
      </c>
      <c r="V12" s="67">
        <f>SUM(N4:N12)</f>
        <v>17183</v>
      </c>
      <c r="W12" s="68">
        <f>V12/N26</f>
        <v>0.3456926729167505</v>
      </c>
      <c r="X12" s="67">
        <f>SUM(P4:P12)</f>
        <v>30175</v>
      </c>
      <c r="Y12" s="71">
        <f>X12/P26</f>
        <v>0.32016594516594515</v>
      </c>
    </row>
    <row r="13" spans="11:25" ht="13.5">
      <c r="K13" s="61" t="s">
        <v>120</v>
      </c>
      <c r="L13" s="67">
        <f>'地区別5歳毎'!N23</f>
        <v>2975</v>
      </c>
      <c r="M13" s="70">
        <f>L13/L26</f>
        <v>0.06679089398769701</v>
      </c>
      <c r="N13" s="67">
        <f>'地区別5歳毎'!N24</f>
        <v>3076</v>
      </c>
      <c r="O13" s="68">
        <f>N13/N26</f>
        <v>0.06188387719792379</v>
      </c>
      <c r="P13" s="67">
        <f t="shared" si="0"/>
        <v>6051</v>
      </c>
      <c r="Q13" s="71">
        <f>P13/P26</f>
        <v>0.06420295390883626</v>
      </c>
      <c r="S13" s="61" t="s">
        <v>145</v>
      </c>
      <c r="T13" s="67">
        <f>SUM(L4:L13)</f>
        <v>15967</v>
      </c>
      <c r="U13" s="70">
        <f>T13/L26</f>
        <v>0.35847065690808677</v>
      </c>
      <c r="V13" s="67">
        <f>SUM(N4:N13)</f>
        <v>20259</v>
      </c>
      <c r="W13" s="68">
        <f>V13/N26</f>
        <v>0.4075765501146743</v>
      </c>
      <c r="X13" s="67">
        <f>SUM(P4:P13)</f>
        <v>36226</v>
      </c>
      <c r="Y13" s="71">
        <f>X13/P26</f>
        <v>0.38436889907478144</v>
      </c>
    </row>
    <row r="14" spans="11:25" ht="13.5">
      <c r="K14" s="61" t="s">
        <v>121</v>
      </c>
      <c r="L14" s="67">
        <f>'地区別5歳毎'!M23</f>
        <v>2796</v>
      </c>
      <c r="M14" s="70">
        <f>L14/L26</f>
        <v>0.06277221498810112</v>
      </c>
      <c r="N14" s="67">
        <f>'地区別5歳毎'!M24</f>
        <v>3230</v>
      </c>
      <c r="O14" s="68">
        <f>N14/N26</f>
        <v>0.06498209471693558</v>
      </c>
      <c r="P14" s="67">
        <f t="shared" si="0"/>
        <v>6026</v>
      </c>
      <c r="Q14" s="71">
        <f>P14/P26</f>
        <v>0.06393769629063746</v>
      </c>
      <c r="S14" s="61" t="s">
        <v>146</v>
      </c>
      <c r="T14" s="67">
        <f>SUM(L4:L14)</f>
        <v>18763</v>
      </c>
      <c r="U14" s="70">
        <f>T14/L26</f>
        <v>0.42124287189618786</v>
      </c>
      <c r="V14" s="67">
        <f>SUM(N4:N14)</f>
        <v>23489</v>
      </c>
      <c r="W14" s="68">
        <f>V14/N26</f>
        <v>0.47255864483160986</v>
      </c>
      <c r="X14" s="67">
        <f>SUM(P4:P14)</f>
        <v>42252</v>
      </c>
      <c r="Y14" s="71">
        <f>X14/P26</f>
        <v>0.4483065953654189</v>
      </c>
    </row>
    <row r="15" spans="11:25" ht="13.5">
      <c r="K15" s="61" t="s">
        <v>122</v>
      </c>
      <c r="L15" s="67">
        <f>'地区別5歳毎'!L23</f>
        <v>2884</v>
      </c>
      <c r="M15" s="70">
        <f>L15/L26</f>
        <v>0.06474787840689686</v>
      </c>
      <c r="N15" s="67">
        <f>'地区別5歳毎'!L24</f>
        <v>3188</v>
      </c>
      <c r="O15" s="68">
        <f>N15/N26</f>
        <v>0.06413712630265964</v>
      </c>
      <c r="P15" s="67">
        <f t="shared" si="0"/>
        <v>6072</v>
      </c>
      <c r="Q15" s="71">
        <f>P15/P26</f>
        <v>0.06442577030812324</v>
      </c>
      <c r="S15" s="61" t="s">
        <v>147</v>
      </c>
      <c r="T15" s="67">
        <f>SUM(L4:L15)</f>
        <v>21647</v>
      </c>
      <c r="U15" s="70">
        <f>T15/L26</f>
        <v>0.48599075030308475</v>
      </c>
      <c r="V15" s="67">
        <f>SUM(N4:N15)</f>
        <v>26677</v>
      </c>
      <c r="W15" s="68">
        <f>V15/N26</f>
        <v>0.5366957711342695</v>
      </c>
      <c r="X15" s="67">
        <f>SUM(P4:P15)</f>
        <v>48324</v>
      </c>
      <c r="Y15" s="71">
        <f>X15/P26</f>
        <v>0.5127323656735422</v>
      </c>
    </row>
    <row r="16" spans="11:25" ht="13.5">
      <c r="K16" s="61" t="s">
        <v>123</v>
      </c>
      <c r="L16" s="67">
        <f>'地区別5歳毎'!K23</f>
        <v>3308</v>
      </c>
      <c r="M16" s="70">
        <f>L16/L26</f>
        <v>0.07426698397018544</v>
      </c>
      <c r="N16" s="67">
        <f>'地区別5歳毎'!K24</f>
        <v>3470</v>
      </c>
      <c r="O16" s="68">
        <f>N16/N26</f>
        <v>0.06981048565565526</v>
      </c>
      <c r="P16" s="67">
        <f t="shared" si="0"/>
        <v>6778</v>
      </c>
      <c r="Q16" s="71">
        <f>P16/P26</f>
        <v>0.0719166454460572</v>
      </c>
      <c r="S16" s="61" t="s">
        <v>104</v>
      </c>
      <c r="T16" s="67">
        <f>SUM(L16:L24)</f>
        <v>22895</v>
      </c>
      <c r="U16" s="70">
        <f>T16/L26</f>
        <v>0.5140092496969153</v>
      </c>
      <c r="V16" s="67">
        <f>SUM(N16:N24)</f>
        <v>23029</v>
      </c>
      <c r="W16" s="68">
        <f>V16/N26</f>
        <v>0.46330422886573047</v>
      </c>
      <c r="X16" s="67">
        <f>SUM(P16:P24)</f>
        <v>45924</v>
      </c>
      <c r="Y16" s="71">
        <f>X16/P26</f>
        <v>0.48726763432645787</v>
      </c>
    </row>
    <row r="17" spans="11:25" ht="13.5">
      <c r="K17" s="61" t="s">
        <v>124</v>
      </c>
      <c r="L17" s="67">
        <f>'地区別5歳毎'!J23</f>
        <v>2972</v>
      </c>
      <c r="M17" s="70">
        <f>L17/L26</f>
        <v>0.06672354182569261</v>
      </c>
      <c r="N17" s="67">
        <f>'地区別5歳毎'!J24</f>
        <v>3134</v>
      </c>
      <c r="O17" s="68">
        <f>N17/N26</f>
        <v>0.06305073834144771</v>
      </c>
      <c r="P17" s="67">
        <f t="shared" si="0"/>
        <v>6106</v>
      </c>
      <c r="Q17" s="71">
        <f>P17/P26</f>
        <v>0.06478652066887361</v>
      </c>
      <c r="S17" s="61" t="s">
        <v>105</v>
      </c>
      <c r="T17" s="67">
        <f>SUM(L17:L24)</f>
        <v>19587</v>
      </c>
      <c r="U17" s="70">
        <f>T17/L26</f>
        <v>0.4397422657267298</v>
      </c>
      <c r="V17" s="67">
        <f>SUM(N17:N24)</f>
        <v>19559</v>
      </c>
      <c r="W17" s="68">
        <f>V17/N26</f>
        <v>0.39349374321007524</v>
      </c>
      <c r="X17" s="67">
        <f>SUM(P17:P24)</f>
        <v>39146</v>
      </c>
      <c r="Y17" s="71">
        <f>X17/P26</f>
        <v>0.4153509888804006</v>
      </c>
    </row>
    <row r="18" spans="11:25" ht="13.5">
      <c r="K18" s="61" t="s">
        <v>125</v>
      </c>
      <c r="L18" s="67">
        <f>'地区別5歳毎'!I23</f>
        <v>2662</v>
      </c>
      <c r="M18" s="70">
        <f>L18/L26</f>
        <v>0.059763818418571237</v>
      </c>
      <c r="N18" s="67">
        <f>'地区別5歳毎'!I24</f>
        <v>2710</v>
      </c>
      <c r="O18" s="68">
        <f>N18/N26</f>
        <v>0.054520581016376295</v>
      </c>
      <c r="P18" s="67">
        <f t="shared" si="0"/>
        <v>5372</v>
      </c>
      <c r="Q18" s="71">
        <f>P18/P26</f>
        <v>0.056998556998557</v>
      </c>
      <c r="S18" s="61" t="s">
        <v>106</v>
      </c>
      <c r="T18" s="67">
        <f>SUM(L18:L24)</f>
        <v>16615</v>
      </c>
      <c r="U18" s="70">
        <f>T18/L26</f>
        <v>0.37301872390103724</v>
      </c>
      <c r="V18" s="67">
        <f>SUM(N18:N24)</f>
        <v>16425</v>
      </c>
      <c r="W18" s="68">
        <f>V18/N26</f>
        <v>0.33044300486862754</v>
      </c>
      <c r="X18" s="67">
        <f>SUM(P18:P24)</f>
        <v>33040</v>
      </c>
      <c r="Y18" s="71">
        <f>X18/P26</f>
        <v>0.35056446821152704</v>
      </c>
    </row>
    <row r="19" spans="11:25" ht="13.5">
      <c r="K19" s="61" t="s">
        <v>126</v>
      </c>
      <c r="L19" s="67">
        <f>'地区別5歳毎'!H23</f>
        <v>2237</v>
      </c>
      <c r="M19" s="70">
        <f>L19/L26</f>
        <v>0.050222262134614525</v>
      </c>
      <c r="N19" s="67">
        <f>'地区別5歳毎'!H24</f>
        <v>2284</v>
      </c>
      <c r="O19" s="68">
        <f>N19/N26</f>
        <v>0.04595018710014888</v>
      </c>
      <c r="P19" s="67">
        <f t="shared" si="0"/>
        <v>4521</v>
      </c>
      <c r="Q19" s="71">
        <f>P19/P26</f>
        <v>0.04796918767507003</v>
      </c>
      <c r="S19" s="61" t="s">
        <v>107</v>
      </c>
      <c r="T19" s="67">
        <f>SUM(L19:L24)</f>
        <v>13953</v>
      </c>
      <c r="U19" s="70">
        <f>T19/L26</f>
        <v>0.313254905482466</v>
      </c>
      <c r="V19" s="67">
        <f>SUM(N19:N24)</f>
        <v>13715</v>
      </c>
      <c r="W19" s="68">
        <f>V19/N26</f>
        <v>0.27592242385225124</v>
      </c>
      <c r="X19" s="67">
        <f>SUM(P19:P24)</f>
        <v>27668</v>
      </c>
      <c r="Y19" s="71">
        <f>X19/P26</f>
        <v>0.29356591121297004</v>
      </c>
    </row>
    <row r="20" spans="11:25" ht="13.5">
      <c r="K20" s="61" t="s">
        <v>127</v>
      </c>
      <c r="L20" s="67">
        <f>'地区別5歳毎'!G23</f>
        <v>2024</v>
      </c>
      <c r="M20" s="70">
        <f>L20/L26</f>
        <v>0.0454402586323021</v>
      </c>
      <c r="N20" s="67">
        <f>'地区別5歳毎'!G24</f>
        <v>2165</v>
      </c>
      <c r="O20" s="68">
        <f>N20/N26</f>
        <v>0.04355610992636704</v>
      </c>
      <c r="P20" s="67">
        <f t="shared" si="0"/>
        <v>4189</v>
      </c>
      <c r="Q20" s="71">
        <f>P20/P26</f>
        <v>0.044446566505390035</v>
      </c>
      <c r="S20" s="61" t="s">
        <v>108</v>
      </c>
      <c r="T20" s="67">
        <f>SUM(L20:L24)</f>
        <v>11716</v>
      </c>
      <c r="U20" s="70">
        <f>T20/L26</f>
        <v>0.2630326433478515</v>
      </c>
      <c r="V20" s="67">
        <f>SUM(N20:N24)</f>
        <v>11431</v>
      </c>
      <c r="W20" s="68">
        <f>V20/N26</f>
        <v>0.22997223675210235</v>
      </c>
      <c r="X20" s="67">
        <f>SUM(P20:P24)</f>
        <v>23147</v>
      </c>
      <c r="Y20" s="71">
        <f>X20/P26</f>
        <v>0.24559672353790002</v>
      </c>
    </row>
    <row r="21" spans="11:25" ht="13.5">
      <c r="K21" s="61" t="s">
        <v>128</v>
      </c>
      <c r="L21" s="67">
        <f>'地区別5歳毎'!F23</f>
        <v>2587</v>
      </c>
      <c r="M21" s="70">
        <f>L21/L26</f>
        <v>0.058080014368461226</v>
      </c>
      <c r="N21" s="67">
        <f>'地区別5歳毎'!F24</f>
        <v>2516</v>
      </c>
      <c r="O21" s="68">
        <f>N21/N26</f>
        <v>0.05061763167424456</v>
      </c>
      <c r="P21" s="67">
        <f t="shared" si="0"/>
        <v>5103</v>
      </c>
      <c r="Q21" s="71">
        <f>P21/P26</f>
        <v>0.05414438502673797</v>
      </c>
      <c r="S21" s="61" t="s">
        <v>109</v>
      </c>
      <c r="T21" s="67">
        <f>SUM(L21:L24)</f>
        <v>9692</v>
      </c>
      <c r="U21" s="70">
        <f>T21/L26</f>
        <v>0.21759238471554937</v>
      </c>
      <c r="V21" s="67">
        <f>SUM(N21:N24)</f>
        <v>9266</v>
      </c>
      <c r="W21" s="68">
        <f>V21/N26</f>
        <v>0.18641612682573533</v>
      </c>
      <c r="X21" s="67">
        <f>SUM(P21:P24)</f>
        <v>18958</v>
      </c>
      <c r="Y21" s="71">
        <f>X21/P26</f>
        <v>0.20115015703250996</v>
      </c>
    </row>
    <row r="22" spans="11:25" ht="13.5">
      <c r="K22" s="61" t="s">
        <v>129</v>
      </c>
      <c r="L22" s="67">
        <f>'地区別5歳毎'!E23</f>
        <v>2450</v>
      </c>
      <c r="M22" s="70">
        <f>L22/L26</f>
        <v>0.055004265636926945</v>
      </c>
      <c r="N22" s="67">
        <f>'地区別5歳毎'!E24</f>
        <v>2436</v>
      </c>
      <c r="O22" s="68">
        <f>N22/N26</f>
        <v>0.049008168028004666</v>
      </c>
      <c r="P22" s="67">
        <f t="shared" si="0"/>
        <v>4886</v>
      </c>
      <c r="Q22" s="71">
        <f>P22/P26</f>
        <v>0.05184194890077243</v>
      </c>
      <c r="S22" s="61" t="s">
        <v>110</v>
      </c>
      <c r="T22" s="67">
        <f>SUM(L22:L24)</f>
        <v>7105</v>
      </c>
      <c r="U22" s="70">
        <f>T22/L26</f>
        <v>0.15951237034708815</v>
      </c>
      <c r="V22" s="67">
        <f>SUM(N22:N24)</f>
        <v>6750</v>
      </c>
      <c r="W22" s="68">
        <f>V22/N26</f>
        <v>0.13579849515149076</v>
      </c>
      <c r="X22" s="67">
        <f>SUM(P22:P24)</f>
        <v>13855</v>
      </c>
      <c r="Y22" s="71">
        <f>X22/P26</f>
        <v>0.147005772005772</v>
      </c>
    </row>
    <row r="23" spans="11:25" ht="13.5">
      <c r="K23" s="61" t="s">
        <v>130</v>
      </c>
      <c r="L23" s="67">
        <f>'地区別5歳毎'!D23</f>
        <v>2351</v>
      </c>
      <c r="M23" s="70">
        <f>L23/L26</f>
        <v>0.052781644290781735</v>
      </c>
      <c r="N23" s="67">
        <f>'地区別5歳毎'!D24</f>
        <v>2216</v>
      </c>
      <c r="O23" s="68">
        <f>N23/N26</f>
        <v>0.04458214300084497</v>
      </c>
      <c r="P23" s="67">
        <f t="shared" si="0"/>
        <v>4567</v>
      </c>
      <c r="Q23" s="71">
        <f>P23/P26</f>
        <v>0.04845726169255581</v>
      </c>
      <c r="S23" s="61" t="s">
        <v>3</v>
      </c>
      <c r="T23" s="67">
        <f>SUM(L23:L24)</f>
        <v>4655</v>
      </c>
      <c r="U23" s="70">
        <f>T23/L26</f>
        <v>0.1045081047101612</v>
      </c>
      <c r="V23" s="67">
        <f>SUM(N23:N24)</f>
        <v>4314</v>
      </c>
      <c r="W23" s="68">
        <f>V23/N26</f>
        <v>0.0867903271234861</v>
      </c>
      <c r="X23" s="67">
        <f>SUM(P23:P24)</f>
        <v>8969</v>
      </c>
      <c r="Y23" s="71">
        <f>X23/P26</f>
        <v>0.09516382310499957</v>
      </c>
    </row>
    <row r="24" spans="11:25" ht="13.5">
      <c r="K24" s="61" t="s">
        <v>131</v>
      </c>
      <c r="L24" s="67">
        <f>'地区別5歳毎'!C23</f>
        <v>2304</v>
      </c>
      <c r="M24" s="70">
        <f>L24/L26</f>
        <v>0.051726460419379464</v>
      </c>
      <c r="N24" s="67">
        <f>'地区別5歳毎'!C24</f>
        <v>2098</v>
      </c>
      <c r="O24" s="68">
        <f>N24/N26</f>
        <v>0.04220818412264113</v>
      </c>
      <c r="P24" s="67">
        <f t="shared" si="0"/>
        <v>4402</v>
      </c>
      <c r="Q24" s="71">
        <f>P24/P26</f>
        <v>0.04670656141244377</v>
      </c>
      <c r="S24" s="61" t="s">
        <v>111</v>
      </c>
      <c r="T24" s="67">
        <f>SUM(L24:L24)</f>
        <v>2304</v>
      </c>
      <c r="U24" s="70">
        <f>T24/L26</f>
        <v>0.051726460419379464</v>
      </c>
      <c r="V24" s="67">
        <f>SUM(N24:N24)</f>
        <v>2098</v>
      </c>
      <c r="W24" s="68">
        <f>V24/N26</f>
        <v>0.04220818412264113</v>
      </c>
      <c r="X24" s="67">
        <f>SUM(P24:P24)</f>
        <v>4402</v>
      </c>
      <c r="Y24" s="71">
        <f>X24/P26</f>
        <v>0.04670656141244377</v>
      </c>
    </row>
    <row r="25" spans="11:25" ht="13.5">
      <c r="K25" s="61"/>
      <c r="S25" s="61"/>
      <c r="T25" s="73"/>
      <c r="U25" s="74"/>
      <c r="V25" s="73"/>
      <c r="W25" s="74"/>
      <c r="X25" s="73"/>
      <c r="Y25" s="74"/>
    </row>
    <row r="26" spans="11:25" ht="13.5">
      <c r="K26" s="61"/>
      <c r="L26" s="67">
        <f>SUM(L4:L24)</f>
        <v>44542</v>
      </c>
      <c r="M26" s="66"/>
      <c r="N26" s="67">
        <f>SUM(N4:N24)</f>
        <v>49706</v>
      </c>
      <c r="O26" s="62"/>
      <c r="P26" s="67">
        <f>SUM(P4:P24)</f>
        <v>94248</v>
      </c>
      <c r="Q26" s="62"/>
      <c r="S26" s="61"/>
      <c r="T26" s="73"/>
      <c r="U26" s="74"/>
      <c r="V26" s="73"/>
      <c r="W26" s="74"/>
      <c r="X26" s="73"/>
      <c r="Y26" s="74"/>
    </row>
    <row r="27" spans="11:25" ht="13.5">
      <c r="K27" s="61"/>
      <c r="S27" s="61"/>
      <c r="T27" s="73"/>
      <c r="U27" s="74"/>
      <c r="V27" s="73"/>
      <c r="W27" s="74"/>
      <c r="X27" s="73"/>
      <c r="Y27" s="74"/>
    </row>
    <row r="28" spans="11:25" ht="13.5">
      <c r="K28" s="61"/>
      <c r="S28" s="61"/>
      <c r="T28" s="73"/>
      <c r="U28" s="74"/>
      <c r="V28" s="73"/>
      <c r="W28" s="74"/>
      <c r="X28" s="73"/>
      <c r="Y28" s="74"/>
    </row>
    <row r="29" spans="11:25" ht="13.5">
      <c r="K29" s="61"/>
      <c r="S29" s="61"/>
      <c r="T29" s="73"/>
      <c r="U29" s="74"/>
      <c r="V29" s="73"/>
      <c r="W29" s="74"/>
      <c r="X29" s="73"/>
      <c r="Y29" s="74"/>
    </row>
    <row r="30" spans="11:25" ht="13.5">
      <c r="K30" s="61"/>
      <c r="S30" s="61"/>
      <c r="T30" s="73"/>
      <c r="U30" s="74"/>
      <c r="V30" s="73"/>
      <c r="W30" s="74"/>
      <c r="X30" s="73"/>
      <c r="Y30" s="74"/>
    </row>
    <row r="31" spans="2:25" ht="13.5">
      <c r="B31" s="72" t="s">
        <v>133</v>
      </c>
      <c r="K31" s="61"/>
      <c r="S31" s="61"/>
      <c r="T31" s="73"/>
      <c r="U31" s="74"/>
      <c r="V31" s="73"/>
      <c r="W31" s="74"/>
      <c r="X31" s="73"/>
      <c r="Y31" s="74"/>
    </row>
    <row r="32" spans="2:25" ht="13.5">
      <c r="B32" s="72"/>
      <c r="K32" s="61"/>
      <c r="P32" t="s">
        <v>103</v>
      </c>
      <c r="S32" s="61"/>
      <c r="T32" s="73"/>
      <c r="U32" s="74"/>
      <c r="V32" s="73"/>
      <c r="W32" s="74"/>
      <c r="X32" t="s">
        <v>103</v>
      </c>
      <c r="Y32" s="74"/>
    </row>
    <row r="33" spans="11:25" ht="13.5">
      <c r="K33" s="61"/>
      <c r="L33" s="66" t="s">
        <v>97</v>
      </c>
      <c r="M33" s="69" t="s">
        <v>98</v>
      </c>
      <c r="N33" s="66" t="s">
        <v>99</v>
      </c>
      <c r="O33" s="63" t="s">
        <v>100</v>
      </c>
      <c r="P33" s="62" t="s">
        <v>101</v>
      </c>
      <c r="Q33" s="64" t="s">
        <v>102</v>
      </c>
      <c r="S33" s="61"/>
      <c r="T33" s="66" t="s">
        <v>97</v>
      </c>
      <c r="U33" s="69" t="s">
        <v>98</v>
      </c>
      <c r="V33" s="66" t="s">
        <v>99</v>
      </c>
      <c r="W33" s="63" t="s">
        <v>100</v>
      </c>
      <c r="X33" s="62" t="s">
        <v>101</v>
      </c>
      <c r="Y33" s="64" t="s">
        <v>102</v>
      </c>
    </row>
    <row r="34" spans="11:25" ht="13.5">
      <c r="K34" s="61" t="s">
        <v>17</v>
      </c>
      <c r="L34" s="67">
        <f>'地区別5歳毎'!W35</f>
        <v>2</v>
      </c>
      <c r="M34" s="70">
        <f>L34/L56</f>
        <v>0.00025480952987641737</v>
      </c>
      <c r="N34" s="67">
        <f>'地区別5歳毎'!W36</f>
        <v>11</v>
      </c>
      <c r="O34" s="68">
        <f>N34/N56</f>
        <v>0.0012552778728745864</v>
      </c>
      <c r="P34" s="67">
        <f aca="true" t="shared" si="1" ref="P34:P54">L34+N34</f>
        <v>13</v>
      </c>
      <c r="Q34" s="71">
        <f>P34/P56</f>
        <v>0.0007825668191668673</v>
      </c>
      <c r="S34" s="61" t="s">
        <v>1</v>
      </c>
      <c r="T34" s="67">
        <f>SUM(L34:L34)</f>
        <v>2</v>
      </c>
      <c r="U34" s="70">
        <f>T34/L56</f>
        <v>0.00025480952987641737</v>
      </c>
      <c r="V34" s="67">
        <f>SUM(N34:N34)</f>
        <v>11</v>
      </c>
      <c r="W34" s="68">
        <f>V34/N56</f>
        <v>0.0012552778728745864</v>
      </c>
      <c r="X34" s="67">
        <f>SUM(P34:P34)</f>
        <v>13</v>
      </c>
      <c r="Y34" s="71">
        <f>X34/P56</f>
        <v>0.0007825668191668673</v>
      </c>
    </row>
    <row r="35" spans="11:25" ht="13.5">
      <c r="K35" s="61" t="s">
        <v>112</v>
      </c>
      <c r="L35" s="67">
        <f>'地区別5歳毎'!V35</f>
        <v>12</v>
      </c>
      <c r="M35" s="70">
        <f>L35/L56</f>
        <v>0.0015288571792585043</v>
      </c>
      <c r="N35" s="67">
        <f>'地区別5歳毎'!V36</f>
        <v>50</v>
      </c>
      <c r="O35" s="68">
        <f>N35/N56</f>
        <v>0.005705808513066302</v>
      </c>
      <c r="P35" s="67">
        <f t="shared" si="1"/>
        <v>62</v>
      </c>
      <c r="Q35" s="71">
        <f>P35/P56</f>
        <v>0.003732241752949675</v>
      </c>
      <c r="S35" s="61" t="s">
        <v>137</v>
      </c>
      <c r="T35" s="67">
        <f>SUM(L34:L35)</f>
        <v>14</v>
      </c>
      <c r="U35" s="70">
        <f>T35/L56</f>
        <v>0.0017836667091349217</v>
      </c>
      <c r="V35" s="67">
        <f>SUM(N34:N35)</f>
        <v>61</v>
      </c>
      <c r="W35" s="68">
        <f>V35/N56</f>
        <v>0.006961086385940888</v>
      </c>
      <c r="X35" s="67">
        <f>SUM(P34:P35)</f>
        <v>75</v>
      </c>
      <c r="Y35" s="71">
        <f>X35/P56</f>
        <v>0.004514808572116542</v>
      </c>
    </row>
    <row r="36" spans="11:25" ht="13.5">
      <c r="K36" s="61" t="s">
        <v>113</v>
      </c>
      <c r="L36" s="67">
        <f>'地区別5歳毎'!U35</f>
        <v>45</v>
      </c>
      <c r="M36" s="70">
        <f>L36/L56</f>
        <v>0.005733214422219391</v>
      </c>
      <c r="N36" s="67">
        <f>'地区別5歳毎'!U36</f>
        <v>156</v>
      </c>
      <c r="O36" s="68">
        <f>N36/N56</f>
        <v>0.01780212256076686</v>
      </c>
      <c r="P36" s="67">
        <f t="shared" si="1"/>
        <v>201</v>
      </c>
      <c r="Q36" s="71">
        <f>P36/P56</f>
        <v>0.012099686973272333</v>
      </c>
      <c r="S36" s="61" t="s">
        <v>138</v>
      </c>
      <c r="T36" s="67">
        <f>SUM(L34:L36)</f>
        <v>59</v>
      </c>
      <c r="U36" s="70">
        <f>T36/L56</f>
        <v>0.007516881131354312</v>
      </c>
      <c r="V36" s="67">
        <f>SUM(N34:N36)</f>
        <v>217</v>
      </c>
      <c r="W36" s="68">
        <f>V36/N56</f>
        <v>0.02476320894670775</v>
      </c>
      <c r="X36" s="67">
        <f>SUM(P34:P36)</f>
        <v>276</v>
      </c>
      <c r="Y36" s="71">
        <f>X36/P56</f>
        <v>0.016614495545388876</v>
      </c>
    </row>
    <row r="37" spans="11:25" ht="13.5">
      <c r="K37" s="61" t="s">
        <v>114</v>
      </c>
      <c r="L37" s="67">
        <f>'地区別5歳毎'!T35</f>
        <v>118</v>
      </c>
      <c r="M37" s="70">
        <f>L37/L56</f>
        <v>0.015033762262708625</v>
      </c>
      <c r="N37" s="67">
        <f>'地区別5歳毎'!T36</f>
        <v>308</v>
      </c>
      <c r="O37" s="68">
        <f>N37/N56</f>
        <v>0.03514778044048842</v>
      </c>
      <c r="P37" s="67">
        <f t="shared" si="1"/>
        <v>426</v>
      </c>
      <c r="Q37" s="71">
        <f>P37/P56</f>
        <v>0.02564411268962196</v>
      </c>
      <c r="S37" s="61" t="s">
        <v>139</v>
      </c>
      <c r="T37" s="67">
        <f>SUM(L34:L37)</f>
        <v>177</v>
      </c>
      <c r="U37" s="70">
        <f>T37/L56</f>
        <v>0.022550643394062937</v>
      </c>
      <c r="V37" s="67">
        <f>SUM(N34:N37)</f>
        <v>525</v>
      </c>
      <c r="W37" s="68">
        <f>V37/N56</f>
        <v>0.05991098938719617</v>
      </c>
      <c r="X37" s="67">
        <f>SUM(P34:P37)</f>
        <v>702</v>
      </c>
      <c r="Y37" s="71">
        <f>X37/P56</f>
        <v>0.04225860823501083</v>
      </c>
    </row>
    <row r="38" spans="11:25" ht="13.5">
      <c r="K38" s="61" t="s">
        <v>115</v>
      </c>
      <c r="L38" s="67">
        <f>'地区別5歳毎'!S35</f>
        <v>228</v>
      </c>
      <c r="M38" s="70">
        <f>L38/L56</f>
        <v>0.02904828640591158</v>
      </c>
      <c r="N38" s="67">
        <f>'地区別5歳毎'!S36</f>
        <v>373</v>
      </c>
      <c r="O38" s="68">
        <f>N38/N56</f>
        <v>0.04256533150747461</v>
      </c>
      <c r="P38" s="67">
        <f t="shared" si="1"/>
        <v>601</v>
      </c>
      <c r="Q38" s="71">
        <f>P38/P56</f>
        <v>0.03617866602456056</v>
      </c>
      <c r="S38" s="61" t="s">
        <v>140</v>
      </c>
      <c r="T38" s="67">
        <f>SUM(L34:L38)</f>
        <v>405</v>
      </c>
      <c r="U38" s="70">
        <f>T38/L56</f>
        <v>0.05159892979997452</v>
      </c>
      <c r="V38" s="67">
        <f>SUM(N34:N38)</f>
        <v>898</v>
      </c>
      <c r="W38" s="68">
        <f>V38/N56</f>
        <v>0.10247632089467078</v>
      </c>
      <c r="X38" s="67">
        <f>SUM(P34:P38)</f>
        <v>1303</v>
      </c>
      <c r="Y38" s="71">
        <f>X38/P56</f>
        <v>0.0784372742595714</v>
      </c>
    </row>
    <row r="39" spans="11:25" ht="13.5">
      <c r="K39" s="61" t="s">
        <v>116</v>
      </c>
      <c r="L39" s="67">
        <f>'地区別5歳毎'!R35</f>
        <v>325</v>
      </c>
      <c r="M39" s="70">
        <f>L39/L56</f>
        <v>0.041406548604917826</v>
      </c>
      <c r="N39" s="67">
        <f>'地区別5歳毎'!R36</f>
        <v>407</v>
      </c>
      <c r="O39" s="68">
        <f>N39/N56</f>
        <v>0.04644528129635969</v>
      </c>
      <c r="P39" s="67">
        <f t="shared" si="1"/>
        <v>732</v>
      </c>
      <c r="Q39" s="71">
        <f>P39/P56</f>
        <v>0.04406453166385745</v>
      </c>
      <c r="S39" s="61" t="s">
        <v>141</v>
      </c>
      <c r="T39" s="67">
        <f>SUM(L34:L39)</f>
        <v>730</v>
      </c>
      <c r="U39" s="70">
        <f>T39/L56</f>
        <v>0.09300547840489234</v>
      </c>
      <c r="V39" s="67">
        <f>SUM(N34:N39)</f>
        <v>1305</v>
      </c>
      <c r="W39" s="68">
        <f>V39/N56</f>
        <v>0.14892160219103046</v>
      </c>
      <c r="X39" s="67">
        <f>SUM(P34:P39)</f>
        <v>2035</v>
      </c>
      <c r="Y39" s="71">
        <f>X39/P56</f>
        <v>0.12250180592342885</v>
      </c>
    </row>
    <row r="40" spans="11:25" ht="13.5">
      <c r="K40" s="61" t="s">
        <v>117</v>
      </c>
      <c r="L40" s="67">
        <f>'地区別5歳毎'!Q35</f>
        <v>462</v>
      </c>
      <c r="M40" s="70">
        <f>L40/L56</f>
        <v>0.058861001401452416</v>
      </c>
      <c r="N40" s="67">
        <f>'地区別5歳毎'!Q36</f>
        <v>471</v>
      </c>
      <c r="O40" s="68">
        <f>N40/N56</f>
        <v>0.05374871619308456</v>
      </c>
      <c r="P40" s="67">
        <f t="shared" si="1"/>
        <v>933</v>
      </c>
      <c r="Q40" s="71">
        <f>P40/P56</f>
        <v>0.05616421863712979</v>
      </c>
      <c r="S40" s="61" t="s">
        <v>142</v>
      </c>
      <c r="T40" s="67">
        <f>SUM(L34:L40)</f>
        <v>1192</v>
      </c>
      <c r="U40" s="70">
        <f>T40/L56</f>
        <v>0.15186647980634477</v>
      </c>
      <c r="V40" s="67">
        <f>SUM(N34:N40)</f>
        <v>1776</v>
      </c>
      <c r="W40" s="68">
        <f>V40/N56</f>
        <v>0.20267031838411503</v>
      </c>
      <c r="X40" s="67">
        <f>SUM(P34:P40)</f>
        <v>2968</v>
      </c>
      <c r="Y40" s="71">
        <f>X40/P56</f>
        <v>0.17866602456055863</v>
      </c>
    </row>
    <row r="41" spans="11:25" ht="13.5">
      <c r="K41" s="61" t="s">
        <v>118</v>
      </c>
      <c r="L41" s="67">
        <f>'地区別5歳毎'!P35</f>
        <v>752</v>
      </c>
      <c r="M41" s="70">
        <f>L41/L56</f>
        <v>0.09580838323353294</v>
      </c>
      <c r="N41" s="67">
        <f>'地区別5歳毎'!P36</f>
        <v>710</v>
      </c>
      <c r="O41" s="68">
        <f>N41/N56</f>
        <v>0.08102248088554148</v>
      </c>
      <c r="P41" s="67">
        <f t="shared" si="1"/>
        <v>1462</v>
      </c>
      <c r="Q41" s="71">
        <f>P41/P56</f>
        <v>0.08800866843245847</v>
      </c>
      <c r="S41" s="61" t="s">
        <v>143</v>
      </c>
      <c r="T41" s="67">
        <f>SUM(L34:L41)</f>
        <v>1944</v>
      </c>
      <c r="U41" s="70">
        <f>T41/L56</f>
        <v>0.24767486303987768</v>
      </c>
      <c r="V41" s="67">
        <f>SUM(N34:N41)</f>
        <v>2486</v>
      </c>
      <c r="W41" s="68">
        <f>V41/N56</f>
        <v>0.2836927992696565</v>
      </c>
      <c r="X41" s="67">
        <f>SUM(P34:P41)</f>
        <v>4430</v>
      </c>
      <c r="Y41" s="71">
        <f>X41/P56</f>
        <v>0.2666746929930171</v>
      </c>
    </row>
    <row r="42" spans="11:25" ht="13.5">
      <c r="K42" s="61" t="s">
        <v>119</v>
      </c>
      <c r="L42" s="67">
        <f>'地区別5歳毎'!O35</f>
        <v>736</v>
      </c>
      <c r="M42" s="70">
        <f>L42/L56</f>
        <v>0.09376990699452159</v>
      </c>
      <c r="N42" s="67">
        <f>'地区別5歳毎'!O36</f>
        <v>825</v>
      </c>
      <c r="O42" s="68">
        <f>N42/N56</f>
        <v>0.09414584046559397</v>
      </c>
      <c r="P42" s="67">
        <f t="shared" si="1"/>
        <v>1561</v>
      </c>
      <c r="Q42" s="71">
        <f>P42/P56</f>
        <v>0.0939682157476523</v>
      </c>
      <c r="S42" s="61" t="s">
        <v>144</v>
      </c>
      <c r="T42" s="67">
        <f>SUM(L34:L42)</f>
        <v>2680</v>
      </c>
      <c r="U42" s="70">
        <f>T42/L56</f>
        <v>0.34144477003439927</v>
      </c>
      <c r="V42" s="67">
        <f>SUM(N34:N42)</f>
        <v>3311</v>
      </c>
      <c r="W42" s="68">
        <f>V42/N56</f>
        <v>0.3778386397352505</v>
      </c>
      <c r="X42" s="67">
        <f>SUM(P34:P42)</f>
        <v>5991</v>
      </c>
      <c r="Y42" s="71">
        <f>X42/P56</f>
        <v>0.3606429087406694</v>
      </c>
    </row>
    <row r="43" spans="11:25" ht="13.5">
      <c r="K43" s="61" t="s">
        <v>120</v>
      </c>
      <c r="L43" s="67">
        <f>'地区別5歳毎'!N35</f>
        <v>517</v>
      </c>
      <c r="M43" s="70">
        <f>L43/L56</f>
        <v>0.0658682634730539</v>
      </c>
      <c r="N43" s="67">
        <f>'地区別5歳毎'!N36</f>
        <v>611</v>
      </c>
      <c r="O43" s="68">
        <f>N43/N56</f>
        <v>0.0697249800296702</v>
      </c>
      <c r="P43" s="67">
        <f t="shared" si="1"/>
        <v>1128</v>
      </c>
      <c r="Q43" s="71">
        <f>P43/P56</f>
        <v>0.0679027209246328</v>
      </c>
      <c r="S43" s="61" t="s">
        <v>145</v>
      </c>
      <c r="T43" s="67">
        <f>SUM(L34:L43)</f>
        <v>3197</v>
      </c>
      <c r="U43" s="70">
        <f>T43/L56</f>
        <v>0.4073130335074532</v>
      </c>
      <c r="V43" s="67">
        <f>SUM(N34:N43)</f>
        <v>3922</v>
      </c>
      <c r="W43" s="68">
        <f>V43/N56</f>
        <v>0.4475636197649207</v>
      </c>
      <c r="X43" s="67">
        <f>SUM(P34:P43)</f>
        <v>7119</v>
      </c>
      <c r="Y43" s="71">
        <f>X43/P56</f>
        <v>0.4285456296653022</v>
      </c>
    </row>
    <row r="44" spans="11:25" ht="13.5">
      <c r="K44" s="61" t="s">
        <v>121</v>
      </c>
      <c r="L44" s="67">
        <f>'地区別5歳毎'!M35</f>
        <v>451</v>
      </c>
      <c r="M44" s="70">
        <f>L44/L56</f>
        <v>0.05745954898713212</v>
      </c>
      <c r="N44" s="67">
        <f>'地区別5歳毎'!M36</f>
        <v>456</v>
      </c>
      <c r="O44" s="68">
        <f>N44/N56</f>
        <v>0.05203697363916467</v>
      </c>
      <c r="P44" s="67">
        <f t="shared" si="1"/>
        <v>907</v>
      </c>
      <c r="Q44" s="71">
        <f>P44/P56</f>
        <v>0.05459908499879605</v>
      </c>
      <c r="S44" s="61" t="s">
        <v>146</v>
      </c>
      <c r="T44" s="67">
        <f>SUM(L34:L44)</f>
        <v>3648</v>
      </c>
      <c r="U44" s="70">
        <f>T44/L56</f>
        <v>0.4647725824945853</v>
      </c>
      <c r="V44" s="67">
        <f>SUM(N34:N44)</f>
        <v>4378</v>
      </c>
      <c r="W44" s="68">
        <f>V44/N56</f>
        <v>0.49960059340408536</v>
      </c>
      <c r="X44" s="67">
        <f>SUM(P34:P44)</f>
        <v>8026</v>
      </c>
      <c r="Y44" s="71">
        <f>X44/P56</f>
        <v>0.48314471466409825</v>
      </c>
    </row>
    <row r="45" spans="11:25" ht="13.5">
      <c r="K45" s="61" t="s">
        <v>122</v>
      </c>
      <c r="L45" s="67">
        <f>'地区別5歳毎'!L35</f>
        <v>449</v>
      </c>
      <c r="M45" s="70">
        <f>L45/L56</f>
        <v>0.0572047394572557</v>
      </c>
      <c r="N45" s="67">
        <f>'地区別5歳毎'!L36</f>
        <v>519</v>
      </c>
      <c r="O45" s="68">
        <f>N45/N56</f>
        <v>0.05922629236562821</v>
      </c>
      <c r="P45" s="67">
        <f t="shared" si="1"/>
        <v>968</v>
      </c>
      <c r="Q45" s="71">
        <f>P45/P56</f>
        <v>0.05827112930411751</v>
      </c>
      <c r="S45" s="61" t="s">
        <v>147</v>
      </c>
      <c r="T45" s="67">
        <f>SUM(L34:L45)</f>
        <v>4097</v>
      </c>
      <c r="U45" s="70">
        <f>T45/L56</f>
        <v>0.521977321951841</v>
      </c>
      <c r="V45" s="67">
        <f>SUM(N34:N45)</f>
        <v>4897</v>
      </c>
      <c r="W45" s="68">
        <f>V45/N56</f>
        <v>0.5588268857697136</v>
      </c>
      <c r="X45" s="67">
        <f>SUM(P34:P45)</f>
        <v>8994</v>
      </c>
      <c r="Y45" s="71">
        <f>X45/P56</f>
        <v>0.5414158439682157</v>
      </c>
    </row>
    <row r="46" spans="11:25" ht="13.5">
      <c r="K46" s="61" t="s">
        <v>123</v>
      </c>
      <c r="L46" s="67">
        <f>'地区別5歳毎'!K35</f>
        <v>534</v>
      </c>
      <c r="M46" s="70">
        <f>L46/L56</f>
        <v>0.06803414447700344</v>
      </c>
      <c r="N46" s="67">
        <f>'地区別5歳毎'!K36</f>
        <v>576</v>
      </c>
      <c r="O46" s="68">
        <f>N46/N56</f>
        <v>0.0657309140705238</v>
      </c>
      <c r="P46" s="67">
        <f t="shared" si="1"/>
        <v>1110</v>
      </c>
      <c r="Q46" s="71">
        <f>P46/P56</f>
        <v>0.06681916686732482</v>
      </c>
      <c r="S46" s="61" t="s">
        <v>104</v>
      </c>
      <c r="T46" s="67">
        <f>SUM(L46:L54)</f>
        <v>3752</v>
      </c>
      <c r="U46" s="70">
        <f>T46/L56</f>
        <v>0.478022678048159</v>
      </c>
      <c r="V46" s="67">
        <f>SUM(N46:N54)</f>
        <v>3866</v>
      </c>
      <c r="W46" s="68">
        <f>V46/N56</f>
        <v>0.44117311423028643</v>
      </c>
      <c r="X46" s="67">
        <f>SUM(P46:P54)</f>
        <v>7618</v>
      </c>
      <c r="Y46" s="71">
        <f>X46/P56</f>
        <v>0.45858415603178426</v>
      </c>
    </row>
    <row r="47" spans="11:25" ht="13.5">
      <c r="K47" s="61" t="s">
        <v>124</v>
      </c>
      <c r="L47" s="67">
        <f>'地区別5歳毎'!J35</f>
        <v>508</v>
      </c>
      <c r="M47" s="70">
        <f>L47/L56</f>
        <v>0.06472162058861002</v>
      </c>
      <c r="N47" s="67">
        <f>'地区別5歳毎'!J36</f>
        <v>521</v>
      </c>
      <c r="O47" s="68">
        <f>N47/N56</f>
        <v>0.05945452470615086</v>
      </c>
      <c r="P47" s="67">
        <f t="shared" si="1"/>
        <v>1029</v>
      </c>
      <c r="Q47" s="71">
        <f>P47/P56</f>
        <v>0.06194317360943896</v>
      </c>
      <c r="S47" s="61" t="s">
        <v>105</v>
      </c>
      <c r="T47" s="67">
        <f>SUM(L47:L54)</f>
        <v>3218</v>
      </c>
      <c r="U47" s="70">
        <f>T47/L56</f>
        <v>0.40998853357115556</v>
      </c>
      <c r="V47" s="67">
        <f>SUM(N47:N54)</f>
        <v>3290</v>
      </c>
      <c r="W47" s="68">
        <f>V47/N56</f>
        <v>0.37544220015976265</v>
      </c>
      <c r="X47" s="67">
        <f>SUM(P47:P54)</f>
        <v>6508</v>
      </c>
      <c r="Y47" s="71">
        <f>X47/P56</f>
        <v>0.39176498916445945</v>
      </c>
    </row>
    <row r="48" spans="11:25" ht="13.5">
      <c r="K48" s="61" t="s">
        <v>125</v>
      </c>
      <c r="L48" s="67">
        <f>'地区別5歳毎'!I35</f>
        <v>428</v>
      </c>
      <c r="M48" s="70">
        <f>L48/L56</f>
        <v>0.05452923939355332</v>
      </c>
      <c r="N48" s="67">
        <f>'地区別5歳毎'!I36</f>
        <v>511</v>
      </c>
      <c r="O48" s="68">
        <f>N48/N56</f>
        <v>0.0583133630035376</v>
      </c>
      <c r="P48" s="67">
        <f t="shared" si="1"/>
        <v>939</v>
      </c>
      <c r="Q48" s="71">
        <f>P48/P56</f>
        <v>0.05652540332289911</v>
      </c>
      <c r="S48" s="61" t="s">
        <v>106</v>
      </c>
      <c r="T48" s="67">
        <f>SUM(L48:L54)</f>
        <v>2710</v>
      </c>
      <c r="U48" s="70">
        <f>T48/L56</f>
        <v>0.3452669129825455</v>
      </c>
      <c r="V48" s="67">
        <f>SUM(N48:N54)</f>
        <v>2769</v>
      </c>
      <c r="W48" s="68">
        <f>V48/N56</f>
        <v>0.3159876754536118</v>
      </c>
      <c r="X48" s="67">
        <f>SUM(P48:P54)</f>
        <v>5479</v>
      </c>
      <c r="Y48" s="71">
        <f>X48/P56</f>
        <v>0.3298218155550205</v>
      </c>
    </row>
    <row r="49" spans="11:25" ht="13.5">
      <c r="K49" s="61" t="s">
        <v>126</v>
      </c>
      <c r="L49" s="67">
        <f>'地区別5歳毎'!H35</f>
        <v>401</v>
      </c>
      <c r="M49" s="70">
        <f>L49/L56</f>
        <v>0.05108931074022168</v>
      </c>
      <c r="N49" s="67">
        <f>'地区別5歳毎'!H36</f>
        <v>451</v>
      </c>
      <c r="O49" s="68">
        <f>N49/N56</f>
        <v>0.05146639278785804</v>
      </c>
      <c r="P49" s="67">
        <f t="shared" si="1"/>
        <v>852</v>
      </c>
      <c r="Q49" s="71">
        <f>P49/P56</f>
        <v>0.05128822537924392</v>
      </c>
      <c r="S49" s="61" t="s">
        <v>107</v>
      </c>
      <c r="T49" s="67">
        <f>SUM(L49:L54)</f>
        <v>2282</v>
      </c>
      <c r="U49" s="70">
        <f>T49/L56</f>
        <v>0.2907376735889922</v>
      </c>
      <c r="V49" s="67">
        <f>SUM(N49:N54)</f>
        <v>2258</v>
      </c>
      <c r="W49" s="68">
        <f>V49/N56</f>
        <v>0.25767431245007416</v>
      </c>
      <c r="X49" s="67">
        <f>SUM(P49:P54)</f>
        <v>4540</v>
      </c>
      <c r="Y49" s="71">
        <f>X49/P56</f>
        <v>0.27329641223212137</v>
      </c>
    </row>
    <row r="50" spans="11:25" ht="13.5">
      <c r="K50" s="61" t="s">
        <v>127</v>
      </c>
      <c r="L50" s="67">
        <f>'地区別5歳毎'!G35</f>
        <v>351</v>
      </c>
      <c r="M50" s="70">
        <f>L50/L56</f>
        <v>0.04471907249331125</v>
      </c>
      <c r="N50" s="67">
        <f>'地区別5歳毎'!G36</f>
        <v>354</v>
      </c>
      <c r="O50" s="68">
        <f>N50/N56</f>
        <v>0.04039712427250942</v>
      </c>
      <c r="P50" s="67">
        <f t="shared" si="1"/>
        <v>705</v>
      </c>
      <c r="Q50" s="71">
        <f>P50/P56</f>
        <v>0.0424392005778955</v>
      </c>
      <c r="S50" s="61" t="s">
        <v>108</v>
      </c>
      <c r="T50" s="67">
        <f>SUM(L50:L54)</f>
        <v>1881</v>
      </c>
      <c r="U50" s="70">
        <f>T50/L56</f>
        <v>0.23964836284877056</v>
      </c>
      <c r="V50" s="67">
        <f>SUM(N50:N54)</f>
        <v>1807</v>
      </c>
      <c r="W50" s="68">
        <f>V50/N56</f>
        <v>0.20620791966221613</v>
      </c>
      <c r="X50" s="67">
        <f>SUM(P50:P54)</f>
        <v>3688</v>
      </c>
      <c r="Y50" s="71">
        <f>X50/P56</f>
        <v>0.22200818685287743</v>
      </c>
    </row>
    <row r="51" spans="11:25" ht="13.5">
      <c r="K51" s="61" t="s">
        <v>128</v>
      </c>
      <c r="L51" s="67">
        <f>'地区別5歳毎'!F35</f>
        <v>359</v>
      </c>
      <c r="M51" s="70">
        <f>L51/L56</f>
        <v>0.04573831061281692</v>
      </c>
      <c r="N51" s="67">
        <f>'地区別5歳毎'!F36</f>
        <v>383</v>
      </c>
      <c r="O51" s="68">
        <f>N51/N56</f>
        <v>0.04370649321008787</v>
      </c>
      <c r="P51" s="67">
        <f t="shared" si="1"/>
        <v>742</v>
      </c>
      <c r="Q51" s="71">
        <f>P51/P56</f>
        <v>0.04466650614013966</v>
      </c>
      <c r="S51" s="61" t="s">
        <v>109</v>
      </c>
      <c r="T51" s="67">
        <f>SUM(L51:L54)</f>
        <v>1530</v>
      </c>
      <c r="U51" s="70">
        <f>T51/L56</f>
        <v>0.1949292903554593</v>
      </c>
      <c r="V51" s="67">
        <f>SUM(N51:N54)</f>
        <v>1453</v>
      </c>
      <c r="W51" s="68">
        <f>V51/N56</f>
        <v>0.16581079538970672</v>
      </c>
      <c r="X51" s="67">
        <f>SUM(P51:P54)</f>
        <v>2983</v>
      </c>
      <c r="Y51" s="71">
        <f>X51/P56</f>
        <v>0.17956898627498194</v>
      </c>
    </row>
    <row r="52" spans="11:25" ht="13.5">
      <c r="K52" s="61" t="s">
        <v>129</v>
      </c>
      <c r="L52" s="67">
        <f>'地区別5歳毎'!E35</f>
        <v>394</v>
      </c>
      <c r="M52" s="70">
        <f>L52/L56</f>
        <v>0.05019747738565422</v>
      </c>
      <c r="N52" s="67">
        <f>'地区別5歳毎'!E36</f>
        <v>407</v>
      </c>
      <c r="O52" s="68">
        <f>N52/N56</f>
        <v>0.04644528129635969</v>
      </c>
      <c r="P52" s="67">
        <f t="shared" si="1"/>
        <v>801</v>
      </c>
      <c r="Q52" s="71">
        <f>P52/P56</f>
        <v>0.04821815555020467</v>
      </c>
      <c r="S52" s="61" t="s">
        <v>110</v>
      </c>
      <c r="T52" s="67">
        <f>SUM(L52:L54)</f>
        <v>1171</v>
      </c>
      <c r="U52" s="70">
        <f>T52/L56</f>
        <v>0.14919097974264237</v>
      </c>
      <c r="V52" s="67">
        <f>SUM(N52:N54)</f>
        <v>1070</v>
      </c>
      <c r="W52" s="68">
        <f>V52/N56</f>
        <v>0.12210430217961885</v>
      </c>
      <c r="X52" s="67">
        <f>SUM(P52:P54)</f>
        <v>2241</v>
      </c>
      <c r="Y52" s="71">
        <f>X52/P56</f>
        <v>0.1349024801348423</v>
      </c>
    </row>
    <row r="53" spans="11:25" ht="13.5">
      <c r="K53" s="61" t="s">
        <v>130</v>
      </c>
      <c r="L53" s="67">
        <f>'地区別5歳毎'!D35</f>
        <v>408</v>
      </c>
      <c r="M53" s="70">
        <f>L53/L56</f>
        <v>0.05198114409478914</v>
      </c>
      <c r="N53" s="67">
        <f>'地区別5歳毎'!D36</f>
        <v>308</v>
      </c>
      <c r="O53" s="68">
        <f>N53/N56</f>
        <v>0.03514778044048842</v>
      </c>
      <c r="P53" s="67">
        <f t="shared" si="1"/>
        <v>716</v>
      </c>
      <c r="Q53" s="71">
        <f>P53/P56</f>
        <v>0.04310137250180592</v>
      </c>
      <c r="S53" s="61" t="s">
        <v>3</v>
      </c>
      <c r="T53" s="67">
        <f>SUM(L53:L54)</f>
        <v>777</v>
      </c>
      <c r="U53" s="70">
        <f>T53/L56</f>
        <v>0.09899350235698814</v>
      </c>
      <c r="V53" s="67">
        <f>SUM(N53:N54)</f>
        <v>663</v>
      </c>
      <c r="W53" s="68">
        <f>V53/N56</f>
        <v>0.07565902088325915</v>
      </c>
      <c r="X53" s="67">
        <f>SUM(P53:P54)</f>
        <v>1440</v>
      </c>
      <c r="Y53" s="71">
        <f>X53/P56</f>
        <v>0.08668432458463761</v>
      </c>
    </row>
    <row r="54" spans="11:25" ht="13.5">
      <c r="K54" s="61" t="s">
        <v>131</v>
      </c>
      <c r="L54" s="67">
        <f>'地区別5歳毎'!C35</f>
        <v>369</v>
      </c>
      <c r="M54" s="70">
        <f>L54/L56</f>
        <v>0.04701235826219901</v>
      </c>
      <c r="N54" s="67">
        <f>'地区別5歳毎'!C36</f>
        <v>355</v>
      </c>
      <c r="O54" s="68">
        <f>N54/N56</f>
        <v>0.04051124044277074</v>
      </c>
      <c r="P54" s="67">
        <f t="shared" si="1"/>
        <v>724</v>
      </c>
      <c r="Q54" s="71">
        <f>P54/P56</f>
        <v>0.04358295208283169</v>
      </c>
      <c r="S54" s="61" t="s">
        <v>111</v>
      </c>
      <c r="T54" s="67">
        <f>SUM(L54:L54)</f>
        <v>369</v>
      </c>
      <c r="U54" s="70">
        <f>T54/L56</f>
        <v>0.04701235826219901</v>
      </c>
      <c r="V54" s="67">
        <f>SUM(N54:N54)</f>
        <v>355</v>
      </c>
      <c r="W54" s="68">
        <f>V54/N56</f>
        <v>0.04051124044277074</v>
      </c>
      <c r="X54" s="67">
        <f>SUM(P54:P54)</f>
        <v>724</v>
      </c>
      <c r="Y54" s="71">
        <f>X54/P56</f>
        <v>0.04358295208283169</v>
      </c>
    </row>
    <row r="55" ht="13.5">
      <c r="K55" s="61"/>
    </row>
    <row r="56" spans="11:17" ht="13.5">
      <c r="K56" s="61"/>
      <c r="L56" s="67">
        <f>SUM(L34:L54)</f>
        <v>7849</v>
      </c>
      <c r="M56" s="66"/>
      <c r="N56" s="67">
        <f>SUM(N34:N54)</f>
        <v>8763</v>
      </c>
      <c r="O56" s="62"/>
      <c r="P56" s="67">
        <f>SUM(P34:P54)</f>
        <v>16612</v>
      </c>
      <c r="Q56" s="62"/>
    </row>
    <row r="61" ht="13.5">
      <c r="B61" s="72" t="s">
        <v>134</v>
      </c>
    </row>
    <row r="62" spans="11:24" ht="13.5">
      <c r="K62" s="61"/>
      <c r="P62" t="s">
        <v>103</v>
      </c>
      <c r="X62" t="s">
        <v>103</v>
      </c>
    </row>
    <row r="63" spans="11:25" ht="13.5">
      <c r="K63" s="61"/>
      <c r="L63" s="66" t="s">
        <v>97</v>
      </c>
      <c r="M63" s="69" t="s">
        <v>98</v>
      </c>
      <c r="N63" s="66" t="s">
        <v>99</v>
      </c>
      <c r="O63" s="63" t="s">
        <v>100</v>
      </c>
      <c r="P63" s="62" t="s">
        <v>101</v>
      </c>
      <c r="Q63" s="64" t="s">
        <v>102</v>
      </c>
      <c r="S63" s="61"/>
      <c r="T63" s="66" t="s">
        <v>97</v>
      </c>
      <c r="U63" s="69" t="s">
        <v>98</v>
      </c>
      <c r="V63" s="66" t="s">
        <v>99</v>
      </c>
      <c r="W63" s="63" t="s">
        <v>100</v>
      </c>
      <c r="X63" s="62" t="s">
        <v>101</v>
      </c>
      <c r="Y63" s="64" t="s">
        <v>102</v>
      </c>
    </row>
    <row r="64" spans="11:25" ht="13.5">
      <c r="K64" s="61" t="s">
        <v>17</v>
      </c>
      <c r="L64" s="67">
        <f>'地区別5歳毎'!W38</f>
        <v>1</v>
      </c>
      <c r="M64" s="70">
        <f>L64/L86</f>
        <v>0.0003885003885003885</v>
      </c>
      <c r="N64" s="67">
        <f>'地区別5歳毎'!W39</f>
        <v>6</v>
      </c>
      <c r="O64" s="68">
        <f>N64/N86</f>
        <v>0.0020718232044198894</v>
      </c>
      <c r="P64" s="67">
        <f aca="true" t="shared" si="2" ref="P64:P84">L64+N64</f>
        <v>7</v>
      </c>
      <c r="Q64" s="71">
        <f>P64/P86</f>
        <v>0.001279707495429616</v>
      </c>
      <c r="S64" s="61" t="s">
        <v>1</v>
      </c>
      <c r="T64" s="67">
        <f>SUM(L64:L64)</f>
        <v>1</v>
      </c>
      <c r="U64" s="70">
        <f>T64/L86</f>
        <v>0.0003885003885003885</v>
      </c>
      <c r="V64" s="67">
        <f>SUM(N64:N64)</f>
        <v>6</v>
      </c>
      <c r="W64" s="68">
        <f>V64/N86</f>
        <v>0.0020718232044198894</v>
      </c>
      <c r="X64" s="67">
        <f>SUM(P64:P64)</f>
        <v>7</v>
      </c>
      <c r="Y64" s="71">
        <f>X64/P86</f>
        <v>0.001279707495429616</v>
      </c>
    </row>
    <row r="65" spans="11:25" ht="13.5">
      <c r="K65" s="61" t="s">
        <v>112</v>
      </c>
      <c r="L65" s="67">
        <f>'地区別5歳毎'!V38</f>
        <v>2</v>
      </c>
      <c r="M65" s="70">
        <f>L65/L86</f>
        <v>0.000777000777000777</v>
      </c>
      <c r="N65" s="67">
        <f>'地区別5歳毎'!V39</f>
        <v>17</v>
      </c>
      <c r="O65" s="68">
        <f>N65/N86</f>
        <v>0.005870165745856353</v>
      </c>
      <c r="P65" s="67">
        <f t="shared" si="2"/>
        <v>19</v>
      </c>
      <c r="Q65" s="71">
        <f>P65/P86</f>
        <v>0.003473491773308958</v>
      </c>
      <c r="S65" s="61" t="s">
        <v>137</v>
      </c>
      <c r="T65" s="67">
        <f>SUM(L64:L65)</f>
        <v>3</v>
      </c>
      <c r="U65" s="70">
        <f>T65/L86</f>
        <v>0.0011655011655011655</v>
      </c>
      <c r="V65" s="67">
        <f>SUM(N64:N65)</f>
        <v>23</v>
      </c>
      <c r="W65" s="68">
        <f>V65/N86</f>
        <v>0.007941988950276244</v>
      </c>
      <c r="X65" s="67">
        <f>SUM(P64:P65)</f>
        <v>26</v>
      </c>
      <c r="Y65" s="71">
        <f>X65/P86</f>
        <v>0.004753199268738574</v>
      </c>
    </row>
    <row r="66" spans="11:25" ht="13.5">
      <c r="K66" s="61" t="s">
        <v>113</v>
      </c>
      <c r="L66" s="67">
        <f>'地区別5歳毎'!U38</f>
        <v>10</v>
      </c>
      <c r="M66" s="70">
        <f>L66/L86</f>
        <v>0.003885003885003885</v>
      </c>
      <c r="N66" s="67">
        <f>'地区別5歳毎'!U39</f>
        <v>81</v>
      </c>
      <c r="O66" s="68">
        <f>N66/N86</f>
        <v>0.02796961325966851</v>
      </c>
      <c r="P66" s="67">
        <f t="shared" si="2"/>
        <v>91</v>
      </c>
      <c r="Q66" s="71">
        <f>P66/P86</f>
        <v>0.016636197440585008</v>
      </c>
      <c r="S66" s="61" t="s">
        <v>138</v>
      </c>
      <c r="T66" s="67">
        <f>SUM(L64:L66)</f>
        <v>13</v>
      </c>
      <c r="U66" s="70">
        <f>T66/L86</f>
        <v>0.005050505050505051</v>
      </c>
      <c r="V66" s="67">
        <f>SUM(N64:N66)</f>
        <v>104</v>
      </c>
      <c r="W66" s="68">
        <f>V66/N86</f>
        <v>0.03591160220994475</v>
      </c>
      <c r="X66" s="67">
        <f>SUM(P64:P66)</f>
        <v>117</v>
      </c>
      <c r="Y66" s="71">
        <f>X66/P86</f>
        <v>0.021389396709323584</v>
      </c>
    </row>
    <row r="67" spans="11:25" ht="13.5">
      <c r="K67" s="61" t="s">
        <v>114</v>
      </c>
      <c r="L67" s="67">
        <f>'地区別5歳毎'!T38</f>
        <v>46</v>
      </c>
      <c r="M67" s="70">
        <f>L67/L86</f>
        <v>0.017871017871017872</v>
      </c>
      <c r="N67" s="67">
        <f>'地区別5歳毎'!T39</f>
        <v>136</v>
      </c>
      <c r="O67" s="68">
        <f>N67/N86</f>
        <v>0.04696132596685083</v>
      </c>
      <c r="P67" s="67">
        <f t="shared" si="2"/>
        <v>182</v>
      </c>
      <c r="Q67" s="71">
        <f>P67/P86</f>
        <v>0.033272394881170016</v>
      </c>
      <c r="S67" s="61" t="s">
        <v>139</v>
      </c>
      <c r="T67" s="67">
        <f>SUM(L64:L67)</f>
        <v>59</v>
      </c>
      <c r="U67" s="70">
        <f>T67/L86</f>
        <v>0.02292152292152292</v>
      </c>
      <c r="V67" s="67">
        <f>SUM(N64:N67)</f>
        <v>240</v>
      </c>
      <c r="W67" s="68">
        <f>V67/N86</f>
        <v>0.08287292817679558</v>
      </c>
      <c r="X67" s="67">
        <f>SUM(P64:P67)</f>
        <v>299</v>
      </c>
      <c r="Y67" s="71">
        <f>X67/P86</f>
        <v>0.0546617915904936</v>
      </c>
    </row>
    <row r="68" spans="11:25" ht="13.5">
      <c r="K68" s="61" t="s">
        <v>115</v>
      </c>
      <c r="L68" s="67">
        <f>'地区別5歳毎'!S38</f>
        <v>81</v>
      </c>
      <c r="M68" s="70">
        <f>L68/L86</f>
        <v>0.03146853146853147</v>
      </c>
      <c r="N68" s="67">
        <f>'地区別5歳毎'!S39</f>
        <v>186</v>
      </c>
      <c r="O68" s="68">
        <f>N68/N86</f>
        <v>0.06422651933701658</v>
      </c>
      <c r="P68" s="67">
        <f t="shared" si="2"/>
        <v>267</v>
      </c>
      <c r="Q68" s="71">
        <f>P68/P86</f>
        <v>0.04881170018281536</v>
      </c>
      <c r="S68" s="61" t="s">
        <v>140</v>
      </c>
      <c r="T68" s="67">
        <f>SUM(L64:L68)</f>
        <v>140</v>
      </c>
      <c r="U68" s="70">
        <f>T68/L86</f>
        <v>0.05439005439005439</v>
      </c>
      <c r="V68" s="67">
        <f>SUM(N64:N68)</f>
        <v>426</v>
      </c>
      <c r="W68" s="68">
        <f>V68/N86</f>
        <v>0.14709944751381215</v>
      </c>
      <c r="X68" s="67">
        <f>SUM(P64:P68)</f>
        <v>566</v>
      </c>
      <c r="Y68" s="71">
        <f>X68/P86</f>
        <v>0.10347349177330896</v>
      </c>
    </row>
    <row r="69" spans="11:25" ht="13.5">
      <c r="K69" s="61" t="s">
        <v>116</v>
      </c>
      <c r="L69" s="67">
        <f>'地区別5歳毎'!R38</f>
        <v>135</v>
      </c>
      <c r="M69" s="70">
        <f>L69/L86</f>
        <v>0.05244755244755245</v>
      </c>
      <c r="N69" s="67">
        <f>'地区別5歳毎'!R39</f>
        <v>179</v>
      </c>
      <c r="O69" s="68">
        <f>N69/N86</f>
        <v>0.06180939226519337</v>
      </c>
      <c r="P69" s="67">
        <f t="shared" si="2"/>
        <v>314</v>
      </c>
      <c r="Q69" s="71">
        <f>P69/P86</f>
        <v>0.05740402193784278</v>
      </c>
      <c r="S69" s="61" t="s">
        <v>141</v>
      </c>
      <c r="T69" s="67">
        <f>SUM(L64:L69)</f>
        <v>275</v>
      </c>
      <c r="U69" s="70">
        <f>T69/L86</f>
        <v>0.10683760683760683</v>
      </c>
      <c r="V69" s="67">
        <f>SUM(N64:N69)</f>
        <v>605</v>
      </c>
      <c r="W69" s="68">
        <f>V69/N86</f>
        <v>0.2089088397790055</v>
      </c>
      <c r="X69" s="67">
        <f>SUM(P64:P69)</f>
        <v>880</v>
      </c>
      <c r="Y69" s="71">
        <f>X69/P86</f>
        <v>0.16087751371115175</v>
      </c>
    </row>
    <row r="70" spans="11:25" ht="13.5">
      <c r="K70" s="61" t="s">
        <v>117</v>
      </c>
      <c r="L70" s="67">
        <f>'地区別5歳毎'!Q38</f>
        <v>145</v>
      </c>
      <c r="M70" s="70">
        <f>L70/L86</f>
        <v>0.056332556332556336</v>
      </c>
      <c r="N70" s="67">
        <f>'地区別5歳毎'!Q39</f>
        <v>177</v>
      </c>
      <c r="O70" s="68">
        <f>N70/N86</f>
        <v>0.06111878453038674</v>
      </c>
      <c r="P70" s="67">
        <f t="shared" si="2"/>
        <v>322</v>
      </c>
      <c r="Q70" s="71">
        <f>P70/P86</f>
        <v>0.05886654478976234</v>
      </c>
      <c r="S70" s="61" t="s">
        <v>142</v>
      </c>
      <c r="T70" s="67">
        <f>SUM(L64:L70)</f>
        <v>420</v>
      </c>
      <c r="U70" s="70">
        <f>T70/L86</f>
        <v>0.16317016317016317</v>
      </c>
      <c r="V70" s="67">
        <f>SUM(N64:N70)</f>
        <v>782</v>
      </c>
      <c r="W70" s="68">
        <f>V70/N86</f>
        <v>0.27002762430939226</v>
      </c>
      <c r="X70" s="67">
        <f>SUM(P64:P70)</f>
        <v>1202</v>
      </c>
      <c r="Y70" s="71">
        <f>X70/P86</f>
        <v>0.21974405850091408</v>
      </c>
    </row>
    <row r="71" spans="11:25" ht="13.5">
      <c r="K71" s="61" t="s">
        <v>118</v>
      </c>
      <c r="L71" s="67">
        <f>'地区別5歳毎'!P38</f>
        <v>198</v>
      </c>
      <c r="M71" s="70">
        <f>L71/L86</f>
        <v>0.07692307692307693</v>
      </c>
      <c r="N71" s="67">
        <f>'地区別5歳毎'!P39</f>
        <v>195</v>
      </c>
      <c r="O71" s="68">
        <f>N71/N86</f>
        <v>0.06733425414364641</v>
      </c>
      <c r="P71" s="67">
        <f t="shared" si="2"/>
        <v>393</v>
      </c>
      <c r="Q71" s="71">
        <f>P71/P86</f>
        <v>0.07184643510054844</v>
      </c>
      <c r="S71" s="61" t="s">
        <v>143</v>
      </c>
      <c r="T71" s="67">
        <f>SUM(L64:L71)</f>
        <v>618</v>
      </c>
      <c r="U71" s="70">
        <f>T71/L86</f>
        <v>0.2400932400932401</v>
      </c>
      <c r="V71" s="67">
        <f>SUM(N64:N71)</f>
        <v>977</v>
      </c>
      <c r="W71" s="68">
        <f>V71/N86</f>
        <v>0.33736187845303867</v>
      </c>
      <c r="X71" s="67">
        <f>SUM(P64:P71)</f>
        <v>1595</v>
      </c>
      <c r="Y71" s="71">
        <f>X71/P86</f>
        <v>0.2915904936014625</v>
      </c>
    </row>
    <row r="72" spans="11:25" ht="13.5">
      <c r="K72" s="61" t="s">
        <v>119</v>
      </c>
      <c r="L72" s="67">
        <f>'地区別5歳毎'!O38</f>
        <v>239</v>
      </c>
      <c r="M72" s="70">
        <f>L72/L86</f>
        <v>0.09285159285159285</v>
      </c>
      <c r="N72" s="67">
        <f>'地区別5歳毎'!O39</f>
        <v>223</v>
      </c>
      <c r="O72" s="68">
        <f>N72/N86</f>
        <v>0.07700276243093923</v>
      </c>
      <c r="P72" s="67">
        <f t="shared" si="2"/>
        <v>462</v>
      </c>
      <c r="Q72" s="71">
        <f>P72/P86</f>
        <v>0.08446069469835467</v>
      </c>
      <c r="S72" s="61" t="s">
        <v>144</v>
      </c>
      <c r="T72" s="67">
        <f>SUM(L64:L72)</f>
        <v>857</v>
      </c>
      <c r="U72" s="70">
        <f>T72/L86</f>
        <v>0.33294483294483296</v>
      </c>
      <c r="V72" s="67">
        <f>SUM(N64:N72)</f>
        <v>1200</v>
      </c>
      <c r="W72" s="68">
        <f>V72/N86</f>
        <v>0.4143646408839779</v>
      </c>
      <c r="X72" s="67">
        <f>SUM(P64:P72)</f>
        <v>2057</v>
      </c>
      <c r="Y72" s="71">
        <f>X72/P86</f>
        <v>0.3760511882998172</v>
      </c>
    </row>
    <row r="73" spans="11:25" ht="13.5">
      <c r="K73" s="61" t="s">
        <v>120</v>
      </c>
      <c r="L73" s="67">
        <f>'地区別5歳毎'!N38</f>
        <v>227</v>
      </c>
      <c r="M73" s="70">
        <f>L73/L86</f>
        <v>0.08818958818958819</v>
      </c>
      <c r="N73" s="67">
        <f>'地区別5歳毎'!N39</f>
        <v>216</v>
      </c>
      <c r="O73" s="68">
        <f>N73/N86</f>
        <v>0.07458563535911603</v>
      </c>
      <c r="P73" s="67">
        <f t="shared" si="2"/>
        <v>443</v>
      </c>
      <c r="Q73" s="71">
        <f>P73/P86</f>
        <v>0.0809872029250457</v>
      </c>
      <c r="S73" s="61" t="s">
        <v>145</v>
      </c>
      <c r="T73" s="67">
        <f>SUM(L64:L73)</f>
        <v>1084</v>
      </c>
      <c r="U73" s="70">
        <f>T73/L86</f>
        <v>0.4211344211344211</v>
      </c>
      <c r="V73" s="67">
        <f>SUM(N64:N73)</f>
        <v>1416</v>
      </c>
      <c r="W73" s="68">
        <f>V73/N86</f>
        <v>0.4889502762430939</v>
      </c>
      <c r="X73" s="67">
        <f>SUM(P64:P73)</f>
        <v>2500</v>
      </c>
      <c r="Y73" s="71">
        <f>X73/P86</f>
        <v>0.4570383912248629</v>
      </c>
    </row>
    <row r="74" spans="11:25" ht="13.5">
      <c r="K74" s="61" t="s">
        <v>121</v>
      </c>
      <c r="L74" s="67">
        <f>'地区別5歳毎'!M38</f>
        <v>195</v>
      </c>
      <c r="M74" s="70">
        <f>L74/L86</f>
        <v>0.07575757575757576</v>
      </c>
      <c r="N74" s="67">
        <f>'地区別5歳毎'!M39</f>
        <v>213</v>
      </c>
      <c r="O74" s="68">
        <f>N74/N86</f>
        <v>0.07354972375690608</v>
      </c>
      <c r="P74" s="67">
        <f t="shared" si="2"/>
        <v>408</v>
      </c>
      <c r="Q74" s="71">
        <f>P74/P86</f>
        <v>0.07458866544789762</v>
      </c>
      <c r="S74" s="61" t="s">
        <v>146</v>
      </c>
      <c r="T74" s="67">
        <f>SUM(L64:L74)</f>
        <v>1279</v>
      </c>
      <c r="U74" s="70">
        <f>T74/L86</f>
        <v>0.49689199689199687</v>
      </c>
      <c r="V74" s="67">
        <f>SUM(N64:N74)</f>
        <v>1629</v>
      </c>
      <c r="W74" s="68">
        <f>V74/N86</f>
        <v>0.5625</v>
      </c>
      <c r="X74" s="67">
        <f>SUM(P64:P74)</f>
        <v>2908</v>
      </c>
      <c r="Y74" s="71">
        <f>X74/P86</f>
        <v>0.5316270566727606</v>
      </c>
    </row>
    <row r="75" spans="11:25" ht="13.5">
      <c r="K75" s="61" t="s">
        <v>122</v>
      </c>
      <c r="L75" s="67">
        <f>'地区別5歳毎'!L38</f>
        <v>125</v>
      </c>
      <c r="M75" s="70">
        <f>L75/L86</f>
        <v>0.04856254856254856</v>
      </c>
      <c r="N75" s="67">
        <f>'地区別5歳毎'!L39</f>
        <v>175</v>
      </c>
      <c r="O75" s="68">
        <f>N75/N86</f>
        <v>0.06042817679558011</v>
      </c>
      <c r="P75" s="67">
        <f t="shared" si="2"/>
        <v>300</v>
      </c>
      <c r="Q75" s="71">
        <f>P75/P86</f>
        <v>0.054844606946983544</v>
      </c>
      <c r="S75" s="61" t="s">
        <v>147</v>
      </c>
      <c r="T75" s="67">
        <f>SUM(L64:L75)</f>
        <v>1404</v>
      </c>
      <c r="U75" s="70">
        <f>T75/L86</f>
        <v>0.5454545454545454</v>
      </c>
      <c r="V75" s="67">
        <f>SUM(N64:N75)</f>
        <v>1804</v>
      </c>
      <c r="W75" s="68">
        <f>V75/N86</f>
        <v>0.6229281767955801</v>
      </c>
      <c r="X75" s="67">
        <f>SUM(P64:P75)</f>
        <v>3208</v>
      </c>
      <c r="Y75" s="71">
        <f>X75/P86</f>
        <v>0.586471663619744</v>
      </c>
    </row>
    <row r="76" spans="11:25" ht="13.5">
      <c r="K76" s="61" t="s">
        <v>123</v>
      </c>
      <c r="L76" s="67">
        <f>'地区別5歳毎'!K38</f>
        <v>166</v>
      </c>
      <c r="M76" s="70">
        <f>L76/L86</f>
        <v>0.0644910644910645</v>
      </c>
      <c r="N76" s="67">
        <f>'地区別5歳毎'!K39</f>
        <v>152</v>
      </c>
      <c r="O76" s="68">
        <f>N76/N86</f>
        <v>0.052486187845303865</v>
      </c>
      <c r="P76" s="67">
        <f t="shared" si="2"/>
        <v>318</v>
      </c>
      <c r="Q76" s="71">
        <f>P76/P86</f>
        <v>0.05813528336380256</v>
      </c>
      <c r="S76" s="61" t="s">
        <v>104</v>
      </c>
      <c r="T76" s="67">
        <f>SUM(L76:L84)</f>
        <v>1170</v>
      </c>
      <c r="U76" s="70">
        <f>T76/L86</f>
        <v>0.45454545454545453</v>
      </c>
      <c r="V76" s="67">
        <f>SUM(N76:N84)</f>
        <v>1092</v>
      </c>
      <c r="W76" s="68">
        <f>V76/N86</f>
        <v>0.3770718232044199</v>
      </c>
      <c r="X76" s="67">
        <f>SUM(P76:P84)</f>
        <v>2262</v>
      </c>
      <c r="Y76" s="71">
        <f>X76/P86</f>
        <v>0.41352833638025593</v>
      </c>
    </row>
    <row r="77" spans="11:25" ht="13.5">
      <c r="K77" s="61" t="s">
        <v>124</v>
      </c>
      <c r="L77" s="67">
        <f>'地区別5歳毎'!J38</f>
        <v>143</v>
      </c>
      <c r="M77" s="70">
        <f>L77/L86</f>
        <v>0.05555555555555555</v>
      </c>
      <c r="N77" s="67">
        <f>'地区別5歳毎'!J39</f>
        <v>133</v>
      </c>
      <c r="O77" s="68">
        <f>N77/N86</f>
        <v>0.045925414364640885</v>
      </c>
      <c r="P77" s="67">
        <f t="shared" si="2"/>
        <v>276</v>
      </c>
      <c r="Q77" s="71">
        <f>P77/P86</f>
        <v>0.05045703839122486</v>
      </c>
      <c r="S77" s="61" t="s">
        <v>105</v>
      </c>
      <c r="T77" s="67">
        <f>SUM(L77:L84)</f>
        <v>1004</v>
      </c>
      <c r="U77" s="70">
        <f>T77/L86</f>
        <v>0.3900543900543901</v>
      </c>
      <c r="V77" s="67">
        <f>SUM(N77:N84)</f>
        <v>940</v>
      </c>
      <c r="W77" s="68">
        <f>V77/N86</f>
        <v>0.324585635359116</v>
      </c>
      <c r="X77" s="67">
        <f>SUM(P77:P84)</f>
        <v>1944</v>
      </c>
      <c r="Y77" s="71">
        <f>X77/P86</f>
        <v>0.3553930530164534</v>
      </c>
    </row>
    <row r="78" spans="11:25" ht="13.5">
      <c r="K78" s="61" t="s">
        <v>125</v>
      </c>
      <c r="L78" s="67">
        <f>'地区別5歳毎'!I38</f>
        <v>117</v>
      </c>
      <c r="M78" s="70">
        <f>L78/L86</f>
        <v>0.045454545454545456</v>
      </c>
      <c r="N78" s="67">
        <f>'地区別5歳毎'!I39</f>
        <v>124</v>
      </c>
      <c r="O78" s="68">
        <f>N78/N86</f>
        <v>0.04281767955801105</v>
      </c>
      <c r="P78" s="67">
        <f t="shared" si="2"/>
        <v>241</v>
      </c>
      <c r="Q78" s="71">
        <f>P78/P86</f>
        <v>0.04405850091407678</v>
      </c>
      <c r="S78" s="61" t="s">
        <v>106</v>
      </c>
      <c r="T78" s="67">
        <f>SUM(L78:L84)</f>
        <v>861</v>
      </c>
      <c r="U78" s="70">
        <f>T78/L86</f>
        <v>0.3344988344988345</v>
      </c>
      <c r="V78" s="67">
        <f>SUM(N78:N84)</f>
        <v>807</v>
      </c>
      <c r="W78" s="68">
        <f>V78/N86</f>
        <v>0.2786602209944751</v>
      </c>
      <c r="X78" s="67">
        <f>SUM(P78:P84)</f>
        <v>1668</v>
      </c>
      <c r="Y78" s="71">
        <f>X78/P86</f>
        <v>0.3049360146252285</v>
      </c>
    </row>
    <row r="79" spans="11:25" ht="13.5">
      <c r="K79" s="61" t="s">
        <v>126</v>
      </c>
      <c r="L79" s="67">
        <f>'地区別5歳毎'!H38</f>
        <v>118</v>
      </c>
      <c r="M79" s="70">
        <f>L79/L86</f>
        <v>0.04584304584304584</v>
      </c>
      <c r="N79" s="67">
        <f>'地区別5歳毎'!H39</f>
        <v>116</v>
      </c>
      <c r="O79" s="68">
        <f>N79/N86</f>
        <v>0.04005524861878453</v>
      </c>
      <c r="P79" s="67">
        <f t="shared" si="2"/>
        <v>234</v>
      </c>
      <c r="Q79" s="71">
        <f>P79/P86</f>
        <v>0.04277879341864717</v>
      </c>
      <c r="S79" s="61" t="s">
        <v>107</v>
      </c>
      <c r="T79" s="67">
        <f>SUM(L79:L84)</f>
        <v>744</v>
      </c>
      <c r="U79" s="70">
        <f>T79/L86</f>
        <v>0.289044289044289</v>
      </c>
      <c r="V79" s="67">
        <f>SUM(N79:N84)</f>
        <v>683</v>
      </c>
      <c r="W79" s="68">
        <f>V79/N86</f>
        <v>0.23584254143646408</v>
      </c>
      <c r="X79" s="67">
        <f>SUM(P79:P84)</f>
        <v>1427</v>
      </c>
      <c r="Y79" s="71">
        <f>X79/P86</f>
        <v>0.26087751371115175</v>
      </c>
    </row>
    <row r="80" spans="11:25" ht="13.5">
      <c r="K80" s="61" t="s">
        <v>127</v>
      </c>
      <c r="L80" s="67">
        <f>'地区別5歳毎'!G38</f>
        <v>121</v>
      </c>
      <c r="M80" s="70">
        <f>L80/L86</f>
        <v>0.04700854700854701</v>
      </c>
      <c r="N80" s="67">
        <f>'地区別5歳毎'!G39</f>
        <v>123</v>
      </c>
      <c r="O80" s="68">
        <f>N80/N86</f>
        <v>0.04247237569060774</v>
      </c>
      <c r="P80" s="67">
        <f t="shared" si="2"/>
        <v>244</v>
      </c>
      <c r="Q80" s="71">
        <f>P80/P86</f>
        <v>0.04460694698354662</v>
      </c>
      <c r="S80" s="61" t="s">
        <v>108</v>
      </c>
      <c r="T80" s="67">
        <f>SUM(L80:L84)</f>
        <v>626</v>
      </c>
      <c r="U80" s="70">
        <f>T80/L86</f>
        <v>0.2432012432012432</v>
      </c>
      <c r="V80" s="67">
        <f>SUM(N80:N84)</f>
        <v>567</v>
      </c>
      <c r="W80" s="68">
        <f>V80/N86</f>
        <v>0.19578729281767956</v>
      </c>
      <c r="X80" s="67">
        <f>SUM(P80:P84)</f>
        <v>1193</v>
      </c>
      <c r="Y80" s="71">
        <f>X80/P86</f>
        <v>0.21809872029250457</v>
      </c>
    </row>
    <row r="81" spans="11:25" ht="13.5">
      <c r="K81" s="61" t="s">
        <v>128</v>
      </c>
      <c r="L81" s="67">
        <f>'地区別5歳毎'!F38</f>
        <v>152</v>
      </c>
      <c r="M81" s="70">
        <f>L81/L86</f>
        <v>0.059052059052059055</v>
      </c>
      <c r="N81" s="67">
        <f>'地区別5歳毎'!F39</f>
        <v>143</v>
      </c>
      <c r="O81" s="68">
        <f>N81/N86</f>
        <v>0.04937845303867403</v>
      </c>
      <c r="P81" s="67">
        <f t="shared" si="2"/>
        <v>295</v>
      </c>
      <c r="Q81" s="71">
        <f>P81/P86</f>
        <v>0.05393053016453382</v>
      </c>
      <c r="S81" s="61" t="s">
        <v>109</v>
      </c>
      <c r="T81" s="67">
        <f>SUM(L81:L84)</f>
        <v>505</v>
      </c>
      <c r="U81" s="70">
        <f>T81/L86</f>
        <v>0.1961926961926962</v>
      </c>
      <c r="V81" s="67">
        <f>SUM(N81:N84)</f>
        <v>444</v>
      </c>
      <c r="W81" s="68">
        <f>V81/N86</f>
        <v>0.15331491712707182</v>
      </c>
      <c r="X81" s="67">
        <f>SUM(P81:P84)</f>
        <v>949</v>
      </c>
      <c r="Y81" s="71">
        <f>X81/P86</f>
        <v>0.17349177330895796</v>
      </c>
    </row>
    <row r="82" spans="11:25" ht="13.5">
      <c r="K82" s="61" t="s">
        <v>129</v>
      </c>
      <c r="L82" s="67">
        <f>'地区別5歳毎'!E38</f>
        <v>124</v>
      </c>
      <c r="M82" s="70">
        <f>L82/L86</f>
        <v>0.048174048174048176</v>
      </c>
      <c r="N82" s="67">
        <f>'地区別5歳毎'!E39</f>
        <v>121</v>
      </c>
      <c r="O82" s="68">
        <f>N82/N86</f>
        <v>0.0417817679558011</v>
      </c>
      <c r="P82" s="67">
        <f t="shared" si="2"/>
        <v>245</v>
      </c>
      <c r="Q82" s="71">
        <f>P82/P86</f>
        <v>0.044789762340036565</v>
      </c>
      <c r="S82" s="61" t="s">
        <v>110</v>
      </c>
      <c r="T82" s="67">
        <f>SUM(L82:L84)</f>
        <v>353</v>
      </c>
      <c r="U82" s="70">
        <f>T82/L86</f>
        <v>0.13714063714063715</v>
      </c>
      <c r="V82" s="67">
        <f>SUM(N82:N84)</f>
        <v>301</v>
      </c>
      <c r="W82" s="68">
        <f>V82/N86</f>
        <v>0.1039364640883978</v>
      </c>
      <c r="X82" s="67">
        <f>SUM(P82:P84)</f>
        <v>654</v>
      </c>
      <c r="Y82" s="71">
        <f>X82/P86</f>
        <v>0.11956124314442414</v>
      </c>
    </row>
    <row r="83" spans="11:25" ht="13.5">
      <c r="K83" s="61" t="s">
        <v>130</v>
      </c>
      <c r="L83" s="67">
        <f>'地区別5歳毎'!D38</f>
        <v>133</v>
      </c>
      <c r="M83" s="70">
        <f>L83/L86</f>
        <v>0.05167055167055167</v>
      </c>
      <c r="N83" s="67">
        <f>'地区別5歳毎'!D39</f>
        <v>98</v>
      </c>
      <c r="O83" s="68">
        <f>N83/N86</f>
        <v>0.03383977900552486</v>
      </c>
      <c r="P83" s="67">
        <f t="shared" si="2"/>
        <v>231</v>
      </c>
      <c r="Q83" s="71">
        <f>P83/P86</f>
        <v>0.042230347349177334</v>
      </c>
      <c r="S83" s="61" t="s">
        <v>3</v>
      </c>
      <c r="T83" s="67">
        <f>SUM(L83:L84)</f>
        <v>229</v>
      </c>
      <c r="U83" s="70">
        <f>T83/L86</f>
        <v>0.08896658896658896</v>
      </c>
      <c r="V83" s="67">
        <f>SUM(N83:N84)</f>
        <v>180</v>
      </c>
      <c r="W83" s="68">
        <f>V83/N86</f>
        <v>0.062154696132596686</v>
      </c>
      <c r="X83" s="67">
        <f>SUM(P83:P84)</f>
        <v>409</v>
      </c>
      <c r="Y83" s="71">
        <f>X83/P86</f>
        <v>0.07477148080438757</v>
      </c>
    </row>
    <row r="84" spans="11:25" ht="13.5">
      <c r="K84" s="61" t="s">
        <v>131</v>
      </c>
      <c r="L84" s="67">
        <f>'地区別5歳毎'!C38</f>
        <v>96</v>
      </c>
      <c r="M84" s="70">
        <f>L84/L86</f>
        <v>0.037296037296037296</v>
      </c>
      <c r="N84" s="67">
        <f>'地区別5歳毎'!C39</f>
        <v>82</v>
      </c>
      <c r="O84" s="68">
        <f>N84/N86</f>
        <v>0.028314917127071824</v>
      </c>
      <c r="P84" s="67">
        <f t="shared" si="2"/>
        <v>178</v>
      </c>
      <c r="Q84" s="71">
        <f>P84/P86</f>
        <v>0.03254113345521024</v>
      </c>
      <c r="S84" s="61" t="s">
        <v>111</v>
      </c>
      <c r="T84" s="67">
        <f>SUM(L84:L84)</f>
        <v>96</v>
      </c>
      <c r="U84" s="70">
        <f>T84/L86</f>
        <v>0.037296037296037296</v>
      </c>
      <c r="V84" s="67">
        <f>SUM(N84:N84)</f>
        <v>82</v>
      </c>
      <c r="W84" s="68">
        <f>V84/N86</f>
        <v>0.028314917127071824</v>
      </c>
      <c r="X84" s="67">
        <f>SUM(P84:P84)</f>
        <v>178</v>
      </c>
      <c r="Y84" s="71">
        <f>X84/P86</f>
        <v>0.03254113345521024</v>
      </c>
    </row>
    <row r="85" ht="13.5">
      <c r="K85" s="61"/>
    </row>
    <row r="86" spans="11:17" ht="13.5">
      <c r="K86" s="61"/>
      <c r="L86" s="67">
        <f>SUM(L64:L84)</f>
        <v>2574</v>
      </c>
      <c r="M86" s="66"/>
      <c r="N86" s="67">
        <f>SUM(N64:N84)</f>
        <v>2896</v>
      </c>
      <c r="O86" s="62"/>
      <c r="P86" s="67">
        <f>SUM(P64:P84)</f>
        <v>5470</v>
      </c>
      <c r="Q86" s="62"/>
    </row>
    <row r="91" ht="13.5">
      <c r="B91" s="72" t="s">
        <v>27</v>
      </c>
    </row>
    <row r="92" spans="11:24" ht="13.5">
      <c r="K92" s="61"/>
      <c r="P92" t="s">
        <v>103</v>
      </c>
      <c r="X92" t="s">
        <v>103</v>
      </c>
    </row>
    <row r="93" spans="11:25" ht="13.5">
      <c r="K93" s="61"/>
      <c r="L93" s="66" t="s">
        <v>97</v>
      </c>
      <c r="M93" s="69" t="s">
        <v>98</v>
      </c>
      <c r="N93" s="66" t="s">
        <v>99</v>
      </c>
      <c r="O93" s="63" t="s">
        <v>100</v>
      </c>
      <c r="P93" s="62" t="s">
        <v>101</v>
      </c>
      <c r="Q93" s="64" t="s">
        <v>102</v>
      </c>
      <c r="S93" s="61"/>
      <c r="T93" s="66" t="s">
        <v>97</v>
      </c>
      <c r="U93" s="69" t="s">
        <v>98</v>
      </c>
      <c r="V93" s="66" t="s">
        <v>99</v>
      </c>
      <c r="W93" s="63" t="s">
        <v>100</v>
      </c>
      <c r="X93" s="62" t="s">
        <v>101</v>
      </c>
      <c r="Y93" s="64" t="s">
        <v>102</v>
      </c>
    </row>
    <row r="94" spans="11:25" ht="13.5">
      <c r="K94" s="61" t="s">
        <v>17</v>
      </c>
      <c r="L94" s="67">
        <f>'地区別5歳毎'!W47</f>
        <v>2</v>
      </c>
      <c r="M94" s="70">
        <f>L94/L116</f>
        <v>0.0005518763796909492</v>
      </c>
      <c r="N94" s="67">
        <f>'地区別5歳毎'!W48</f>
        <v>5</v>
      </c>
      <c r="O94" s="68">
        <f>N94/N116</f>
        <v>0.001266784899923993</v>
      </c>
      <c r="P94" s="67">
        <f aca="true" t="shared" si="3" ref="P94:P114">L94+N94</f>
        <v>7</v>
      </c>
      <c r="Q94" s="71">
        <f>P94/P116</f>
        <v>0.0009245806366398098</v>
      </c>
      <c r="S94" s="61" t="s">
        <v>1</v>
      </c>
      <c r="T94" s="67">
        <f>SUM(L94:L94)</f>
        <v>2</v>
      </c>
      <c r="U94" s="70">
        <f>T94/L116</f>
        <v>0.0005518763796909492</v>
      </c>
      <c r="V94" s="67">
        <f>SUM(N94:N94)</f>
        <v>5</v>
      </c>
      <c r="W94" s="68">
        <f>V94/N116</f>
        <v>0.001266784899923993</v>
      </c>
      <c r="X94" s="67">
        <f>SUM(P94:P94)</f>
        <v>7</v>
      </c>
      <c r="Y94" s="71">
        <f>X94/P116</f>
        <v>0.0009245806366398098</v>
      </c>
    </row>
    <row r="95" spans="11:25" ht="13.5">
      <c r="K95" s="61" t="s">
        <v>112</v>
      </c>
      <c r="L95" s="67">
        <f>'地区別5歳毎'!V47</f>
        <v>6</v>
      </c>
      <c r="M95" s="70">
        <f>L95/L116</f>
        <v>0.0016556291390728477</v>
      </c>
      <c r="N95" s="67">
        <f>'地区別5歳毎'!V48</f>
        <v>25</v>
      </c>
      <c r="O95" s="68">
        <f>N95/N116</f>
        <v>0.006333924499619965</v>
      </c>
      <c r="P95" s="67">
        <f t="shared" si="3"/>
        <v>31</v>
      </c>
      <c r="Q95" s="71">
        <f>P95/P116</f>
        <v>0.004094571390833444</v>
      </c>
      <c r="S95" s="61" t="s">
        <v>137</v>
      </c>
      <c r="T95" s="67">
        <f>SUM(L94:L95)</f>
        <v>8</v>
      </c>
      <c r="U95" s="70">
        <f>T95/L116</f>
        <v>0.002207505518763797</v>
      </c>
      <c r="V95" s="67">
        <f>SUM(N94:N95)</f>
        <v>30</v>
      </c>
      <c r="W95" s="68">
        <f>V95/N116</f>
        <v>0.007600709399543958</v>
      </c>
      <c r="X95" s="67">
        <f>SUM(P94:P95)</f>
        <v>38</v>
      </c>
      <c r="Y95" s="71">
        <f>X95/P116</f>
        <v>0.0050191520274732535</v>
      </c>
    </row>
    <row r="96" spans="11:25" ht="13.5">
      <c r="K96" s="61" t="s">
        <v>113</v>
      </c>
      <c r="L96" s="67">
        <f>'地区別5歳毎'!U47</f>
        <v>27</v>
      </c>
      <c r="M96" s="70">
        <f>L96/L116</f>
        <v>0.0074503311258278145</v>
      </c>
      <c r="N96" s="67">
        <f>'地区別5歳毎'!U48</f>
        <v>94</v>
      </c>
      <c r="O96" s="68">
        <f>N96/N116</f>
        <v>0.023815556118571068</v>
      </c>
      <c r="P96" s="67">
        <f t="shared" si="3"/>
        <v>121</v>
      </c>
      <c r="Q96" s="71">
        <f>P96/P116</f>
        <v>0.01598203671905957</v>
      </c>
      <c r="S96" s="61" t="s">
        <v>138</v>
      </c>
      <c r="T96" s="67">
        <f>SUM(L94:L96)</f>
        <v>35</v>
      </c>
      <c r="U96" s="70">
        <f>T96/L116</f>
        <v>0.009657836644591612</v>
      </c>
      <c r="V96" s="67">
        <f>SUM(N94:N96)</f>
        <v>124</v>
      </c>
      <c r="W96" s="68">
        <f>V96/N116</f>
        <v>0.03141626551811502</v>
      </c>
      <c r="X96" s="67">
        <f>SUM(P94:P96)</f>
        <v>159</v>
      </c>
      <c r="Y96" s="71">
        <f>X96/P116</f>
        <v>0.021001188746532822</v>
      </c>
    </row>
    <row r="97" spans="11:25" ht="13.5">
      <c r="K97" s="61" t="s">
        <v>114</v>
      </c>
      <c r="L97" s="67">
        <f>'地区別5歳毎'!T47</f>
        <v>98</v>
      </c>
      <c r="M97" s="70">
        <f>L97/L116</f>
        <v>0.02704194260485651</v>
      </c>
      <c r="N97" s="67">
        <f>'地区別5歳毎'!T48</f>
        <v>193</v>
      </c>
      <c r="O97" s="68">
        <f>N97/N116</f>
        <v>0.048897897137066125</v>
      </c>
      <c r="P97" s="67">
        <f t="shared" si="3"/>
        <v>291</v>
      </c>
      <c r="Q97" s="71">
        <f>P97/P116</f>
        <v>0.03843613789459781</v>
      </c>
      <c r="S97" s="61" t="s">
        <v>139</v>
      </c>
      <c r="T97" s="67">
        <f>SUM(L94:L97)</f>
        <v>133</v>
      </c>
      <c r="U97" s="70">
        <f>T97/L116</f>
        <v>0.036699779249448124</v>
      </c>
      <c r="V97" s="67">
        <f>SUM(N94:N97)</f>
        <v>317</v>
      </c>
      <c r="W97" s="68">
        <f>V97/N116</f>
        <v>0.08031416265518115</v>
      </c>
      <c r="X97" s="67">
        <f>SUM(P94:P97)</f>
        <v>450</v>
      </c>
      <c r="Y97" s="71">
        <f>X97/P116</f>
        <v>0.05943732664113063</v>
      </c>
    </row>
    <row r="98" spans="11:25" ht="13.5">
      <c r="K98" s="61" t="s">
        <v>115</v>
      </c>
      <c r="L98" s="67">
        <f>'地区別5歳毎'!S47</f>
        <v>129</v>
      </c>
      <c r="M98" s="70">
        <f>L98/L116</f>
        <v>0.03559602649006623</v>
      </c>
      <c r="N98" s="67">
        <f>'地区別5歳毎'!S48</f>
        <v>235</v>
      </c>
      <c r="O98" s="68">
        <f>N98/N116</f>
        <v>0.059538890296427664</v>
      </c>
      <c r="P98" s="67">
        <f t="shared" si="3"/>
        <v>364</v>
      </c>
      <c r="Q98" s="71">
        <f>P98/P116</f>
        <v>0.04807819310527011</v>
      </c>
      <c r="S98" s="61" t="s">
        <v>140</v>
      </c>
      <c r="T98" s="67">
        <f>SUM(L94:L98)</f>
        <v>262</v>
      </c>
      <c r="U98" s="70">
        <f>T98/L116</f>
        <v>0.07229580573951434</v>
      </c>
      <c r="V98" s="67">
        <f>SUM(N94:N98)</f>
        <v>552</v>
      </c>
      <c r="W98" s="68">
        <f>V98/N116</f>
        <v>0.13985305295160882</v>
      </c>
      <c r="X98" s="67">
        <f>SUM(P94:P98)</f>
        <v>814</v>
      </c>
      <c r="Y98" s="71">
        <f>X98/P116</f>
        <v>0.10751551974640074</v>
      </c>
    </row>
    <row r="99" spans="11:25" ht="13.5">
      <c r="K99" s="61" t="s">
        <v>116</v>
      </c>
      <c r="L99" s="67">
        <f>'地区別5歳毎'!R47</f>
        <v>178</v>
      </c>
      <c r="M99" s="70">
        <f>L99/L116</f>
        <v>0.04911699779249448</v>
      </c>
      <c r="N99" s="67">
        <f>'地区別5歳毎'!R48</f>
        <v>243</v>
      </c>
      <c r="O99" s="68">
        <f>N99/N116</f>
        <v>0.061565746136306054</v>
      </c>
      <c r="P99" s="67">
        <f t="shared" si="3"/>
        <v>421</v>
      </c>
      <c r="Q99" s="71">
        <f>P99/P116</f>
        <v>0.05560692114647999</v>
      </c>
      <c r="S99" s="61" t="s">
        <v>141</v>
      </c>
      <c r="T99" s="67">
        <f>SUM(L94:L99)</f>
        <v>440</v>
      </c>
      <c r="U99" s="70">
        <f>T99/L116</f>
        <v>0.12141280353200883</v>
      </c>
      <c r="V99" s="67">
        <f>SUM(N94:N99)</f>
        <v>795</v>
      </c>
      <c r="W99" s="68">
        <f>V99/N116</f>
        <v>0.20141879908791488</v>
      </c>
      <c r="X99" s="67">
        <f>SUM(P94:P99)</f>
        <v>1235</v>
      </c>
      <c r="Y99" s="71">
        <f>X99/P116</f>
        <v>0.16312244089288072</v>
      </c>
    </row>
    <row r="100" spans="11:25" ht="13.5">
      <c r="K100" s="61" t="s">
        <v>117</v>
      </c>
      <c r="L100" s="67">
        <f>'地区別5歳毎'!Q47</f>
        <v>205</v>
      </c>
      <c r="M100" s="70">
        <f>L100/L116</f>
        <v>0.05656732891832229</v>
      </c>
      <c r="N100" s="67">
        <f>'地区別5歳毎'!Q48</f>
        <v>253</v>
      </c>
      <c r="O100" s="68">
        <f>N100/N116</f>
        <v>0.06409931593615405</v>
      </c>
      <c r="P100" s="67">
        <f t="shared" si="3"/>
        <v>458</v>
      </c>
      <c r="Q100" s="71">
        <f>P100/P116</f>
        <v>0.06049399022586184</v>
      </c>
      <c r="S100" s="61" t="s">
        <v>142</v>
      </c>
      <c r="T100" s="67">
        <f>SUM(L94:L100)</f>
        <v>645</v>
      </c>
      <c r="U100" s="70">
        <f>T100/L116</f>
        <v>0.17798013245033112</v>
      </c>
      <c r="V100" s="67">
        <f>SUM(N94:N100)</f>
        <v>1048</v>
      </c>
      <c r="W100" s="68">
        <f>V100/N116</f>
        <v>0.2655181150240689</v>
      </c>
      <c r="X100" s="67">
        <f>SUM(P94:P100)</f>
        <v>1693</v>
      </c>
      <c r="Y100" s="71">
        <f>X100/P116</f>
        <v>0.22361643111874258</v>
      </c>
    </row>
    <row r="101" spans="11:25" ht="13.5">
      <c r="K101" s="61" t="s">
        <v>118</v>
      </c>
      <c r="L101" s="67">
        <f>'地区別5歳毎'!P47</f>
        <v>264</v>
      </c>
      <c r="M101" s="70">
        <f>L101/L116</f>
        <v>0.0728476821192053</v>
      </c>
      <c r="N101" s="67">
        <f>'地区別5歳毎'!P48</f>
        <v>278</v>
      </c>
      <c r="O101" s="68">
        <f>N101/N116</f>
        <v>0.07043324043577401</v>
      </c>
      <c r="P101" s="67">
        <f t="shared" si="3"/>
        <v>542</v>
      </c>
      <c r="Q101" s="71">
        <f>P101/P116</f>
        <v>0.07158895786553957</v>
      </c>
      <c r="S101" s="61" t="s">
        <v>143</v>
      </c>
      <c r="T101" s="67">
        <f>SUM(L94:L101)</f>
        <v>909</v>
      </c>
      <c r="U101" s="70">
        <f>T101/L116</f>
        <v>0.2508278145695364</v>
      </c>
      <c r="V101" s="67">
        <f>SUM(N94:N101)</f>
        <v>1326</v>
      </c>
      <c r="W101" s="68">
        <f>V101/N116</f>
        <v>0.3359513554598429</v>
      </c>
      <c r="X101" s="67">
        <f>SUM(P94:P101)</f>
        <v>2235</v>
      </c>
      <c r="Y101" s="71">
        <f>X101/P116</f>
        <v>0.2952053889842821</v>
      </c>
    </row>
    <row r="102" spans="11:25" ht="13.5">
      <c r="K102" s="61" t="s">
        <v>119</v>
      </c>
      <c r="L102" s="67">
        <f>'地区別5歳毎'!O47</f>
        <v>351</v>
      </c>
      <c r="M102" s="70">
        <f>L102/L116</f>
        <v>0.09685430463576158</v>
      </c>
      <c r="N102" s="67">
        <f>'地区別5歳毎'!O48</f>
        <v>332</v>
      </c>
      <c r="O102" s="68">
        <f>N102/N116</f>
        <v>0.08411451735495312</v>
      </c>
      <c r="P102" s="67">
        <f t="shared" si="3"/>
        <v>683</v>
      </c>
      <c r="Q102" s="71">
        <f>P102/P116</f>
        <v>0.09021265354642716</v>
      </c>
      <c r="S102" s="61" t="s">
        <v>144</v>
      </c>
      <c r="T102" s="67">
        <f>SUM(L94:L102)</f>
        <v>1260</v>
      </c>
      <c r="U102" s="70">
        <f>T102/L116</f>
        <v>0.347682119205298</v>
      </c>
      <c r="V102" s="67">
        <f>SUM(N94:N102)</f>
        <v>1658</v>
      </c>
      <c r="W102" s="68">
        <f>V102/N116</f>
        <v>0.42006587281479607</v>
      </c>
      <c r="X102" s="67">
        <f>SUM(P94:P102)</f>
        <v>2918</v>
      </c>
      <c r="Y102" s="71">
        <f>X102/P116</f>
        <v>0.38541804253070927</v>
      </c>
    </row>
    <row r="103" spans="11:25" ht="13.5">
      <c r="K103" s="61" t="s">
        <v>120</v>
      </c>
      <c r="L103" s="67">
        <f>'地区別5歳毎'!N47</f>
        <v>281</v>
      </c>
      <c r="M103" s="70">
        <f>L103/L116</f>
        <v>0.07753863134657836</v>
      </c>
      <c r="N103" s="67">
        <f>'地区別5歳毎'!N48</f>
        <v>265</v>
      </c>
      <c r="O103" s="68">
        <f>N103/N116</f>
        <v>0.06713959969597162</v>
      </c>
      <c r="P103" s="67">
        <f t="shared" si="3"/>
        <v>546</v>
      </c>
      <c r="Q103" s="71">
        <f>P103/P116</f>
        <v>0.07211728965790516</v>
      </c>
      <c r="S103" s="61" t="s">
        <v>145</v>
      </c>
      <c r="T103" s="67">
        <f>SUM(L94:L103)</f>
        <v>1541</v>
      </c>
      <c r="U103" s="70">
        <f>T103/L116</f>
        <v>0.42522075055187636</v>
      </c>
      <c r="V103" s="67">
        <f>SUM(N94:N103)</f>
        <v>1923</v>
      </c>
      <c r="W103" s="68">
        <f>V103/N116</f>
        <v>0.4872054725107677</v>
      </c>
      <c r="X103" s="67">
        <f>SUM(P94:P103)</f>
        <v>3464</v>
      </c>
      <c r="Y103" s="71">
        <f>X103/P116</f>
        <v>0.4575353321886145</v>
      </c>
    </row>
    <row r="104" spans="11:25" ht="13.5">
      <c r="K104" s="61" t="s">
        <v>121</v>
      </c>
      <c r="L104" s="67">
        <f>'地区別5歳毎'!M47</f>
        <v>264</v>
      </c>
      <c r="M104" s="70">
        <f>L104/L116</f>
        <v>0.0728476821192053</v>
      </c>
      <c r="N104" s="67">
        <f>'地区別5歳毎'!M48</f>
        <v>259</v>
      </c>
      <c r="O104" s="68">
        <f>N104/N116</f>
        <v>0.06561945781606283</v>
      </c>
      <c r="P104" s="67">
        <f t="shared" si="3"/>
        <v>523</v>
      </c>
      <c r="Q104" s="71">
        <f>P104/P116</f>
        <v>0.06907938185180293</v>
      </c>
      <c r="S104" s="61" t="s">
        <v>146</v>
      </c>
      <c r="T104" s="67">
        <f>SUM(L94:L104)</f>
        <v>1805</v>
      </c>
      <c r="U104" s="70">
        <f>T104/L116</f>
        <v>0.4980684326710817</v>
      </c>
      <c r="V104" s="67">
        <f>SUM(N94:N104)</f>
        <v>2182</v>
      </c>
      <c r="W104" s="68">
        <f>V104/N116</f>
        <v>0.5528249303268306</v>
      </c>
      <c r="X104" s="67">
        <f>SUM(P94:P104)</f>
        <v>3987</v>
      </c>
      <c r="Y104" s="71">
        <f>X104/P116</f>
        <v>0.5266147140404174</v>
      </c>
    </row>
    <row r="105" spans="11:25" ht="13.5">
      <c r="K105" s="61" t="s">
        <v>122</v>
      </c>
      <c r="L105" s="67">
        <f>'地区別5歳毎'!L47</f>
        <v>235</v>
      </c>
      <c r="M105" s="70">
        <f>L105/L116</f>
        <v>0.06484547461368653</v>
      </c>
      <c r="N105" s="67">
        <f>'地区別5歳毎'!L48</f>
        <v>228</v>
      </c>
      <c r="O105" s="68">
        <f>N105/N116</f>
        <v>0.05776539143653408</v>
      </c>
      <c r="P105" s="67">
        <f t="shared" si="3"/>
        <v>463</v>
      </c>
      <c r="Q105" s="71">
        <f>P105/P116</f>
        <v>0.06115440496631885</v>
      </c>
      <c r="S105" s="61" t="s">
        <v>147</v>
      </c>
      <c r="T105" s="67">
        <f>SUM(L94:L105)</f>
        <v>2040</v>
      </c>
      <c r="U105" s="70">
        <f>T105/L116</f>
        <v>0.5629139072847682</v>
      </c>
      <c r="V105" s="67">
        <f>SUM(N94:N105)</f>
        <v>2410</v>
      </c>
      <c r="W105" s="68">
        <f>V105/N116</f>
        <v>0.6105903217633646</v>
      </c>
      <c r="X105" s="67">
        <f>SUM(P94:P105)</f>
        <v>4450</v>
      </c>
      <c r="Y105" s="71">
        <f>X105/P116</f>
        <v>0.5877691190067362</v>
      </c>
    </row>
    <row r="106" spans="11:25" ht="13.5">
      <c r="K106" s="61" t="s">
        <v>123</v>
      </c>
      <c r="L106" s="67">
        <f>'地区別5歳毎'!K47</f>
        <v>224</v>
      </c>
      <c r="M106" s="70">
        <f>L106/L116</f>
        <v>0.06181015452538632</v>
      </c>
      <c r="N106" s="67">
        <f>'地区別5歳毎'!K48</f>
        <v>192</v>
      </c>
      <c r="O106" s="68">
        <f>N106/N116</f>
        <v>0.04864454015708133</v>
      </c>
      <c r="P106" s="67">
        <f t="shared" si="3"/>
        <v>416</v>
      </c>
      <c r="Q106" s="71">
        <f>P106/P116</f>
        <v>0.054946506406022985</v>
      </c>
      <c r="S106" s="61" t="s">
        <v>104</v>
      </c>
      <c r="T106" s="67">
        <f>SUM(L106:L114)</f>
        <v>1584</v>
      </c>
      <c r="U106" s="70">
        <f>T106/L116</f>
        <v>0.4370860927152318</v>
      </c>
      <c r="V106" s="67">
        <f>SUM(N106:N114)</f>
        <v>1537</v>
      </c>
      <c r="W106" s="68">
        <f>V106/N116</f>
        <v>0.3894096782366354</v>
      </c>
      <c r="X106" s="67">
        <f>SUM(P106:P114)</f>
        <v>3121</v>
      </c>
      <c r="Y106" s="71">
        <f>X106/P116</f>
        <v>0.41223088099326377</v>
      </c>
    </row>
    <row r="107" spans="11:25" ht="13.5">
      <c r="K107" s="61" t="s">
        <v>124</v>
      </c>
      <c r="L107" s="67">
        <f>'地区別5歳毎'!J47</f>
        <v>190</v>
      </c>
      <c r="M107" s="70">
        <f>L107/L116</f>
        <v>0.052428256070640174</v>
      </c>
      <c r="N107" s="67">
        <f>'地区別5歳毎'!J48</f>
        <v>190</v>
      </c>
      <c r="O107" s="68">
        <f>N107/N116</f>
        <v>0.04813782619711173</v>
      </c>
      <c r="P107" s="67">
        <f t="shared" si="3"/>
        <v>380</v>
      </c>
      <c r="Q107" s="71">
        <f>P107/P116</f>
        <v>0.05019152027473253</v>
      </c>
      <c r="S107" s="61" t="s">
        <v>105</v>
      </c>
      <c r="T107" s="67">
        <f>SUM(L107:L114)</f>
        <v>1360</v>
      </c>
      <c r="U107" s="70">
        <f>T107/L116</f>
        <v>0.37527593818984545</v>
      </c>
      <c r="V107" s="67">
        <f>SUM(N107:N114)</f>
        <v>1345</v>
      </c>
      <c r="W107" s="68">
        <f>V107/N116</f>
        <v>0.3407651380795541</v>
      </c>
      <c r="X107" s="67">
        <f>SUM(P107:P114)</f>
        <v>2705</v>
      </c>
      <c r="Y107" s="71">
        <f>X107/P116</f>
        <v>0.35728437458724077</v>
      </c>
    </row>
    <row r="108" spans="11:25" ht="13.5">
      <c r="K108" s="61" t="s">
        <v>125</v>
      </c>
      <c r="L108" s="67">
        <f>'地区別5歳毎'!I47</f>
        <v>197</v>
      </c>
      <c r="M108" s="70">
        <f>L108/L116</f>
        <v>0.0543598233995585</v>
      </c>
      <c r="N108" s="67">
        <f>'地区別5歳毎'!I48</f>
        <v>171</v>
      </c>
      <c r="O108" s="68">
        <f>N108/N116</f>
        <v>0.04332404357740056</v>
      </c>
      <c r="P108" s="67">
        <f t="shared" si="3"/>
        <v>368</v>
      </c>
      <c r="Q108" s="71">
        <f>P108/P116</f>
        <v>0.048606524897635714</v>
      </c>
      <c r="S108" s="61" t="s">
        <v>106</v>
      </c>
      <c r="T108" s="67">
        <f>SUM(L108:L114)</f>
        <v>1170</v>
      </c>
      <c r="U108" s="70">
        <f>T108/L116</f>
        <v>0.3228476821192053</v>
      </c>
      <c r="V108" s="67">
        <f>SUM(N108:N114)</f>
        <v>1155</v>
      </c>
      <c r="W108" s="68">
        <f>V108/N116</f>
        <v>0.29262731188244234</v>
      </c>
      <c r="X108" s="67">
        <f>SUM(P108:P114)</f>
        <v>2325</v>
      </c>
      <c r="Y108" s="71">
        <f>X108/P116</f>
        <v>0.30709285431250827</v>
      </c>
    </row>
    <row r="109" spans="11:25" ht="13.5">
      <c r="K109" s="61" t="s">
        <v>126</v>
      </c>
      <c r="L109" s="67">
        <f>'地区別5歳毎'!H47</f>
        <v>157</v>
      </c>
      <c r="M109" s="70">
        <f>L109/L116</f>
        <v>0.043322295805739514</v>
      </c>
      <c r="N109" s="67">
        <f>'地区別5歳毎'!H48</f>
        <v>158</v>
      </c>
      <c r="O109" s="68">
        <f>N109/N116</f>
        <v>0.04003040283759818</v>
      </c>
      <c r="P109" s="67">
        <f t="shared" si="3"/>
        <v>315</v>
      </c>
      <c r="Q109" s="71">
        <f>P109/P116</f>
        <v>0.04160612864879144</v>
      </c>
      <c r="S109" s="61" t="s">
        <v>107</v>
      </c>
      <c r="T109" s="67">
        <f>SUM(L109:L114)</f>
        <v>973</v>
      </c>
      <c r="U109" s="70">
        <f>T109/L116</f>
        <v>0.2684878587196468</v>
      </c>
      <c r="V109" s="67">
        <f>SUM(N109:N114)</f>
        <v>984</v>
      </c>
      <c r="W109" s="68">
        <f>V109/N116</f>
        <v>0.2493032683050418</v>
      </c>
      <c r="X109" s="67">
        <f>SUM(P109:P114)</f>
        <v>1957</v>
      </c>
      <c r="Y109" s="71">
        <f>X109/P116</f>
        <v>0.25848632941487254</v>
      </c>
    </row>
    <row r="110" spans="11:25" ht="13.5">
      <c r="K110" s="61" t="s">
        <v>127</v>
      </c>
      <c r="L110" s="67">
        <f>'地区別5歳毎'!G47</f>
        <v>172</v>
      </c>
      <c r="M110" s="70">
        <f>L110/L116</f>
        <v>0.04746136865342163</v>
      </c>
      <c r="N110" s="67">
        <f>'地区別5歳毎'!G48</f>
        <v>186</v>
      </c>
      <c r="O110" s="68">
        <f>N110/N116</f>
        <v>0.04712439827717253</v>
      </c>
      <c r="P110" s="67">
        <f t="shared" si="3"/>
        <v>358</v>
      </c>
      <c r="Q110" s="71">
        <f>P110/P116</f>
        <v>0.0472856954167217</v>
      </c>
      <c r="S110" s="61" t="s">
        <v>108</v>
      </c>
      <c r="T110" s="67">
        <f>SUM(L110:L114)</f>
        <v>816</v>
      </c>
      <c r="U110" s="70">
        <f>T110/L116</f>
        <v>0.2251655629139073</v>
      </c>
      <c r="V110" s="67">
        <f>SUM(N110:N114)</f>
        <v>826</v>
      </c>
      <c r="W110" s="68">
        <f>V110/N116</f>
        <v>0.20927286546744364</v>
      </c>
      <c r="X110" s="67">
        <f>SUM(P110:P114)</f>
        <v>1642</v>
      </c>
      <c r="Y110" s="71">
        <f>X110/P116</f>
        <v>0.2168802007660811</v>
      </c>
    </row>
    <row r="111" spans="11:25" ht="13.5">
      <c r="K111" s="61" t="s">
        <v>128</v>
      </c>
      <c r="L111" s="67">
        <f>'地区別5歳毎'!F47</f>
        <v>186</v>
      </c>
      <c r="M111" s="70">
        <f>L111/L116</f>
        <v>0.05132450331125828</v>
      </c>
      <c r="N111" s="67">
        <f>'地区別5歳毎'!F48</f>
        <v>199</v>
      </c>
      <c r="O111" s="68">
        <f>N111/N116</f>
        <v>0.05041803901697492</v>
      </c>
      <c r="P111" s="67">
        <f t="shared" si="3"/>
        <v>385</v>
      </c>
      <c r="Q111" s="71">
        <f>P111/P116</f>
        <v>0.05085193501518954</v>
      </c>
      <c r="S111" s="61" t="s">
        <v>109</v>
      </c>
      <c r="T111" s="67">
        <f>SUM(L111:L114)</f>
        <v>644</v>
      </c>
      <c r="U111" s="70">
        <f>T111/L116</f>
        <v>0.17770419426048564</v>
      </c>
      <c r="V111" s="67">
        <f>SUM(N111:N114)</f>
        <v>640</v>
      </c>
      <c r="W111" s="68">
        <f>V111/N116</f>
        <v>0.1621484671902711</v>
      </c>
      <c r="X111" s="67">
        <f>SUM(P111:P114)</f>
        <v>1284</v>
      </c>
      <c r="Y111" s="71">
        <f>X111/P116</f>
        <v>0.1695945053493594</v>
      </c>
    </row>
    <row r="112" spans="11:25" ht="13.5">
      <c r="K112" s="61" t="s">
        <v>129</v>
      </c>
      <c r="L112" s="67">
        <f>'地区別5歳毎'!E47</f>
        <v>181</v>
      </c>
      <c r="M112" s="70">
        <f>L112/L116</f>
        <v>0.0499448123620309</v>
      </c>
      <c r="N112" s="67">
        <f>'地区別5歳毎'!E48</f>
        <v>163</v>
      </c>
      <c r="O112" s="68">
        <f>N112/N116</f>
        <v>0.04129718773752217</v>
      </c>
      <c r="P112" s="67">
        <f t="shared" si="3"/>
        <v>344</v>
      </c>
      <c r="Q112" s="71">
        <f>P112/P116</f>
        <v>0.04543653414344208</v>
      </c>
      <c r="S112" s="61" t="s">
        <v>110</v>
      </c>
      <c r="T112" s="67">
        <f>SUM(L112:L114)</f>
        <v>458</v>
      </c>
      <c r="U112" s="70">
        <f>T112/L116</f>
        <v>0.12637969094922738</v>
      </c>
      <c r="V112" s="67">
        <f>SUM(N112:N114)</f>
        <v>441</v>
      </c>
      <c r="W112" s="68">
        <f>V112/N116</f>
        <v>0.11173042817329618</v>
      </c>
      <c r="X112" s="67">
        <f>SUM(P112:P114)</f>
        <v>899</v>
      </c>
      <c r="Y112" s="71">
        <f>X112/P116</f>
        <v>0.11874257033416986</v>
      </c>
    </row>
    <row r="113" spans="11:25" ht="13.5">
      <c r="K113" s="61" t="s">
        <v>130</v>
      </c>
      <c r="L113" s="67">
        <f>'地区別5歳毎'!D47</f>
        <v>148</v>
      </c>
      <c r="M113" s="70">
        <f>L113/L116</f>
        <v>0.04083885209713024</v>
      </c>
      <c r="N113" s="67">
        <f>'地区別5歳毎'!D48</f>
        <v>159</v>
      </c>
      <c r="O113" s="68">
        <f>N113/N116</f>
        <v>0.040283759817582976</v>
      </c>
      <c r="P113" s="67">
        <f t="shared" si="3"/>
        <v>307</v>
      </c>
      <c r="Q113" s="71">
        <f>P113/P116</f>
        <v>0.04054946506406023</v>
      </c>
      <c r="S113" s="61" t="s">
        <v>3</v>
      </c>
      <c r="T113" s="67">
        <f>SUM(L113:L114)</f>
        <v>277</v>
      </c>
      <c r="U113" s="70">
        <f>T113/L116</f>
        <v>0.07643487858719647</v>
      </c>
      <c r="V113" s="67">
        <f>SUM(N113:N114)</f>
        <v>278</v>
      </c>
      <c r="W113" s="68">
        <f>V113/N116</f>
        <v>0.07043324043577401</v>
      </c>
      <c r="X113" s="67">
        <f>SUM(P113:P114)</f>
        <v>555</v>
      </c>
      <c r="Y113" s="71">
        <f>X113/P116</f>
        <v>0.07330603619072777</v>
      </c>
    </row>
    <row r="114" spans="11:25" ht="13.5">
      <c r="K114" s="61" t="s">
        <v>131</v>
      </c>
      <c r="L114" s="67">
        <f>'地区別5歳毎'!C47</f>
        <v>129</v>
      </c>
      <c r="M114" s="70">
        <f>L114/L116</f>
        <v>0.03559602649006623</v>
      </c>
      <c r="N114" s="67">
        <f>'地区別5歳毎'!C48</f>
        <v>119</v>
      </c>
      <c r="O114" s="68">
        <f>N114/N116</f>
        <v>0.030149480618191032</v>
      </c>
      <c r="P114" s="67">
        <f t="shared" si="3"/>
        <v>248</v>
      </c>
      <c r="Q114" s="71">
        <f>P114/P116</f>
        <v>0.03275657112666755</v>
      </c>
      <c r="S114" s="61" t="s">
        <v>111</v>
      </c>
      <c r="T114" s="67">
        <f>SUM(L114:L114)</f>
        <v>129</v>
      </c>
      <c r="U114" s="70">
        <f>T114/L116</f>
        <v>0.03559602649006623</v>
      </c>
      <c r="V114" s="67">
        <f>SUM(N114:N114)</f>
        <v>119</v>
      </c>
      <c r="W114" s="68">
        <f>V114/N116</f>
        <v>0.030149480618191032</v>
      </c>
      <c r="X114" s="67">
        <f>SUM(P114:P114)</f>
        <v>248</v>
      </c>
      <c r="Y114" s="71">
        <f>X114/P116</f>
        <v>0.03275657112666755</v>
      </c>
    </row>
    <row r="115" ht="13.5">
      <c r="K115" s="61"/>
    </row>
    <row r="116" spans="11:17" ht="13.5">
      <c r="K116" s="61"/>
      <c r="L116" s="67">
        <f>SUM(L94:L114)</f>
        <v>3624</v>
      </c>
      <c r="M116" s="66"/>
      <c r="N116" s="67">
        <f>SUM(N94:N114)</f>
        <v>3947</v>
      </c>
      <c r="O116" s="62"/>
      <c r="P116" s="67">
        <f>SUM(P94:P114)</f>
        <v>7571</v>
      </c>
      <c r="Q116" s="62"/>
    </row>
    <row r="121" ht="13.5">
      <c r="B121" s="72" t="s">
        <v>135</v>
      </c>
    </row>
    <row r="122" spans="11:24" ht="13.5">
      <c r="K122" s="61"/>
      <c r="P122" t="s">
        <v>103</v>
      </c>
      <c r="X122" t="s">
        <v>103</v>
      </c>
    </row>
    <row r="123" spans="11:25" ht="13.5">
      <c r="K123" s="61"/>
      <c r="L123" s="66" t="s">
        <v>97</v>
      </c>
      <c r="M123" s="69" t="s">
        <v>98</v>
      </c>
      <c r="N123" s="66" t="s">
        <v>99</v>
      </c>
      <c r="O123" s="63" t="s">
        <v>100</v>
      </c>
      <c r="P123" s="62" t="s">
        <v>101</v>
      </c>
      <c r="Q123" s="64" t="s">
        <v>102</v>
      </c>
      <c r="S123" s="61"/>
      <c r="T123" s="66" t="s">
        <v>97</v>
      </c>
      <c r="U123" s="69" t="s">
        <v>98</v>
      </c>
      <c r="V123" s="66" t="s">
        <v>99</v>
      </c>
      <c r="W123" s="63" t="s">
        <v>100</v>
      </c>
      <c r="X123" s="62" t="s">
        <v>101</v>
      </c>
      <c r="Y123" s="64" t="s">
        <v>102</v>
      </c>
    </row>
    <row r="124" spans="11:25" ht="13.5">
      <c r="K124" s="61" t="s">
        <v>17</v>
      </c>
      <c r="L124" s="67">
        <f>'地区別5歳毎'!W62</f>
        <v>0</v>
      </c>
      <c r="M124" s="70">
        <f>L124/L146</f>
        <v>0</v>
      </c>
      <c r="N124" s="67">
        <f>'地区別5歳毎'!W63</f>
        <v>12</v>
      </c>
      <c r="O124" s="68">
        <f>N124/N146</f>
        <v>0.0022034520749173708</v>
      </c>
      <c r="P124" s="67">
        <f aca="true" t="shared" si="4" ref="P124:P144">L124+N124</f>
        <v>12</v>
      </c>
      <c r="Q124" s="71">
        <f>P124/P146</f>
        <v>0.0011616650532429815</v>
      </c>
      <c r="S124" s="61" t="s">
        <v>1</v>
      </c>
      <c r="T124" s="67">
        <f>SUM(L124:L124)</f>
        <v>0</v>
      </c>
      <c r="U124" s="70">
        <f>T124/L146</f>
        <v>0</v>
      </c>
      <c r="V124" s="67">
        <f>SUM(N124:N124)</f>
        <v>12</v>
      </c>
      <c r="W124" s="68">
        <f>V124/N146</f>
        <v>0.0022034520749173708</v>
      </c>
      <c r="X124" s="67">
        <f>SUM(P124:P124)</f>
        <v>12</v>
      </c>
      <c r="Y124" s="71">
        <f>X124/P146</f>
        <v>0.0011616650532429815</v>
      </c>
    </row>
    <row r="125" spans="11:25" ht="13.5">
      <c r="K125" s="61" t="s">
        <v>112</v>
      </c>
      <c r="L125" s="67">
        <f>'地区別5歳毎'!V62</f>
        <v>11</v>
      </c>
      <c r="M125" s="70">
        <f>L125/L146</f>
        <v>0.0022522522522522522</v>
      </c>
      <c r="N125" s="67">
        <f>'地区別5歳毎'!V63</f>
        <v>38</v>
      </c>
      <c r="O125" s="68">
        <f>N125/N146</f>
        <v>0.00697759823723834</v>
      </c>
      <c r="P125" s="67">
        <f t="shared" si="4"/>
        <v>49</v>
      </c>
      <c r="Q125" s="71">
        <f>P125/P146</f>
        <v>0.004743465634075508</v>
      </c>
      <c r="S125" s="61" t="s">
        <v>137</v>
      </c>
      <c r="T125" s="67">
        <f>SUM(L124:L125)</f>
        <v>11</v>
      </c>
      <c r="U125" s="70">
        <f>T125/L146</f>
        <v>0.0022522522522522522</v>
      </c>
      <c r="V125" s="67">
        <f>SUM(N124:N125)</f>
        <v>50</v>
      </c>
      <c r="W125" s="68">
        <f>V125/N146</f>
        <v>0.00918105031215571</v>
      </c>
      <c r="X125" s="67">
        <f>SUM(P124:P125)</f>
        <v>61</v>
      </c>
      <c r="Y125" s="71">
        <f>X125/P146</f>
        <v>0.00590513068731849</v>
      </c>
    </row>
    <row r="126" spans="11:25" ht="13.5">
      <c r="K126" s="61" t="s">
        <v>113</v>
      </c>
      <c r="L126" s="67">
        <f>'地区別5歳毎'!U62</f>
        <v>44</v>
      </c>
      <c r="M126" s="70">
        <f>L126/L146</f>
        <v>0.009009009009009009</v>
      </c>
      <c r="N126" s="67">
        <f>'地区別5歳毎'!U63</f>
        <v>128</v>
      </c>
      <c r="O126" s="68">
        <f>N126/N146</f>
        <v>0.023503488799118618</v>
      </c>
      <c r="P126" s="67">
        <f t="shared" si="4"/>
        <v>172</v>
      </c>
      <c r="Q126" s="71">
        <f>P126/P146</f>
        <v>0.01665053242981607</v>
      </c>
      <c r="S126" s="61" t="s">
        <v>138</v>
      </c>
      <c r="T126" s="67">
        <f>SUM(L124:L126)</f>
        <v>55</v>
      </c>
      <c r="U126" s="70">
        <f>T126/L146</f>
        <v>0.01126126126126126</v>
      </c>
      <c r="V126" s="67">
        <f>SUM(N124:N126)</f>
        <v>178</v>
      </c>
      <c r="W126" s="68">
        <f>V126/N146</f>
        <v>0.03268453911127433</v>
      </c>
      <c r="X126" s="67">
        <f>SUM(P124:P126)</f>
        <v>233</v>
      </c>
      <c r="Y126" s="71">
        <f>X126/P146</f>
        <v>0.02255566311713456</v>
      </c>
    </row>
    <row r="127" spans="11:25" ht="13.5">
      <c r="K127" s="61" t="s">
        <v>114</v>
      </c>
      <c r="L127" s="67">
        <f>'地区別5歳毎'!T62</f>
        <v>103</v>
      </c>
      <c r="M127" s="70">
        <f>L127/L146</f>
        <v>0.02108927108927109</v>
      </c>
      <c r="N127" s="67">
        <f>'地区別5歳毎'!T63</f>
        <v>262</v>
      </c>
      <c r="O127" s="68">
        <f>N127/N146</f>
        <v>0.04810870363569592</v>
      </c>
      <c r="P127" s="67">
        <f t="shared" si="4"/>
        <v>365</v>
      </c>
      <c r="Q127" s="71">
        <f>P127/P146</f>
        <v>0.035333978702807356</v>
      </c>
      <c r="S127" s="61" t="s">
        <v>139</v>
      </c>
      <c r="T127" s="67">
        <f>SUM(L124:L127)</f>
        <v>158</v>
      </c>
      <c r="U127" s="70">
        <f>T127/L146</f>
        <v>0.03235053235053235</v>
      </c>
      <c r="V127" s="67">
        <f>SUM(N124:N127)</f>
        <v>440</v>
      </c>
      <c r="W127" s="68">
        <f>V127/N146</f>
        <v>0.08079324274697025</v>
      </c>
      <c r="X127" s="67">
        <f>SUM(P124:P127)</f>
        <v>598</v>
      </c>
      <c r="Y127" s="71">
        <f>X127/P146</f>
        <v>0.05788964181994192</v>
      </c>
    </row>
    <row r="128" spans="11:25" ht="13.5">
      <c r="K128" s="61" t="s">
        <v>115</v>
      </c>
      <c r="L128" s="67">
        <f>'地区別5歳毎'!S62</f>
        <v>204</v>
      </c>
      <c r="M128" s="70">
        <f>L128/L146</f>
        <v>0.04176904176904177</v>
      </c>
      <c r="N128" s="67">
        <f>'地区別5歳毎'!S63</f>
        <v>344</v>
      </c>
      <c r="O128" s="68">
        <f>N128/N146</f>
        <v>0.06316562614763128</v>
      </c>
      <c r="P128" s="67">
        <f t="shared" si="4"/>
        <v>548</v>
      </c>
      <c r="Q128" s="71">
        <f>P128/P146</f>
        <v>0.05304937076476283</v>
      </c>
      <c r="S128" s="61" t="s">
        <v>140</v>
      </c>
      <c r="T128" s="67">
        <f>SUM(L124:L128)</f>
        <v>362</v>
      </c>
      <c r="U128" s="70">
        <f>T128/L146</f>
        <v>0.07411957411957412</v>
      </c>
      <c r="V128" s="67">
        <f>SUM(N124:N128)</f>
        <v>784</v>
      </c>
      <c r="W128" s="68">
        <f>V128/N146</f>
        <v>0.14395886889460155</v>
      </c>
      <c r="X128" s="67">
        <f>SUM(P124:P128)</f>
        <v>1146</v>
      </c>
      <c r="Y128" s="71">
        <f>X128/P146</f>
        <v>0.11093901258470475</v>
      </c>
    </row>
    <row r="129" spans="11:25" ht="13.5">
      <c r="K129" s="61" t="s">
        <v>116</v>
      </c>
      <c r="L129" s="67">
        <f>'地区別5歳毎'!R62</f>
        <v>240</v>
      </c>
      <c r="M129" s="70">
        <f>L129/L146</f>
        <v>0.04914004914004914</v>
      </c>
      <c r="N129" s="67">
        <f>'地区別5歳毎'!R63</f>
        <v>346</v>
      </c>
      <c r="O129" s="68">
        <f>N129/N146</f>
        <v>0.06353286816011752</v>
      </c>
      <c r="P129" s="67">
        <f t="shared" si="4"/>
        <v>586</v>
      </c>
      <c r="Q129" s="71">
        <f>P129/P146</f>
        <v>0.05672797676669893</v>
      </c>
      <c r="S129" s="61" t="s">
        <v>141</v>
      </c>
      <c r="T129" s="67">
        <f>SUM(L124:L129)</f>
        <v>602</v>
      </c>
      <c r="U129" s="70">
        <f>T129/L146</f>
        <v>0.12325962325962327</v>
      </c>
      <c r="V129" s="67">
        <f>SUM(N124:N129)</f>
        <v>1130</v>
      </c>
      <c r="W129" s="68">
        <f>V129/N146</f>
        <v>0.20749173705471907</v>
      </c>
      <c r="X129" s="67">
        <f>SUM(P124:P129)</f>
        <v>1732</v>
      </c>
      <c r="Y129" s="71">
        <f>X129/P146</f>
        <v>0.16766698935140367</v>
      </c>
    </row>
    <row r="130" spans="11:25" ht="13.5">
      <c r="K130" s="61" t="s">
        <v>117</v>
      </c>
      <c r="L130" s="67">
        <f>'地区別5歳毎'!Q62</f>
        <v>285</v>
      </c>
      <c r="M130" s="70">
        <f>L130/L146</f>
        <v>0.05835380835380835</v>
      </c>
      <c r="N130" s="67">
        <f>'地区別5歳毎'!Q63</f>
        <v>328</v>
      </c>
      <c r="O130" s="68">
        <f>N130/N146</f>
        <v>0.060227690047741464</v>
      </c>
      <c r="P130" s="67">
        <f t="shared" si="4"/>
        <v>613</v>
      </c>
      <c r="Q130" s="71">
        <f>P130/P146</f>
        <v>0.05934172313649565</v>
      </c>
      <c r="S130" s="61" t="s">
        <v>142</v>
      </c>
      <c r="T130" s="67">
        <f>SUM(L124:L130)</f>
        <v>887</v>
      </c>
      <c r="U130" s="70">
        <f>T130/L146</f>
        <v>0.1816134316134316</v>
      </c>
      <c r="V130" s="67">
        <f>SUM(N124:N130)</f>
        <v>1458</v>
      </c>
      <c r="W130" s="68">
        <f>V130/N146</f>
        <v>0.2677194271024605</v>
      </c>
      <c r="X130" s="67">
        <f>SUM(P124:P130)</f>
        <v>2345</v>
      </c>
      <c r="Y130" s="71">
        <f>X130/P146</f>
        <v>0.22700871248789933</v>
      </c>
    </row>
    <row r="131" spans="11:25" ht="13.5">
      <c r="K131" s="61" t="s">
        <v>118</v>
      </c>
      <c r="L131" s="67">
        <f>'地区別5歳毎'!P62</f>
        <v>374</v>
      </c>
      <c r="M131" s="70">
        <f>L131/L146</f>
        <v>0.07657657657657657</v>
      </c>
      <c r="N131" s="67">
        <f>'地区別5歳毎'!P63</f>
        <v>380</v>
      </c>
      <c r="O131" s="68">
        <f>N131/N146</f>
        <v>0.0697759823723834</v>
      </c>
      <c r="P131" s="67">
        <f t="shared" si="4"/>
        <v>754</v>
      </c>
      <c r="Q131" s="71">
        <f>P131/P146</f>
        <v>0.07299128751210068</v>
      </c>
      <c r="S131" s="61" t="s">
        <v>143</v>
      </c>
      <c r="T131" s="67">
        <f>SUM(L124:L131)</f>
        <v>1261</v>
      </c>
      <c r="U131" s="70">
        <f>T131/L146</f>
        <v>0.2581900081900082</v>
      </c>
      <c r="V131" s="67">
        <f>SUM(N124:N131)</f>
        <v>1838</v>
      </c>
      <c r="W131" s="68">
        <f>V131/N146</f>
        <v>0.3374954094748439</v>
      </c>
      <c r="X131" s="67">
        <f>SUM(P124:P131)</f>
        <v>3099</v>
      </c>
      <c r="Y131" s="71">
        <f>X131/P146</f>
        <v>0.3</v>
      </c>
    </row>
    <row r="132" spans="11:25" ht="13.5">
      <c r="K132" s="61" t="s">
        <v>119</v>
      </c>
      <c r="L132" s="67">
        <f>'地区別5歳毎'!O62</f>
        <v>464</v>
      </c>
      <c r="M132" s="70">
        <f>L132/L146</f>
        <v>0.095004095004095</v>
      </c>
      <c r="N132" s="67">
        <f>'地区別5歳毎'!O63</f>
        <v>413</v>
      </c>
      <c r="O132" s="68">
        <f>N132/N146</f>
        <v>0.07583547557840617</v>
      </c>
      <c r="P132" s="67">
        <f t="shared" si="4"/>
        <v>877</v>
      </c>
      <c r="Q132" s="71">
        <f>P132/P146</f>
        <v>0.08489835430784123</v>
      </c>
      <c r="S132" s="61" t="s">
        <v>144</v>
      </c>
      <c r="T132" s="67">
        <f>SUM(L124:L132)</f>
        <v>1725</v>
      </c>
      <c r="U132" s="70">
        <f>T132/L146</f>
        <v>0.3531941031941032</v>
      </c>
      <c r="V132" s="67">
        <f>SUM(N124:N132)</f>
        <v>2251</v>
      </c>
      <c r="W132" s="68">
        <f>V132/N146</f>
        <v>0.4133308850532501</v>
      </c>
      <c r="X132" s="67">
        <f>SUM(P124:P132)</f>
        <v>3976</v>
      </c>
      <c r="Y132" s="71">
        <f>X132/P146</f>
        <v>0.38489835430784125</v>
      </c>
    </row>
    <row r="133" spans="11:25" ht="13.5">
      <c r="K133" s="61" t="s">
        <v>120</v>
      </c>
      <c r="L133" s="67">
        <f>'地区別5歳毎'!N62</f>
        <v>408</v>
      </c>
      <c r="M133" s="70">
        <f>L133/L146</f>
        <v>0.08353808353808354</v>
      </c>
      <c r="N133" s="67">
        <f>'地区別5歳毎'!N63</f>
        <v>410</v>
      </c>
      <c r="O133" s="68">
        <f>N133/N146</f>
        <v>0.07528461255967683</v>
      </c>
      <c r="P133" s="67">
        <f t="shared" si="4"/>
        <v>818</v>
      </c>
      <c r="Q133" s="71">
        <f>P133/P146</f>
        <v>0.07918683446272991</v>
      </c>
      <c r="S133" s="61" t="s">
        <v>145</v>
      </c>
      <c r="T133" s="67">
        <f>SUM(L124:L133)</f>
        <v>2133</v>
      </c>
      <c r="U133" s="70">
        <f>T133/L146</f>
        <v>0.4367321867321867</v>
      </c>
      <c r="V133" s="67">
        <f>SUM(N124:N133)</f>
        <v>2661</v>
      </c>
      <c r="W133" s="68">
        <f>V133/N146</f>
        <v>0.48861549761292694</v>
      </c>
      <c r="X133" s="67">
        <f>SUM(P124:P133)</f>
        <v>4794</v>
      </c>
      <c r="Y133" s="71">
        <f>X133/P146</f>
        <v>0.46408518877057114</v>
      </c>
    </row>
    <row r="134" spans="11:25" ht="13.5">
      <c r="K134" s="61" t="s">
        <v>121</v>
      </c>
      <c r="L134" s="67">
        <f>'地区別5歳毎'!M62</f>
        <v>352</v>
      </c>
      <c r="M134" s="70">
        <f>L134/L146</f>
        <v>0.07207207207207207</v>
      </c>
      <c r="N134" s="67">
        <f>'地区別5歳毎'!M63</f>
        <v>387</v>
      </c>
      <c r="O134" s="68">
        <f>N134/N146</f>
        <v>0.0710613294160852</v>
      </c>
      <c r="P134" s="67">
        <f t="shared" si="4"/>
        <v>739</v>
      </c>
      <c r="Q134" s="71">
        <f>P134/P146</f>
        <v>0.07153920619554695</v>
      </c>
      <c r="S134" s="61" t="s">
        <v>146</v>
      </c>
      <c r="T134" s="67">
        <f>SUM(L124:L134)</f>
        <v>2485</v>
      </c>
      <c r="U134" s="70">
        <f>T134/L146</f>
        <v>0.5088042588042588</v>
      </c>
      <c r="V134" s="67">
        <f>SUM(N124:N134)</f>
        <v>3048</v>
      </c>
      <c r="W134" s="68">
        <f>V134/N146</f>
        <v>0.5596768270290121</v>
      </c>
      <c r="X134" s="67">
        <f>SUM(P124:P134)</f>
        <v>5533</v>
      </c>
      <c r="Y134" s="71">
        <f>X134/P146</f>
        <v>0.5356243949661181</v>
      </c>
    </row>
    <row r="135" spans="11:25" ht="13.5">
      <c r="K135" s="61" t="s">
        <v>122</v>
      </c>
      <c r="L135" s="67">
        <f>'地区別5歳毎'!L62</f>
        <v>285</v>
      </c>
      <c r="M135" s="70">
        <f>L135/L146</f>
        <v>0.05835380835380835</v>
      </c>
      <c r="N135" s="67">
        <f>'地区別5歳毎'!L63</f>
        <v>278</v>
      </c>
      <c r="O135" s="68">
        <f>N135/N146</f>
        <v>0.05104663973558575</v>
      </c>
      <c r="P135" s="67">
        <f t="shared" si="4"/>
        <v>563</v>
      </c>
      <c r="Q135" s="71">
        <f>P135/P146</f>
        <v>0.054501452081316556</v>
      </c>
      <c r="S135" s="61" t="s">
        <v>147</v>
      </c>
      <c r="T135" s="67">
        <f>SUM(L124:L135)</f>
        <v>2770</v>
      </c>
      <c r="U135" s="70">
        <f>T135/L146</f>
        <v>0.5671580671580672</v>
      </c>
      <c r="V135" s="67">
        <f>SUM(N124:N135)</f>
        <v>3326</v>
      </c>
      <c r="W135" s="68">
        <f>V135/N146</f>
        <v>0.6107234667645979</v>
      </c>
      <c r="X135" s="67">
        <f>SUM(P124:P135)</f>
        <v>6096</v>
      </c>
      <c r="Y135" s="71">
        <f>X135/P146</f>
        <v>0.5901258470474346</v>
      </c>
    </row>
    <row r="136" spans="11:25" ht="13.5">
      <c r="K136" s="61" t="s">
        <v>123</v>
      </c>
      <c r="L136" s="67">
        <f>'地区別5歳毎'!K62</f>
        <v>280</v>
      </c>
      <c r="M136" s="70">
        <f>L136/L146</f>
        <v>0.05733005733005733</v>
      </c>
      <c r="N136" s="67">
        <f>'地区別5歳毎'!K63</f>
        <v>307</v>
      </c>
      <c r="O136" s="68">
        <f>N136/N146</f>
        <v>0.05637164891663606</v>
      </c>
      <c r="P136" s="67">
        <f t="shared" si="4"/>
        <v>587</v>
      </c>
      <c r="Q136" s="71">
        <f>P136/P146</f>
        <v>0.056824782187802514</v>
      </c>
      <c r="S136" s="61" t="s">
        <v>104</v>
      </c>
      <c r="T136" s="67">
        <f>SUM(L136:L144)</f>
        <v>2114</v>
      </c>
      <c r="U136" s="70">
        <f>T136/L146</f>
        <v>0.43284193284193284</v>
      </c>
      <c r="V136" s="67">
        <f>SUM(N136:N144)</f>
        <v>2120</v>
      </c>
      <c r="W136" s="68">
        <f>V136/N146</f>
        <v>0.3892765332354021</v>
      </c>
      <c r="X136" s="67">
        <f>SUM(P136:P144)</f>
        <v>4234</v>
      </c>
      <c r="Y136" s="71">
        <f>X136/P146</f>
        <v>0.40987415295256535</v>
      </c>
    </row>
    <row r="137" spans="11:25" ht="13.5">
      <c r="K137" s="61" t="s">
        <v>124</v>
      </c>
      <c r="L137" s="67">
        <f>'地区別5歳毎'!J62</f>
        <v>290</v>
      </c>
      <c r="M137" s="70">
        <f>L137/L146</f>
        <v>0.059377559377559376</v>
      </c>
      <c r="N137" s="67">
        <f>'地区別5歳毎'!J63</f>
        <v>260</v>
      </c>
      <c r="O137" s="68">
        <f>N137/N146</f>
        <v>0.0477414616232097</v>
      </c>
      <c r="P137" s="67">
        <f t="shared" si="4"/>
        <v>550</v>
      </c>
      <c r="Q137" s="71">
        <f>P137/P146</f>
        <v>0.05324298160696999</v>
      </c>
      <c r="S137" s="61" t="s">
        <v>105</v>
      </c>
      <c r="T137" s="67">
        <f>SUM(L137:L144)</f>
        <v>1834</v>
      </c>
      <c r="U137" s="70">
        <f>T137/L146</f>
        <v>0.37551187551187554</v>
      </c>
      <c r="V137" s="67">
        <f>SUM(N137:N144)</f>
        <v>1813</v>
      </c>
      <c r="W137" s="68">
        <f>V137/N146</f>
        <v>0.3329048843187661</v>
      </c>
      <c r="X137" s="67">
        <f>SUM(P137:P144)</f>
        <v>3647</v>
      </c>
      <c r="Y137" s="71">
        <f>X137/P146</f>
        <v>0.35304937076476284</v>
      </c>
    </row>
    <row r="138" spans="11:25" ht="13.5">
      <c r="K138" s="61" t="s">
        <v>125</v>
      </c>
      <c r="L138" s="67">
        <f>'地区別5歳毎'!I62</f>
        <v>240</v>
      </c>
      <c r="M138" s="70">
        <f>L138/L146</f>
        <v>0.04914004914004914</v>
      </c>
      <c r="N138" s="67">
        <f>'地区別5歳毎'!I63</f>
        <v>237</v>
      </c>
      <c r="O138" s="68">
        <f>N138/N146</f>
        <v>0.043518178479618065</v>
      </c>
      <c r="P138" s="67">
        <f t="shared" si="4"/>
        <v>477</v>
      </c>
      <c r="Q138" s="71">
        <f>P138/P146</f>
        <v>0.046176185866408516</v>
      </c>
      <c r="S138" s="61" t="s">
        <v>106</v>
      </c>
      <c r="T138" s="67">
        <f>SUM(L138:L144)</f>
        <v>1544</v>
      </c>
      <c r="U138" s="70">
        <f>T138/L146</f>
        <v>0.31613431613431614</v>
      </c>
      <c r="V138" s="67">
        <f>SUM(N138:N144)</f>
        <v>1553</v>
      </c>
      <c r="W138" s="68">
        <f>V138/N146</f>
        <v>0.2851634226955564</v>
      </c>
      <c r="X138" s="67">
        <f>SUM(P138:P144)</f>
        <v>3097</v>
      </c>
      <c r="Y138" s="71">
        <f>X138/P146</f>
        <v>0.29980638915779284</v>
      </c>
    </row>
    <row r="139" spans="11:25" ht="13.5">
      <c r="K139" s="61" t="s">
        <v>126</v>
      </c>
      <c r="L139" s="67">
        <f>'地区別5歳毎'!H62</f>
        <v>183</v>
      </c>
      <c r="M139" s="70">
        <f>L139/L146</f>
        <v>0.03746928746928747</v>
      </c>
      <c r="N139" s="67">
        <f>'地区別5歳毎'!H63</f>
        <v>225</v>
      </c>
      <c r="O139" s="68">
        <f>N139/N146</f>
        <v>0.0413147264047007</v>
      </c>
      <c r="P139" s="67">
        <f t="shared" si="4"/>
        <v>408</v>
      </c>
      <c r="Q139" s="71">
        <f>P139/P146</f>
        <v>0.03949661181026137</v>
      </c>
      <c r="S139" s="61" t="s">
        <v>107</v>
      </c>
      <c r="T139" s="67">
        <f>SUM(L139:L144)</f>
        <v>1304</v>
      </c>
      <c r="U139" s="70">
        <f>T139/L146</f>
        <v>0.266994266994267</v>
      </c>
      <c r="V139" s="67">
        <f>SUM(N139:N144)</f>
        <v>1316</v>
      </c>
      <c r="W139" s="68">
        <f>V139/N146</f>
        <v>0.2416452442159383</v>
      </c>
      <c r="X139" s="67">
        <f>SUM(P139:P144)</f>
        <v>2620</v>
      </c>
      <c r="Y139" s="71">
        <f>X139/P146</f>
        <v>0.2536302032913843</v>
      </c>
    </row>
    <row r="140" spans="11:25" ht="13.5">
      <c r="K140" s="61" t="s">
        <v>127</v>
      </c>
      <c r="L140" s="67">
        <f>'地区別5歳毎'!G62</f>
        <v>243</v>
      </c>
      <c r="M140" s="70">
        <f>L140/L146</f>
        <v>0.049754299754299756</v>
      </c>
      <c r="N140" s="67">
        <f>'地区別5歳毎'!G63</f>
        <v>259</v>
      </c>
      <c r="O140" s="68">
        <f>N140/N146</f>
        <v>0.04755784061696658</v>
      </c>
      <c r="P140" s="67">
        <f t="shared" si="4"/>
        <v>502</v>
      </c>
      <c r="Q140" s="71">
        <f>P140/P146</f>
        <v>0.04859632139399806</v>
      </c>
      <c r="S140" s="61" t="s">
        <v>108</v>
      </c>
      <c r="T140" s="67">
        <f>SUM(L140:L144)</f>
        <v>1121</v>
      </c>
      <c r="U140" s="70">
        <f>T140/L146</f>
        <v>0.22952497952497952</v>
      </c>
      <c r="V140" s="67">
        <f>SUM(N140:N144)</f>
        <v>1091</v>
      </c>
      <c r="W140" s="68">
        <f>V140/N146</f>
        <v>0.20033051781123762</v>
      </c>
      <c r="X140" s="67">
        <f>SUM(P140:P144)</f>
        <v>2212</v>
      </c>
      <c r="Y140" s="71">
        <f>X140/P146</f>
        <v>0.21413359148112293</v>
      </c>
    </row>
    <row r="141" spans="11:25" ht="13.5">
      <c r="K141" s="61" t="s">
        <v>128</v>
      </c>
      <c r="L141" s="67">
        <f>'地区別5歳毎'!F62</f>
        <v>261</v>
      </c>
      <c r="M141" s="70">
        <f>L141/L146</f>
        <v>0.05343980343980344</v>
      </c>
      <c r="N141" s="67">
        <f>'地区別5歳毎'!F63</f>
        <v>273</v>
      </c>
      <c r="O141" s="68">
        <f>N141/N146</f>
        <v>0.05012853470437018</v>
      </c>
      <c r="P141" s="67">
        <f t="shared" si="4"/>
        <v>534</v>
      </c>
      <c r="Q141" s="71">
        <f>P141/P146</f>
        <v>0.05169409486931268</v>
      </c>
      <c r="S141" s="61" t="s">
        <v>109</v>
      </c>
      <c r="T141" s="67">
        <f>SUM(L141:L144)</f>
        <v>878</v>
      </c>
      <c r="U141" s="70">
        <f>T141/L146</f>
        <v>0.17977067977067976</v>
      </c>
      <c r="V141" s="67">
        <f>SUM(N141:N144)</f>
        <v>832</v>
      </c>
      <c r="W141" s="68">
        <f>V141/N146</f>
        <v>0.152772677194271</v>
      </c>
      <c r="X141" s="67">
        <f>SUM(P141:P144)</f>
        <v>1710</v>
      </c>
      <c r="Y141" s="71">
        <f>X141/P146</f>
        <v>0.16553727008712488</v>
      </c>
    </row>
    <row r="142" spans="11:25" ht="13.5">
      <c r="K142" s="61" t="s">
        <v>129</v>
      </c>
      <c r="L142" s="67">
        <f>'地区別5歳毎'!E62</f>
        <v>216</v>
      </c>
      <c r="M142" s="70">
        <f>L142/L146</f>
        <v>0.044226044226044224</v>
      </c>
      <c r="N142" s="67">
        <f>'地区別5歳毎'!E63</f>
        <v>206</v>
      </c>
      <c r="O142" s="68">
        <f>N142/N146</f>
        <v>0.03782592728608153</v>
      </c>
      <c r="P142" s="67">
        <f t="shared" si="4"/>
        <v>422</v>
      </c>
      <c r="Q142" s="71">
        <f>P142/P146</f>
        <v>0.04085188770571152</v>
      </c>
      <c r="S142" s="61" t="s">
        <v>110</v>
      </c>
      <c r="T142" s="67">
        <f>SUM(L142:L144)</f>
        <v>617</v>
      </c>
      <c r="U142" s="70">
        <f>T142/L146</f>
        <v>0.12633087633087633</v>
      </c>
      <c r="V142" s="67">
        <f>SUM(N142:N144)</f>
        <v>559</v>
      </c>
      <c r="W142" s="68">
        <f>V142/N146</f>
        <v>0.10264414248990085</v>
      </c>
      <c r="X142" s="67">
        <f>SUM(P142:P144)</f>
        <v>1176</v>
      </c>
      <c r="Y142" s="71">
        <f>X142/P146</f>
        <v>0.1138431752178122</v>
      </c>
    </row>
    <row r="143" spans="11:25" ht="13.5">
      <c r="K143" s="61" t="s">
        <v>130</v>
      </c>
      <c r="L143" s="67">
        <f>'地区別5歳毎'!D62</f>
        <v>215</v>
      </c>
      <c r="M143" s="70">
        <f>L143/L146</f>
        <v>0.044021294021294025</v>
      </c>
      <c r="N143" s="67">
        <f>'地区別5歳毎'!D63</f>
        <v>181</v>
      </c>
      <c r="O143" s="68">
        <f>N143/N146</f>
        <v>0.03323540213000367</v>
      </c>
      <c r="P143" s="67">
        <f t="shared" si="4"/>
        <v>396</v>
      </c>
      <c r="Q143" s="71">
        <f>P143/P146</f>
        <v>0.038334946757018394</v>
      </c>
      <c r="S143" s="61" t="s">
        <v>3</v>
      </c>
      <c r="T143" s="67">
        <f>SUM(L143:L144)</f>
        <v>401</v>
      </c>
      <c r="U143" s="70">
        <f>T143/L146</f>
        <v>0.0821048321048321</v>
      </c>
      <c r="V143" s="67">
        <f>SUM(N143:N144)</f>
        <v>353</v>
      </c>
      <c r="W143" s="68">
        <f>V143/N146</f>
        <v>0.06481821520381932</v>
      </c>
      <c r="X143" s="67">
        <f>SUM(P143:P144)</f>
        <v>754</v>
      </c>
      <c r="Y143" s="71">
        <f>X143/P146</f>
        <v>0.07299128751210068</v>
      </c>
    </row>
    <row r="144" spans="11:25" ht="13.5">
      <c r="K144" s="61" t="s">
        <v>131</v>
      </c>
      <c r="L144" s="67">
        <f>'地区別5歳毎'!C62</f>
        <v>186</v>
      </c>
      <c r="M144" s="70">
        <f>L144/L146</f>
        <v>0.038083538083538086</v>
      </c>
      <c r="N144" s="67">
        <f>'地区別5歳毎'!C63</f>
        <v>172</v>
      </c>
      <c r="O144" s="68">
        <f>N144/N146</f>
        <v>0.03158281307381564</v>
      </c>
      <c r="P144" s="67">
        <f t="shared" si="4"/>
        <v>358</v>
      </c>
      <c r="Q144" s="71">
        <f>P144/P146</f>
        <v>0.03465634075508228</v>
      </c>
      <c r="S144" s="61" t="s">
        <v>111</v>
      </c>
      <c r="T144" s="67">
        <f>SUM(L144:L144)</f>
        <v>186</v>
      </c>
      <c r="U144" s="70">
        <f>T144/L146</f>
        <v>0.038083538083538086</v>
      </c>
      <c r="V144" s="67">
        <f>SUM(N144:N144)</f>
        <v>172</v>
      </c>
      <c r="W144" s="68">
        <f>V144/N146</f>
        <v>0.03158281307381564</v>
      </c>
      <c r="X144" s="67">
        <f>SUM(P144:P144)</f>
        <v>358</v>
      </c>
      <c r="Y144" s="71">
        <f>X144/P146</f>
        <v>0.03465634075508228</v>
      </c>
    </row>
    <row r="145" ht="13.5">
      <c r="K145" s="61"/>
    </row>
    <row r="146" spans="11:17" ht="13.5">
      <c r="K146" s="61"/>
      <c r="L146" s="67">
        <f>SUM(L124:L144)</f>
        <v>4884</v>
      </c>
      <c r="M146" s="66"/>
      <c r="N146" s="67">
        <f>SUM(N124:N144)</f>
        <v>5446</v>
      </c>
      <c r="O146" s="62"/>
      <c r="P146" s="67">
        <f>SUM(P124:P144)</f>
        <v>10330</v>
      </c>
      <c r="Q146" s="62"/>
    </row>
    <row r="151" ht="13.5">
      <c r="B151" s="72" t="s">
        <v>29</v>
      </c>
    </row>
    <row r="152" spans="11:24" ht="13.5">
      <c r="K152" s="61"/>
      <c r="P152" t="s">
        <v>103</v>
      </c>
      <c r="X152" t="s">
        <v>103</v>
      </c>
    </row>
    <row r="153" spans="11:25" ht="13.5">
      <c r="K153" s="61"/>
      <c r="L153" s="66" t="s">
        <v>97</v>
      </c>
      <c r="M153" s="69" t="s">
        <v>98</v>
      </c>
      <c r="N153" s="66" t="s">
        <v>99</v>
      </c>
      <c r="O153" s="63" t="s">
        <v>100</v>
      </c>
      <c r="P153" s="62" t="s">
        <v>101</v>
      </c>
      <c r="Q153" s="64" t="s">
        <v>102</v>
      </c>
      <c r="S153" s="61"/>
      <c r="T153" s="66" t="s">
        <v>97</v>
      </c>
      <c r="U153" s="69" t="s">
        <v>98</v>
      </c>
      <c r="V153" s="66" t="s">
        <v>99</v>
      </c>
      <c r="W153" s="63" t="s">
        <v>100</v>
      </c>
      <c r="X153" s="62" t="s">
        <v>101</v>
      </c>
      <c r="Y153" s="64" t="s">
        <v>102</v>
      </c>
    </row>
    <row r="154" spans="11:25" ht="13.5">
      <c r="K154" s="61" t="s">
        <v>17</v>
      </c>
      <c r="L154" s="67">
        <f>'地区別5歳毎'!W65</f>
        <v>0</v>
      </c>
      <c r="M154" s="70">
        <f>L154/L176</f>
        <v>0</v>
      </c>
      <c r="N154" s="67">
        <f>'地区別5歳毎'!W66</f>
        <v>13</v>
      </c>
      <c r="O154" s="68">
        <f>N154/N176</f>
        <v>0.004197610590894414</v>
      </c>
      <c r="P154" s="67">
        <f aca="true" t="shared" si="5" ref="P154:P174">L154+N154</f>
        <v>13</v>
      </c>
      <c r="Q154" s="71">
        <f>P154/P176</f>
        <v>0.002297225658243506</v>
      </c>
      <c r="S154" s="61" t="s">
        <v>1</v>
      </c>
      <c r="T154" s="67">
        <f>SUM(L154:L154)</f>
        <v>0</v>
      </c>
      <c r="U154" s="70">
        <f>T154/L176</f>
        <v>0</v>
      </c>
      <c r="V154" s="67">
        <f>SUM(N154:N154)</f>
        <v>13</v>
      </c>
      <c r="W154" s="68">
        <f>V154/N176</f>
        <v>0.004197610590894414</v>
      </c>
      <c r="X154" s="67">
        <f>SUM(P154:P154)</f>
        <v>13</v>
      </c>
      <c r="Y154" s="71">
        <f>X154/P176</f>
        <v>0.002297225658243506</v>
      </c>
    </row>
    <row r="155" spans="11:25" ht="13.5">
      <c r="K155" s="61" t="s">
        <v>112</v>
      </c>
      <c r="L155" s="67">
        <f>'地区別5歳毎'!V65</f>
        <v>6</v>
      </c>
      <c r="M155" s="70">
        <f>L155/L176</f>
        <v>0.00234192037470726</v>
      </c>
      <c r="N155" s="67">
        <f>'地区別5歳毎'!V66</f>
        <v>26</v>
      </c>
      <c r="O155" s="68">
        <f>N155/N176</f>
        <v>0.008395221181788828</v>
      </c>
      <c r="P155" s="67">
        <f t="shared" si="5"/>
        <v>32</v>
      </c>
      <c r="Q155" s="71">
        <f>P155/P176</f>
        <v>0.0056547093125993994</v>
      </c>
      <c r="S155" s="61" t="s">
        <v>137</v>
      </c>
      <c r="T155" s="67">
        <f>SUM(L154:L155)</f>
        <v>6</v>
      </c>
      <c r="U155" s="70">
        <f>T155/L176</f>
        <v>0.00234192037470726</v>
      </c>
      <c r="V155" s="67">
        <f>SUM(N154:N155)</f>
        <v>39</v>
      </c>
      <c r="W155" s="68">
        <f>V155/N176</f>
        <v>0.012592831772683243</v>
      </c>
      <c r="X155" s="67">
        <f>SUM(P154:P155)</f>
        <v>45</v>
      </c>
      <c r="Y155" s="71">
        <f>X155/P176</f>
        <v>0.007951934970842905</v>
      </c>
    </row>
    <row r="156" spans="11:25" ht="13.5">
      <c r="K156" s="61" t="s">
        <v>113</v>
      </c>
      <c r="L156" s="67">
        <f>'地区別5歳毎'!U65</f>
        <v>23</v>
      </c>
      <c r="M156" s="70">
        <f>L156/L176</f>
        <v>0.00897736143637783</v>
      </c>
      <c r="N156" s="67">
        <f>'地区別5歳毎'!U66</f>
        <v>59</v>
      </c>
      <c r="O156" s="68">
        <f>N156/N176</f>
        <v>0.019050694220213108</v>
      </c>
      <c r="P156" s="67">
        <f t="shared" si="5"/>
        <v>82</v>
      </c>
      <c r="Q156" s="71">
        <f>P156/P176</f>
        <v>0.01449019261353596</v>
      </c>
      <c r="S156" s="61" t="s">
        <v>138</v>
      </c>
      <c r="T156" s="67">
        <f>SUM(L154:L156)</f>
        <v>29</v>
      </c>
      <c r="U156" s="70">
        <f>T156/L176</f>
        <v>0.01131928181108509</v>
      </c>
      <c r="V156" s="67">
        <f>SUM(N154:N156)</f>
        <v>98</v>
      </c>
      <c r="W156" s="68">
        <f>V156/N176</f>
        <v>0.031643525992896354</v>
      </c>
      <c r="X156" s="67">
        <f>SUM(P154:P156)</f>
        <v>127</v>
      </c>
      <c r="Y156" s="71">
        <f>X156/P176</f>
        <v>0.022442127584378864</v>
      </c>
    </row>
    <row r="157" spans="11:25" ht="13.5">
      <c r="K157" s="61" t="s">
        <v>114</v>
      </c>
      <c r="L157" s="67">
        <f>'地区別5歳毎'!T65</f>
        <v>66</v>
      </c>
      <c r="M157" s="70">
        <f>L157/L176</f>
        <v>0.02576112412177986</v>
      </c>
      <c r="N157" s="67">
        <f>'地区別5歳毎'!T66</f>
        <v>172</v>
      </c>
      <c r="O157" s="68">
        <f>N157/N176</f>
        <v>0.055537617048756864</v>
      </c>
      <c r="P157" s="67">
        <f t="shared" si="5"/>
        <v>238</v>
      </c>
      <c r="Q157" s="71">
        <f>P157/P176</f>
        <v>0.04205690051245803</v>
      </c>
      <c r="S157" s="61" t="s">
        <v>139</v>
      </c>
      <c r="T157" s="67">
        <f>SUM(L154:L157)</f>
        <v>95</v>
      </c>
      <c r="U157" s="70">
        <f>T157/L176</f>
        <v>0.03708040593286495</v>
      </c>
      <c r="V157" s="67">
        <f>SUM(N154:N157)</f>
        <v>270</v>
      </c>
      <c r="W157" s="68">
        <f>V157/N176</f>
        <v>0.08718114304165321</v>
      </c>
      <c r="X157" s="67">
        <f>SUM(P154:P157)</f>
        <v>365</v>
      </c>
      <c r="Y157" s="71">
        <f>X157/P176</f>
        <v>0.0644990280968369</v>
      </c>
    </row>
    <row r="158" spans="11:25" ht="13.5">
      <c r="K158" s="61" t="s">
        <v>115</v>
      </c>
      <c r="L158" s="67">
        <f>'地区別5歳毎'!S65</f>
        <v>90</v>
      </c>
      <c r="M158" s="70">
        <f>L158/L176</f>
        <v>0.0351288056206089</v>
      </c>
      <c r="N158" s="67">
        <f>'地区別5歳毎'!S66</f>
        <v>245</v>
      </c>
      <c r="O158" s="68">
        <f>N158/N176</f>
        <v>0.07910881498224087</v>
      </c>
      <c r="P158" s="67">
        <f t="shared" si="5"/>
        <v>335</v>
      </c>
      <c r="Q158" s="71">
        <f>P158/P176</f>
        <v>0.05919773811627496</v>
      </c>
      <c r="S158" s="61" t="s">
        <v>140</v>
      </c>
      <c r="T158" s="67">
        <f>SUM(L154:L158)</f>
        <v>185</v>
      </c>
      <c r="U158" s="70">
        <f>T158/L176</f>
        <v>0.07220921155347385</v>
      </c>
      <c r="V158" s="67">
        <f>SUM(N154:N158)</f>
        <v>515</v>
      </c>
      <c r="W158" s="68">
        <f>V158/N176</f>
        <v>0.1662899580238941</v>
      </c>
      <c r="X158" s="67">
        <f>SUM(P154:P158)</f>
        <v>700</v>
      </c>
      <c r="Y158" s="71">
        <f>X158/P176</f>
        <v>0.12369676621311186</v>
      </c>
    </row>
    <row r="159" spans="11:25" ht="13.5">
      <c r="K159" s="61" t="s">
        <v>116</v>
      </c>
      <c r="L159" s="67">
        <f>'地区別5歳毎'!R65</f>
        <v>130</v>
      </c>
      <c r="M159" s="70">
        <f>L159/L176</f>
        <v>0.0507416081186573</v>
      </c>
      <c r="N159" s="67">
        <f>'地区別5歳毎'!R66</f>
        <v>181</v>
      </c>
      <c r="O159" s="68">
        <f>N159/N176</f>
        <v>0.0584436551501453</v>
      </c>
      <c r="P159" s="67">
        <f t="shared" si="5"/>
        <v>311</v>
      </c>
      <c r="Q159" s="71">
        <f>P159/P176</f>
        <v>0.05495670613182541</v>
      </c>
      <c r="S159" s="61" t="s">
        <v>141</v>
      </c>
      <c r="T159" s="67">
        <f>SUM(L154:L159)</f>
        <v>315</v>
      </c>
      <c r="U159" s="70">
        <f>T159/L176</f>
        <v>0.12295081967213115</v>
      </c>
      <c r="V159" s="67">
        <f>SUM(N154:N159)</f>
        <v>696</v>
      </c>
      <c r="W159" s="68">
        <f>V159/N176</f>
        <v>0.2247336131740394</v>
      </c>
      <c r="X159" s="67">
        <f>SUM(P154:P159)</f>
        <v>1011</v>
      </c>
      <c r="Y159" s="71">
        <f>X159/P176</f>
        <v>0.17865347234493728</v>
      </c>
    </row>
    <row r="160" spans="11:25" ht="13.5">
      <c r="K160" s="61" t="s">
        <v>117</v>
      </c>
      <c r="L160" s="67">
        <f>'地区別5歳毎'!Q65</f>
        <v>124</v>
      </c>
      <c r="M160" s="70">
        <f>L160/L176</f>
        <v>0.04839968774395004</v>
      </c>
      <c r="N160" s="67">
        <f>'地区別5歳毎'!Q66</f>
        <v>165</v>
      </c>
      <c r="O160" s="68">
        <f>N160/N176</f>
        <v>0.05327736519212141</v>
      </c>
      <c r="P160" s="67">
        <f t="shared" si="5"/>
        <v>289</v>
      </c>
      <c r="Q160" s="71">
        <f>P160/P176</f>
        <v>0.051069093479413324</v>
      </c>
      <c r="S160" s="61" t="s">
        <v>142</v>
      </c>
      <c r="T160" s="67">
        <f>SUM(L154:L160)</f>
        <v>439</v>
      </c>
      <c r="U160" s="70">
        <f>T160/L176</f>
        <v>0.17135050741608118</v>
      </c>
      <c r="V160" s="67">
        <f>SUM(N154:N160)</f>
        <v>861</v>
      </c>
      <c r="W160" s="68">
        <f>V160/N176</f>
        <v>0.2780109783661608</v>
      </c>
      <c r="X160" s="67">
        <f>SUM(P154:P160)</f>
        <v>1300</v>
      </c>
      <c r="Y160" s="71">
        <f>X160/P176</f>
        <v>0.2297225658243506</v>
      </c>
    </row>
    <row r="161" spans="11:25" ht="13.5">
      <c r="K161" s="61" t="s">
        <v>118</v>
      </c>
      <c r="L161" s="67">
        <f>'地区別5歳毎'!P65</f>
        <v>201</v>
      </c>
      <c r="M161" s="70">
        <f>L161/L176</f>
        <v>0.07845433255269321</v>
      </c>
      <c r="N161" s="67">
        <f>'地区別5歳毎'!P66</f>
        <v>214</v>
      </c>
      <c r="O161" s="68">
        <f>N161/N176</f>
        <v>0.06909912818856959</v>
      </c>
      <c r="P161" s="67">
        <f t="shared" si="5"/>
        <v>415</v>
      </c>
      <c r="Q161" s="71">
        <f>P161/P176</f>
        <v>0.07333451139777346</v>
      </c>
      <c r="S161" s="61" t="s">
        <v>143</v>
      </c>
      <c r="T161" s="67">
        <f>SUM(L154:L161)</f>
        <v>640</v>
      </c>
      <c r="U161" s="70">
        <f>T161/L176</f>
        <v>0.2498048399687744</v>
      </c>
      <c r="V161" s="67">
        <f>SUM(N154:N161)</f>
        <v>1075</v>
      </c>
      <c r="W161" s="68">
        <f>V161/N176</f>
        <v>0.3471101065547304</v>
      </c>
      <c r="X161" s="67">
        <f>SUM(P154:P161)</f>
        <v>1715</v>
      </c>
      <c r="Y161" s="71">
        <f>X161/P176</f>
        <v>0.30305707722212405</v>
      </c>
    </row>
    <row r="162" spans="11:25" ht="13.5">
      <c r="K162" s="61" t="s">
        <v>119</v>
      </c>
      <c r="L162" s="67">
        <f>'地区別5歳毎'!O65</f>
        <v>233</v>
      </c>
      <c r="M162" s="70">
        <f>L162/L176</f>
        <v>0.09094457455113193</v>
      </c>
      <c r="N162" s="67">
        <f>'地区別5歳毎'!O66</f>
        <v>271</v>
      </c>
      <c r="O162" s="68">
        <f>N162/N176</f>
        <v>0.0875040361640297</v>
      </c>
      <c r="P162" s="67">
        <f t="shared" si="5"/>
        <v>504</v>
      </c>
      <c r="Q162" s="71">
        <f>P162/P176</f>
        <v>0.08906167167344053</v>
      </c>
      <c r="S162" s="61" t="s">
        <v>144</v>
      </c>
      <c r="T162" s="67">
        <f>SUM(L154:L162)</f>
        <v>873</v>
      </c>
      <c r="U162" s="70">
        <f>T162/L176</f>
        <v>0.3407494145199063</v>
      </c>
      <c r="V162" s="67">
        <f>SUM(N154:N162)</f>
        <v>1346</v>
      </c>
      <c r="W162" s="68">
        <f>V162/N176</f>
        <v>0.4346141427187601</v>
      </c>
      <c r="X162" s="67">
        <f>SUM(P154:P162)</f>
        <v>2219</v>
      </c>
      <c r="Y162" s="71">
        <f>X162/P176</f>
        <v>0.3921187488955646</v>
      </c>
    </row>
    <row r="163" spans="11:25" ht="13.5">
      <c r="K163" s="61" t="s">
        <v>120</v>
      </c>
      <c r="L163" s="67">
        <f>'地区別5歳毎'!N65</f>
        <v>251</v>
      </c>
      <c r="M163" s="70">
        <f>L163/L176</f>
        <v>0.0979703356752537</v>
      </c>
      <c r="N163" s="67">
        <f>'地区別5歳毎'!N66</f>
        <v>269</v>
      </c>
      <c r="O163" s="68">
        <f>N163/N176</f>
        <v>0.08685824991927672</v>
      </c>
      <c r="P163" s="67">
        <f t="shared" si="5"/>
        <v>520</v>
      </c>
      <c r="Q163" s="71">
        <f>P163/P176</f>
        <v>0.09188902632974023</v>
      </c>
      <c r="S163" s="61" t="s">
        <v>145</v>
      </c>
      <c r="T163" s="67">
        <f>SUM(L154:L163)</f>
        <v>1124</v>
      </c>
      <c r="U163" s="70">
        <f>T163/L176</f>
        <v>0.43871975019516</v>
      </c>
      <c r="V163" s="67">
        <f>SUM(N154:N163)</f>
        <v>1615</v>
      </c>
      <c r="W163" s="68">
        <f>V163/N176</f>
        <v>0.5214723926380368</v>
      </c>
      <c r="X163" s="67">
        <f>SUM(P154:P163)</f>
        <v>2739</v>
      </c>
      <c r="Y163" s="71">
        <f>X163/P176</f>
        <v>0.4840077752253048</v>
      </c>
    </row>
    <row r="164" spans="11:25" ht="13.5">
      <c r="K164" s="61" t="s">
        <v>121</v>
      </c>
      <c r="L164" s="67">
        <f>'地区別5歳毎'!M65</f>
        <v>233</v>
      </c>
      <c r="M164" s="70">
        <f>L164/L176</f>
        <v>0.09094457455113193</v>
      </c>
      <c r="N164" s="67">
        <f>'地区別5歳毎'!M66</f>
        <v>262</v>
      </c>
      <c r="O164" s="68">
        <f>N164/N176</f>
        <v>0.08459799806264126</v>
      </c>
      <c r="P164" s="67">
        <f t="shared" si="5"/>
        <v>495</v>
      </c>
      <c r="Q164" s="71">
        <f>P164/P176</f>
        <v>0.08747128467927195</v>
      </c>
      <c r="S164" s="61" t="s">
        <v>146</v>
      </c>
      <c r="T164" s="67">
        <f>SUM(L154:L164)</f>
        <v>1357</v>
      </c>
      <c r="U164" s="70">
        <f>T164/L176</f>
        <v>0.529664324746292</v>
      </c>
      <c r="V164" s="67">
        <f>SUM(N154:N164)</f>
        <v>1877</v>
      </c>
      <c r="W164" s="68">
        <f>V164/N176</f>
        <v>0.606070390700678</v>
      </c>
      <c r="X164" s="67">
        <f>SUM(P154:P164)</f>
        <v>3234</v>
      </c>
      <c r="Y164" s="71">
        <f>X164/P176</f>
        <v>0.5714790599045768</v>
      </c>
    </row>
    <row r="165" spans="11:25" ht="13.5">
      <c r="K165" s="61" t="s">
        <v>122</v>
      </c>
      <c r="L165" s="67">
        <f>'地区別5歳毎'!L65</f>
        <v>155</v>
      </c>
      <c r="M165" s="70">
        <f>L165/L176</f>
        <v>0.06049960967993755</v>
      </c>
      <c r="N165" s="67">
        <f>'地区別5歳毎'!L66</f>
        <v>172</v>
      </c>
      <c r="O165" s="68">
        <f>N165/N176</f>
        <v>0.055537617048756864</v>
      </c>
      <c r="P165" s="67">
        <f t="shared" si="5"/>
        <v>327</v>
      </c>
      <c r="Q165" s="71">
        <f>P165/P176</f>
        <v>0.05778406078812511</v>
      </c>
      <c r="S165" s="61" t="s">
        <v>147</v>
      </c>
      <c r="T165" s="67">
        <f>SUM(L154:L165)</f>
        <v>1512</v>
      </c>
      <c r="U165" s="70">
        <f>T165/L176</f>
        <v>0.5901639344262295</v>
      </c>
      <c r="V165" s="67">
        <f>SUM(N154:N165)</f>
        <v>2049</v>
      </c>
      <c r="W165" s="68">
        <f>V165/N176</f>
        <v>0.661608007749435</v>
      </c>
      <c r="X165" s="67">
        <f>SUM(P154:P165)</f>
        <v>3561</v>
      </c>
      <c r="Y165" s="71">
        <f>X165/P176</f>
        <v>0.6292631206927018</v>
      </c>
    </row>
    <row r="166" spans="11:25" ht="13.5">
      <c r="K166" s="61" t="s">
        <v>123</v>
      </c>
      <c r="L166" s="67">
        <f>'地区別5歳毎'!K65</f>
        <v>144</v>
      </c>
      <c r="M166" s="70">
        <f>L166/L176</f>
        <v>0.05620608899297424</v>
      </c>
      <c r="N166" s="67">
        <f>'地区別5歳毎'!K66</f>
        <v>159</v>
      </c>
      <c r="O166" s="68">
        <f>N166/N176</f>
        <v>0.05134000645786245</v>
      </c>
      <c r="P166" s="67">
        <f t="shared" si="5"/>
        <v>303</v>
      </c>
      <c r="Q166" s="71">
        <f>P166/P176</f>
        <v>0.05354302880367556</v>
      </c>
      <c r="S166" s="61" t="s">
        <v>104</v>
      </c>
      <c r="T166" s="67">
        <f>SUM(L166:L174)</f>
        <v>1050</v>
      </c>
      <c r="U166" s="70">
        <f>T166/L176</f>
        <v>0.4098360655737705</v>
      </c>
      <c r="V166" s="67">
        <f>SUM(N166:N174)</f>
        <v>1048</v>
      </c>
      <c r="W166" s="68">
        <f>V166/N176</f>
        <v>0.33839199225056504</v>
      </c>
      <c r="X166" s="67">
        <f>SUM(P166:P174)</f>
        <v>2098</v>
      </c>
      <c r="Y166" s="71">
        <f>X166/P176</f>
        <v>0.3707368793072981</v>
      </c>
    </row>
    <row r="167" spans="11:25" ht="13.5">
      <c r="K167" s="61" t="s">
        <v>124</v>
      </c>
      <c r="L167" s="67">
        <f>'地区別5歳毎'!J65</f>
        <v>134</v>
      </c>
      <c r="M167" s="70">
        <f>L167/L176</f>
        <v>0.05230288836846214</v>
      </c>
      <c r="N167" s="67">
        <f>'地区別5歳毎'!J66</f>
        <v>122</v>
      </c>
      <c r="O167" s="68">
        <f>N167/N176</f>
        <v>0.03939296092993219</v>
      </c>
      <c r="P167" s="67">
        <f t="shared" si="5"/>
        <v>256</v>
      </c>
      <c r="Q167" s="71">
        <f>P167/P176</f>
        <v>0.045237674500795196</v>
      </c>
      <c r="S167" s="61" t="s">
        <v>105</v>
      </c>
      <c r="T167" s="67">
        <f>SUM(L167:L174)</f>
        <v>906</v>
      </c>
      <c r="U167" s="70">
        <f>T167/L176</f>
        <v>0.35362997658079626</v>
      </c>
      <c r="V167" s="67">
        <f>SUM(N167:N174)</f>
        <v>889</v>
      </c>
      <c r="W167" s="68">
        <f>V167/N176</f>
        <v>0.28705198579270264</v>
      </c>
      <c r="X167" s="67">
        <f>SUM(P167:P174)</f>
        <v>1795</v>
      </c>
      <c r="Y167" s="71">
        <f>X167/P176</f>
        <v>0.31719385050362253</v>
      </c>
    </row>
    <row r="168" spans="11:25" ht="13.5">
      <c r="K168" s="61" t="s">
        <v>125</v>
      </c>
      <c r="L168" s="67">
        <f>'地区別5歳毎'!I65</f>
        <v>115</v>
      </c>
      <c r="M168" s="70">
        <f>L168/L176</f>
        <v>0.04488680718188915</v>
      </c>
      <c r="N168" s="67">
        <f>'地区別5歳毎'!I66</f>
        <v>115</v>
      </c>
      <c r="O168" s="68">
        <f>N168/N176</f>
        <v>0.03713270907329674</v>
      </c>
      <c r="P168" s="67">
        <f t="shared" si="5"/>
        <v>230</v>
      </c>
      <c r="Q168" s="71">
        <f>P168/P176</f>
        <v>0.04064322318430818</v>
      </c>
      <c r="S168" s="61" t="s">
        <v>106</v>
      </c>
      <c r="T168" s="67">
        <f>SUM(L168:L174)</f>
        <v>772</v>
      </c>
      <c r="U168" s="70">
        <f>T168/L176</f>
        <v>0.3013270882123341</v>
      </c>
      <c r="V168" s="67">
        <f>SUM(N168:N174)</f>
        <v>767</v>
      </c>
      <c r="W168" s="68">
        <f>V168/N176</f>
        <v>0.24765902486277042</v>
      </c>
      <c r="X168" s="67">
        <f>SUM(P168:P174)</f>
        <v>1539</v>
      </c>
      <c r="Y168" s="71">
        <f>X168/P176</f>
        <v>0.27195617600282734</v>
      </c>
    </row>
    <row r="169" spans="11:25" ht="13.5">
      <c r="K169" s="61" t="s">
        <v>126</v>
      </c>
      <c r="L169" s="67">
        <f>'地区別5歳毎'!H65</f>
        <v>106</v>
      </c>
      <c r="M169" s="70">
        <f>L169/L176</f>
        <v>0.04137392661982826</v>
      </c>
      <c r="N169" s="67">
        <f>'地区別5歳毎'!H66</f>
        <v>113</v>
      </c>
      <c r="O169" s="68">
        <f>N169/N176</f>
        <v>0.03648692282854375</v>
      </c>
      <c r="P169" s="67">
        <f t="shared" si="5"/>
        <v>219</v>
      </c>
      <c r="Q169" s="71">
        <f>P169/P176</f>
        <v>0.03869941685810214</v>
      </c>
      <c r="S169" s="61" t="s">
        <v>107</v>
      </c>
      <c r="T169" s="67">
        <f>SUM(L169:L174)</f>
        <v>657</v>
      </c>
      <c r="U169" s="70">
        <f>T169/L176</f>
        <v>0.25644028103044497</v>
      </c>
      <c r="V169" s="67">
        <f>SUM(N169:N174)</f>
        <v>652</v>
      </c>
      <c r="W169" s="68">
        <f>V169/N176</f>
        <v>0.21052631578947367</v>
      </c>
      <c r="X169" s="67">
        <f>SUM(P169:P174)</f>
        <v>1309</v>
      </c>
      <c r="Y169" s="71">
        <f>X169/P176</f>
        <v>0.23131295281851919</v>
      </c>
    </row>
    <row r="170" spans="11:25" ht="13.5">
      <c r="K170" s="61" t="s">
        <v>127</v>
      </c>
      <c r="L170" s="67">
        <f>'地区別5歳毎'!G65</f>
        <v>105</v>
      </c>
      <c r="M170" s="70">
        <f>L170/L176</f>
        <v>0.040983606557377046</v>
      </c>
      <c r="N170" s="67">
        <f>'地区別5歳毎'!G66</f>
        <v>121</v>
      </c>
      <c r="O170" s="68">
        <f>N170/N176</f>
        <v>0.039070067807555696</v>
      </c>
      <c r="P170" s="67">
        <f t="shared" si="5"/>
        <v>226</v>
      </c>
      <c r="Q170" s="71">
        <f>P170/P176</f>
        <v>0.03993638452023326</v>
      </c>
      <c r="S170" s="61" t="s">
        <v>108</v>
      </c>
      <c r="T170" s="67">
        <f>SUM(L170:L174)</f>
        <v>551</v>
      </c>
      <c r="U170" s="70">
        <f>T170/L176</f>
        <v>0.2150663544106167</v>
      </c>
      <c r="V170" s="67">
        <f>SUM(N170:N174)</f>
        <v>539</v>
      </c>
      <c r="W170" s="68">
        <f>V170/N176</f>
        <v>0.17403939296092993</v>
      </c>
      <c r="X170" s="67">
        <f>SUM(P170:P174)</f>
        <v>1090</v>
      </c>
      <c r="Y170" s="71">
        <f>X170/P176</f>
        <v>0.19261353596041703</v>
      </c>
    </row>
    <row r="171" spans="11:25" ht="13.5">
      <c r="K171" s="61" t="s">
        <v>128</v>
      </c>
      <c r="L171" s="67">
        <f>'地区別5歳毎'!F65</f>
        <v>159</v>
      </c>
      <c r="M171" s="70">
        <f>L171/L176</f>
        <v>0.06206088992974239</v>
      </c>
      <c r="N171" s="67">
        <f>'地区別5歳毎'!F66</f>
        <v>151</v>
      </c>
      <c r="O171" s="68">
        <f>N171/N176</f>
        <v>0.0487568614788505</v>
      </c>
      <c r="P171" s="67">
        <f t="shared" si="5"/>
        <v>310</v>
      </c>
      <c r="Q171" s="71">
        <f>P171/P176</f>
        <v>0.05477999646580668</v>
      </c>
      <c r="S171" s="61" t="s">
        <v>109</v>
      </c>
      <c r="T171" s="67">
        <f>SUM(L171:L174)</f>
        <v>446</v>
      </c>
      <c r="U171" s="70">
        <f>T171/L176</f>
        <v>0.17408274785323966</v>
      </c>
      <c r="V171" s="67">
        <f>SUM(N171:N174)</f>
        <v>418</v>
      </c>
      <c r="W171" s="68">
        <f>V171/N176</f>
        <v>0.13496932515337423</v>
      </c>
      <c r="X171" s="67">
        <f>SUM(P171:P174)</f>
        <v>864</v>
      </c>
      <c r="Y171" s="71">
        <f>X171/P176</f>
        <v>0.1526771514401838</v>
      </c>
    </row>
    <row r="172" spans="11:25" ht="13.5">
      <c r="K172" s="61" t="s">
        <v>129</v>
      </c>
      <c r="L172" s="67">
        <f>'地区別5歳毎'!E65</f>
        <v>133</v>
      </c>
      <c r="M172" s="70">
        <f>L172/L176</f>
        <v>0.05191256830601093</v>
      </c>
      <c r="N172" s="67">
        <f>'地区別5歳毎'!E66</f>
        <v>105</v>
      </c>
      <c r="O172" s="68">
        <f>N172/N176</f>
        <v>0.0339037778495318</v>
      </c>
      <c r="P172" s="67">
        <f t="shared" si="5"/>
        <v>238</v>
      </c>
      <c r="Q172" s="71">
        <f>P172/P176</f>
        <v>0.04205690051245803</v>
      </c>
      <c r="S172" s="61" t="s">
        <v>110</v>
      </c>
      <c r="T172" s="67">
        <f>SUM(L172:L174)</f>
        <v>287</v>
      </c>
      <c r="U172" s="70">
        <f>T172/L176</f>
        <v>0.11202185792349727</v>
      </c>
      <c r="V172" s="67">
        <f>SUM(N172:N174)</f>
        <v>267</v>
      </c>
      <c r="W172" s="68">
        <f>V172/N176</f>
        <v>0.08621246367452373</v>
      </c>
      <c r="X172" s="67">
        <f>SUM(P172:P174)</f>
        <v>554</v>
      </c>
      <c r="Y172" s="71">
        <f>X172/P176</f>
        <v>0.09789715497437709</v>
      </c>
    </row>
    <row r="173" spans="11:25" ht="13.5">
      <c r="K173" s="61" t="s">
        <v>130</v>
      </c>
      <c r="L173" s="67">
        <f>'地区別5歳毎'!D65</f>
        <v>89</v>
      </c>
      <c r="M173" s="70">
        <f>L173/L176</f>
        <v>0.034738485558157686</v>
      </c>
      <c r="N173" s="67">
        <f>'地区別5歳毎'!D66</f>
        <v>99</v>
      </c>
      <c r="O173" s="68">
        <f>N173/N176</f>
        <v>0.03196641911527284</v>
      </c>
      <c r="P173" s="67">
        <f t="shared" si="5"/>
        <v>188</v>
      </c>
      <c r="Q173" s="71">
        <f>P173/P176</f>
        <v>0.03322141721152147</v>
      </c>
      <c r="S173" s="61" t="s">
        <v>3</v>
      </c>
      <c r="T173" s="67">
        <f>SUM(L173:L174)</f>
        <v>154</v>
      </c>
      <c r="U173" s="70">
        <f>T173/L176</f>
        <v>0.060109289617486336</v>
      </c>
      <c r="V173" s="67">
        <f>SUM(N173:N174)</f>
        <v>162</v>
      </c>
      <c r="W173" s="68">
        <f>V173/N176</f>
        <v>0.05230868582499193</v>
      </c>
      <c r="X173" s="67">
        <f>SUM(P173:P174)</f>
        <v>316</v>
      </c>
      <c r="Y173" s="71">
        <f>X173/P176</f>
        <v>0.055840254461919064</v>
      </c>
    </row>
    <row r="174" spans="11:25" ht="13.5">
      <c r="K174" s="61" t="s">
        <v>131</v>
      </c>
      <c r="L174" s="67">
        <f>'地区別5歳毎'!C65</f>
        <v>65</v>
      </c>
      <c r="M174" s="70">
        <f>L174/L176</f>
        <v>0.02537080405932865</v>
      </c>
      <c r="N174" s="67">
        <f>'地区別5歳毎'!C66</f>
        <v>63</v>
      </c>
      <c r="O174" s="68">
        <f>N174/N176</f>
        <v>0.020342266709719083</v>
      </c>
      <c r="P174" s="67">
        <f t="shared" si="5"/>
        <v>128</v>
      </c>
      <c r="Q174" s="71">
        <f>P174/P176</f>
        <v>0.022618837250397598</v>
      </c>
      <c r="S174" s="61" t="s">
        <v>111</v>
      </c>
      <c r="T174" s="67">
        <f>SUM(L174:L174)</f>
        <v>65</v>
      </c>
      <c r="U174" s="70">
        <f>T174/L176</f>
        <v>0.02537080405932865</v>
      </c>
      <c r="V174" s="67">
        <f>SUM(N174:N174)</f>
        <v>63</v>
      </c>
      <c r="W174" s="68">
        <f>V174/N176</f>
        <v>0.020342266709719083</v>
      </c>
      <c r="X174" s="67">
        <f>SUM(P174:P174)</f>
        <v>128</v>
      </c>
      <c r="Y174" s="71">
        <f>X174/P176</f>
        <v>0.022618837250397598</v>
      </c>
    </row>
    <row r="175" ht="13.5">
      <c r="K175" s="61"/>
    </row>
    <row r="176" spans="11:17" ht="13.5">
      <c r="K176" s="61"/>
      <c r="L176" s="67">
        <f>SUM(L154:L174)</f>
        <v>2562</v>
      </c>
      <c r="M176" s="66"/>
      <c r="N176" s="67">
        <f>SUM(N154:N174)</f>
        <v>3097</v>
      </c>
      <c r="O176" s="62"/>
      <c r="P176" s="67">
        <f>SUM(P154:P174)</f>
        <v>5659</v>
      </c>
      <c r="Q176" s="62"/>
    </row>
    <row r="181" ht="13.5">
      <c r="B181" s="72" t="s">
        <v>136</v>
      </c>
    </row>
    <row r="182" spans="11:24" ht="13.5">
      <c r="K182" s="61"/>
      <c r="P182" t="s">
        <v>103</v>
      </c>
      <c r="X182" t="s">
        <v>103</v>
      </c>
    </row>
    <row r="183" spans="11:25" ht="13.5">
      <c r="K183" s="61"/>
      <c r="L183" s="66" t="s">
        <v>97</v>
      </c>
      <c r="M183" s="69" t="s">
        <v>98</v>
      </c>
      <c r="N183" s="66" t="s">
        <v>99</v>
      </c>
      <c r="O183" s="63" t="s">
        <v>100</v>
      </c>
      <c r="P183" s="62" t="s">
        <v>101</v>
      </c>
      <c r="Q183" s="64" t="s">
        <v>102</v>
      </c>
      <c r="S183" s="61"/>
      <c r="T183" s="66" t="s">
        <v>97</v>
      </c>
      <c r="U183" s="69" t="s">
        <v>98</v>
      </c>
      <c r="V183" s="66" t="s">
        <v>99</v>
      </c>
      <c r="W183" s="63" t="s">
        <v>100</v>
      </c>
      <c r="X183" s="62" t="s">
        <v>101</v>
      </c>
      <c r="Y183" s="64" t="s">
        <v>102</v>
      </c>
    </row>
    <row r="184" spans="11:25" ht="13.5">
      <c r="K184" s="61" t="s">
        <v>17</v>
      </c>
      <c r="L184" s="67">
        <f>'地区別5歳毎'!W68</f>
        <v>10</v>
      </c>
      <c r="M184" s="70">
        <f>L184/L206</f>
        <v>0.0001514348451578708</v>
      </c>
      <c r="N184" s="67">
        <f>'地区別5歳毎'!W69</f>
        <v>89</v>
      </c>
      <c r="O184" s="68">
        <f>N184/N206</f>
        <v>0.0012050639767111231</v>
      </c>
      <c r="P184" s="67">
        <f aca="true" t="shared" si="6" ref="P184:P204">L184+N184</f>
        <v>99</v>
      </c>
      <c r="Q184" s="71">
        <f>P184/P206</f>
        <v>0.0007076989062835085</v>
      </c>
      <c r="S184" s="61" t="s">
        <v>1</v>
      </c>
      <c r="T184" s="67">
        <f>SUM(L184:L184)</f>
        <v>10</v>
      </c>
      <c r="U184" s="70">
        <f>T184/L206</f>
        <v>0.0001514348451578708</v>
      </c>
      <c r="V184" s="67">
        <f>SUM(N184:N184)</f>
        <v>89</v>
      </c>
      <c r="W184" s="68">
        <f>V184/N206</f>
        <v>0.0012050639767111231</v>
      </c>
      <c r="X184" s="67">
        <f>SUM(P184:P184)</f>
        <v>99</v>
      </c>
      <c r="Y184" s="71">
        <f>X184/P206</f>
        <v>0.0007076989062835085</v>
      </c>
    </row>
    <row r="185" spans="11:25" ht="13.5">
      <c r="K185" s="61" t="s">
        <v>112</v>
      </c>
      <c r="L185" s="67">
        <f>'地区別5歳毎'!V68</f>
        <v>70</v>
      </c>
      <c r="M185" s="70">
        <f>L185/L206</f>
        <v>0.0010600439161050957</v>
      </c>
      <c r="N185" s="67">
        <f>'地区別5歳毎'!V69</f>
        <v>403</v>
      </c>
      <c r="O185" s="68">
        <f>N185/N206</f>
        <v>0.005456638006905423</v>
      </c>
      <c r="P185" s="67">
        <f t="shared" si="6"/>
        <v>473</v>
      </c>
      <c r="Q185" s="71">
        <f>P185/P206</f>
        <v>0.003381228107798985</v>
      </c>
      <c r="S185" s="61" t="s">
        <v>137</v>
      </c>
      <c r="T185" s="67">
        <f>SUM(L184:L185)</f>
        <v>80</v>
      </c>
      <c r="U185" s="70">
        <f>T185/L206</f>
        <v>0.0012114787612629665</v>
      </c>
      <c r="V185" s="67">
        <f>SUM(N184:N185)</f>
        <v>492</v>
      </c>
      <c r="W185" s="68">
        <f>V185/N206</f>
        <v>0.006661701983616546</v>
      </c>
      <c r="X185" s="67">
        <f>SUM(P184:P185)</f>
        <v>572</v>
      </c>
      <c r="Y185" s="71">
        <f>X185/P206</f>
        <v>0.004088927014082493</v>
      </c>
    </row>
    <row r="186" spans="11:25" ht="13.5">
      <c r="K186" s="61" t="s">
        <v>113</v>
      </c>
      <c r="L186" s="67">
        <f>'地区別5歳毎'!U68</f>
        <v>371</v>
      </c>
      <c r="M186" s="70">
        <f>L186/L206</f>
        <v>0.005618232755357008</v>
      </c>
      <c r="N186" s="67">
        <f>'地区別5歳毎'!U69</f>
        <v>1268</v>
      </c>
      <c r="O186" s="68">
        <f>N186/N206</f>
        <v>0.017168776656962967</v>
      </c>
      <c r="P186" s="67">
        <f t="shared" si="6"/>
        <v>1639</v>
      </c>
      <c r="Q186" s="71">
        <f>P186/P206</f>
        <v>0.01171634855958253</v>
      </c>
      <c r="S186" s="61" t="s">
        <v>138</v>
      </c>
      <c r="T186" s="67">
        <f>SUM(L184:L186)</f>
        <v>451</v>
      </c>
      <c r="U186" s="70">
        <f>T186/L206</f>
        <v>0.006829711516619974</v>
      </c>
      <c r="V186" s="67">
        <f>SUM(N184:N186)</f>
        <v>1760</v>
      </c>
      <c r="W186" s="68">
        <f>V186/N206</f>
        <v>0.023830478640579515</v>
      </c>
      <c r="X186" s="67">
        <f>SUM(P184:P186)</f>
        <v>2211</v>
      </c>
      <c r="Y186" s="71">
        <f>X186/P206</f>
        <v>0.015805275573665022</v>
      </c>
    </row>
    <row r="187" spans="11:25" ht="13.5">
      <c r="K187" s="61" t="s">
        <v>114</v>
      </c>
      <c r="L187" s="67">
        <f>'地区別5歳毎'!T68</f>
        <v>1147</v>
      </c>
      <c r="M187" s="70">
        <f>L187/L206</f>
        <v>0.017369576739607782</v>
      </c>
      <c r="N187" s="67">
        <f>'地区別5歳毎'!T69</f>
        <v>2634</v>
      </c>
      <c r="O187" s="68">
        <f>N187/N206</f>
        <v>0.035664477692776385</v>
      </c>
      <c r="P187" s="67">
        <f t="shared" si="6"/>
        <v>3781</v>
      </c>
      <c r="Q187" s="71">
        <f>P187/P206</f>
        <v>0.027028379440989347</v>
      </c>
      <c r="S187" s="61" t="s">
        <v>139</v>
      </c>
      <c r="T187" s="67">
        <f>SUM(L184:L187)</f>
        <v>1598</v>
      </c>
      <c r="U187" s="70">
        <f>T187/L206</f>
        <v>0.024199288256227757</v>
      </c>
      <c r="V187" s="67">
        <f>SUM(N184:N187)</f>
        <v>4394</v>
      </c>
      <c r="W187" s="68">
        <f>V187/N206</f>
        <v>0.0594949563333559</v>
      </c>
      <c r="X187" s="67">
        <f>SUM(P184:P187)</f>
        <v>5992</v>
      </c>
      <c r="Y187" s="71">
        <f>X187/P206</f>
        <v>0.04283365501465437</v>
      </c>
    </row>
    <row r="188" spans="11:25" ht="13.5">
      <c r="K188" s="61" t="s">
        <v>115</v>
      </c>
      <c r="L188" s="67">
        <f>'地区別5歳毎'!S68</f>
        <v>2110</v>
      </c>
      <c r="M188" s="70">
        <f>L188/L206</f>
        <v>0.03195275232831075</v>
      </c>
      <c r="N188" s="67">
        <f>'地区別5歳毎'!S69</f>
        <v>3547</v>
      </c>
      <c r="O188" s="68">
        <f>N188/N206</f>
        <v>0.04802653848757701</v>
      </c>
      <c r="P188" s="67">
        <f t="shared" si="6"/>
        <v>5657</v>
      </c>
      <c r="Q188" s="71">
        <f>P188/P206</f>
        <v>0.04043891629137179</v>
      </c>
      <c r="S188" s="61" t="s">
        <v>140</v>
      </c>
      <c r="T188" s="67">
        <f>SUM(L184:L188)</f>
        <v>3708</v>
      </c>
      <c r="U188" s="70">
        <f>T188/L206</f>
        <v>0.0561520405845385</v>
      </c>
      <c r="V188" s="67">
        <f>SUM(N184:N188)</f>
        <v>7941</v>
      </c>
      <c r="W188" s="68">
        <f>V188/N206</f>
        <v>0.10752149482093291</v>
      </c>
      <c r="X188" s="67">
        <f>SUM(P184:P188)</f>
        <v>11649</v>
      </c>
      <c r="Y188" s="71">
        <f>X188/P206</f>
        <v>0.08327257130602617</v>
      </c>
    </row>
    <row r="189" spans="11:25" ht="13.5">
      <c r="K189" s="61" t="s">
        <v>116</v>
      </c>
      <c r="L189" s="67">
        <f>'地区別5歳毎'!R68</f>
        <v>2938</v>
      </c>
      <c r="M189" s="70">
        <f>L189/L206</f>
        <v>0.04449155750738245</v>
      </c>
      <c r="N189" s="67">
        <f>'地区別5歳毎'!R69</f>
        <v>3863</v>
      </c>
      <c r="O189" s="68">
        <f>N189/N206</f>
        <v>0.052305192607135606</v>
      </c>
      <c r="P189" s="67">
        <f t="shared" si="6"/>
        <v>6801</v>
      </c>
      <c r="Q189" s="71">
        <f>P189/P206</f>
        <v>0.048616770319536776</v>
      </c>
      <c r="S189" s="61" t="s">
        <v>141</v>
      </c>
      <c r="T189" s="67">
        <f>SUM(L184:L189)</f>
        <v>6646</v>
      </c>
      <c r="U189" s="70">
        <f>T189/L206</f>
        <v>0.10064359809192096</v>
      </c>
      <c r="V189" s="67">
        <f>SUM(N184:N189)</f>
        <v>11804</v>
      </c>
      <c r="W189" s="68">
        <f>V189/N206</f>
        <v>0.15982668742806852</v>
      </c>
      <c r="X189" s="67">
        <f>SUM(P184:P189)</f>
        <v>18450</v>
      </c>
      <c r="Y189" s="71">
        <f>X189/P206</f>
        <v>0.13188934162556296</v>
      </c>
    </row>
    <row r="190" spans="11:25" ht="13.5">
      <c r="K190" s="61" t="s">
        <v>117</v>
      </c>
      <c r="L190" s="67">
        <f>'地区別5歳毎'!Q68</f>
        <v>3606</v>
      </c>
      <c r="M190" s="70">
        <f>L190/L206</f>
        <v>0.05460740516392822</v>
      </c>
      <c r="N190" s="67">
        <f>'地区別5歳毎'!Q69</f>
        <v>4353</v>
      </c>
      <c r="O190" s="68">
        <f>N190/N206</f>
        <v>0.058939814501387855</v>
      </c>
      <c r="P190" s="67">
        <f t="shared" si="6"/>
        <v>7959</v>
      </c>
      <c r="Q190" s="71">
        <f>P190/P206</f>
        <v>0.05689470298091358</v>
      </c>
      <c r="S190" s="61" t="s">
        <v>142</v>
      </c>
      <c r="T190" s="67">
        <f>SUM(L184:L190)</f>
        <v>10252</v>
      </c>
      <c r="U190" s="70">
        <f>T190/L206</f>
        <v>0.15525100325584917</v>
      </c>
      <c r="V190" s="67">
        <f>SUM(N184:N190)</f>
        <v>16157</v>
      </c>
      <c r="W190" s="68">
        <f>V190/N206</f>
        <v>0.21876650192945638</v>
      </c>
      <c r="X190" s="67">
        <f>SUM(P184:P190)</f>
        <v>26409</v>
      </c>
      <c r="Y190" s="71">
        <f>X190/P206</f>
        <v>0.18878404460647652</v>
      </c>
    </row>
    <row r="191" spans="11:25" ht="13.5">
      <c r="K191" s="61" t="s">
        <v>118</v>
      </c>
      <c r="L191" s="67">
        <f>'地区別5歳毎'!P68</f>
        <v>4769</v>
      </c>
      <c r="M191" s="70">
        <f>L191/L206</f>
        <v>0.0722192776557886</v>
      </c>
      <c r="N191" s="67">
        <f>'地区別5歳毎'!P69</f>
        <v>5194</v>
      </c>
      <c r="O191" s="68">
        <f>N191/N206</f>
        <v>0.07032699207907386</v>
      </c>
      <c r="P191" s="67">
        <f t="shared" si="6"/>
        <v>9963</v>
      </c>
      <c r="Q191" s="71">
        <f>P191/P206</f>
        <v>0.07122024447780399</v>
      </c>
      <c r="S191" s="61" t="s">
        <v>143</v>
      </c>
      <c r="T191" s="67">
        <f>SUM(L184:L191)</f>
        <v>15021</v>
      </c>
      <c r="U191" s="70">
        <f>T191/L206</f>
        <v>0.22747028091163776</v>
      </c>
      <c r="V191" s="67">
        <f>SUM(N184:N191)</f>
        <v>21351</v>
      </c>
      <c r="W191" s="68">
        <f>V191/N206</f>
        <v>0.28909349400853024</v>
      </c>
      <c r="X191" s="67">
        <f>SUM(P184:P191)</f>
        <v>36372</v>
      </c>
      <c r="Y191" s="71">
        <f>X191/P206</f>
        <v>0.2600042890842805</v>
      </c>
    </row>
    <row r="192" spans="11:25" ht="13.5">
      <c r="K192" s="61" t="s">
        <v>119</v>
      </c>
      <c r="L192" s="67">
        <f>'地区別5歳毎'!O68</f>
        <v>5366</v>
      </c>
      <c r="M192" s="70">
        <f>L192/L206</f>
        <v>0.08125993791171349</v>
      </c>
      <c r="N192" s="67">
        <f>'地区別5歳毎'!O69</f>
        <v>5598</v>
      </c>
      <c r="O192" s="68">
        <f>N192/N206</f>
        <v>0.07579717013066144</v>
      </c>
      <c r="P192" s="67">
        <f t="shared" si="6"/>
        <v>10964</v>
      </c>
      <c r="Q192" s="71">
        <f>P192/P206</f>
        <v>0.07837586675244836</v>
      </c>
      <c r="S192" s="61" t="s">
        <v>144</v>
      </c>
      <c r="T192" s="67">
        <f>SUM(L184:L192)</f>
        <v>20387</v>
      </c>
      <c r="U192" s="70">
        <f>T192/L206</f>
        <v>0.3087302188233513</v>
      </c>
      <c r="V192" s="67">
        <f>SUM(N184:N192)</f>
        <v>26949</v>
      </c>
      <c r="W192" s="68">
        <f>V192/N206</f>
        <v>0.36489066413919163</v>
      </c>
      <c r="X192" s="67">
        <f>SUM(P184:P192)</f>
        <v>47336</v>
      </c>
      <c r="Y192" s="71">
        <f>X192/P206</f>
        <v>0.33838015583672887</v>
      </c>
    </row>
    <row r="193" spans="11:25" ht="13.5">
      <c r="K193" s="61" t="s">
        <v>120</v>
      </c>
      <c r="L193" s="67">
        <f>'地区別5歳毎'!N68</f>
        <v>4659</v>
      </c>
      <c r="M193" s="70">
        <f>L193/L206</f>
        <v>0.07055349435905202</v>
      </c>
      <c r="N193" s="67">
        <f>'地区別5歳毎'!N69</f>
        <v>4847</v>
      </c>
      <c r="O193" s="68">
        <f>N193/N206</f>
        <v>0.06562859657436869</v>
      </c>
      <c r="P193" s="67">
        <f t="shared" si="6"/>
        <v>9506</v>
      </c>
      <c r="Q193" s="71">
        <f>P193/P206</f>
        <v>0.0679533919508185</v>
      </c>
      <c r="S193" s="61" t="s">
        <v>145</v>
      </c>
      <c r="T193" s="67">
        <f>SUM(L184:L193)</f>
        <v>25046</v>
      </c>
      <c r="U193" s="70">
        <f>T193/L206</f>
        <v>0.3792837131824033</v>
      </c>
      <c r="V193" s="67">
        <f>SUM(N184:N193)</f>
        <v>31796</v>
      </c>
      <c r="W193" s="68">
        <f>V193/N206</f>
        <v>0.43051926071356034</v>
      </c>
      <c r="X193" s="67">
        <f>SUM(P184:P193)</f>
        <v>56842</v>
      </c>
      <c r="Y193" s="71">
        <f>X193/P206</f>
        <v>0.4063335477875474</v>
      </c>
    </row>
    <row r="194" spans="11:25" ht="13.5">
      <c r="K194" s="61" t="s">
        <v>121</v>
      </c>
      <c r="L194" s="67">
        <f>'地区別5歳毎'!M68</f>
        <v>4291</v>
      </c>
      <c r="M194" s="70">
        <f>L194/L206</f>
        <v>0.06498069205724237</v>
      </c>
      <c r="N194" s="67">
        <f>'地区別5歳毎'!M69</f>
        <v>4807</v>
      </c>
      <c r="O194" s="68">
        <f>N194/N206</f>
        <v>0.0650869947870828</v>
      </c>
      <c r="P194" s="67">
        <f t="shared" si="6"/>
        <v>9098</v>
      </c>
      <c r="Q194" s="71">
        <f>P194/P206</f>
        <v>0.06503681464007434</v>
      </c>
      <c r="S194" s="61" t="s">
        <v>146</v>
      </c>
      <c r="T194" s="67">
        <f>SUM(L184:L194)</f>
        <v>29337</v>
      </c>
      <c r="U194" s="70">
        <f>T194/L206</f>
        <v>0.44426440523964567</v>
      </c>
      <c r="V194" s="67">
        <f>SUM(N184:N194)</f>
        <v>36603</v>
      </c>
      <c r="W194" s="68">
        <f>V194/N206</f>
        <v>0.49560625550064313</v>
      </c>
      <c r="X194" s="67">
        <f>SUM(P184:P194)</f>
        <v>65940</v>
      </c>
      <c r="Y194" s="71">
        <f>X194/P206</f>
        <v>0.4713703624276217</v>
      </c>
    </row>
    <row r="195" spans="11:25" ht="13.5">
      <c r="K195" s="61" t="s">
        <v>122</v>
      </c>
      <c r="L195" s="67">
        <f>'地区別5歳毎'!L68</f>
        <v>4133</v>
      </c>
      <c r="M195" s="70">
        <f>L195/L206</f>
        <v>0.06258802150374801</v>
      </c>
      <c r="N195" s="67">
        <f>'地区別5歳毎'!L69</f>
        <v>4560</v>
      </c>
      <c r="O195" s="68">
        <f>N195/N206</f>
        <v>0.06174260375059238</v>
      </c>
      <c r="P195" s="67">
        <f t="shared" si="6"/>
        <v>8693</v>
      </c>
      <c r="Q195" s="71">
        <f>P195/P206</f>
        <v>0.062141682750732716</v>
      </c>
      <c r="S195" s="61" t="s">
        <v>147</v>
      </c>
      <c r="T195" s="67">
        <f>SUM(L184:L195)</f>
        <v>33470</v>
      </c>
      <c r="U195" s="70">
        <f>T195/L206</f>
        <v>0.5068524267433937</v>
      </c>
      <c r="V195" s="67">
        <f>SUM(N184:N195)</f>
        <v>41163</v>
      </c>
      <c r="W195" s="68">
        <f>V195/N206</f>
        <v>0.5573488592512356</v>
      </c>
      <c r="X195" s="67">
        <f>SUM(P184:P195)</f>
        <v>74633</v>
      </c>
      <c r="Y195" s="71">
        <f>X195/P206</f>
        <v>0.5335120451783544</v>
      </c>
    </row>
    <row r="196" spans="11:25" ht="13.5">
      <c r="K196" s="61" t="s">
        <v>123</v>
      </c>
      <c r="L196" s="67">
        <f>'地区別5歳毎'!K68</f>
        <v>4656</v>
      </c>
      <c r="M196" s="70">
        <f>L196/L206</f>
        <v>0.07050806390550465</v>
      </c>
      <c r="N196" s="67">
        <f>'地区別5歳毎'!K69</f>
        <v>4856</v>
      </c>
      <c r="O196" s="68">
        <f>N196/N206</f>
        <v>0.06575045697650803</v>
      </c>
      <c r="P196" s="67">
        <f t="shared" si="6"/>
        <v>9512</v>
      </c>
      <c r="Q196" s="71">
        <f>P196/P206</f>
        <v>0.06799628279362356</v>
      </c>
      <c r="S196" s="61" t="s">
        <v>104</v>
      </c>
      <c r="T196" s="67">
        <f>SUM(L196:L204)</f>
        <v>32565</v>
      </c>
      <c r="U196" s="70">
        <f>T196/L206</f>
        <v>0.49314757325660635</v>
      </c>
      <c r="V196" s="67">
        <f>SUM(N196:N204)</f>
        <v>32692</v>
      </c>
      <c r="W196" s="68">
        <f>V196/N206</f>
        <v>0.4426511407487645</v>
      </c>
      <c r="X196" s="67">
        <f>SUM(P196:P204)</f>
        <v>65257</v>
      </c>
      <c r="Y196" s="71">
        <f>X196/P206</f>
        <v>0.46648795482164557</v>
      </c>
    </row>
    <row r="197" spans="11:25" ht="13.5">
      <c r="K197" s="61" t="s">
        <v>124</v>
      </c>
      <c r="L197" s="67">
        <f>'地区別5歳毎'!J68</f>
        <v>4237</v>
      </c>
      <c r="M197" s="70">
        <f>L197/L206</f>
        <v>0.06416294389338986</v>
      </c>
      <c r="N197" s="67">
        <f>'地区別5歳毎'!J69</f>
        <v>4360</v>
      </c>
      <c r="O197" s="68">
        <f>N197/N206</f>
        <v>0.059034594814162886</v>
      </c>
      <c r="P197" s="67">
        <f t="shared" si="6"/>
        <v>8597</v>
      </c>
      <c r="Q197" s="71">
        <f>P197/P206</f>
        <v>0.06145542926585174</v>
      </c>
      <c r="S197" s="61" t="s">
        <v>105</v>
      </c>
      <c r="T197" s="67">
        <f>SUM(L197:L204)</f>
        <v>27909</v>
      </c>
      <c r="U197" s="70">
        <f>T197/L206</f>
        <v>0.42263950935110167</v>
      </c>
      <c r="V197" s="67">
        <f>SUM(N197:N204)</f>
        <v>27836</v>
      </c>
      <c r="W197" s="68">
        <f>V197/N206</f>
        <v>0.37690068377225644</v>
      </c>
      <c r="X197" s="67">
        <f>SUM(P197:P204)</f>
        <v>55745</v>
      </c>
      <c r="Y197" s="71">
        <f>X197/P206</f>
        <v>0.398491672028022</v>
      </c>
    </row>
    <row r="198" spans="11:25" ht="13.5">
      <c r="K198" s="61" t="s">
        <v>125</v>
      </c>
      <c r="L198" s="67">
        <f>'地区別5歳毎'!I68</f>
        <v>3759</v>
      </c>
      <c r="M198" s="70">
        <f>L198/L206</f>
        <v>0.056924358294843644</v>
      </c>
      <c r="N198" s="67">
        <f>'地区別5歳毎'!I69</f>
        <v>3868</v>
      </c>
      <c r="O198" s="68">
        <f>N198/N206</f>
        <v>0.052372892830546344</v>
      </c>
      <c r="P198" s="67">
        <f t="shared" si="6"/>
        <v>7627</v>
      </c>
      <c r="Q198" s="71">
        <f>P198/P206</f>
        <v>0.054521409679033524</v>
      </c>
      <c r="S198" s="61" t="s">
        <v>106</v>
      </c>
      <c r="T198" s="67">
        <f>SUM(L198:L204)</f>
        <v>23672</v>
      </c>
      <c r="U198" s="70">
        <f>T198/L206</f>
        <v>0.35847656545771184</v>
      </c>
      <c r="V198" s="67">
        <f>SUM(N198:N204)</f>
        <v>23476</v>
      </c>
      <c r="W198" s="68">
        <f>V198/N206</f>
        <v>0.31786608895809354</v>
      </c>
      <c r="X198" s="67">
        <f>SUM(P198:P204)</f>
        <v>47148</v>
      </c>
      <c r="Y198" s="71">
        <f>X198/P206</f>
        <v>0.33703624276217026</v>
      </c>
    </row>
    <row r="199" spans="11:25" ht="13.5">
      <c r="K199" s="61" t="s">
        <v>126</v>
      </c>
      <c r="L199" s="67">
        <f>'地区別5歳毎'!H68</f>
        <v>3202</v>
      </c>
      <c r="M199" s="70">
        <f>L199/L206</f>
        <v>0.04848943741955024</v>
      </c>
      <c r="N199" s="67">
        <f>'地区別5歳毎'!H69</f>
        <v>3347</v>
      </c>
      <c r="O199" s="68">
        <f>N199/N206</f>
        <v>0.04531852955114752</v>
      </c>
      <c r="P199" s="67">
        <f t="shared" si="6"/>
        <v>6549</v>
      </c>
      <c r="Q199" s="71">
        <f>P199/P206</f>
        <v>0.046815354921724214</v>
      </c>
      <c r="S199" s="61" t="s">
        <v>107</v>
      </c>
      <c r="T199" s="67">
        <f>SUM(L199:L204)</f>
        <v>19913</v>
      </c>
      <c r="U199" s="70">
        <f>T199/L206</f>
        <v>0.3015522071628682</v>
      </c>
      <c r="V199" s="67">
        <f>SUM(N199:N204)</f>
        <v>19608</v>
      </c>
      <c r="W199" s="68">
        <f>V199/N206</f>
        <v>0.26549319612754724</v>
      </c>
      <c r="X199" s="67">
        <f>SUM(P199:P204)</f>
        <v>39521</v>
      </c>
      <c r="Y199" s="71">
        <f>X199/P206</f>
        <v>0.28251483308313674</v>
      </c>
    </row>
    <row r="200" spans="11:25" ht="13.5">
      <c r="K200" s="61" t="s">
        <v>127</v>
      </c>
      <c r="L200" s="67">
        <f>'地区別5歳毎'!G68</f>
        <v>3016</v>
      </c>
      <c r="M200" s="70">
        <f>L200/L206</f>
        <v>0.04567274929961384</v>
      </c>
      <c r="N200" s="67">
        <f>'地区別5歳毎'!G69</f>
        <v>3208</v>
      </c>
      <c r="O200" s="68">
        <f>N200/N206</f>
        <v>0.04343646334032902</v>
      </c>
      <c r="P200" s="67">
        <f t="shared" si="6"/>
        <v>6224</v>
      </c>
      <c r="Q200" s="71">
        <f>P200/P206</f>
        <v>0.04449210093645007</v>
      </c>
      <c r="S200" s="61" t="s">
        <v>108</v>
      </c>
      <c r="T200" s="67">
        <f>SUM(L200:L204)</f>
        <v>16711</v>
      </c>
      <c r="U200" s="70">
        <f>T200/L206</f>
        <v>0.25306276974331793</v>
      </c>
      <c r="V200" s="67">
        <f>SUM(N200:N204)</f>
        <v>16261</v>
      </c>
      <c r="W200" s="68">
        <f>V200/N206</f>
        <v>0.2201746665763997</v>
      </c>
      <c r="X200" s="67">
        <f>SUM(P200:P204)</f>
        <v>32972</v>
      </c>
      <c r="Y200" s="71">
        <f>X200/P206</f>
        <v>0.23569947816141254</v>
      </c>
    </row>
    <row r="201" spans="11:25" ht="13.5">
      <c r="K201" s="61" t="s">
        <v>128</v>
      </c>
      <c r="L201" s="67">
        <f>'地区別5歳毎'!F68</f>
        <v>3704</v>
      </c>
      <c r="M201" s="70">
        <f>L201/L206</f>
        <v>0.05609146664647535</v>
      </c>
      <c r="N201" s="67">
        <f>'地区別5歳毎'!F69</f>
        <v>3665</v>
      </c>
      <c r="O201" s="68">
        <f>N201/N206</f>
        <v>0.04962426376007041</v>
      </c>
      <c r="P201" s="67">
        <f t="shared" si="6"/>
        <v>7369</v>
      </c>
      <c r="Q201" s="71">
        <f>P201/P206</f>
        <v>0.0526771034384159</v>
      </c>
      <c r="S201" s="61" t="s">
        <v>109</v>
      </c>
      <c r="T201" s="67">
        <f>SUM(L201:L204)</f>
        <v>13695</v>
      </c>
      <c r="U201" s="70">
        <f>T201/L206</f>
        <v>0.2073900204437041</v>
      </c>
      <c r="V201" s="67">
        <f>SUM(N201:N204)</f>
        <v>13053</v>
      </c>
      <c r="W201" s="68">
        <f>V201/N206</f>
        <v>0.17673820323607067</v>
      </c>
      <c r="X201" s="67">
        <f>SUM(P201:P204)</f>
        <v>26748</v>
      </c>
      <c r="Y201" s="71">
        <f>X201/P206</f>
        <v>0.19120737722496248</v>
      </c>
    </row>
    <row r="202" spans="11:25" ht="13.5">
      <c r="K202" s="61" t="s">
        <v>129</v>
      </c>
      <c r="L202" s="67">
        <f>'地区別5歳毎'!E68</f>
        <v>3498</v>
      </c>
      <c r="M202" s="70">
        <f>L202/L206</f>
        <v>0.052971908836223214</v>
      </c>
      <c r="N202" s="67">
        <f>'地区別5歳毎'!E69</f>
        <v>3438</v>
      </c>
      <c r="O202" s="68">
        <f>N202/N206</f>
        <v>0.04655067361722294</v>
      </c>
      <c r="P202" s="67">
        <f t="shared" si="6"/>
        <v>6936</v>
      </c>
      <c r="Q202" s="71">
        <f>P202/P206</f>
        <v>0.049581814282650655</v>
      </c>
      <c r="S202" s="61" t="s">
        <v>110</v>
      </c>
      <c r="T202" s="67">
        <f>SUM(L202:L204)</f>
        <v>9991</v>
      </c>
      <c r="U202" s="70">
        <f>T202/L206</f>
        <v>0.15129855379722873</v>
      </c>
      <c r="V202" s="67">
        <f>SUM(N202:N204)</f>
        <v>9388</v>
      </c>
      <c r="W202" s="68">
        <f>V202/N206</f>
        <v>0.12711393947600028</v>
      </c>
      <c r="X202" s="67">
        <f>SUM(P202:P204)</f>
        <v>19379</v>
      </c>
      <c r="Y202" s="71">
        <f>X202/P206</f>
        <v>0.13853027378654656</v>
      </c>
    </row>
    <row r="203" spans="11:25" ht="13.5">
      <c r="K203" s="61" t="s">
        <v>130</v>
      </c>
      <c r="L203" s="67">
        <f>'地区別5歳毎'!D68</f>
        <v>3344</v>
      </c>
      <c r="M203" s="70">
        <f>L203/L206</f>
        <v>0.050639812220792</v>
      </c>
      <c r="N203" s="67">
        <f>'地区別5歳毎'!D69</f>
        <v>3061</v>
      </c>
      <c r="O203" s="68">
        <f>N203/N206</f>
        <v>0.04144607677205335</v>
      </c>
      <c r="P203" s="67">
        <f t="shared" si="6"/>
        <v>6405</v>
      </c>
      <c r="Q203" s="71">
        <f>P203/P206</f>
        <v>0.045785974694402744</v>
      </c>
      <c r="S203" s="61" t="s">
        <v>3</v>
      </c>
      <c r="T203" s="67">
        <f>SUM(L203:L204)</f>
        <v>6493</v>
      </c>
      <c r="U203" s="70">
        <f>T203/L206</f>
        <v>0.09832664496100553</v>
      </c>
      <c r="V203" s="67">
        <f>SUM(N203:N204)</f>
        <v>5950</v>
      </c>
      <c r="W203" s="68">
        <f>V203/N206</f>
        <v>0.08056326585877734</v>
      </c>
      <c r="X203" s="67">
        <f>SUM(P203:P204)</f>
        <v>12443</v>
      </c>
      <c r="Y203" s="71">
        <f>X203/P206</f>
        <v>0.08894845950389592</v>
      </c>
    </row>
    <row r="204" spans="11:25" ht="13.5">
      <c r="K204" s="61" t="s">
        <v>131</v>
      </c>
      <c r="L204" s="67">
        <f>'地区別5歳毎'!C68</f>
        <v>3149</v>
      </c>
      <c r="M204" s="70">
        <f>L204/L206</f>
        <v>0.04768683274021352</v>
      </c>
      <c r="N204" s="67">
        <f>'地区別5歳毎'!C69</f>
        <v>2889</v>
      </c>
      <c r="O204" s="68">
        <f>N204/N206</f>
        <v>0.039117189086723986</v>
      </c>
      <c r="P204" s="67">
        <f t="shared" si="6"/>
        <v>6038</v>
      </c>
      <c r="Q204" s="71">
        <f>P204/P206</f>
        <v>0.043162484809493175</v>
      </c>
      <c r="S204" s="61" t="s">
        <v>111</v>
      </c>
      <c r="T204" s="67">
        <f>SUM(L204:L204)</f>
        <v>3149</v>
      </c>
      <c r="U204" s="70">
        <f>T204/L206</f>
        <v>0.04768683274021352</v>
      </c>
      <c r="V204" s="67">
        <f>SUM(N204:N204)</f>
        <v>2889</v>
      </c>
      <c r="W204" s="68">
        <f>V204/N206</f>
        <v>0.039117189086723986</v>
      </c>
      <c r="X204" s="67">
        <f>SUM(P204:P204)</f>
        <v>6038</v>
      </c>
      <c r="Y204" s="71">
        <f>X204/P206</f>
        <v>0.043162484809493175</v>
      </c>
    </row>
    <row r="205" ht="13.5">
      <c r="K205" s="61"/>
    </row>
    <row r="206" spans="11:17" ht="13.5">
      <c r="K206" s="61"/>
      <c r="L206" s="67">
        <f>SUM(L184:L204)</f>
        <v>66035</v>
      </c>
      <c r="M206" s="66"/>
      <c r="N206" s="67">
        <f>SUM(N184:N204)</f>
        <v>73855</v>
      </c>
      <c r="O206" s="62"/>
      <c r="P206" s="67">
        <f>SUM(P184:P204)</f>
        <v>139890</v>
      </c>
      <c r="Q206" s="62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zoomScale="50" zoomScaleNormal="50" zoomScalePageLayoutView="0" workbookViewId="0" topLeftCell="H1">
      <selection activeCell="T30" sqref="T30"/>
    </sheetView>
  </sheetViews>
  <sheetFormatPr defaultColWidth="9.00390625" defaultRowHeight="13.5"/>
  <cols>
    <col min="10" max="10" width="8.50390625" style="0" customWidth="1"/>
  </cols>
  <sheetData>
    <row r="1" spans="1:21" ht="13.5">
      <c r="A1" t="s">
        <v>150</v>
      </c>
      <c r="K1" t="s">
        <v>151</v>
      </c>
      <c r="U1" t="s">
        <v>152</v>
      </c>
    </row>
    <row r="30" spans="1:21" ht="13.5">
      <c r="A30" t="s">
        <v>155</v>
      </c>
      <c r="K30" t="s">
        <v>154</v>
      </c>
      <c r="U30" t="s">
        <v>153</v>
      </c>
    </row>
  </sheetData>
  <sheetProtection/>
  <printOptions/>
  <pageMargins left="0.16" right="0.19" top="1" bottom="1" header="0.512" footer="0.512"/>
  <pageSetup horizontalDpi="600" verticalDpi="600" orientation="landscape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S2" sqref="S2"/>
    </sheetView>
  </sheetViews>
  <sheetFormatPr defaultColWidth="9.00390625" defaultRowHeight="13.5"/>
  <cols>
    <col min="10" max="10" width="7.75390625" style="0" customWidth="1"/>
    <col min="20" max="20" width="5.00390625" style="0" customWidth="1"/>
  </cols>
  <sheetData>
    <row r="1" spans="1:21" ht="15.75" customHeight="1">
      <c r="A1" s="79" t="s">
        <v>24</v>
      </c>
      <c r="K1" t="s">
        <v>25</v>
      </c>
      <c r="U1" t="s">
        <v>134</v>
      </c>
    </row>
    <row r="2" ht="15.75" customHeight="1">
      <c r="A2" s="79"/>
    </row>
    <row r="30" spans="2:21" s="79" customFormat="1" ht="14.25">
      <c r="B30" s="79" t="s">
        <v>27</v>
      </c>
      <c r="K30" s="79" t="s">
        <v>149</v>
      </c>
      <c r="U30" s="79" t="s">
        <v>29</v>
      </c>
    </row>
    <row r="31" s="79" customFormat="1" ht="14.25"/>
  </sheetData>
  <sheetProtection/>
  <printOptions/>
  <pageMargins left="0.29" right="0.16" top="1" bottom="0.76" header="0.512" footer="0.512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11657oa</cp:lastModifiedBy>
  <cp:lastPrinted>2014-09-10T05:05:21Z</cp:lastPrinted>
  <dcterms:created xsi:type="dcterms:W3CDTF">2005-03-14T09:58:22Z</dcterms:created>
  <dcterms:modified xsi:type="dcterms:W3CDTF">2014-12-24T00:35:08Z</dcterms:modified>
  <cp:category/>
  <cp:version/>
  <cp:contentType/>
  <cp:contentStatus/>
</cp:coreProperties>
</file>