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05" windowWidth="14940" windowHeight="436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<sst xmlns="http://schemas.openxmlformats.org/spreadsheetml/2006/main" count="459" uniqueCount="98">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</sst>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82" fontId="4" fillId="0" borderId="12" xfId="66" applyNumberFormat="1" applyFill="1" applyBorder="1" applyProtection="1">
      <alignment/>
      <protection locked="0"/>
    </xf>
    <xf numFmtId="182" fontId="4" fillId="0" borderId="13" xfId="66" applyNumberFormat="1" applyFill="1" applyBorder="1" applyProtection="1">
      <alignment/>
      <protection locked="0"/>
    </xf>
    <xf numFmtId="182" fontId="4" fillId="0" borderId="14" xfId="66" applyNumberFormat="1" applyFill="1" applyBorder="1" applyProtection="1">
      <alignment/>
      <protection locked="0"/>
    </xf>
    <xf numFmtId="182" fontId="4" fillId="0" borderId="17" xfId="66" applyNumberFormat="1" applyFill="1" applyBorder="1" applyProtection="1">
      <alignment/>
      <protection locked="0"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182" fontId="4" fillId="0" borderId="12" xfId="65" applyNumberFormat="1" applyFill="1" applyBorder="1" applyProtection="1">
      <alignment/>
      <protection locked="0"/>
    </xf>
    <xf numFmtId="182" fontId="4" fillId="0" borderId="13" xfId="65" applyNumberFormat="1" applyFill="1" applyBorder="1" applyProtection="1">
      <alignment/>
      <protection locked="0"/>
    </xf>
    <xf numFmtId="182" fontId="4" fillId="0" borderId="14" xfId="65" applyNumberFormat="1" applyFill="1" applyBorder="1" applyProtection="1">
      <alignment/>
      <protection locked="0"/>
    </xf>
    <xf numFmtId="182" fontId="4" fillId="0" borderId="17" xfId="65" applyNumberFormat="1" applyFill="1" applyBorder="1" applyProtection="1">
      <alignment/>
      <protection locked="0"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7" xfId="49" applyFont="1" applyFill="1" applyBorder="1" applyAlignment="1" applyProtection="1">
      <alignment/>
      <protection/>
    </xf>
    <xf numFmtId="182" fontId="4" fillId="0" borderId="12" xfId="64" applyNumberFormat="1" applyFill="1" applyBorder="1" applyProtection="1">
      <alignment/>
      <protection locked="0"/>
    </xf>
    <xf numFmtId="182" fontId="4" fillId="0" borderId="13" xfId="64" applyNumberFormat="1" applyFill="1" applyBorder="1" applyProtection="1">
      <alignment/>
      <protection locked="0"/>
    </xf>
    <xf numFmtId="182" fontId="4" fillId="0" borderId="14" xfId="64" applyNumberFormat="1" applyFill="1" applyBorder="1" applyProtection="1">
      <alignment/>
      <protection locked="0"/>
    </xf>
    <xf numFmtId="182" fontId="4" fillId="0" borderId="17" xfId="64" applyNumberFormat="1" applyFill="1" applyBorder="1" applyProtection="1">
      <alignment/>
      <protection locked="0"/>
    </xf>
    <xf numFmtId="182" fontId="4" fillId="0" borderId="12" xfId="64" applyNumberFormat="1" applyFill="1" applyBorder="1" applyAlignment="1" applyProtection="1">
      <alignment/>
      <protection locked="0"/>
    </xf>
    <xf numFmtId="182" fontId="4" fillId="0" borderId="13" xfId="64" applyNumberFormat="1" applyFill="1" applyBorder="1" applyAlignment="1" applyProtection="1">
      <alignment/>
      <protection locked="0"/>
    </xf>
    <xf numFmtId="182" fontId="4" fillId="0" borderId="14" xfId="64" applyNumberFormat="1" applyFill="1" applyBorder="1" applyAlignment="1" applyProtection="1">
      <alignment/>
      <protection locked="0"/>
    </xf>
    <xf numFmtId="182" fontId="4" fillId="0" borderId="12" xfId="65" applyNumberFormat="1" applyFill="1" applyBorder="1" applyAlignment="1" applyProtection="1">
      <alignment/>
      <protection locked="0"/>
    </xf>
    <xf numFmtId="182" fontId="4" fillId="0" borderId="13" xfId="65" applyNumberFormat="1" applyFill="1" applyBorder="1" applyAlignment="1" applyProtection="1">
      <alignment/>
      <protection locked="0"/>
    </xf>
    <xf numFmtId="182" fontId="4" fillId="0" borderId="14" xfId="65" applyNumberFormat="1" applyFill="1" applyBorder="1" applyAlignment="1" applyProtection="1">
      <alignment/>
      <protection locked="0"/>
    </xf>
    <xf numFmtId="182" fontId="0" fillId="0" borderId="12" xfId="0" applyNumberFormat="1" applyFill="1" applyBorder="1" applyAlignment="1" applyProtection="1">
      <alignment/>
      <protection locked="0"/>
    </xf>
    <xf numFmtId="185" fontId="0" fillId="0" borderId="12" xfId="0" applyNumberFormat="1" applyFill="1" applyBorder="1" applyAlignment="1" applyProtection="1">
      <alignment/>
      <protection locked="0"/>
    </xf>
    <xf numFmtId="182" fontId="0" fillId="0" borderId="13" xfId="0" applyNumberFormat="1" applyFill="1" applyBorder="1" applyAlignment="1" applyProtection="1">
      <alignment/>
      <protection locked="0"/>
    </xf>
    <xf numFmtId="185" fontId="0" fillId="0" borderId="13" xfId="0" applyNumberFormat="1" applyFill="1" applyBorder="1" applyAlignment="1" applyProtection="1">
      <alignment/>
      <protection locked="0"/>
    </xf>
    <xf numFmtId="182" fontId="0" fillId="0" borderId="14" xfId="0" applyNumberFormat="1" applyFill="1" applyBorder="1" applyAlignment="1" applyProtection="1">
      <alignment/>
      <protection locked="0"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5" borderId="12" xfId="63" applyNumberFormat="1" applyFill="1" applyBorder="1" applyProtection="1">
      <alignment/>
      <protection locked="0"/>
    </xf>
    <xf numFmtId="182" fontId="4" fillId="35" borderId="13" xfId="63" applyNumberFormat="1" applyFill="1" applyBorder="1" applyProtection="1">
      <alignment/>
      <protection locked="0"/>
    </xf>
    <xf numFmtId="182" fontId="4" fillId="35" borderId="14" xfId="63" applyNumberFormat="1" applyFill="1" applyBorder="1" applyProtection="1">
      <alignment/>
      <protection locked="0"/>
    </xf>
    <xf numFmtId="0" fontId="4" fillId="35" borderId="12" xfId="63" applyNumberFormat="1" applyFill="1" applyBorder="1" applyProtection="1">
      <alignment/>
      <protection locked="0"/>
    </xf>
    <xf numFmtId="0" fontId="4" fillId="35" borderId="13" xfId="63" applyNumberFormat="1" applyFill="1" applyBorder="1" applyProtection="1">
      <alignment/>
      <protection locked="0"/>
    </xf>
    <xf numFmtId="0" fontId="4" fillId="35" borderId="14" xfId="63" applyNumberFormat="1" applyFill="1" applyBorder="1" applyProtection="1">
      <alignment/>
      <protection locked="0"/>
    </xf>
    <xf numFmtId="182" fontId="4" fillId="0" borderId="20" xfId="64" applyNumberFormat="1" applyFill="1" applyBorder="1" applyProtection="1">
      <alignment/>
      <protection locked="0"/>
    </xf>
    <xf numFmtId="182" fontId="4" fillId="33" borderId="12" xfId="64" applyNumberFormat="1" applyFill="1" applyBorder="1" applyProtection="1">
      <alignment/>
      <protection locked="0"/>
    </xf>
    <xf numFmtId="182" fontId="4" fillId="33" borderId="13" xfId="64" applyNumberFormat="1" applyFill="1" applyBorder="1" applyProtection="1">
      <alignment/>
      <protection locked="0"/>
    </xf>
    <xf numFmtId="182" fontId="4" fillId="33" borderId="14" xfId="64" applyNumberFormat="1" applyFill="1" applyBorder="1" applyProtection="1">
      <alignment/>
      <protection locked="0"/>
    </xf>
    <xf numFmtId="182" fontId="4" fillId="33" borderId="12" xfId="65" applyNumberFormat="1" applyFill="1" applyBorder="1" applyProtection="1">
      <alignment/>
      <protection locked="0"/>
    </xf>
    <xf numFmtId="182" fontId="4" fillId="33" borderId="13" xfId="65" applyNumberFormat="1" applyFill="1" applyBorder="1" applyProtection="1">
      <alignment/>
      <protection locked="0"/>
    </xf>
    <xf numFmtId="182" fontId="4" fillId="33" borderId="14" xfId="65" applyNumberFormat="1" applyFill="1" applyBorder="1" applyProtection="1">
      <alignment/>
      <protection locked="0"/>
    </xf>
    <xf numFmtId="189" fontId="4" fillId="0" borderId="12" xfId="51" applyNumberFormat="1" applyFill="1" applyBorder="1" applyAlignment="1" applyProtection="1">
      <alignment/>
      <protection locked="0"/>
    </xf>
    <xf numFmtId="189" fontId="4" fillId="0" borderId="17" xfId="51" applyNumberFormat="1" applyFill="1" applyBorder="1" applyAlignment="1" applyProtection="1">
      <alignment/>
      <protection locked="0"/>
    </xf>
    <xf numFmtId="189" fontId="4" fillId="0" borderId="20" xfId="51" applyNumberFormat="1" applyFill="1" applyBorder="1" applyAlignment="1" applyProtection="1">
      <alignment/>
      <protection locked="0"/>
    </xf>
    <xf numFmtId="182" fontId="4" fillId="0" borderId="12" xfId="66" applyNumberFormat="1" applyFill="1" applyBorder="1" applyAlignment="1" applyProtection="1">
      <alignment/>
      <protection locked="0"/>
    </xf>
    <xf numFmtId="182" fontId="4" fillId="0" borderId="13" xfId="66" applyNumberFormat="1" applyFill="1" applyBorder="1" applyAlignment="1" applyProtection="1">
      <alignment/>
      <protection locked="0"/>
    </xf>
    <xf numFmtId="182" fontId="4" fillId="0" borderId="14" xfId="66" applyNumberFormat="1" applyFill="1" applyBorder="1" applyAlignment="1" applyProtection="1">
      <alignment/>
      <protection locked="0"/>
    </xf>
    <xf numFmtId="182" fontId="4" fillId="33" borderId="12" xfId="66" applyNumberFormat="1" applyFill="1" applyBorder="1" applyProtection="1">
      <alignment/>
      <protection locked="0"/>
    </xf>
    <xf numFmtId="182" fontId="4" fillId="33" borderId="13" xfId="66" applyNumberFormat="1" applyFill="1" applyBorder="1" applyProtection="1">
      <alignment/>
      <protection locked="0"/>
    </xf>
    <xf numFmtId="182" fontId="4" fillId="33" borderId="14" xfId="66" applyNumberFormat="1" applyFill="1" applyBorder="1" applyProtection="1">
      <alignment/>
      <protection locked="0"/>
    </xf>
    <xf numFmtId="189" fontId="4" fillId="0" borderId="12" xfId="52" applyNumberFormat="1" applyFill="1" applyBorder="1" applyAlignment="1" applyProtection="1">
      <alignment/>
      <protection locked="0"/>
    </xf>
    <xf numFmtId="189" fontId="4" fillId="0" borderId="17" xfId="52" applyNumberFormat="1" applyFill="1" applyBorder="1" applyAlignment="1" applyProtection="1">
      <alignment/>
      <protection locked="0"/>
    </xf>
    <xf numFmtId="189" fontId="4" fillId="0" borderId="20" xfId="52" applyNumberForma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地区別3区分" xfId="51"/>
    <cellStyle name="桁区切り_地区別5歳毎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各歳集計表" xfId="63"/>
    <cellStyle name="標準_地区別10歳毎" xfId="64"/>
    <cellStyle name="標準_地区別3区分" xfId="65"/>
    <cellStyle name="標準_地区別5歳毎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F5" sqref="F5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36" t="s">
        <v>0</v>
      </c>
      <c r="B1" s="136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33" t="s">
        <v>24</v>
      </c>
      <c r="B3" s="3" t="s">
        <v>13</v>
      </c>
      <c r="C3" s="95">
        <v>464</v>
      </c>
      <c r="D3" s="95">
        <v>479</v>
      </c>
      <c r="E3" s="95">
        <v>497</v>
      </c>
      <c r="F3" s="95">
        <v>465</v>
      </c>
      <c r="G3" s="95">
        <v>488</v>
      </c>
      <c r="H3" s="95">
        <v>474</v>
      </c>
      <c r="I3" s="95">
        <v>494</v>
      </c>
      <c r="J3" s="96">
        <v>458</v>
      </c>
      <c r="K3" s="96">
        <v>522</v>
      </c>
      <c r="L3" s="96">
        <v>518</v>
      </c>
      <c r="M3" s="96">
        <v>549</v>
      </c>
      <c r="N3" s="96">
        <v>496</v>
      </c>
      <c r="O3" s="96">
        <v>523</v>
      </c>
      <c r="P3" s="96">
        <v>511</v>
      </c>
      <c r="Q3" s="96">
        <v>541</v>
      </c>
      <c r="R3" s="96">
        <v>525</v>
      </c>
      <c r="S3" s="96">
        <v>551</v>
      </c>
      <c r="T3" s="96">
        <v>573</v>
      </c>
      <c r="U3" s="96">
        <v>544</v>
      </c>
      <c r="V3" s="96">
        <v>496</v>
      </c>
      <c r="W3" s="96">
        <v>495</v>
      </c>
      <c r="X3" s="96">
        <v>441</v>
      </c>
      <c r="Y3" s="96">
        <v>483</v>
      </c>
      <c r="Z3" s="96">
        <v>527</v>
      </c>
      <c r="AA3" s="96">
        <v>540</v>
      </c>
      <c r="AB3" s="96">
        <v>516</v>
      </c>
      <c r="AC3" s="96">
        <v>520</v>
      </c>
      <c r="AD3" s="96">
        <v>540</v>
      </c>
      <c r="AE3" s="96">
        <v>579</v>
      </c>
      <c r="AF3" s="96">
        <v>632</v>
      </c>
      <c r="AG3" s="96">
        <v>556</v>
      </c>
      <c r="AH3" s="96">
        <v>600</v>
      </c>
      <c r="AI3" s="96">
        <v>577</v>
      </c>
      <c r="AJ3" s="96">
        <v>670</v>
      </c>
      <c r="AK3" s="96">
        <v>695</v>
      </c>
      <c r="AL3" s="96">
        <v>687</v>
      </c>
      <c r="AM3" s="96">
        <v>670</v>
      </c>
      <c r="AN3" s="96">
        <v>615</v>
      </c>
      <c r="AO3" s="96">
        <v>610</v>
      </c>
      <c r="AP3" s="96">
        <v>574</v>
      </c>
      <c r="AQ3" s="96">
        <v>649</v>
      </c>
      <c r="AR3" s="96">
        <v>533</v>
      </c>
      <c r="AS3" s="96">
        <v>539</v>
      </c>
      <c r="AT3" s="96">
        <v>576</v>
      </c>
      <c r="AU3" s="96">
        <v>578</v>
      </c>
      <c r="AV3" s="96">
        <v>543</v>
      </c>
      <c r="AW3" s="96">
        <v>556</v>
      </c>
      <c r="AX3" s="96">
        <v>620</v>
      </c>
      <c r="AY3" s="96">
        <v>571</v>
      </c>
      <c r="AZ3" s="96">
        <v>606</v>
      </c>
      <c r="BA3" s="96">
        <v>581</v>
      </c>
      <c r="BB3" s="96">
        <v>575</v>
      </c>
      <c r="BC3" s="96">
        <v>651</v>
      </c>
      <c r="BD3" s="96">
        <v>604</v>
      </c>
      <c r="BE3" s="96">
        <v>682</v>
      </c>
      <c r="BF3" s="96">
        <v>673</v>
      </c>
      <c r="BG3" s="96">
        <v>681</v>
      </c>
      <c r="BH3" s="96">
        <v>699</v>
      </c>
      <c r="BI3" s="96">
        <v>692</v>
      </c>
      <c r="BJ3" s="96">
        <v>733</v>
      </c>
      <c r="BK3" s="96">
        <v>722</v>
      </c>
      <c r="BL3" s="96">
        <v>602</v>
      </c>
      <c r="BM3" s="96">
        <v>422</v>
      </c>
      <c r="BN3" s="96">
        <v>523</v>
      </c>
      <c r="BO3" s="96">
        <v>497</v>
      </c>
      <c r="BP3" s="96">
        <v>525</v>
      </c>
      <c r="BQ3" s="96">
        <v>522</v>
      </c>
      <c r="BR3" s="96">
        <v>481</v>
      </c>
      <c r="BS3" s="96">
        <v>505</v>
      </c>
      <c r="BT3" s="96">
        <v>421</v>
      </c>
      <c r="BU3" s="96">
        <v>460</v>
      </c>
      <c r="BV3" s="96">
        <v>469</v>
      </c>
      <c r="BW3" s="96">
        <v>413</v>
      </c>
      <c r="BX3" s="96">
        <v>444</v>
      </c>
      <c r="BY3" s="96">
        <v>412</v>
      </c>
      <c r="BZ3" s="96">
        <v>407</v>
      </c>
      <c r="CA3" s="96">
        <v>333</v>
      </c>
      <c r="CB3" s="96">
        <v>336</v>
      </c>
      <c r="CC3" s="96">
        <v>316</v>
      </c>
      <c r="CD3" s="96">
        <v>258</v>
      </c>
      <c r="CE3" s="96">
        <v>261</v>
      </c>
      <c r="CF3" s="96">
        <v>252</v>
      </c>
      <c r="CG3" s="96">
        <v>228</v>
      </c>
      <c r="CH3" s="96">
        <v>177</v>
      </c>
      <c r="CI3" s="96">
        <v>174</v>
      </c>
      <c r="CJ3" s="96">
        <v>109</v>
      </c>
      <c r="CK3" s="96">
        <v>79</v>
      </c>
      <c r="CL3" s="96">
        <v>99</v>
      </c>
      <c r="CM3" s="96">
        <v>64</v>
      </c>
      <c r="CN3" s="96">
        <v>48</v>
      </c>
      <c r="CO3" s="96">
        <v>47</v>
      </c>
      <c r="CP3" s="96">
        <v>35</v>
      </c>
      <c r="CQ3" s="96">
        <v>28</v>
      </c>
      <c r="CR3" s="96">
        <v>28</v>
      </c>
      <c r="CS3" s="96">
        <v>17</v>
      </c>
      <c r="CT3" s="96">
        <v>4</v>
      </c>
      <c r="CU3" s="96">
        <v>12</v>
      </c>
      <c r="CV3" s="96">
        <v>6</v>
      </c>
      <c r="CW3" s="96">
        <v>4</v>
      </c>
      <c r="CX3" s="96">
        <v>2</v>
      </c>
      <c r="CY3" s="96">
        <v>7</v>
      </c>
      <c r="CZ3" s="100">
        <f aca="true" t="shared" si="0" ref="CZ3:CZ23">SUM(C3:CY3)</f>
        <v>44786</v>
      </c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</row>
    <row r="4" spans="1:131" s="12" customFormat="1" ht="11.25" customHeight="1">
      <c r="A4" s="133"/>
      <c r="B4" s="4" t="s">
        <v>14</v>
      </c>
      <c r="C4" s="97">
        <v>442</v>
      </c>
      <c r="D4" s="97">
        <v>456</v>
      </c>
      <c r="E4" s="97">
        <v>421</v>
      </c>
      <c r="F4" s="97">
        <v>421</v>
      </c>
      <c r="G4" s="97">
        <v>475</v>
      </c>
      <c r="H4" s="97">
        <v>461</v>
      </c>
      <c r="I4" s="97">
        <v>476</v>
      </c>
      <c r="J4" s="98">
        <v>486</v>
      </c>
      <c r="K4" s="98">
        <v>471</v>
      </c>
      <c r="L4" s="98">
        <v>526</v>
      </c>
      <c r="M4" s="98">
        <v>485</v>
      </c>
      <c r="N4" s="98">
        <v>529</v>
      </c>
      <c r="O4" s="98">
        <v>511</v>
      </c>
      <c r="P4" s="98">
        <v>547</v>
      </c>
      <c r="Q4" s="98">
        <v>512</v>
      </c>
      <c r="R4" s="98">
        <v>528</v>
      </c>
      <c r="S4" s="98">
        <v>524</v>
      </c>
      <c r="T4" s="98">
        <v>552</v>
      </c>
      <c r="U4" s="98">
        <v>518</v>
      </c>
      <c r="V4" s="98">
        <v>525</v>
      </c>
      <c r="W4" s="98">
        <v>512</v>
      </c>
      <c r="X4" s="98">
        <v>519</v>
      </c>
      <c r="Y4" s="98">
        <v>499</v>
      </c>
      <c r="Z4" s="98">
        <v>493</v>
      </c>
      <c r="AA4" s="98">
        <v>468</v>
      </c>
      <c r="AB4" s="98">
        <v>531</v>
      </c>
      <c r="AC4" s="98">
        <v>521</v>
      </c>
      <c r="AD4" s="98">
        <v>531</v>
      </c>
      <c r="AE4" s="98">
        <v>597</v>
      </c>
      <c r="AF4" s="98">
        <v>583</v>
      </c>
      <c r="AG4" s="98">
        <v>580</v>
      </c>
      <c r="AH4" s="98">
        <v>625</v>
      </c>
      <c r="AI4" s="98">
        <v>655</v>
      </c>
      <c r="AJ4" s="98">
        <v>694</v>
      </c>
      <c r="AK4" s="98">
        <v>700</v>
      </c>
      <c r="AL4" s="98">
        <v>710</v>
      </c>
      <c r="AM4" s="98">
        <v>682</v>
      </c>
      <c r="AN4" s="98">
        <v>661</v>
      </c>
      <c r="AO4" s="98">
        <v>657</v>
      </c>
      <c r="AP4" s="98">
        <v>667</v>
      </c>
      <c r="AQ4" s="98">
        <v>691</v>
      </c>
      <c r="AR4" s="98">
        <v>541</v>
      </c>
      <c r="AS4" s="98">
        <v>613</v>
      </c>
      <c r="AT4" s="98">
        <v>624</v>
      </c>
      <c r="AU4" s="98">
        <v>696</v>
      </c>
      <c r="AV4" s="98">
        <v>610</v>
      </c>
      <c r="AW4" s="98">
        <v>626</v>
      </c>
      <c r="AX4" s="98">
        <v>655</v>
      </c>
      <c r="AY4" s="98">
        <v>647</v>
      </c>
      <c r="AZ4" s="98">
        <v>634</v>
      </c>
      <c r="BA4" s="98">
        <v>642</v>
      </c>
      <c r="BB4" s="98">
        <v>614</v>
      </c>
      <c r="BC4" s="98">
        <v>618</v>
      </c>
      <c r="BD4" s="98">
        <v>668</v>
      </c>
      <c r="BE4" s="98">
        <v>683</v>
      </c>
      <c r="BF4" s="98">
        <v>682</v>
      </c>
      <c r="BG4" s="98">
        <v>769</v>
      </c>
      <c r="BH4" s="98">
        <v>750</v>
      </c>
      <c r="BI4" s="98">
        <v>788</v>
      </c>
      <c r="BJ4" s="98">
        <v>853</v>
      </c>
      <c r="BK4" s="98">
        <v>827</v>
      </c>
      <c r="BL4" s="98">
        <v>622</v>
      </c>
      <c r="BM4" s="98">
        <v>461</v>
      </c>
      <c r="BN4" s="98">
        <v>597</v>
      </c>
      <c r="BO4" s="98">
        <v>601</v>
      </c>
      <c r="BP4" s="98">
        <v>591</v>
      </c>
      <c r="BQ4" s="98">
        <v>635</v>
      </c>
      <c r="BR4" s="98">
        <v>610</v>
      </c>
      <c r="BS4" s="98">
        <v>587</v>
      </c>
      <c r="BT4" s="98">
        <v>547</v>
      </c>
      <c r="BU4" s="98">
        <v>525</v>
      </c>
      <c r="BV4" s="98">
        <v>508</v>
      </c>
      <c r="BW4" s="98">
        <v>526</v>
      </c>
      <c r="BX4" s="98">
        <v>541</v>
      </c>
      <c r="BY4" s="98">
        <v>521</v>
      </c>
      <c r="BZ4" s="98">
        <v>483</v>
      </c>
      <c r="CA4" s="98">
        <v>514</v>
      </c>
      <c r="CB4" s="98">
        <v>427</v>
      </c>
      <c r="CC4" s="98">
        <v>422</v>
      </c>
      <c r="CD4" s="98">
        <v>434</v>
      </c>
      <c r="CE4" s="98">
        <v>399</v>
      </c>
      <c r="CF4" s="98">
        <v>400</v>
      </c>
      <c r="CG4" s="98">
        <v>381</v>
      </c>
      <c r="CH4" s="98">
        <v>332</v>
      </c>
      <c r="CI4" s="98">
        <v>323</v>
      </c>
      <c r="CJ4" s="98">
        <v>285</v>
      </c>
      <c r="CK4" s="98">
        <v>248</v>
      </c>
      <c r="CL4" s="98">
        <v>234</v>
      </c>
      <c r="CM4" s="98">
        <v>185</v>
      </c>
      <c r="CN4" s="98">
        <v>171</v>
      </c>
      <c r="CO4" s="98">
        <v>149</v>
      </c>
      <c r="CP4" s="98">
        <v>147</v>
      </c>
      <c r="CQ4" s="98">
        <v>107</v>
      </c>
      <c r="CR4" s="98">
        <v>106</v>
      </c>
      <c r="CS4" s="98">
        <v>92</v>
      </c>
      <c r="CT4" s="98">
        <v>63</v>
      </c>
      <c r="CU4" s="98">
        <v>38</v>
      </c>
      <c r="CV4" s="98">
        <v>29</v>
      </c>
      <c r="CW4" s="98">
        <v>34</v>
      </c>
      <c r="CX4" s="98">
        <v>13</v>
      </c>
      <c r="CY4" s="98">
        <v>17</v>
      </c>
      <c r="CZ4" s="102">
        <f t="shared" si="0"/>
        <v>49887</v>
      </c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</row>
    <row r="5" spans="1:131" s="12" customFormat="1" ht="11.25" customHeight="1">
      <c r="A5" s="133"/>
      <c r="B5" s="5" t="s">
        <v>15</v>
      </c>
      <c r="C5" s="99">
        <v>906</v>
      </c>
      <c r="D5" s="99">
        <v>935</v>
      </c>
      <c r="E5" s="99">
        <v>918</v>
      </c>
      <c r="F5" s="99">
        <v>886</v>
      </c>
      <c r="G5" s="99">
        <v>963</v>
      </c>
      <c r="H5" s="99">
        <v>935</v>
      </c>
      <c r="I5" s="99">
        <v>970</v>
      </c>
      <c r="J5" s="99">
        <v>944</v>
      </c>
      <c r="K5" s="99">
        <v>993</v>
      </c>
      <c r="L5" s="99">
        <v>1044</v>
      </c>
      <c r="M5" s="99">
        <v>1034</v>
      </c>
      <c r="N5" s="99">
        <v>1025</v>
      </c>
      <c r="O5" s="99">
        <v>1034</v>
      </c>
      <c r="P5" s="99">
        <v>1058</v>
      </c>
      <c r="Q5" s="99">
        <v>1053</v>
      </c>
      <c r="R5" s="99">
        <v>1053</v>
      </c>
      <c r="S5" s="99">
        <v>1075</v>
      </c>
      <c r="T5" s="99">
        <v>1125</v>
      </c>
      <c r="U5" s="99">
        <v>1062</v>
      </c>
      <c r="V5" s="99">
        <v>1021</v>
      </c>
      <c r="W5" s="99">
        <v>1007</v>
      </c>
      <c r="X5" s="99">
        <v>960</v>
      </c>
      <c r="Y5" s="99">
        <v>982</v>
      </c>
      <c r="Z5" s="99">
        <v>1020</v>
      </c>
      <c r="AA5" s="99">
        <v>1008</v>
      </c>
      <c r="AB5" s="99">
        <v>1047</v>
      </c>
      <c r="AC5" s="99">
        <v>1041</v>
      </c>
      <c r="AD5" s="99">
        <v>1071</v>
      </c>
      <c r="AE5" s="99">
        <v>1176</v>
      </c>
      <c r="AF5" s="99">
        <v>1215</v>
      </c>
      <c r="AG5" s="99">
        <v>1136</v>
      </c>
      <c r="AH5" s="99">
        <v>1225</v>
      </c>
      <c r="AI5" s="99">
        <v>1232</v>
      </c>
      <c r="AJ5" s="99">
        <v>1364</v>
      </c>
      <c r="AK5" s="99">
        <v>1395</v>
      </c>
      <c r="AL5" s="99">
        <v>1397</v>
      </c>
      <c r="AM5" s="99">
        <v>1352</v>
      </c>
      <c r="AN5" s="99">
        <v>1276</v>
      </c>
      <c r="AO5" s="99">
        <v>1267</v>
      </c>
      <c r="AP5" s="99">
        <v>1241</v>
      </c>
      <c r="AQ5" s="99">
        <v>1340</v>
      </c>
      <c r="AR5" s="99">
        <v>1074</v>
      </c>
      <c r="AS5" s="99">
        <v>1152</v>
      </c>
      <c r="AT5" s="99">
        <v>1200</v>
      </c>
      <c r="AU5" s="99">
        <v>1274</v>
      </c>
      <c r="AV5" s="99">
        <v>1153</v>
      </c>
      <c r="AW5" s="99">
        <v>1182</v>
      </c>
      <c r="AX5" s="99">
        <v>1275</v>
      </c>
      <c r="AY5" s="99">
        <v>1218</v>
      </c>
      <c r="AZ5" s="99">
        <v>1240</v>
      </c>
      <c r="BA5" s="99">
        <v>1223</v>
      </c>
      <c r="BB5" s="99">
        <v>1189</v>
      </c>
      <c r="BC5" s="99">
        <v>1269</v>
      </c>
      <c r="BD5" s="99">
        <v>1272</v>
      </c>
      <c r="BE5" s="99">
        <v>1365</v>
      </c>
      <c r="BF5" s="99">
        <v>1355</v>
      </c>
      <c r="BG5" s="99">
        <v>1450</v>
      </c>
      <c r="BH5" s="99">
        <v>1449</v>
      </c>
      <c r="BI5" s="99">
        <v>1480</v>
      </c>
      <c r="BJ5" s="99">
        <v>1586</v>
      </c>
      <c r="BK5" s="99">
        <v>1549</v>
      </c>
      <c r="BL5" s="99">
        <v>1224</v>
      </c>
      <c r="BM5" s="99">
        <v>883</v>
      </c>
      <c r="BN5" s="99">
        <v>1120</v>
      </c>
      <c r="BO5" s="99">
        <v>1098</v>
      </c>
      <c r="BP5" s="99">
        <v>1116</v>
      </c>
      <c r="BQ5" s="99">
        <v>1157</v>
      </c>
      <c r="BR5" s="99">
        <v>1091</v>
      </c>
      <c r="BS5" s="99">
        <v>1092</v>
      </c>
      <c r="BT5" s="99">
        <v>968</v>
      </c>
      <c r="BU5" s="99">
        <v>985</v>
      </c>
      <c r="BV5" s="99">
        <v>977</v>
      </c>
      <c r="BW5" s="99">
        <v>939</v>
      </c>
      <c r="BX5" s="99">
        <v>985</v>
      </c>
      <c r="BY5" s="99">
        <v>933</v>
      </c>
      <c r="BZ5" s="99">
        <v>890</v>
      </c>
      <c r="CA5" s="99">
        <v>847</v>
      </c>
      <c r="CB5" s="99">
        <v>763</v>
      </c>
      <c r="CC5" s="99">
        <v>738</v>
      </c>
      <c r="CD5" s="99">
        <v>692</v>
      </c>
      <c r="CE5" s="99">
        <v>660</v>
      </c>
      <c r="CF5" s="99">
        <v>652</v>
      </c>
      <c r="CG5" s="99">
        <v>609</v>
      </c>
      <c r="CH5" s="99">
        <v>509</v>
      </c>
      <c r="CI5" s="99">
        <v>497</v>
      </c>
      <c r="CJ5" s="99">
        <v>394</v>
      </c>
      <c r="CK5" s="99">
        <v>327</v>
      </c>
      <c r="CL5" s="99">
        <v>333</v>
      </c>
      <c r="CM5" s="99">
        <v>249</v>
      </c>
      <c r="CN5" s="99">
        <v>219</v>
      </c>
      <c r="CO5" s="99">
        <v>196</v>
      </c>
      <c r="CP5" s="99">
        <v>182</v>
      </c>
      <c r="CQ5" s="99">
        <v>135</v>
      </c>
      <c r="CR5" s="99">
        <v>134</v>
      </c>
      <c r="CS5" s="99">
        <v>109</v>
      </c>
      <c r="CT5" s="99">
        <v>67</v>
      </c>
      <c r="CU5" s="99">
        <v>50</v>
      </c>
      <c r="CV5" s="99">
        <v>35</v>
      </c>
      <c r="CW5" s="99">
        <v>38</v>
      </c>
      <c r="CX5" s="99">
        <v>15</v>
      </c>
      <c r="CY5" s="99">
        <v>24</v>
      </c>
      <c r="CZ5" s="102">
        <f t="shared" si="0"/>
        <v>94673</v>
      </c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</row>
    <row r="6" spans="1:105" s="12" customFormat="1" ht="11.25" customHeight="1">
      <c r="A6" s="133" t="s">
        <v>25</v>
      </c>
      <c r="B6" s="3" t="s">
        <v>13</v>
      </c>
      <c r="C6" s="108">
        <v>68</v>
      </c>
      <c r="D6" s="108">
        <v>76</v>
      </c>
      <c r="E6" s="108">
        <v>86</v>
      </c>
      <c r="F6" s="108">
        <v>80</v>
      </c>
      <c r="G6" s="108">
        <v>67</v>
      </c>
      <c r="H6" s="108">
        <v>69</v>
      </c>
      <c r="I6" s="108">
        <v>85</v>
      </c>
      <c r="J6" s="108">
        <v>64</v>
      </c>
      <c r="K6" s="108">
        <v>78</v>
      </c>
      <c r="L6" s="108">
        <v>77</v>
      </c>
      <c r="M6" s="108">
        <v>68</v>
      </c>
      <c r="N6" s="108">
        <v>69</v>
      </c>
      <c r="O6" s="108">
        <v>81</v>
      </c>
      <c r="P6" s="108">
        <v>101</v>
      </c>
      <c r="Q6" s="108">
        <v>90</v>
      </c>
      <c r="R6" s="108">
        <v>104</v>
      </c>
      <c r="S6" s="108">
        <v>101</v>
      </c>
      <c r="T6" s="108">
        <v>94</v>
      </c>
      <c r="U6" s="108">
        <v>88</v>
      </c>
      <c r="V6" s="108">
        <v>89</v>
      </c>
      <c r="W6" s="108">
        <v>82</v>
      </c>
      <c r="X6" s="108">
        <v>107</v>
      </c>
      <c r="Y6" s="108">
        <v>95</v>
      </c>
      <c r="Z6" s="108">
        <v>82</v>
      </c>
      <c r="AA6" s="108">
        <v>107</v>
      </c>
      <c r="AB6" s="108">
        <v>81</v>
      </c>
      <c r="AC6" s="108">
        <v>97</v>
      </c>
      <c r="AD6" s="108">
        <v>86</v>
      </c>
      <c r="AE6" s="108">
        <v>117</v>
      </c>
      <c r="AF6" s="108">
        <v>108</v>
      </c>
      <c r="AG6" s="108">
        <v>102</v>
      </c>
      <c r="AH6" s="108">
        <v>87</v>
      </c>
      <c r="AI6" s="108">
        <v>104</v>
      </c>
      <c r="AJ6" s="108">
        <v>111</v>
      </c>
      <c r="AK6" s="108">
        <v>115</v>
      </c>
      <c r="AL6" s="108">
        <v>92</v>
      </c>
      <c r="AM6" s="108">
        <v>96</v>
      </c>
      <c r="AN6" s="108">
        <v>107</v>
      </c>
      <c r="AO6" s="108">
        <v>89</v>
      </c>
      <c r="AP6" s="108">
        <v>105</v>
      </c>
      <c r="AQ6" s="108">
        <v>86</v>
      </c>
      <c r="AR6" s="108">
        <v>80</v>
      </c>
      <c r="AS6" s="108">
        <v>92</v>
      </c>
      <c r="AT6" s="108">
        <v>76</v>
      </c>
      <c r="AU6" s="108">
        <v>92</v>
      </c>
      <c r="AV6" s="108">
        <v>72</v>
      </c>
      <c r="AW6" s="108">
        <v>88</v>
      </c>
      <c r="AX6" s="108">
        <v>102</v>
      </c>
      <c r="AY6" s="108">
        <v>96</v>
      </c>
      <c r="AZ6" s="108">
        <v>100</v>
      </c>
      <c r="BA6" s="108">
        <v>115</v>
      </c>
      <c r="BB6" s="108">
        <v>105</v>
      </c>
      <c r="BC6" s="108">
        <v>128</v>
      </c>
      <c r="BD6" s="108">
        <v>123</v>
      </c>
      <c r="BE6" s="108">
        <v>142</v>
      </c>
      <c r="BF6" s="108">
        <v>147</v>
      </c>
      <c r="BG6" s="108">
        <v>174</v>
      </c>
      <c r="BH6" s="108">
        <v>162</v>
      </c>
      <c r="BI6" s="108">
        <v>185</v>
      </c>
      <c r="BJ6" s="108">
        <v>202</v>
      </c>
      <c r="BK6" s="108">
        <v>186</v>
      </c>
      <c r="BL6" s="108">
        <v>126</v>
      </c>
      <c r="BM6" s="108">
        <v>95</v>
      </c>
      <c r="BN6" s="108">
        <v>127</v>
      </c>
      <c r="BO6" s="108">
        <v>102</v>
      </c>
      <c r="BP6" s="108">
        <v>104</v>
      </c>
      <c r="BQ6" s="108">
        <v>97</v>
      </c>
      <c r="BR6" s="108">
        <v>87</v>
      </c>
      <c r="BS6" s="108">
        <v>86</v>
      </c>
      <c r="BT6" s="108">
        <v>80</v>
      </c>
      <c r="BU6" s="108">
        <v>77</v>
      </c>
      <c r="BV6" s="108">
        <v>79</v>
      </c>
      <c r="BW6" s="108">
        <v>64</v>
      </c>
      <c r="BX6" s="108">
        <v>59</v>
      </c>
      <c r="BY6" s="108">
        <v>61</v>
      </c>
      <c r="BZ6" s="108">
        <v>70</v>
      </c>
      <c r="CA6" s="108">
        <v>58</v>
      </c>
      <c r="CB6" s="108">
        <v>53</v>
      </c>
      <c r="CC6" s="108">
        <v>59</v>
      </c>
      <c r="CD6" s="108">
        <v>49</v>
      </c>
      <c r="CE6" s="108">
        <v>54</v>
      </c>
      <c r="CF6" s="108">
        <v>45</v>
      </c>
      <c r="CG6" s="108">
        <v>41</v>
      </c>
      <c r="CH6" s="108">
        <v>37</v>
      </c>
      <c r="CI6" s="108">
        <v>30</v>
      </c>
      <c r="CJ6" s="108">
        <v>25</v>
      </c>
      <c r="CK6" s="108">
        <v>16</v>
      </c>
      <c r="CL6" s="108">
        <v>11</v>
      </c>
      <c r="CM6" s="108">
        <v>17</v>
      </c>
      <c r="CN6" s="108">
        <v>11</v>
      </c>
      <c r="CO6" s="108">
        <v>7</v>
      </c>
      <c r="CP6" s="108">
        <v>6</v>
      </c>
      <c r="CQ6" s="108">
        <v>5</v>
      </c>
      <c r="CR6" s="108">
        <v>4</v>
      </c>
      <c r="CS6" s="108">
        <v>6</v>
      </c>
      <c r="CT6" s="108">
        <v>1</v>
      </c>
      <c r="CU6" s="108">
        <v>2</v>
      </c>
      <c r="CV6" s="108">
        <v>1</v>
      </c>
      <c r="CW6" s="108">
        <v>1</v>
      </c>
      <c r="CX6" s="108">
        <v>0</v>
      </c>
      <c r="CY6" s="108">
        <v>0</v>
      </c>
      <c r="CZ6" s="100">
        <f t="shared" si="0"/>
        <v>8011</v>
      </c>
      <c r="DA6" s="103"/>
    </row>
    <row r="7" spans="1:105" s="12" customFormat="1" ht="11.25" customHeight="1">
      <c r="A7" s="133"/>
      <c r="B7" s="4" t="s">
        <v>14</v>
      </c>
      <c r="C7" s="109">
        <v>64</v>
      </c>
      <c r="D7" s="109">
        <v>60</v>
      </c>
      <c r="E7" s="109">
        <v>69</v>
      </c>
      <c r="F7" s="109">
        <v>81</v>
      </c>
      <c r="G7" s="109">
        <v>78</v>
      </c>
      <c r="H7" s="109">
        <v>60</v>
      </c>
      <c r="I7" s="109">
        <v>84</v>
      </c>
      <c r="J7" s="109">
        <v>88</v>
      </c>
      <c r="K7" s="109">
        <v>69</v>
      </c>
      <c r="L7" s="109">
        <v>89</v>
      </c>
      <c r="M7" s="109">
        <v>78</v>
      </c>
      <c r="N7" s="109">
        <v>81</v>
      </c>
      <c r="O7" s="109">
        <v>74</v>
      </c>
      <c r="P7" s="109">
        <v>101</v>
      </c>
      <c r="Q7" s="109">
        <v>79</v>
      </c>
      <c r="R7" s="109">
        <v>78</v>
      </c>
      <c r="S7" s="109">
        <v>95</v>
      </c>
      <c r="T7" s="109">
        <v>92</v>
      </c>
      <c r="U7" s="109">
        <v>114</v>
      </c>
      <c r="V7" s="109">
        <v>106</v>
      </c>
      <c r="W7" s="109">
        <v>110</v>
      </c>
      <c r="X7" s="109">
        <v>82</v>
      </c>
      <c r="Y7" s="109">
        <v>108</v>
      </c>
      <c r="Z7" s="109">
        <v>109</v>
      </c>
      <c r="AA7" s="109">
        <v>120</v>
      </c>
      <c r="AB7" s="109">
        <v>116</v>
      </c>
      <c r="AC7" s="109">
        <v>107</v>
      </c>
      <c r="AD7" s="109">
        <v>104</v>
      </c>
      <c r="AE7" s="109">
        <v>112</v>
      </c>
      <c r="AF7" s="109">
        <v>111</v>
      </c>
      <c r="AG7" s="109">
        <v>114</v>
      </c>
      <c r="AH7" s="109">
        <v>106</v>
      </c>
      <c r="AI7" s="109">
        <v>86</v>
      </c>
      <c r="AJ7" s="109">
        <v>104</v>
      </c>
      <c r="AK7" s="109">
        <v>124</v>
      </c>
      <c r="AL7" s="109">
        <v>106</v>
      </c>
      <c r="AM7" s="109">
        <v>103</v>
      </c>
      <c r="AN7" s="109">
        <v>117</v>
      </c>
      <c r="AO7" s="109">
        <v>99</v>
      </c>
      <c r="AP7" s="109">
        <v>103</v>
      </c>
      <c r="AQ7" s="109">
        <v>91</v>
      </c>
      <c r="AR7" s="109">
        <v>96</v>
      </c>
      <c r="AS7" s="109">
        <v>95</v>
      </c>
      <c r="AT7" s="109">
        <v>90</v>
      </c>
      <c r="AU7" s="109">
        <v>83</v>
      </c>
      <c r="AV7" s="109">
        <v>86</v>
      </c>
      <c r="AW7" s="109">
        <v>99</v>
      </c>
      <c r="AX7" s="109">
        <v>101</v>
      </c>
      <c r="AY7" s="109">
        <v>129</v>
      </c>
      <c r="AZ7" s="109">
        <v>132</v>
      </c>
      <c r="BA7" s="109">
        <v>122</v>
      </c>
      <c r="BB7" s="109">
        <v>124</v>
      </c>
      <c r="BC7" s="109">
        <v>125</v>
      </c>
      <c r="BD7" s="109">
        <v>125</v>
      </c>
      <c r="BE7" s="109">
        <v>172</v>
      </c>
      <c r="BF7" s="109">
        <v>166</v>
      </c>
      <c r="BG7" s="109">
        <v>176</v>
      </c>
      <c r="BH7" s="109">
        <v>185</v>
      </c>
      <c r="BI7" s="109">
        <v>193</v>
      </c>
      <c r="BJ7" s="109">
        <v>175</v>
      </c>
      <c r="BK7" s="109">
        <v>183</v>
      </c>
      <c r="BL7" s="109">
        <v>143</v>
      </c>
      <c r="BM7" s="109">
        <v>88</v>
      </c>
      <c r="BN7" s="109">
        <v>99</v>
      </c>
      <c r="BO7" s="109">
        <v>95</v>
      </c>
      <c r="BP7" s="109">
        <v>91</v>
      </c>
      <c r="BQ7" s="109">
        <v>112</v>
      </c>
      <c r="BR7" s="109">
        <v>85</v>
      </c>
      <c r="BS7" s="109">
        <v>94</v>
      </c>
      <c r="BT7" s="109">
        <v>83</v>
      </c>
      <c r="BU7" s="109">
        <v>99</v>
      </c>
      <c r="BV7" s="109">
        <v>77</v>
      </c>
      <c r="BW7" s="109">
        <v>82</v>
      </c>
      <c r="BX7" s="109">
        <v>78</v>
      </c>
      <c r="BY7" s="109">
        <v>90</v>
      </c>
      <c r="BZ7" s="109">
        <v>90</v>
      </c>
      <c r="CA7" s="109">
        <v>67</v>
      </c>
      <c r="CB7" s="109">
        <v>83</v>
      </c>
      <c r="CC7" s="109">
        <v>93</v>
      </c>
      <c r="CD7" s="109">
        <v>70</v>
      </c>
      <c r="CE7" s="109">
        <v>59</v>
      </c>
      <c r="CF7" s="109">
        <v>72</v>
      </c>
      <c r="CG7" s="109">
        <v>89</v>
      </c>
      <c r="CH7" s="109">
        <v>62</v>
      </c>
      <c r="CI7" s="109">
        <v>49</v>
      </c>
      <c r="CJ7" s="109">
        <v>52</v>
      </c>
      <c r="CK7" s="109">
        <v>53</v>
      </c>
      <c r="CL7" s="109">
        <v>34</v>
      </c>
      <c r="CM7" s="109">
        <v>35</v>
      </c>
      <c r="CN7" s="109">
        <v>26</v>
      </c>
      <c r="CO7" s="109">
        <v>34</v>
      </c>
      <c r="CP7" s="109">
        <v>25</v>
      </c>
      <c r="CQ7" s="109">
        <v>23</v>
      </c>
      <c r="CR7" s="109">
        <v>19</v>
      </c>
      <c r="CS7" s="109">
        <v>13</v>
      </c>
      <c r="CT7" s="109">
        <v>9</v>
      </c>
      <c r="CU7" s="109">
        <v>8</v>
      </c>
      <c r="CV7" s="109">
        <v>4</v>
      </c>
      <c r="CW7" s="109">
        <v>6</v>
      </c>
      <c r="CX7" s="109">
        <v>1</v>
      </c>
      <c r="CY7" s="109">
        <v>6</v>
      </c>
      <c r="CZ7" s="102">
        <f t="shared" si="0"/>
        <v>8927</v>
      </c>
      <c r="DA7" s="103"/>
    </row>
    <row r="8" spans="1:105" s="12" customFormat="1" ht="11.25" customHeight="1">
      <c r="A8" s="133"/>
      <c r="B8" s="5" t="s">
        <v>15</v>
      </c>
      <c r="C8" s="110">
        <v>132</v>
      </c>
      <c r="D8" s="110">
        <v>136</v>
      </c>
      <c r="E8" s="110">
        <v>155</v>
      </c>
      <c r="F8" s="110">
        <v>161</v>
      </c>
      <c r="G8" s="110">
        <v>145</v>
      </c>
      <c r="H8" s="110">
        <v>129</v>
      </c>
      <c r="I8" s="110">
        <v>169</v>
      </c>
      <c r="J8" s="110">
        <v>152</v>
      </c>
      <c r="K8" s="110">
        <v>147</v>
      </c>
      <c r="L8" s="110">
        <v>166</v>
      </c>
      <c r="M8" s="110">
        <v>146</v>
      </c>
      <c r="N8" s="110">
        <v>150</v>
      </c>
      <c r="O8" s="110">
        <v>155</v>
      </c>
      <c r="P8" s="110">
        <v>202</v>
      </c>
      <c r="Q8" s="110">
        <v>169</v>
      </c>
      <c r="R8" s="110">
        <v>182</v>
      </c>
      <c r="S8" s="110">
        <v>196</v>
      </c>
      <c r="T8" s="110">
        <v>186</v>
      </c>
      <c r="U8" s="110">
        <v>202</v>
      </c>
      <c r="V8" s="110">
        <v>195</v>
      </c>
      <c r="W8" s="110">
        <v>192</v>
      </c>
      <c r="X8" s="110">
        <v>189</v>
      </c>
      <c r="Y8" s="110">
        <v>203</v>
      </c>
      <c r="Z8" s="110">
        <v>191</v>
      </c>
      <c r="AA8" s="110">
        <v>227</v>
      </c>
      <c r="AB8" s="110">
        <v>197</v>
      </c>
      <c r="AC8" s="110">
        <v>204</v>
      </c>
      <c r="AD8" s="110">
        <v>190</v>
      </c>
      <c r="AE8" s="110">
        <v>229</v>
      </c>
      <c r="AF8" s="110">
        <v>219</v>
      </c>
      <c r="AG8" s="110">
        <v>216</v>
      </c>
      <c r="AH8" s="110">
        <v>193</v>
      </c>
      <c r="AI8" s="110">
        <v>190</v>
      </c>
      <c r="AJ8" s="110">
        <v>215</v>
      </c>
      <c r="AK8" s="110">
        <v>239</v>
      </c>
      <c r="AL8" s="110">
        <v>198</v>
      </c>
      <c r="AM8" s="110">
        <v>199</v>
      </c>
      <c r="AN8" s="110">
        <v>224</v>
      </c>
      <c r="AO8" s="110">
        <v>188</v>
      </c>
      <c r="AP8" s="110">
        <v>208</v>
      </c>
      <c r="AQ8" s="110">
        <v>177</v>
      </c>
      <c r="AR8" s="110">
        <v>176</v>
      </c>
      <c r="AS8" s="110">
        <v>187</v>
      </c>
      <c r="AT8" s="110">
        <v>166</v>
      </c>
      <c r="AU8" s="110">
        <v>175</v>
      </c>
      <c r="AV8" s="110">
        <v>158</v>
      </c>
      <c r="AW8" s="110">
        <v>187</v>
      </c>
      <c r="AX8" s="110">
        <v>203</v>
      </c>
      <c r="AY8" s="110">
        <v>225</v>
      </c>
      <c r="AZ8" s="110">
        <v>232</v>
      </c>
      <c r="BA8" s="110">
        <v>237</v>
      </c>
      <c r="BB8" s="110">
        <v>229</v>
      </c>
      <c r="BC8" s="110">
        <v>253</v>
      </c>
      <c r="BD8" s="110">
        <v>248</v>
      </c>
      <c r="BE8" s="110">
        <v>314</v>
      </c>
      <c r="BF8" s="110">
        <v>313</v>
      </c>
      <c r="BG8" s="110">
        <v>350</v>
      </c>
      <c r="BH8" s="110">
        <v>347</v>
      </c>
      <c r="BI8" s="110">
        <v>378</v>
      </c>
      <c r="BJ8" s="110">
        <v>377</v>
      </c>
      <c r="BK8" s="110">
        <v>369</v>
      </c>
      <c r="BL8" s="110">
        <v>269</v>
      </c>
      <c r="BM8" s="110">
        <v>183</v>
      </c>
      <c r="BN8" s="110">
        <v>226</v>
      </c>
      <c r="BO8" s="110">
        <v>197</v>
      </c>
      <c r="BP8" s="110">
        <v>195</v>
      </c>
      <c r="BQ8" s="110">
        <v>209</v>
      </c>
      <c r="BR8" s="110">
        <v>172</v>
      </c>
      <c r="BS8" s="110">
        <v>180</v>
      </c>
      <c r="BT8" s="110">
        <v>163</v>
      </c>
      <c r="BU8" s="110">
        <v>176</v>
      </c>
      <c r="BV8" s="110">
        <v>156</v>
      </c>
      <c r="BW8" s="110">
        <v>146</v>
      </c>
      <c r="BX8" s="110">
        <v>137</v>
      </c>
      <c r="BY8" s="110">
        <v>151</v>
      </c>
      <c r="BZ8" s="110">
        <v>160</v>
      </c>
      <c r="CA8" s="110">
        <v>125</v>
      </c>
      <c r="CB8" s="110">
        <v>136</v>
      </c>
      <c r="CC8" s="110">
        <v>152</v>
      </c>
      <c r="CD8" s="110">
        <v>119</v>
      </c>
      <c r="CE8" s="110">
        <v>113</v>
      </c>
      <c r="CF8" s="110">
        <v>117</v>
      </c>
      <c r="CG8" s="110">
        <v>130</v>
      </c>
      <c r="CH8" s="110">
        <v>99</v>
      </c>
      <c r="CI8" s="110">
        <v>79</v>
      </c>
      <c r="CJ8" s="110">
        <v>77</v>
      </c>
      <c r="CK8" s="110">
        <v>69</v>
      </c>
      <c r="CL8" s="110">
        <v>45</v>
      </c>
      <c r="CM8" s="110">
        <v>52</v>
      </c>
      <c r="CN8" s="110">
        <v>37</v>
      </c>
      <c r="CO8" s="110">
        <v>41</v>
      </c>
      <c r="CP8" s="110">
        <v>31</v>
      </c>
      <c r="CQ8" s="110">
        <v>28</v>
      </c>
      <c r="CR8" s="110">
        <v>23</v>
      </c>
      <c r="CS8" s="110">
        <v>19</v>
      </c>
      <c r="CT8" s="110">
        <v>10</v>
      </c>
      <c r="CU8" s="110">
        <v>10</v>
      </c>
      <c r="CV8" s="110">
        <v>5</v>
      </c>
      <c r="CW8" s="110">
        <v>7</v>
      </c>
      <c r="CX8" s="110">
        <v>1</v>
      </c>
      <c r="CY8" s="110">
        <v>6</v>
      </c>
      <c r="CZ8" s="102">
        <f t="shared" si="0"/>
        <v>16938</v>
      </c>
      <c r="DA8" s="103"/>
    </row>
    <row r="9" spans="1:113" s="12" customFormat="1" ht="11.25" customHeight="1">
      <c r="A9" s="133" t="s">
        <v>26</v>
      </c>
      <c r="B9" s="3" t="s">
        <v>13</v>
      </c>
      <c r="C9" s="108">
        <v>20</v>
      </c>
      <c r="D9" s="108">
        <v>28</v>
      </c>
      <c r="E9" s="108">
        <v>24</v>
      </c>
      <c r="F9" s="108">
        <v>20</v>
      </c>
      <c r="G9" s="108">
        <v>32</v>
      </c>
      <c r="H9" s="108">
        <v>29</v>
      </c>
      <c r="I9" s="108">
        <v>19</v>
      </c>
      <c r="J9" s="108">
        <v>19</v>
      </c>
      <c r="K9" s="108">
        <v>30</v>
      </c>
      <c r="L9" s="108">
        <v>28</v>
      </c>
      <c r="M9" s="108">
        <v>35</v>
      </c>
      <c r="N9" s="108">
        <v>39</v>
      </c>
      <c r="O9" s="108">
        <v>35</v>
      </c>
      <c r="P9" s="108">
        <v>36</v>
      </c>
      <c r="Q9" s="108">
        <v>54</v>
      </c>
      <c r="R9" s="108">
        <v>31</v>
      </c>
      <c r="S9" s="108">
        <v>35</v>
      </c>
      <c r="T9" s="108">
        <v>38</v>
      </c>
      <c r="U9" s="108">
        <v>28</v>
      </c>
      <c r="V9" s="108">
        <v>26</v>
      </c>
      <c r="W9" s="108">
        <v>28</v>
      </c>
      <c r="X9" s="108">
        <v>27</v>
      </c>
      <c r="Y9" s="108">
        <v>39</v>
      </c>
      <c r="Z9" s="108">
        <v>36</v>
      </c>
      <c r="AA9" s="108">
        <v>28</v>
      </c>
      <c r="AB9" s="108">
        <v>27</v>
      </c>
      <c r="AC9" s="108">
        <v>19</v>
      </c>
      <c r="AD9" s="108">
        <v>21</v>
      </c>
      <c r="AE9" s="108">
        <v>32</v>
      </c>
      <c r="AF9" s="108">
        <v>25</v>
      </c>
      <c r="AG9" s="108">
        <v>35</v>
      </c>
      <c r="AH9" s="108">
        <v>23</v>
      </c>
      <c r="AI9" s="108">
        <v>27</v>
      </c>
      <c r="AJ9" s="108">
        <v>40</v>
      </c>
      <c r="AK9" s="108">
        <v>30</v>
      </c>
      <c r="AL9" s="108">
        <v>31</v>
      </c>
      <c r="AM9" s="108">
        <v>20</v>
      </c>
      <c r="AN9" s="108">
        <v>40</v>
      </c>
      <c r="AO9" s="108">
        <v>27</v>
      </c>
      <c r="AP9" s="108">
        <v>27</v>
      </c>
      <c r="AQ9" s="108">
        <v>32</v>
      </c>
      <c r="AR9" s="108">
        <v>20</v>
      </c>
      <c r="AS9" s="108">
        <v>32</v>
      </c>
      <c r="AT9" s="108">
        <v>26</v>
      </c>
      <c r="AU9" s="108">
        <v>38</v>
      </c>
      <c r="AV9" s="108">
        <v>32</v>
      </c>
      <c r="AW9" s="108">
        <v>42</v>
      </c>
      <c r="AX9" s="108">
        <v>50</v>
      </c>
      <c r="AY9" s="108">
        <v>49</v>
      </c>
      <c r="AZ9" s="108">
        <v>59</v>
      </c>
      <c r="BA9" s="108">
        <v>43</v>
      </c>
      <c r="BB9" s="108">
        <v>47</v>
      </c>
      <c r="BC9" s="108">
        <v>57</v>
      </c>
      <c r="BD9" s="108">
        <v>48</v>
      </c>
      <c r="BE9" s="108">
        <v>46</v>
      </c>
      <c r="BF9" s="108">
        <v>44</v>
      </c>
      <c r="BG9" s="108">
        <v>53</v>
      </c>
      <c r="BH9" s="108">
        <v>47</v>
      </c>
      <c r="BI9" s="108">
        <v>41</v>
      </c>
      <c r="BJ9" s="108">
        <v>56</v>
      </c>
      <c r="BK9" s="108">
        <v>53</v>
      </c>
      <c r="BL9" s="108">
        <v>53</v>
      </c>
      <c r="BM9" s="108">
        <v>17</v>
      </c>
      <c r="BN9" s="108">
        <v>29</v>
      </c>
      <c r="BO9" s="108">
        <v>39</v>
      </c>
      <c r="BP9" s="108">
        <v>20</v>
      </c>
      <c r="BQ9" s="108">
        <v>36</v>
      </c>
      <c r="BR9" s="108">
        <v>34</v>
      </c>
      <c r="BS9" s="108">
        <v>30</v>
      </c>
      <c r="BT9" s="108">
        <v>22</v>
      </c>
      <c r="BU9" s="108">
        <v>39</v>
      </c>
      <c r="BV9" s="108">
        <v>31</v>
      </c>
      <c r="BW9" s="108">
        <v>39</v>
      </c>
      <c r="BX9" s="108">
        <v>25</v>
      </c>
      <c r="BY9" s="108">
        <v>29</v>
      </c>
      <c r="BZ9" s="108">
        <v>24</v>
      </c>
      <c r="CA9" s="108">
        <v>16</v>
      </c>
      <c r="CB9" s="108">
        <v>19</v>
      </c>
      <c r="CC9" s="108">
        <v>23</v>
      </c>
      <c r="CD9" s="108">
        <v>29</v>
      </c>
      <c r="CE9" s="108">
        <v>24</v>
      </c>
      <c r="CF9" s="108">
        <v>21</v>
      </c>
      <c r="CG9" s="108">
        <v>15</v>
      </c>
      <c r="CH9" s="108">
        <v>14</v>
      </c>
      <c r="CI9" s="108">
        <v>13</v>
      </c>
      <c r="CJ9" s="108">
        <v>10</v>
      </c>
      <c r="CK9" s="108">
        <v>10</v>
      </c>
      <c r="CL9" s="108">
        <v>6</v>
      </c>
      <c r="CM9" s="108">
        <v>8</v>
      </c>
      <c r="CN9" s="108">
        <v>2</v>
      </c>
      <c r="CO9" s="108">
        <v>4</v>
      </c>
      <c r="CP9" s="108">
        <v>1</v>
      </c>
      <c r="CQ9" s="108">
        <v>3</v>
      </c>
      <c r="CR9" s="108">
        <v>5</v>
      </c>
      <c r="CS9" s="108">
        <v>2</v>
      </c>
      <c r="CT9" s="108">
        <v>1</v>
      </c>
      <c r="CU9" s="108">
        <v>1</v>
      </c>
      <c r="CV9" s="108">
        <v>1</v>
      </c>
      <c r="CW9" s="108">
        <v>0</v>
      </c>
      <c r="CX9" s="108">
        <v>1</v>
      </c>
      <c r="CY9" s="108">
        <v>2</v>
      </c>
      <c r="CZ9" s="100">
        <f t="shared" si="0"/>
        <v>2801</v>
      </c>
      <c r="DA9" s="103"/>
      <c r="DI9" s="103"/>
    </row>
    <row r="10" spans="1:113" s="12" customFormat="1" ht="11.25" customHeight="1">
      <c r="A10" s="133"/>
      <c r="B10" s="4" t="s">
        <v>14</v>
      </c>
      <c r="C10" s="109">
        <v>17</v>
      </c>
      <c r="D10" s="109">
        <v>18</v>
      </c>
      <c r="E10" s="109">
        <v>23</v>
      </c>
      <c r="F10" s="109">
        <v>24</v>
      </c>
      <c r="G10" s="109">
        <v>25</v>
      </c>
      <c r="H10" s="109">
        <v>16</v>
      </c>
      <c r="I10" s="109">
        <v>26</v>
      </c>
      <c r="J10" s="109">
        <v>24</v>
      </c>
      <c r="K10" s="109">
        <v>26</v>
      </c>
      <c r="L10" s="109">
        <v>32</v>
      </c>
      <c r="M10" s="109">
        <v>34</v>
      </c>
      <c r="N10" s="109">
        <v>35</v>
      </c>
      <c r="O10" s="109">
        <v>33</v>
      </c>
      <c r="P10" s="109">
        <v>26</v>
      </c>
      <c r="Q10" s="109">
        <v>35</v>
      </c>
      <c r="R10" s="109">
        <v>29</v>
      </c>
      <c r="S10" s="109">
        <v>37</v>
      </c>
      <c r="T10" s="109">
        <v>41</v>
      </c>
      <c r="U10" s="109">
        <v>36</v>
      </c>
      <c r="V10" s="109">
        <v>37</v>
      </c>
      <c r="W10" s="109">
        <v>33</v>
      </c>
      <c r="X10" s="109">
        <v>39</v>
      </c>
      <c r="Y10" s="109">
        <v>28</v>
      </c>
      <c r="Z10" s="109">
        <v>24</v>
      </c>
      <c r="AA10" s="109">
        <v>28</v>
      </c>
      <c r="AB10" s="109">
        <v>30</v>
      </c>
      <c r="AC10" s="109">
        <v>29</v>
      </c>
      <c r="AD10" s="109">
        <v>26</v>
      </c>
      <c r="AE10" s="109">
        <v>29</v>
      </c>
      <c r="AF10" s="109">
        <v>30</v>
      </c>
      <c r="AG10" s="109">
        <v>19</v>
      </c>
      <c r="AH10" s="109">
        <v>28</v>
      </c>
      <c r="AI10" s="109">
        <v>26</v>
      </c>
      <c r="AJ10" s="109">
        <v>24</v>
      </c>
      <c r="AK10" s="109">
        <v>27</v>
      </c>
      <c r="AL10" s="109">
        <v>31</v>
      </c>
      <c r="AM10" s="109">
        <v>33</v>
      </c>
      <c r="AN10" s="109">
        <v>30</v>
      </c>
      <c r="AO10" s="109">
        <v>47</v>
      </c>
      <c r="AP10" s="109">
        <v>33</v>
      </c>
      <c r="AQ10" s="109">
        <v>45</v>
      </c>
      <c r="AR10" s="109">
        <v>27</v>
      </c>
      <c r="AS10" s="109">
        <v>33</v>
      </c>
      <c r="AT10" s="109">
        <v>28</v>
      </c>
      <c r="AU10" s="109">
        <v>41</v>
      </c>
      <c r="AV10" s="109">
        <v>57</v>
      </c>
      <c r="AW10" s="109">
        <v>48</v>
      </c>
      <c r="AX10" s="109">
        <v>34</v>
      </c>
      <c r="AY10" s="109">
        <v>46</v>
      </c>
      <c r="AZ10" s="109">
        <v>38</v>
      </c>
      <c r="BA10" s="109">
        <v>53</v>
      </c>
      <c r="BB10" s="109">
        <v>39</v>
      </c>
      <c r="BC10" s="109">
        <v>41</v>
      </c>
      <c r="BD10" s="109">
        <v>56</v>
      </c>
      <c r="BE10" s="109">
        <v>39</v>
      </c>
      <c r="BF10" s="109">
        <v>32</v>
      </c>
      <c r="BG10" s="109">
        <v>50</v>
      </c>
      <c r="BH10" s="109">
        <v>40</v>
      </c>
      <c r="BI10" s="109">
        <v>50</v>
      </c>
      <c r="BJ10" s="109">
        <v>59</v>
      </c>
      <c r="BK10" s="109">
        <v>50</v>
      </c>
      <c r="BL10" s="109">
        <v>47</v>
      </c>
      <c r="BM10" s="109">
        <v>14</v>
      </c>
      <c r="BN10" s="109">
        <v>26</v>
      </c>
      <c r="BO10" s="109">
        <v>35</v>
      </c>
      <c r="BP10" s="109">
        <v>36</v>
      </c>
      <c r="BQ10" s="109">
        <v>28</v>
      </c>
      <c r="BR10" s="109">
        <v>41</v>
      </c>
      <c r="BS10" s="109">
        <v>42</v>
      </c>
      <c r="BT10" s="109">
        <v>36</v>
      </c>
      <c r="BU10" s="109">
        <v>43</v>
      </c>
      <c r="BV10" s="109">
        <v>35</v>
      </c>
      <c r="BW10" s="109">
        <v>40</v>
      </c>
      <c r="BX10" s="109">
        <v>45</v>
      </c>
      <c r="BY10" s="109">
        <v>51</v>
      </c>
      <c r="BZ10" s="109">
        <v>40</v>
      </c>
      <c r="CA10" s="109">
        <v>35</v>
      </c>
      <c r="CB10" s="109">
        <v>42</v>
      </c>
      <c r="CC10" s="109">
        <v>39</v>
      </c>
      <c r="CD10" s="109">
        <v>31</v>
      </c>
      <c r="CE10" s="109">
        <v>43</v>
      </c>
      <c r="CF10" s="109">
        <v>44</v>
      </c>
      <c r="CG10" s="109">
        <v>34</v>
      </c>
      <c r="CH10" s="109">
        <v>38</v>
      </c>
      <c r="CI10" s="109">
        <v>27</v>
      </c>
      <c r="CJ10" s="109">
        <v>29</v>
      </c>
      <c r="CK10" s="109">
        <v>19</v>
      </c>
      <c r="CL10" s="109">
        <v>20</v>
      </c>
      <c r="CM10" s="109">
        <v>20</v>
      </c>
      <c r="CN10" s="109">
        <v>10</v>
      </c>
      <c r="CO10" s="109">
        <v>13</v>
      </c>
      <c r="CP10" s="109">
        <v>11</v>
      </c>
      <c r="CQ10" s="109">
        <v>11</v>
      </c>
      <c r="CR10" s="109">
        <v>3</v>
      </c>
      <c r="CS10" s="109">
        <v>4</v>
      </c>
      <c r="CT10" s="109">
        <v>8</v>
      </c>
      <c r="CU10" s="109">
        <v>1</v>
      </c>
      <c r="CV10" s="109">
        <v>3</v>
      </c>
      <c r="CW10" s="109">
        <v>3</v>
      </c>
      <c r="CX10" s="109">
        <v>3</v>
      </c>
      <c r="CY10" s="109">
        <v>0</v>
      </c>
      <c r="CZ10" s="102">
        <f t="shared" si="0"/>
        <v>3124</v>
      </c>
      <c r="DA10" s="103"/>
      <c r="DI10" s="9"/>
    </row>
    <row r="11" spans="1:113" s="12" customFormat="1" ht="11.25" customHeight="1">
      <c r="A11" s="133"/>
      <c r="B11" s="5" t="s">
        <v>15</v>
      </c>
      <c r="C11" s="110">
        <v>37</v>
      </c>
      <c r="D11" s="110">
        <v>46</v>
      </c>
      <c r="E11" s="110">
        <v>47</v>
      </c>
      <c r="F11" s="110">
        <v>44</v>
      </c>
      <c r="G11" s="110">
        <v>57</v>
      </c>
      <c r="H11" s="110">
        <v>45</v>
      </c>
      <c r="I11" s="110">
        <v>45</v>
      </c>
      <c r="J11" s="110">
        <v>43</v>
      </c>
      <c r="K11" s="110">
        <v>56</v>
      </c>
      <c r="L11" s="110">
        <v>60</v>
      </c>
      <c r="M11" s="110">
        <v>69</v>
      </c>
      <c r="N11" s="110">
        <v>74</v>
      </c>
      <c r="O11" s="110">
        <v>68</v>
      </c>
      <c r="P11" s="110">
        <v>62</v>
      </c>
      <c r="Q11" s="110">
        <v>89</v>
      </c>
      <c r="R11" s="110">
        <v>60</v>
      </c>
      <c r="S11" s="110">
        <v>72</v>
      </c>
      <c r="T11" s="110">
        <v>79</v>
      </c>
      <c r="U11" s="110">
        <v>64</v>
      </c>
      <c r="V11" s="110">
        <v>63</v>
      </c>
      <c r="W11" s="110">
        <v>61</v>
      </c>
      <c r="X11" s="110">
        <v>66</v>
      </c>
      <c r="Y11" s="110">
        <v>67</v>
      </c>
      <c r="Z11" s="110">
        <v>60</v>
      </c>
      <c r="AA11" s="110">
        <v>56</v>
      </c>
      <c r="AB11" s="110">
        <v>57</v>
      </c>
      <c r="AC11" s="110">
        <v>48</v>
      </c>
      <c r="AD11" s="110">
        <v>47</v>
      </c>
      <c r="AE11" s="110">
        <v>61</v>
      </c>
      <c r="AF11" s="110">
        <v>55</v>
      </c>
      <c r="AG11" s="110">
        <v>54</v>
      </c>
      <c r="AH11" s="110">
        <v>51</v>
      </c>
      <c r="AI11" s="110">
        <v>53</v>
      </c>
      <c r="AJ11" s="110">
        <v>64</v>
      </c>
      <c r="AK11" s="110">
        <v>57</v>
      </c>
      <c r="AL11" s="110">
        <v>62</v>
      </c>
      <c r="AM11" s="110">
        <v>53</v>
      </c>
      <c r="AN11" s="110">
        <v>70</v>
      </c>
      <c r="AO11" s="110">
        <v>74</v>
      </c>
      <c r="AP11" s="110">
        <v>60</v>
      </c>
      <c r="AQ11" s="110">
        <v>77</v>
      </c>
      <c r="AR11" s="110">
        <v>47</v>
      </c>
      <c r="AS11" s="110">
        <v>65</v>
      </c>
      <c r="AT11" s="110">
        <v>54</v>
      </c>
      <c r="AU11" s="110">
        <v>79</v>
      </c>
      <c r="AV11" s="110">
        <v>89</v>
      </c>
      <c r="AW11" s="110">
        <v>90</v>
      </c>
      <c r="AX11" s="110">
        <v>84</v>
      </c>
      <c r="AY11" s="110">
        <v>95</v>
      </c>
      <c r="AZ11" s="110">
        <v>97</v>
      </c>
      <c r="BA11" s="110">
        <v>96</v>
      </c>
      <c r="BB11" s="110">
        <v>86</v>
      </c>
      <c r="BC11" s="110">
        <v>98</v>
      </c>
      <c r="BD11" s="110">
        <v>104</v>
      </c>
      <c r="BE11" s="110">
        <v>85</v>
      </c>
      <c r="BF11" s="110">
        <v>76</v>
      </c>
      <c r="BG11" s="110">
        <v>103</v>
      </c>
      <c r="BH11" s="110">
        <v>87</v>
      </c>
      <c r="BI11" s="110">
        <v>91</v>
      </c>
      <c r="BJ11" s="110">
        <v>115</v>
      </c>
      <c r="BK11" s="110">
        <v>103</v>
      </c>
      <c r="BL11" s="110">
        <v>100</v>
      </c>
      <c r="BM11" s="110">
        <v>31</v>
      </c>
      <c r="BN11" s="110">
        <v>55</v>
      </c>
      <c r="BO11" s="110">
        <v>74</v>
      </c>
      <c r="BP11" s="110">
        <v>56</v>
      </c>
      <c r="BQ11" s="110">
        <v>64</v>
      </c>
      <c r="BR11" s="110">
        <v>75</v>
      </c>
      <c r="BS11" s="110">
        <v>72</v>
      </c>
      <c r="BT11" s="110">
        <v>58</v>
      </c>
      <c r="BU11" s="110">
        <v>82</v>
      </c>
      <c r="BV11" s="110">
        <v>66</v>
      </c>
      <c r="BW11" s="110">
        <v>79</v>
      </c>
      <c r="BX11" s="110">
        <v>70</v>
      </c>
      <c r="BY11" s="110">
        <v>80</v>
      </c>
      <c r="BZ11" s="110">
        <v>64</v>
      </c>
      <c r="CA11" s="110">
        <v>51</v>
      </c>
      <c r="CB11" s="110">
        <v>61</v>
      </c>
      <c r="CC11" s="110">
        <v>62</v>
      </c>
      <c r="CD11" s="110">
        <v>60</v>
      </c>
      <c r="CE11" s="110">
        <v>67</v>
      </c>
      <c r="CF11" s="110">
        <v>65</v>
      </c>
      <c r="CG11" s="110">
        <v>49</v>
      </c>
      <c r="CH11" s="110">
        <v>52</v>
      </c>
      <c r="CI11" s="110">
        <v>40</v>
      </c>
      <c r="CJ11" s="110">
        <v>39</v>
      </c>
      <c r="CK11" s="110">
        <v>29</v>
      </c>
      <c r="CL11" s="110">
        <v>26</v>
      </c>
      <c r="CM11" s="110">
        <v>28</v>
      </c>
      <c r="CN11" s="110">
        <v>12</v>
      </c>
      <c r="CO11" s="110">
        <v>17</v>
      </c>
      <c r="CP11" s="110">
        <v>12</v>
      </c>
      <c r="CQ11" s="110">
        <v>14</v>
      </c>
      <c r="CR11" s="110">
        <v>8</v>
      </c>
      <c r="CS11" s="110">
        <v>6</v>
      </c>
      <c r="CT11" s="110">
        <v>9</v>
      </c>
      <c r="CU11" s="110">
        <v>2</v>
      </c>
      <c r="CV11" s="110">
        <v>4</v>
      </c>
      <c r="CW11" s="110">
        <v>3</v>
      </c>
      <c r="CX11" s="110">
        <v>4</v>
      </c>
      <c r="CY11" s="110">
        <v>2</v>
      </c>
      <c r="CZ11" s="102">
        <f t="shared" si="0"/>
        <v>5925</v>
      </c>
      <c r="DA11" s="103"/>
      <c r="DI11" s="9"/>
    </row>
    <row r="12" spans="1:105" s="12" customFormat="1" ht="11.25" customHeight="1">
      <c r="A12" s="133" t="s">
        <v>27</v>
      </c>
      <c r="B12" s="3" t="s">
        <v>13</v>
      </c>
      <c r="C12" s="108">
        <v>18</v>
      </c>
      <c r="D12" s="108">
        <v>30</v>
      </c>
      <c r="E12" s="108">
        <v>28</v>
      </c>
      <c r="F12" s="108">
        <v>27</v>
      </c>
      <c r="G12" s="108">
        <v>36</v>
      </c>
      <c r="H12" s="108">
        <v>35</v>
      </c>
      <c r="I12" s="108">
        <v>30</v>
      </c>
      <c r="J12" s="108">
        <v>44</v>
      </c>
      <c r="K12" s="108">
        <v>43</v>
      </c>
      <c r="L12" s="108">
        <v>50</v>
      </c>
      <c r="M12" s="108">
        <v>33</v>
      </c>
      <c r="N12" s="108">
        <v>45</v>
      </c>
      <c r="O12" s="108">
        <v>35</v>
      </c>
      <c r="P12" s="108">
        <v>50</v>
      </c>
      <c r="Q12" s="108">
        <v>49</v>
      </c>
      <c r="R12" s="108">
        <v>56</v>
      </c>
      <c r="S12" s="108">
        <v>48</v>
      </c>
      <c r="T12" s="108">
        <v>41</v>
      </c>
      <c r="U12" s="108">
        <v>47</v>
      </c>
      <c r="V12" s="108">
        <v>37</v>
      </c>
      <c r="W12" s="108">
        <v>45</v>
      </c>
      <c r="X12" s="108">
        <v>36</v>
      </c>
      <c r="Y12" s="108">
        <v>44</v>
      </c>
      <c r="Z12" s="108">
        <v>49</v>
      </c>
      <c r="AA12" s="108">
        <v>26</v>
      </c>
      <c r="AB12" s="108">
        <v>46</v>
      </c>
      <c r="AC12" s="108">
        <v>45</v>
      </c>
      <c r="AD12" s="108">
        <v>40</v>
      </c>
      <c r="AE12" s="108">
        <v>43</v>
      </c>
      <c r="AF12" s="108">
        <v>36</v>
      </c>
      <c r="AG12" s="108">
        <v>27</v>
      </c>
      <c r="AH12" s="108">
        <v>44</v>
      </c>
      <c r="AI12" s="108">
        <v>45</v>
      </c>
      <c r="AJ12" s="108">
        <v>38</v>
      </c>
      <c r="AK12" s="108">
        <v>41</v>
      </c>
      <c r="AL12" s="108">
        <v>47</v>
      </c>
      <c r="AM12" s="108">
        <v>47</v>
      </c>
      <c r="AN12" s="108">
        <v>50</v>
      </c>
      <c r="AO12" s="108">
        <v>50</v>
      </c>
      <c r="AP12" s="108">
        <v>40</v>
      </c>
      <c r="AQ12" s="108">
        <v>53</v>
      </c>
      <c r="AR12" s="108">
        <v>49</v>
      </c>
      <c r="AS12" s="108">
        <v>43</v>
      </c>
      <c r="AT12" s="108">
        <v>35</v>
      </c>
      <c r="AU12" s="108">
        <v>55</v>
      </c>
      <c r="AV12" s="108">
        <v>48</v>
      </c>
      <c r="AW12" s="108">
        <v>70</v>
      </c>
      <c r="AX12" s="108">
        <v>49</v>
      </c>
      <c r="AY12" s="108">
        <v>57</v>
      </c>
      <c r="AZ12" s="108">
        <v>49</v>
      </c>
      <c r="BA12" s="108">
        <v>54</v>
      </c>
      <c r="BB12" s="108">
        <v>67</v>
      </c>
      <c r="BC12" s="108">
        <v>58</v>
      </c>
      <c r="BD12" s="108">
        <v>62</v>
      </c>
      <c r="BE12" s="108">
        <v>74</v>
      </c>
      <c r="BF12" s="108">
        <v>73</v>
      </c>
      <c r="BG12" s="108">
        <v>87</v>
      </c>
      <c r="BH12" s="108">
        <v>70</v>
      </c>
      <c r="BI12" s="108">
        <v>81</v>
      </c>
      <c r="BJ12" s="108">
        <v>68</v>
      </c>
      <c r="BK12" s="108">
        <v>66</v>
      </c>
      <c r="BL12" s="108">
        <v>41</v>
      </c>
      <c r="BM12" s="108">
        <v>27</v>
      </c>
      <c r="BN12" s="108">
        <v>49</v>
      </c>
      <c r="BO12" s="108">
        <v>36</v>
      </c>
      <c r="BP12" s="108">
        <v>45</v>
      </c>
      <c r="BQ12" s="108">
        <v>51</v>
      </c>
      <c r="BR12" s="108">
        <v>44</v>
      </c>
      <c r="BS12" s="108">
        <v>41</v>
      </c>
      <c r="BT12" s="108">
        <v>45</v>
      </c>
      <c r="BU12" s="108">
        <v>48</v>
      </c>
      <c r="BV12" s="108">
        <v>43</v>
      </c>
      <c r="BW12" s="108">
        <v>41</v>
      </c>
      <c r="BX12" s="108">
        <v>39</v>
      </c>
      <c r="BY12" s="108">
        <v>47</v>
      </c>
      <c r="BZ12" s="108">
        <v>37</v>
      </c>
      <c r="CA12" s="108">
        <v>32</v>
      </c>
      <c r="CB12" s="108">
        <v>39</v>
      </c>
      <c r="CC12" s="108">
        <v>38</v>
      </c>
      <c r="CD12" s="108">
        <v>43</v>
      </c>
      <c r="CE12" s="108">
        <v>26</v>
      </c>
      <c r="CF12" s="108">
        <v>29</v>
      </c>
      <c r="CG12" s="108">
        <v>33</v>
      </c>
      <c r="CH12" s="108">
        <v>26</v>
      </c>
      <c r="CI12" s="108">
        <v>24</v>
      </c>
      <c r="CJ12" s="108">
        <v>15</v>
      </c>
      <c r="CK12" s="108">
        <v>9</v>
      </c>
      <c r="CL12" s="108">
        <v>7</v>
      </c>
      <c r="CM12" s="108">
        <v>5</v>
      </c>
      <c r="CN12" s="108">
        <v>9</v>
      </c>
      <c r="CO12" s="108">
        <v>2</v>
      </c>
      <c r="CP12" s="108">
        <v>5</v>
      </c>
      <c r="CQ12" s="108">
        <v>3</v>
      </c>
      <c r="CR12" s="108">
        <v>4</v>
      </c>
      <c r="CS12" s="108">
        <v>3</v>
      </c>
      <c r="CT12" s="108">
        <v>1</v>
      </c>
      <c r="CU12" s="108">
        <v>4</v>
      </c>
      <c r="CV12" s="108">
        <v>0</v>
      </c>
      <c r="CW12" s="108">
        <v>1</v>
      </c>
      <c r="CX12" s="108">
        <v>1</v>
      </c>
      <c r="CY12" s="108">
        <v>2</v>
      </c>
      <c r="CZ12" s="100">
        <f t="shared" si="0"/>
        <v>3884</v>
      </c>
      <c r="DA12" s="103"/>
    </row>
    <row r="13" spans="1:105" s="12" customFormat="1" ht="11.25" customHeight="1">
      <c r="A13" s="133"/>
      <c r="B13" s="4" t="s">
        <v>14</v>
      </c>
      <c r="C13" s="109">
        <v>35</v>
      </c>
      <c r="D13" s="109">
        <v>23</v>
      </c>
      <c r="E13" s="109">
        <v>36</v>
      </c>
      <c r="F13" s="109">
        <v>28</v>
      </c>
      <c r="G13" s="109">
        <v>41</v>
      </c>
      <c r="H13" s="109">
        <v>32</v>
      </c>
      <c r="I13" s="109">
        <v>36</v>
      </c>
      <c r="J13" s="109">
        <v>39</v>
      </c>
      <c r="K13" s="109">
        <v>38</v>
      </c>
      <c r="L13" s="109">
        <v>38</v>
      </c>
      <c r="M13" s="109">
        <v>46</v>
      </c>
      <c r="N13" s="109">
        <v>53</v>
      </c>
      <c r="O13" s="109">
        <v>44</v>
      </c>
      <c r="P13" s="109">
        <v>56</v>
      </c>
      <c r="Q13" s="109">
        <v>51</v>
      </c>
      <c r="R13" s="109">
        <v>57</v>
      </c>
      <c r="S13" s="109">
        <v>56</v>
      </c>
      <c r="T13" s="109">
        <v>47</v>
      </c>
      <c r="U13" s="109">
        <v>55</v>
      </c>
      <c r="V13" s="109">
        <v>35</v>
      </c>
      <c r="W13" s="109">
        <v>52</v>
      </c>
      <c r="X13" s="109">
        <v>50</v>
      </c>
      <c r="Y13" s="109">
        <v>38</v>
      </c>
      <c r="Z13" s="109">
        <v>55</v>
      </c>
      <c r="AA13" s="109">
        <v>43</v>
      </c>
      <c r="AB13" s="109">
        <v>39</v>
      </c>
      <c r="AC13" s="109">
        <v>37</v>
      </c>
      <c r="AD13" s="109">
        <v>37</v>
      </c>
      <c r="AE13" s="109">
        <v>47</v>
      </c>
      <c r="AF13" s="109">
        <v>35</v>
      </c>
      <c r="AG13" s="109">
        <v>34</v>
      </c>
      <c r="AH13" s="109">
        <v>33</v>
      </c>
      <c r="AI13" s="109">
        <v>38</v>
      </c>
      <c r="AJ13" s="109">
        <v>38</v>
      </c>
      <c r="AK13" s="109">
        <v>37</v>
      </c>
      <c r="AL13" s="109">
        <v>50</v>
      </c>
      <c r="AM13" s="109">
        <v>44</v>
      </c>
      <c r="AN13" s="109">
        <v>50</v>
      </c>
      <c r="AO13" s="109">
        <v>41</v>
      </c>
      <c r="AP13" s="109">
        <v>38</v>
      </c>
      <c r="AQ13" s="109">
        <v>56</v>
      </c>
      <c r="AR13" s="109">
        <v>43</v>
      </c>
      <c r="AS13" s="109">
        <v>48</v>
      </c>
      <c r="AT13" s="109">
        <v>47</v>
      </c>
      <c r="AU13" s="109">
        <v>46</v>
      </c>
      <c r="AV13" s="109">
        <v>55</v>
      </c>
      <c r="AW13" s="109">
        <v>54</v>
      </c>
      <c r="AX13" s="109">
        <v>47</v>
      </c>
      <c r="AY13" s="109">
        <v>59</v>
      </c>
      <c r="AZ13" s="109">
        <v>41</v>
      </c>
      <c r="BA13" s="109">
        <v>59</v>
      </c>
      <c r="BB13" s="109">
        <v>59</v>
      </c>
      <c r="BC13" s="109">
        <v>51</v>
      </c>
      <c r="BD13" s="109">
        <v>60</v>
      </c>
      <c r="BE13" s="109">
        <v>75</v>
      </c>
      <c r="BF13" s="109">
        <v>68</v>
      </c>
      <c r="BG13" s="109">
        <v>68</v>
      </c>
      <c r="BH13" s="109">
        <v>63</v>
      </c>
      <c r="BI13" s="109">
        <v>73</v>
      </c>
      <c r="BJ13" s="109">
        <v>77</v>
      </c>
      <c r="BK13" s="109">
        <v>62</v>
      </c>
      <c r="BL13" s="109">
        <v>51</v>
      </c>
      <c r="BM13" s="109">
        <v>33</v>
      </c>
      <c r="BN13" s="109">
        <v>58</v>
      </c>
      <c r="BO13" s="109">
        <v>42</v>
      </c>
      <c r="BP13" s="109">
        <v>52</v>
      </c>
      <c r="BQ13" s="109">
        <v>56</v>
      </c>
      <c r="BR13" s="109">
        <v>49</v>
      </c>
      <c r="BS13" s="109">
        <v>58</v>
      </c>
      <c r="BT13" s="109">
        <v>55</v>
      </c>
      <c r="BU13" s="109">
        <v>49</v>
      </c>
      <c r="BV13" s="109">
        <v>41</v>
      </c>
      <c r="BW13" s="109">
        <v>56</v>
      </c>
      <c r="BX13" s="109">
        <v>57</v>
      </c>
      <c r="BY13" s="109">
        <v>48</v>
      </c>
      <c r="BZ13" s="109">
        <v>58</v>
      </c>
      <c r="CA13" s="109">
        <v>48</v>
      </c>
      <c r="CB13" s="109">
        <v>60</v>
      </c>
      <c r="CC13" s="109">
        <v>59</v>
      </c>
      <c r="CD13" s="109">
        <v>48</v>
      </c>
      <c r="CE13" s="109">
        <v>53</v>
      </c>
      <c r="CF13" s="109">
        <v>49</v>
      </c>
      <c r="CG13" s="109">
        <v>51</v>
      </c>
      <c r="CH13" s="109">
        <v>37</v>
      </c>
      <c r="CI13" s="109">
        <v>41</v>
      </c>
      <c r="CJ13" s="109">
        <v>43</v>
      </c>
      <c r="CK13" s="109">
        <v>28</v>
      </c>
      <c r="CL13" s="109">
        <v>21</v>
      </c>
      <c r="CM13" s="109">
        <v>26</v>
      </c>
      <c r="CN13" s="109">
        <v>22</v>
      </c>
      <c r="CO13" s="109">
        <v>16</v>
      </c>
      <c r="CP13" s="109">
        <v>13</v>
      </c>
      <c r="CQ13" s="109">
        <v>19</v>
      </c>
      <c r="CR13" s="109">
        <v>9</v>
      </c>
      <c r="CS13" s="109">
        <v>11</v>
      </c>
      <c r="CT13" s="109">
        <v>6</v>
      </c>
      <c r="CU13" s="109">
        <v>4</v>
      </c>
      <c r="CV13" s="109">
        <v>8</v>
      </c>
      <c r="CW13" s="109">
        <v>2</v>
      </c>
      <c r="CX13" s="109">
        <v>1</v>
      </c>
      <c r="CY13" s="109">
        <v>4</v>
      </c>
      <c r="CZ13" s="102">
        <f t="shared" si="0"/>
        <v>4335</v>
      </c>
      <c r="DA13" s="103"/>
    </row>
    <row r="14" spans="1:105" s="12" customFormat="1" ht="11.25" customHeight="1">
      <c r="A14" s="133"/>
      <c r="B14" s="5" t="s">
        <v>15</v>
      </c>
      <c r="C14" s="110">
        <v>53</v>
      </c>
      <c r="D14" s="110">
        <v>53</v>
      </c>
      <c r="E14" s="110">
        <v>64</v>
      </c>
      <c r="F14" s="110">
        <v>55</v>
      </c>
      <c r="G14" s="110">
        <v>77</v>
      </c>
      <c r="H14" s="110">
        <v>67</v>
      </c>
      <c r="I14" s="110">
        <v>66</v>
      </c>
      <c r="J14" s="110">
        <v>83</v>
      </c>
      <c r="K14" s="110">
        <v>81</v>
      </c>
      <c r="L14" s="110">
        <v>88</v>
      </c>
      <c r="M14" s="110">
        <v>79</v>
      </c>
      <c r="N14" s="110">
        <v>98</v>
      </c>
      <c r="O14" s="110">
        <v>79</v>
      </c>
      <c r="P14" s="110">
        <v>106</v>
      </c>
      <c r="Q14" s="110">
        <v>100</v>
      </c>
      <c r="R14" s="110">
        <v>113</v>
      </c>
      <c r="S14" s="110">
        <v>104</v>
      </c>
      <c r="T14" s="110">
        <v>88</v>
      </c>
      <c r="U14" s="110">
        <v>102</v>
      </c>
      <c r="V14" s="110">
        <v>72</v>
      </c>
      <c r="W14" s="110">
        <v>97</v>
      </c>
      <c r="X14" s="110">
        <v>86</v>
      </c>
      <c r="Y14" s="110">
        <v>82</v>
      </c>
      <c r="Z14" s="110">
        <v>104</v>
      </c>
      <c r="AA14" s="110">
        <v>69</v>
      </c>
      <c r="AB14" s="110">
        <v>85</v>
      </c>
      <c r="AC14" s="110">
        <v>82</v>
      </c>
      <c r="AD14" s="110">
        <v>77</v>
      </c>
      <c r="AE14" s="110">
        <v>90</v>
      </c>
      <c r="AF14" s="110">
        <v>71</v>
      </c>
      <c r="AG14" s="110">
        <v>61</v>
      </c>
      <c r="AH14" s="110">
        <v>77</v>
      </c>
      <c r="AI14" s="110">
        <v>83</v>
      </c>
      <c r="AJ14" s="110">
        <v>76</v>
      </c>
      <c r="AK14" s="110">
        <v>78</v>
      </c>
      <c r="AL14" s="110">
        <v>97</v>
      </c>
      <c r="AM14" s="110">
        <v>91</v>
      </c>
      <c r="AN14" s="110">
        <v>100</v>
      </c>
      <c r="AO14" s="110">
        <v>91</v>
      </c>
      <c r="AP14" s="110">
        <v>78</v>
      </c>
      <c r="AQ14" s="110">
        <v>109</v>
      </c>
      <c r="AR14" s="110">
        <v>92</v>
      </c>
      <c r="AS14" s="110">
        <v>91</v>
      </c>
      <c r="AT14" s="110">
        <v>82</v>
      </c>
      <c r="AU14" s="110">
        <v>101</v>
      </c>
      <c r="AV14" s="110">
        <v>103</v>
      </c>
      <c r="AW14" s="110">
        <v>124</v>
      </c>
      <c r="AX14" s="110">
        <v>96</v>
      </c>
      <c r="AY14" s="110">
        <v>116</v>
      </c>
      <c r="AZ14" s="110">
        <v>90</v>
      </c>
      <c r="BA14" s="110">
        <v>113</v>
      </c>
      <c r="BB14" s="110">
        <v>126</v>
      </c>
      <c r="BC14" s="110">
        <v>109</v>
      </c>
      <c r="BD14" s="110">
        <v>122</v>
      </c>
      <c r="BE14" s="110">
        <v>149</v>
      </c>
      <c r="BF14" s="110">
        <v>141</v>
      </c>
      <c r="BG14" s="110">
        <v>155</v>
      </c>
      <c r="BH14" s="110">
        <v>133</v>
      </c>
      <c r="BI14" s="110">
        <v>154</v>
      </c>
      <c r="BJ14" s="110">
        <v>145</v>
      </c>
      <c r="BK14" s="110">
        <v>128</v>
      </c>
      <c r="BL14" s="110">
        <v>92</v>
      </c>
      <c r="BM14" s="110">
        <v>60</v>
      </c>
      <c r="BN14" s="110">
        <v>107</v>
      </c>
      <c r="BO14" s="110">
        <v>78</v>
      </c>
      <c r="BP14" s="110">
        <v>97</v>
      </c>
      <c r="BQ14" s="110">
        <v>107</v>
      </c>
      <c r="BR14" s="110">
        <v>93</v>
      </c>
      <c r="BS14" s="110">
        <v>99</v>
      </c>
      <c r="BT14" s="110">
        <v>100</v>
      </c>
      <c r="BU14" s="110">
        <v>97</v>
      </c>
      <c r="BV14" s="110">
        <v>84</v>
      </c>
      <c r="BW14" s="110">
        <v>97</v>
      </c>
      <c r="BX14" s="110">
        <v>96</v>
      </c>
      <c r="BY14" s="110">
        <v>95</v>
      </c>
      <c r="BZ14" s="110">
        <v>95</v>
      </c>
      <c r="CA14" s="110">
        <v>80</v>
      </c>
      <c r="CB14" s="110">
        <v>99</v>
      </c>
      <c r="CC14" s="110">
        <v>97</v>
      </c>
      <c r="CD14" s="110">
        <v>91</v>
      </c>
      <c r="CE14" s="110">
        <v>79</v>
      </c>
      <c r="CF14" s="110">
        <v>78</v>
      </c>
      <c r="CG14" s="110">
        <v>84</v>
      </c>
      <c r="CH14" s="110">
        <v>63</v>
      </c>
      <c r="CI14" s="110">
        <v>65</v>
      </c>
      <c r="CJ14" s="110">
        <v>58</v>
      </c>
      <c r="CK14" s="110">
        <v>37</v>
      </c>
      <c r="CL14" s="110">
        <v>28</v>
      </c>
      <c r="CM14" s="110">
        <v>31</v>
      </c>
      <c r="CN14" s="110">
        <v>31</v>
      </c>
      <c r="CO14" s="110">
        <v>18</v>
      </c>
      <c r="CP14" s="110">
        <v>18</v>
      </c>
      <c r="CQ14" s="110">
        <v>22</v>
      </c>
      <c r="CR14" s="110">
        <v>13</v>
      </c>
      <c r="CS14" s="110">
        <v>14</v>
      </c>
      <c r="CT14" s="110">
        <v>7</v>
      </c>
      <c r="CU14" s="110">
        <v>8</v>
      </c>
      <c r="CV14" s="110">
        <v>8</v>
      </c>
      <c r="CW14" s="110">
        <v>3</v>
      </c>
      <c r="CX14" s="110">
        <v>2</v>
      </c>
      <c r="CY14" s="110">
        <v>6</v>
      </c>
      <c r="CZ14" s="102">
        <f t="shared" si="0"/>
        <v>8219</v>
      </c>
      <c r="DA14" s="103"/>
    </row>
    <row r="15" spans="1:105" s="12" customFormat="1" ht="11.25" customHeight="1">
      <c r="A15" s="133" t="s">
        <v>28</v>
      </c>
      <c r="B15" s="3" t="s">
        <v>13</v>
      </c>
      <c r="C15" s="111">
        <v>30</v>
      </c>
      <c r="D15" s="111">
        <v>40</v>
      </c>
      <c r="E15" s="111">
        <v>32</v>
      </c>
      <c r="F15" s="111">
        <v>59</v>
      </c>
      <c r="G15" s="111">
        <v>31</v>
      </c>
      <c r="H15" s="111">
        <v>47</v>
      </c>
      <c r="I15" s="111">
        <v>41</v>
      </c>
      <c r="J15" s="111">
        <v>41</v>
      </c>
      <c r="K15" s="111">
        <v>41</v>
      </c>
      <c r="L15" s="111">
        <v>60</v>
      </c>
      <c r="M15" s="111">
        <v>57</v>
      </c>
      <c r="N15" s="111">
        <v>59</v>
      </c>
      <c r="O15" s="111">
        <v>69</v>
      </c>
      <c r="P15" s="111">
        <v>62</v>
      </c>
      <c r="Q15" s="111">
        <v>74</v>
      </c>
      <c r="R15" s="111">
        <v>73</v>
      </c>
      <c r="S15" s="111">
        <v>75</v>
      </c>
      <c r="T15" s="111">
        <v>65</v>
      </c>
      <c r="U15" s="111">
        <v>57</v>
      </c>
      <c r="V15" s="111">
        <v>50</v>
      </c>
      <c r="W15" s="111">
        <v>43</v>
      </c>
      <c r="X15" s="111">
        <v>53</v>
      </c>
      <c r="Y15" s="111">
        <v>48</v>
      </c>
      <c r="Z15" s="111">
        <v>46</v>
      </c>
      <c r="AA15" s="111">
        <v>54</v>
      </c>
      <c r="AB15" s="111">
        <v>60</v>
      </c>
      <c r="AC15" s="111">
        <v>47</v>
      </c>
      <c r="AD15" s="111">
        <v>59</v>
      </c>
      <c r="AE15" s="111">
        <v>51</v>
      </c>
      <c r="AF15" s="111">
        <v>59</v>
      </c>
      <c r="AG15" s="111">
        <v>59</v>
      </c>
      <c r="AH15" s="111">
        <v>47</v>
      </c>
      <c r="AI15" s="111">
        <v>54</v>
      </c>
      <c r="AJ15" s="111">
        <v>52</v>
      </c>
      <c r="AK15" s="111">
        <v>45</v>
      </c>
      <c r="AL15" s="111">
        <v>49</v>
      </c>
      <c r="AM15" s="111">
        <v>64</v>
      </c>
      <c r="AN15" s="111">
        <v>48</v>
      </c>
      <c r="AO15" s="111">
        <v>43</v>
      </c>
      <c r="AP15" s="111">
        <v>49</v>
      </c>
      <c r="AQ15" s="111">
        <v>74</v>
      </c>
      <c r="AR15" s="111">
        <v>57</v>
      </c>
      <c r="AS15" s="111">
        <v>55</v>
      </c>
      <c r="AT15" s="111">
        <v>62</v>
      </c>
      <c r="AU15" s="111">
        <v>77</v>
      </c>
      <c r="AV15" s="111">
        <v>64</v>
      </c>
      <c r="AW15" s="111">
        <v>81</v>
      </c>
      <c r="AX15" s="111">
        <v>70</v>
      </c>
      <c r="AY15" s="111">
        <v>75</v>
      </c>
      <c r="AZ15" s="111">
        <v>87</v>
      </c>
      <c r="BA15" s="111">
        <v>74</v>
      </c>
      <c r="BB15" s="111">
        <v>71</v>
      </c>
      <c r="BC15" s="111">
        <v>83</v>
      </c>
      <c r="BD15" s="111">
        <v>107</v>
      </c>
      <c r="BE15" s="111">
        <v>92</v>
      </c>
      <c r="BF15" s="111">
        <v>81</v>
      </c>
      <c r="BG15" s="111">
        <v>83</v>
      </c>
      <c r="BH15" s="111">
        <v>91</v>
      </c>
      <c r="BI15" s="111">
        <v>99</v>
      </c>
      <c r="BJ15" s="111">
        <v>92</v>
      </c>
      <c r="BK15" s="111">
        <v>78</v>
      </c>
      <c r="BL15" s="111">
        <v>84</v>
      </c>
      <c r="BM15" s="111">
        <v>39</v>
      </c>
      <c r="BN15" s="111">
        <v>64</v>
      </c>
      <c r="BO15" s="111">
        <v>54</v>
      </c>
      <c r="BP15" s="111">
        <v>64</v>
      </c>
      <c r="BQ15" s="111">
        <v>79</v>
      </c>
      <c r="BR15" s="111">
        <v>52</v>
      </c>
      <c r="BS15" s="111">
        <v>59</v>
      </c>
      <c r="BT15" s="111">
        <v>39</v>
      </c>
      <c r="BU15" s="111">
        <v>56</v>
      </c>
      <c r="BV15" s="111">
        <v>60</v>
      </c>
      <c r="BW15" s="111">
        <v>55</v>
      </c>
      <c r="BX15" s="111">
        <v>73</v>
      </c>
      <c r="BY15" s="111">
        <v>63</v>
      </c>
      <c r="BZ15" s="111">
        <v>49</v>
      </c>
      <c r="CA15" s="111">
        <v>51</v>
      </c>
      <c r="CB15" s="111">
        <v>48</v>
      </c>
      <c r="CC15" s="111">
        <v>54</v>
      </c>
      <c r="CD15" s="111">
        <v>51</v>
      </c>
      <c r="CE15" s="111">
        <v>36</v>
      </c>
      <c r="CF15" s="111">
        <v>42</v>
      </c>
      <c r="CG15" s="111">
        <v>33</v>
      </c>
      <c r="CH15" s="111">
        <v>35</v>
      </c>
      <c r="CI15" s="111">
        <v>21</v>
      </c>
      <c r="CJ15" s="111">
        <v>18</v>
      </c>
      <c r="CK15" s="111">
        <v>14</v>
      </c>
      <c r="CL15" s="111">
        <v>16</v>
      </c>
      <c r="CM15" s="111">
        <v>16</v>
      </c>
      <c r="CN15" s="111">
        <v>13</v>
      </c>
      <c r="CO15" s="111">
        <v>8</v>
      </c>
      <c r="CP15" s="111">
        <v>7</v>
      </c>
      <c r="CQ15" s="111">
        <v>5</v>
      </c>
      <c r="CR15" s="111">
        <v>7</v>
      </c>
      <c r="CS15" s="111">
        <v>1</v>
      </c>
      <c r="CT15" s="111">
        <v>1</v>
      </c>
      <c r="CU15" s="111">
        <v>1</v>
      </c>
      <c r="CV15" s="111">
        <v>3</v>
      </c>
      <c r="CW15" s="111">
        <v>2</v>
      </c>
      <c r="CX15" s="111">
        <v>1</v>
      </c>
      <c r="CY15" s="111">
        <v>0</v>
      </c>
      <c r="CZ15" s="100">
        <f t="shared" si="0"/>
        <v>5120</v>
      </c>
      <c r="DA15" s="103"/>
    </row>
    <row r="16" spans="1:113" s="12" customFormat="1" ht="11.25" customHeight="1">
      <c r="A16" s="133"/>
      <c r="B16" s="4" t="s">
        <v>14</v>
      </c>
      <c r="C16" s="112">
        <v>37</v>
      </c>
      <c r="D16" s="112">
        <v>24</v>
      </c>
      <c r="E16" s="112">
        <v>26</v>
      </c>
      <c r="F16" s="112">
        <v>32</v>
      </c>
      <c r="G16" s="112">
        <v>32</v>
      </c>
      <c r="H16" s="112">
        <v>36</v>
      </c>
      <c r="I16" s="112">
        <v>47</v>
      </c>
      <c r="J16" s="112">
        <v>50</v>
      </c>
      <c r="K16" s="112">
        <v>64</v>
      </c>
      <c r="L16" s="112">
        <v>54</v>
      </c>
      <c r="M16" s="112">
        <v>66</v>
      </c>
      <c r="N16" s="112">
        <v>44</v>
      </c>
      <c r="O16" s="112">
        <v>59</v>
      </c>
      <c r="P16" s="112">
        <v>69</v>
      </c>
      <c r="Q16" s="112">
        <v>72</v>
      </c>
      <c r="R16" s="112">
        <v>87</v>
      </c>
      <c r="S16" s="112">
        <v>67</v>
      </c>
      <c r="T16" s="112">
        <v>74</v>
      </c>
      <c r="U16" s="112">
        <v>70</v>
      </c>
      <c r="V16" s="112">
        <v>57</v>
      </c>
      <c r="W16" s="112">
        <v>62</v>
      </c>
      <c r="X16" s="112">
        <v>55</v>
      </c>
      <c r="Y16" s="112">
        <v>40</v>
      </c>
      <c r="Z16" s="112">
        <v>47</v>
      </c>
      <c r="AA16" s="112">
        <v>56</v>
      </c>
      <c r="AB16" s="112">
        <v>53</v>
      </c>
      <c r="AC16" s="112">
        <v>59</v>
      </c>
      <c r="AD16" s="112">
        <v>51</v>
      </c>
      <c r="AE16" s="112">
        <v>43</v>
      </c>
      <c r="AF16" s="112">
        <v>61</v>
      </c>
      <c r="AG16" s="112">
        <v>47</v>
      </c>
      <c r="AH16" s="112">
        <v>50</v>
      </c>
      <c r="AI16" s="112">
        <v>51</v>
      </c>
      <c r="AJ16" s="112">
        <v>70</v>
      </c>
      <c r="AK16" s="112">
        <v>57</v>
      </c>
      <c r="AL16" s="112">
        <v>54</v>
      </c>
      <c r="AM16" s="112">
        <v>64</v>
      </c>
      <c r="AN16" s="112">
        <v>64</v>
      </c>
      <c r="AO16" s="112">
        <v>44</v>
      </c>
      <c r="AP16" s="112">
        <v>46</v>
      </c>
      <c r="AQ16" s="112">
        <v>62</v>
      </c>
      <c r="AR16" s="112">
        <v>73</v>
      </c>
      <c r="AS16" s="112">
        <v>57</v>
      </c>
      <c r="AT16" s="112">
        <v>52</v>
      </c>
      <c r="AU16" s="112">
        <v>75</v>
      </c>
      <c r="AV16" s="112">
        <v>81</v>
      </c>
      <c r="AW16" s="112">
        <v>71</v>
      </c>
      <c r="AX16" s="112">
        <v>93</v>
      </c>
      <c r="AY16" s="112">
        <v>89</v>
      </c>
      <c r="AZ16" s="112">
        <v>82</v>
      </c>
      <c r="BA16" s="112">
        <v>74</v>
      </c>
      <c r="BB16" s="112">
        <v>79</v>
      </c>
      <c r="BC16" s="112">
        <v>68</v>
      </c>
      <c r="BD16" s="112">
        <v>77</v>
      </c>
      <c r="BE16" s="112">
        <v>73</v>
      </c>
      <c r="BF16" s="112">
        <v>80</v>
      </c>
      <c r="BG16" s="112">
        <v>78</v>
      </c>
      <c r="BH16" s="112">
        <v>93</v>
      </c>
      <c r="BI16" s="112">
        <v>98</v>
      </c>
      <c r="BJ16" s="112">
        <v>77</v>
      </c>
      <c r="BK16" s="112">
        <v>95</v>
      </c>
      <c r="BL16" s="112">
        <v>73</v>
      </c>
      <c r="BM16" s="112">
        <v>46</v>
      </c>
      <c r="BN16" s="112">
        <v>64</v>
      </c>
      <c r="BO16" s="112">
        <v>61</v>
      </c>
      <c r="BP16" s="112">
        <v>63</v>
      </c>
      <c r="BQ16" s="112">
        <v>71</v>
      </c>
      <c r="BR16" s="112">
        <v>70</v>
      </c>
      <c r="BS16" s="112">
        <v>74</v>
      </c>
      <c r="BT16" s="112">
        <v>57</v>
      </c>
      <c r="BU16" s="112">
        <v>76</v>
      </c>
      <c r="BV16" s="112">
        <v>82</v>
      </c>
      <c r="BW16" s="112">
        <v>73</v>
      </c>
      <c r="BX16" s="112">
        <v>70</v>
      </c>
      <c r="BY16" s="112">
        <v>68</v>
      </c>
      <c r="BZ16" s="112">
        <v>82</v>
      </c>
      <c r="CA16" s="112">
        <v>84</v>
      </c>
      <c r="CB16" s="112">
        <v>74</v>
      </c>
      <c r="CC16" s="112">
        <v>74</v>
      </c>
      <c r="CD16" s="112">
        <v>75</v>
      </c>
      <c r="CE16" s="112">
        <v>61</v>
      </c>
      <c r="CF16" s="112">
        <v>63</v>
      </c>
      <c r="CG16" s="112">
        <v>67</v>
      </c>
      <c r="CH16" s="112">
        <v>60</v>
      </c>
      <c r="CI16" s="112">
        <v>56</v>
      </c>
      <c r="CJ16" s="112">
        <v>39</v>
      </c>
      <c r="CK16" s="112">
        <v>38</v>
      </c>
      <c r="CL16" s="112">
        <v>39</v>
      </c>
      <c r="CM16" s="112">
        <v>42</v>
      </c>
      <c r="CN16" s="112">
        <v>25</v>
      </c>
      <c r="CO16" s="112">
        <v>24</v>
      </c>
      <c r="CP16" s="112">
        <v>29</v>
      </c>
      <c r="CQ16" s="112">
        <v>19</v>
      </c>
      <c r="CR16" s="112">
        <v>20</v>
      </c>
      <c r="CS16" s="112">
        <v>18</v>
      </c>
      <c r="CT16" s="112">
        <v>15</v>
      </c>
      <c r="CU16" s="112">
        <v>5</v>
      </c>
      <c r="CV16" s="112">
        <v>5</v>
      </c>
      <c r="CW16" s="112">
        <v>7</v>
      </c>
      <c r="CX16" s="112">
        <v>3</v>
      </c>
      <c r="CY16" s="112">
        <v>6</v>
      </c>
      <c r="CZ16" s="102">
        <f t="shared" si="0"/>
        <v>5746</v>
      </c>
      <c r="DA16" s="103"/>
      <c r="DI16" s="103"/>
    </row>
    <row r="17" spans="1:104" s="12" customFormat="1" ht="11.25" customHeight="1">
      <c r="A17" s="133"/>
      <c r="B17" s="5" t="s">
        <v>15</v>
      </c>
      <c r="C17" s="113">
        <v>67</v>
      </c>
      <c r="D17" s="113">
        <v>64</v>
      </c>
      <c r="E17" s="113">
        <v>58</v>
      </c>
      <c r="F17" s="113">
        <v>91</v>
      </c>
      <c r="G17" s="113">
        <v>63</v>
      </c>
      <c r="H17" s="113">
        <v>83</v>
      </c>
      <c r="I17" s="113">
        <v>88</v>
      </c>
      <c r="J17" s="113">
        <v>91</v>
      </c>
      <c r="K17" s="113">
        <v>105</v>
      </c>
      <c r="L17" s="113">
        <v>114</v>
      </c>
      <c r="M17" s="113">
        <v>123</v>
      </c>
      <c r="N17" s="113">
        <v>103</v>
      </c>
      <c r="O17" s="113">
        <v>128</v>
      </c>
      <c r="P17" s="113">
        <v>131</v>
      </c>
      <c r="Q17" s="113">
        <v>146</v>
      </c>
      <c r="R17" s="113">
        <v>160</v>
      </c>
      <c r="S17" s="113">
        <v>142</v>
      </c>
      <c r="T17" s="113">
        <v>139</v>
      </c>
      <c r="U17" s="113">
        <v>127</v>
      </c>
      <c r="V17" s="113">
        <v>107</v>
      </c>
      <c r="W17" s="113">
        <v>105</v>
      </c>
      <c r="X17" s="113">
        <v>108</v>
      </c>
      <c r="Y17" s="113">
        <v>88</v>
      </c>
      <c r="Z17" s="113">
        <v>93</v>
      </c>
      <c r="AA17" s="113">
        <v>110</v>
      </c>
      <c r="AB17" s="113">
        <v>113</v>
      </c>
      <c r="AC17" s="113">
        <v>106</v>
      </c>
      <c r="AD17" s="113">
        <v>110</v>
      </c>
      <c r="AE17" s="113">
        <v>94</v>
      </c>
      <c r="AF17" s="113">
        <v>120</v>
      </c>
      <c r="AG17" s="113">
        <v>106</v>
      </c>
      <c r="AH17" s="113">
        <v>97</v>
      </c>
      <c r="AI17" s="113">
        <v>105</v>
      </c>
      <c r="AJ17" s="113">
        <v>122</v>
      </c>
      <c r="AK17" s="113">
        <v>102</v>
      </c>
      <c r="AL17" s="113">
        <v>103</v>
      </c>
      <c r="AM17" s="113">
        <v>128</v>
      </c>
      <c r="AN17" s="113">
        <v>112</v>
      </c>
      <c r="AO17" s="113">
        <v>87</v>
      </c>
      <c r="AP17" s="113">
        <v>95</v>
      </c>
      <c r="AQ17" s="113">
        <v>136</v>
      </c>
      <c r="AR17" s="113">
        <v>130</v>
      </c>
      <c r="AS17" s="113">
        <v>112</v>
      </c>
      <c r="AT17" s="113">
        <v>114</v>
      </c>
      <c r="AU17" s="113">
        <v>152</v>
      </c>
      <c r="AV17" s="113">
        <v>145</v>
      </c>
      <c r="AW17" s="113">
        <v>152</v>
      </c>
      <c r="AX17" s="113">
        <v>163</v>
      </c>
      <c r="AY17" s="113">
        <v>164</v>
      </c>
      <c r="AZ17" s="113">
        <v>169</v>
      </c>
      <c r="BA17" s="113">
        <v>148</v>
      </c>
      <c r="BB17" s="113">
        <v>150</v>
      </c>
      <c r="BC17" s="113">
        <v>151</v>
      </c>
      <c r="BD17" s="113">
        <v>184</v>
      </c>
      <c r="BE17" s="113">
        <v>165</v>
      </c>
      <c r="BF17" s="113">
        <v>161</v>
      </c>
      <c r="BG17" s="113">
        <v>161</v>
      </c>
      <c r="BH17" s="113">
        <v>184</v>
      </c>
      <c r="BI17" s="113">
        <v>197</v>
      </c>
      <c r="BJ17" s="113">
        <v>169</v>
      </c>
      <c r="BK17" s="113">
        <v>173</v>
      </c>
      <c r="BL17" s="113">
        <v>157</v>
      </c>
      <c r="BM17" s="113">
        <v>85</v>
      </c>
      <c r="BN17" s="113">
        <v>128</v>
      </c>
      <c r="BO17" s="113">
        <v>115</v>
      </c>
      <c r="BP17" s="113">
        <v>127</v>
      </c>
      <c r="BQ17" s="113">
        <v>150</v>
      </c>
      <c r="BR17" s="113">
        <v>122</v>
      </c>
      <c r="BS17" s="113">
        <v>133</v>
      </c>
      <c r="BT17" s="113">
        <v>96</v>
      </c>
      <c r="BU17" s="113">
        <v>132</v>
      </c>
      <c r="BV17" s="113">
        <v>142</v>
      </c>
      <c r="BW17" s="113">
        <v>128</v>
      </c>
      <c r="BX17" s="113">
        <v>143</v>
      </c>
      <c r="BY17" s="113">
        <v>131</v>
      </c>
      <c r="BZ17" s="113">
        <v>131</v>
      </c>
      <c r="CA17" s="113">
        <v>135</v>
      </c>
      <c r="CB17" s="113">
        <v>122</v>
      </c>
      <c r="CC17" s="113">
        <v>128</v>
      </c>
      <c r="CD17" s="113">
        <v>126</v>
      </c>
      <c r="CE17" s="113">
        <v>97</v>
      </c>
      <c r="CF17" s="113">
        <v>105</v>
      </c>
      <c r="CG17" s="113">
        <v>100</v>
      </c>
      <c r="CH17" s="113">
        <v>95</v>
      </c>
      <c r="CI17" s="113">
        <v>77</v>
      </c>
      <c r="CJ17" s="113">
        <v>57</v>
      </c>
      <c r="CK17" s="113">
        <v>52</v>
      </c>
      <c r="CL17" s="113">
        <v>55</v>
      </c>
      <c r="CM17" s="113">
        <v>58</v>
      </c>
      <c r="CN17" s="113">
        <v>38</v>
      </c>
      <c r="CO17" s="113">
        <v>32</v>
      </c>
      <c r="CP17" s="113">
        <v>36</v>
      </c>
      <c r="CQ17" s="113">
        <v>24</v>
      </c>
      <c r="CR17" s="113">
        <v>27</v>
      </c>
      <c r="CS17" s="113">
        <v>19</v>
      </c>
      <c r="CT17" s="113">
        <v>16</v>
      </c>
      <c r="CU17" s="113">
        <v>6</v>
      </c>
      <c r="CV17" s="113">
        <v>8</v>
      </c>
      <c r="CW17" s="113">
        <v>9</v>
      </c>
      <c r="CX17" s="113">
        <v>4</v>
      </c>
      <c r="CY17" s="113">
        <v>6</v>
      </c>
      <c r="CZ17" s="102">
        <f t="shared" si="0"/>
        <v>10866</v>
      </c>
    </row>
    <row r="18" spans="1:227" s="12" customFormat="1" ht="11.25" customHeight="1">
      <c r="A18" s="133" t="s">
        <v>29</v>
      </c>
      <c r="B18" s="3" t="s">
        <v>13</v>
      </c>
      <c r="C18" s="108">
        <v>22</v>
      </c>
      <c r="D18" s="108">
        <v>13</v>
      </c>
      <c r="E18" s="108">
        <v>19</v>
      </c>
      <c r="F18" s="108">
        <v>20</v>
      </c>
      <c r="G18" s="108">
        <v>28</v>
      </c>
      <c r="H18" s="108">
        <v>29</v>
      </c>
      <c r="I18" s="108">
        <v>36</v>
      </c>
      <c r="J18" s="108">
        <v>17</v>
      </c>
      <c r="K18" s="108">
        <v>35</v>
      </c>
      <c r="L18" s="108">
        <v>34</v>
      </c>
      <c r="M18" s="108">
        <v>40</v>
      </c>
      <c r="N18" s="108">
        <v>37</v>
      </c>
      <c r="O18" s="108">
        <v>39</v>
      </c>
      <c r="P18" s="108">
        <v>36</v>
      </c>
      <c r="Q18" s="108">
        <v>44</v>
      </c>
      <c r="R18" s="108">
        <v>39</v>
      </c>
      <c r="S18" s="108">
        <v>46</v>
      </c>
      <c r="T18" s="108">
        <v>47</v>
      </c>
      <c r="U18" s="108">
        <v>30</v>
      </c>
      <c r="V18" s="108">
        <v>25</v>
      </c>
      <c r="W18" s="108">
        <v>28</v>
      </c>
      <c r="X18" s="108">
        <v>33</v>
      </c>
      <c r="Y18" s="108">
        <v>22</v>
      </c>
      <c r="Z18" s="108">
        <v>24</v>
      </c>
      <c r="AA18" s="108">
        <v>31</v>
      </c>
      <c r="AB18" s="108">
        <v>22</v>
      </c>
      <c r="AC18" s="108">
        <v>39</v>
      </c>
      <c r="AD18" s="108">
        <v>32</v>
      </c>
      <c r="AE18" s="108">
        <v>31</v>
      </c>
      <c r="AF18" s="108">
        <v>25</v>
      </c>
      <c r="AG18" s="108">
        <v>41</v>
      </c>
      <c r="AH18" s="108">
        <v>32</v>
      </c>
      <c r="AI18" s="108">
        <v>24</v>
      </c>
      <c r="AJ18" s="108">
        <v>33</v>
      </c>
      <c r="AK18" s="108">
        <v>19</v>
      </c>
      <c r="AL18" s="108">
        <v>35</v>
      </c>
      <c r="AM18" s="108">
        <v>25</v>
      </c>
      <c r="AN18" s="108">
        <v>27</v>
      </c>
      <c r="AO18" s="108">
        <v>21</v>
      </c>
      <c r="AP18" s="108">
        <v>26</v>
      </c>
      <c r="AQ18" s="108">
        <v>40</v>
      </c>
      <c r="AR18" s="108">
        <v>29</v>
      </c>
      <c r="AS18" s="108">
        <v>34</v>
      </c>
      <c r="AT18" s="108">
        <v>41</v>
      </c>
      <c r="AU18" s="108">
        <v>47</v>
      </c>
      <c r="AV18" s="108">
        <v>41</v>
      </c>
      <c r="AW18" s="108">
        <v>47</v>
      </c>
      <c r="AX18" s="108">
        <v>60</v>
      </c>
      <c r="AY18" s="108">
        <v>42</v>
      </c>
      <c r="AZ18" s="108">
        <v>59</v>
      </c>
      <c r="BA18" s="108">
        <v>43</v>
      </c>
      <c r="BB18" s="108">
        <v>53</v>
      </c>
      <c r="BC18" s="108">
        <v>49</v>
      </c>
      <c r="BD18" s="108">
        <v>48</v>
      </c>
      <c r="BE18" s="108">
        <v>54</v>
      </c>
      <c r="BF18" s="108">
        <v>40</v>
      </c>
      <c r="BG18" s="108">
        <v>62</v>
      </c>
      <c r="BH18" s="108">
        <v>48</v>
      </c>
      <c r="BI18" s="108">
        <v>50</v>
      </c>
      <c r="BJ18" s="108">
        <v>57</v>
      </c>
      <c r="BK18" s="108">
        <v>54</v>
      </c>
      <c r="BL18" s="108">
        <v>29</v>
      </c>
      <c r="BM18" s="108">
        <v>20</v>
      </c>
      <c r="BN18" s="108">
        <v>24</v>
      </c>
      <c r="BO18" s="108">
        <v>28</v>
      </c>
      <c r="BP18" s="108">
        <v>26</v>
      </c>
      <c r="BQ18" s="108">
        <v>24</v>
      </c>
      <c r="BR18" s="108">
        <v>37</v>
      </c>
      <c r="BS18" s="108">
        <v>24</v>
      </c>
      <c r="BT18" s="108">
        <v>18</v>
      </c>
      <c r="BU18" s="108">
        <v>27</v>
      </c>
      <c r="BV18" s="108">
        <v>34</v>
      </c>
      <c r="BW18" s="108">
        <v>36</v>
      </c>
      <c r="BX18" s="108">
        <v>32</v>
      </c>
      <c r="BY18" s="108">
        <v>26</v>
      </c>
      <c r="BZ18" s="108">
        <v>36</v>
      </c>
      <c r="CA18" s="108">
        <v>31</v>
      </c>
      <c r="CB18" s="108">
        <v>21</v>
      </c>
      <c r="CC18" s="108">
        <v>25</v>
      </c>
      <c r="CD18" s="108">
        <v>22</v>
      </c>
      <c r="CE18" s="108">
        <v>28</v>
      </c>
      <c r="CF18" s="108">
        <v>18</v>
      </c>
      <c r="CG18" s="108">
        <v>23</v>
      </c>
      <c r="CH18" s="108">
        <v>17</v>
      </c>
      <c r="CI18" s="108">
        <v>19</v>
      </c>
      <c r="CJ18" s="108">
        <v>9</v>
      </c>
      <c r="CK18" s="108">
        <v>7</v>
      </c>
      <c r="CL18" s="108">
        <v>9</v>
      </c>
      <c r="CM18" s="108">
        <v>7</v>
      </c>
      <c r="CN18" s="108">
        <v>7</v>
      </c>
      <c r="CO18" s="108">
        <v>7</v>
      </c>
      <c r="CP18" s="108">
        <v>6</v>
      </c>
      <c r="CQ18" s="108">
        <v>3</v>
      </c>
      <c r="CR18" s="108">
        <v>2</v>
      </c>
      <c r="CS18" s="108">
        <v>2</v>
      </c>
      <c r="CT18" s="108">
        <v>1</v>
      </c>
      <c r="CU18" s="108">
        <v>0</v>
      </c>
      <c r="CV18" s="108">
        <v>0</v>
      </c>
      <c r="CW18" s="108">
        <v>0</v>
      </c>
      <c r="CX18" s="108">
        <v>0</v>
      </c>
      <c r="CY18" s="108">
        <v>0</v>
      </c>
      <c r="CZ18" s="100">
        <f t="shared" si="0"/>
        <v>2889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33"/>
      <c r="B19" s="4" t="s">
        <v>14</v>
      </c>
      <c r="C19" s="109">
        <v>20</v>
      </c>
      <c r="D19" s="109">
        <v>26</v>
      </c>
      <c r="E19" s="109">
        <v>23</v>
      </c>
      <c r="F19" s="109">
        <v>15</v>
      </c>
      <c r="G19" s="109">
        <v>16</v>
      </c>
      <c r="H19" s="109">
        <v>22</v>
      </c>
      <c r="I19" s="109">
        <v>23</v>
      </c>
      <c r="J19" s="109">
        <v>26</v>
      </c>
      <c r="K19" s="109">
        <v>27</v>
      </c>
      <c r="L19" s="109">
        <v>31</v>
      </c>
      <c r="M19" s="109">
        <v>31</v>
      </c>
      <c r="N19" s="109">
        <v>46</v>
      </c>
      <c r="O19" s="109">
        <v>38</v>
      </c>
      <c r="P19" s="109">
        <v>48</v>
      </c>
      <c r="Q19" s="109">
        <v>31</v>
      </c>
      <c r="R19" s="109">
        <v>50</v>
      </c>
      <c r="S19" s="109">
        <v>34</v>
      </c>
      <c r="T19" s="109">
        <v>44</v>
      </c>
      <c r="U19" s="109">
        <v>20</v>
      </c>
      <c r="V19" s="109">
        <v>28</v>
      </c>
      <c r="W19" s="109">
        <v>46</v>
      </c>
      <c r="X19" s="109">
        <v>32</v>
      </c>
      <c r="Y19" s="109">
        <v>25</v>
      </c>
      <c r="Z19" s="109">
        <v>31</v>
      </c>
      <c r="AA19" s="109">
        <v>30</v>
      </c>
      <c r="AB19" s="109">
        <v>40</v>
      </c>
      <c r="AC19" s="109">
        <v>29</v>
      </c>
      <c r="AD19" s="109">
        <v>29</v>
      </c>
      <c r="AE19" s="109">
        <v>17</v>
      </c>
      <c r="AF19" s="109">
        <v>32</v>
      </c>
      <c r="AG19" s="109">
        <v>27</v>
      </c>
      <c r="AH19" s="109">
        <v>28</v>
      </c>
      <c r="AI19" s="109">
        <v>31</v>
      </c>
      <c r="AJ19" s="109">
        <v>36</v>
      </c>
      <c r="AK19" s="109">
        <v>31</v>
      </c>
      <c r="AL19" s="109">
        <v>24</v>
      </c>
      <c r="AM19" s="109">
        <v>42</v>
      </c>
      <c r="AN19" s="109">
        <v>40</v>
      </c>
      <c r="AO19" s="109">
        <v>37</v>
      </c>
      <c r="AP19" s="109">
        <v>38</v>
      </c>
      <c r="AQ19" s="109">
        <v>46</v>
      </c>
      <c r="AR19" s="109">
        <v>35</v>
      </c>
      <c r="AS19" s="109">
        <v>33</v>
      </c>
      <c r="AT19" s="109">
        <v>55</v>
      </c>
      <c r="AU19" s="109">
        <v>64</v>
      </c>
      <c r="AV19" s="109">
        <v>47</v>
      </c>
      <c r="AW19" s="109">
        <v>55</v>
      </c>
      <c r="AX19" s="109">
        <v>50</v>
      </c>
      <c r="AY19" s="109">
        <v>64</v>
      </c>
      <c r="AZ19" s="109">
        <v>54</v>
      </c>
      <c r="BA19" s="109">
        <v>51</v>
      </c>
      <c r="BB19" s="109">
        <v>47</v>
      </c>
      <c r="BC19" s="109">
        <v>58</v>
      </c>
      <c r="BD19" s="109">
        <v>61</v>
      </c>
      <c r="BE19" s="109">
        <v>51</v>
      </c>
      <c r="BF19" s="109">
        <v>58</v>
      </c>
      <c r="BG19" s="109">
        <v>56</v>
      </c>
      <c r="BH19" s="109">
        <v>62</v>
      </c>
      <c r="BI19" s="109">
        <v>47</v>
      </c>
      <c r="BJ19" s="109">
        <v>60</v>
      </c>
      <c r="BK19" s="109">
        <v>48</v>
      </c>
      <c r="BL19" s="109">
        <v>41</v>
      </c>
      <c r="BM19" s="109">
        <v>32</v>
      </c>
      <c r="BN19" s="109">
        <v>34</v>
      </c>
      <c r="BO19" s="109">
        <v>34</v>
      </c>
      <c r="BP19" s="109">
        <v>30</v>
      </c>
      <c r="BQ19" s="109">
        <v>29</v>
      </c>
      <c r="BR19" s="109">
        <v>37</v>
      </c>
      <c r="BS19" s="109">
        <v>36</v>
      </c>
      <c r="BT19" s="109">
        <v>35</v>
      </c>
      <c r="BU19" s="109">
        <v>35</v>
      </c>
      <c r="BV19" s="109">
        <v>44</v>
      </c>
      <c r="BW19" s="109">
        <v>35</v>
      </c>
      <c r="BX19" s="109">
        <v>60</v>
      </c>
      <c r="BY19" s="109">
        <v>44</v>
      </c>
      <c r="BZ19" s="109">
        <v>55</v>
      </c>
      <c r="CA19" s="109">
        <v>56</v>
      </c>
      <c r="CB19" s="109">
        <v>43</v>
      </c>
      <c r="CC19" s="109">
        <v>59</v>
      </c>
      <c r="CD19" s="109">
        <v>58</v>
      </c>
      <c r="CE19" s="109">
        <v>44</v>
      </c>
      <c r="CF19" s="109">
        <v>41</v>
      </c>
      <c r="CG19" s="109">
        <v>31</v>
      </c>
      <c r="CH19" s="109">
        <v>25</v>
      </c>
      <c r="CI19" s="109">
        <v>29</v>
      </c>
      <c r="CJ19" s="109">
        <v>21</v>
      </c>
      <c r="CK19" s="109">
        <v>29</v>
      </c>
      <c r="CL19" s="109">
        <v>19</v>
      </c>
      <c r="CM19" s="109">
        <v>19</v>
      </c>
      <c r="CN19" s="109">
        <v>14</v>
      </c>
      <c r="CO19" s="109">
        <v>14</v>
      </c>
      <c r="CP19" s="109">
        <v>14</v>
      </c>
      <c r="CQ19" s="109">
        <v>9</v>
      </c>
      <c r="CR19" s="109">
        <v>6</v>
      </c>
      <c r="CS19" s="109">
        <v>16</v>
      </c>
      <c r="CT19" s="109">
        <v>4</v>
      </c>
      <c r="CU19" s="109">
        <v>3</v>
      </c>
      <c r="CV19" s="109">
        <v>4</v>
      </c>
      <c r="CW19" s="109">
        <v>3</v>
      </c>
      <c r="CX19" s="109">
        <v>3</v>
      </c>
      <c r="CY19" s="109">
        <v>10</v>
      </c>
      <c r="CZ19" s="102">
        <f t="shared" si="0"/>
        <v>3501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33"/>
      <c r="B20" s="5" t="s">
        <v>15</v>
      </c>
      <c r="C20" s="110">
        <v>42</v>
      </c>
      <c r="D20" s="110">
        <v>39</v>
      </c>
      <c r="E20" s="110">
        <v>42</v>
      </c>
      <c r="F20" s="110">
        <v>35</v>
      </c>
      <c r="G20" s="110">
        <v>44</v>
      </c>
      <c r="H20" s="110">
        <v>51</v>
      </c>
      <c r="I20" s="110">
        <v>59</v>
      </c>
      <c r="J20" s="110">
        <v>43</v>
      </c>
      <c r="K20" s="110">
        <v>62</v>
      </c>
      <c r="L20" s="110">
        <v>65</v>
      </c>
      <c r="M20" s="110">
        <v>71</v>
      </c>
      <c r="N20" s="110">
        <v>83</v>
      </c>
      <c r="O20" s="110">
        <v>77</v>
      </c>
      <c r="P20" s="110">
        <v>84</v>
      </c>
      <c r="Q20" s="110">
        <v>75</v>
      </c>
      <c r="R20" s="110">
        <v>89</v>
      </c>
      <c r="S20" s="110">
        <v>80</v>
      </c>
      <c r="T20" s="110">
        <v>91</v>
      </c>
      <c r="U20" s="110">
        <v>50</v>
      </c>
      <c r="V20" s="110">
        <v>53</v>
      </c>
      <c r="W20" s="110">
        <v>74</v>
      </c>
      <c r="X20" s="110">
        <v>65</v>
      </c>
      <c r="Y20" s="110">
        <v>47</v>
      </c>
      <c r="Z20" s="110">
        <v>55</v>
      </c>
      <c r="AA20" s="110">
        <v>61</v>
      </c>
      <c r="AB20" s="110">
        <v>62</v>
      </c>
      <c r="AC20" s="110">
        <v>68</v>
      </c>
      <c r="AD20" s="110">
        <v>61</v>
      </c>
      <c r="AE20" s="110">
        <v>48</v>
      </c>
      <c r="AF20" s="110">
        <v>57</v>
      </c>
      <c r="AG20" s="110">
        <v>68</v>
      </c>
      <c r="AH20" s="110">
        <v>60</v>
      </c>
      <c r="AI20" s="110">
        <v>55</v>
      </c>
      <c r="AJ20" s="110">
        <v>69</v>
      </c>
      <c r="AK20" s="110">
        <v>50</v>
      </c>
      <c r="AL20" s="110">
        <v>59</v>
      </c>
      <c r="AM20" s="110">
        <v>67</v>
      </c>
      <c r="AN20" s="110">
        <v>67</v>
      </c>
      <c r="AO20" s="110">
        <v>58</v>
      </c>
      <c r="AP20" s="110">
        <v>64</v>
      </c>
      <c r="AQ20" s="110">
        <v>86</v>
      </c>
      <c r="AR20" s="110">
        <v>64</v>
      </c>
      <c r="AS20" s="110">
        <v>67</v>
      </c>
      <c r="AT20" s="110">
        <v>96</v>
      </c>
      <c r="AU20" s="110">
        <v>111</v>
      </c>
      <c r="AV20" s="110">
        <v>88</v>
      </c>
      <c r="AW20" s="110">
        <v>102</v>
      </c>
      <c r="AX20" s="110">
        <v>110</v>
      </c>
      <c r="AY20" s="110">
        <v>106</v>
      </c>
      <c r="AZ20" s="110">
        <v>113</v>
      </c>
      <c r="BA20" s="110">
        <v>94</v>
      </c>
      <c r="BB20" s="110">
        <v>100</v>
      </c>
      <c r="BC20" s="110">
        <v>107</v>
      </c>
      <c r="BD20" s="110">
        <v>109</v>
      </c>
      <c r="BE20" s="110">
        <v>105</v>
      </c>
      <c r="BF20" s="110">
        <v>98</v>
      </c>
      <c r="BG20" s="110">
        <v>118</v>
      </c>
      <c r="BH20" s="110">
        <v>110</v>
      </c>
      <c r="BI20" s="110">
        <v>97</v>
      </c>
      <c r="BJ20" s="110">
        <v>117</v>
      </c>
      <c r="BK20" s="110">
        <v>102</v>
      </c>
      <c r="BL20" s="110">
        <v>70</v>
      </c>
      <c r="BM20" s="110">
        <v>52</v>
      </c>
      <c r="BN20" s="110">
        <v>58</v>
      </c>
      <c r="BO20" s="110">
        <v>62</v>
      </c>
      <c r="BP20" s="110">
        <v>56</v>
      </c>
      <c r="BQ20" s="110">
        <v>53</v>
      </c>
      <c r="BR20" s="110">
        <v>74</v>
      </c>
      <c r="BS20" s="110">
        <v>60</v>
      </c>
      <c r="BT20" s="110">
        <v>53</v>
      </c>
      <c r="BU20" s="110">
        <v>62</v>
      </c>
      <c r="BV20" s="110">
        <v>78</v>
      </c>
      <c r="BW20" s="110">
        <v>71</v>
      </c>
      <c r="BX20" s="110">
        <v>92</v>
      </c>
      <c r="BY20" s="110">
        <v>70</v>
      </c>
      <c r="BZ20" s="110">
        <v>91</v>
      </c>
      <c r="CA20" s="110">
        <v>87</v>
      </c>
      <c r="CB20" s="110">
        <v>64</v>
      </c>
      <c r="CC20" s="110">
        <v>84</v>
      </c>
      <c r="CD20" s="110">
        <v>80</v>
      </c>
      <c r="CE20" s="110">
        <v>72</v>
      </c>
      <c r="CF20" s="110">
        <v>59</v>
      </c>
      <c r="CG20" s="110">
        <v>54</v>
      </c>
      <c r="CH20" s="110">
        <v>42</v>
      </c>
      <c r="CI20" s="110">
        <v>48</v>
      </c>
      <c r="CJ20" s="110">
        <v>30</v>
      </c>
      <c r="CK20" s="110">
        <v>36</v>
      </c>
      <c r="CL20" s="110">
        <v>28</v>
      </c>
      <c r="CM20" s="110">
        <v>26</v>
      </c>
      <c r="CN20" s="110">
        <v>21</v>
      </c>
      <c r="CO20" s="110">
        <v>21</v>
      </c>
      <c r="CP20" s="110">
        <v>20</v>
      </c>
      <c r="CQ20" s="110">
        <v>12</v>
      </c>
      <c r="CR20" s="110">
        <v>8</v>
      </c>
      <c r="CS20" s="110">
        <v>18</v>
      </c>
      <c r="CT20" s="110">
        <v>5</v>
      </c>
      <c r="CU20" s="110">
        <v>3</v>
      </c>
      <c r="CV20" s="110">
        <v>4</v>
      </c>
      <c r="CW20" s="110">
        <v>3</v>
      </c>
      <c r="CX20" s="110">
        <v>3</v>
      </c>
      <c r="CY20" s="110">
        <v>10</v>
      </c>
      <c r="CZ20" s="102">
        <f t="shared" si="0"/>
        <v>6390</v>
      </c>
    </row>
    <row r="21" spans="1:104" s="12" customFormat="1" ht="11.25" customHeight="1">
      <c r="A21" s="134" t="s">
        <v>2</v>
      </c>
      <c r="B21" s="6" t="s">
        <v>13</v>
      </c>
      <c r="C21" s="41">
        <f>SUM(C3,C6,C9,C12,C15,C18)</f>
        <v>622</v>
      </c>
      <c r="D21" s="41">
        <f aca="true" t="shared" si="1" ref="D21:BO22">SUM(D3,D6,D9,D12,D15,D18)</f>
        <v>666</v>
      </c>
      <c r="E21" s="41">
        <f t="shared" si="1"/>
        <v>686</v>
      </c>
      <c r="F21" s="41">
        <f t="shared" si="1"/>
        <v>671</v>
      </c>
      <c r="G21" s="41">
        <f t="shared" si="1"/>
        <v>682</v>
      </c>
      <c r="H21" s="41">
        <f t="shared" si="1"/>
        <v>683</v>
      </c>
      <c r="I21" s="41">
        <f t="shared" si="1"/>
        <v>705</v>
      </c>
      <c r="J21" s="41">
        <f t="shared" si="1"/>
        <v>643</v>
      </c>
      <c r="K21" s="41">
        <f t="shared" si="1"/>
        <v>749</v>
      </c>
      <c r="L21" s="41">
        <f t="shared" si="1"/>
        <v>767</v>
      </c>
      <c r="M21" s="41">
        <f t="shared" si="1"/>
        <v>782</v>
      </c>
      <c r="N21" s="41">
        <f t="shared" si="1"/>
        <v>745</v>
      </c>
      <c r="O21" s="41">
        <f t="shared" si="1"/>
        <v>782</v>
      </c>
      <c r="P21" s="41">
        <f t="shared" si="1"/>
        <v>796</v>
      </c>
      <c r="Q21" s="41">
        <f t="shared" si="1"/>
        <v>852</v>
      </c>
      <c r="R21" s="41">
        <f t="shared" si="1"/>
        <v>828</v>
      </c>
      <c r="S21" s="41">
        <f t="shared" si="1"/>
        <v>856</v>
      </c>
      <c r="T21" s="41">
        <f t="shared" si="1"/>
        <v>858</v>
      </c>
      <c r="U21" s="41">
        <f t="shared" si="1"/>
        <v>794</v>
      </c>
      <c r="V21" s="41">
        <f t="shared" si="1"/>
        <v>723</v>
      </c>
      <c r="W21" s="41">
        <f t="shared" si="1"/>
        <v>721</v>
      </c>
      <c r="X21" s="41">
        <f t="shared" si="1"/>
        <v>697</v>
      </c>
      <c r="Y21" s="41">
        <f t="shared" si="1"/>
        <v>731</v>
      </c>
      <c r="Z21" s="41">
        <f t="shared" si="1"/>
        <v>764</v>
      </c>
      <c r="AA21" s="41">
        <f t="shared" si="1"/>
        <v>786</v>
      </c>
      <c r="AB21" s="41">
        <f t="shared" si="1"/>
        <v>752</v>
      </c>
      <c r="AC21" s="41">
        <f t="shared" si="1"/>
        <v>767</v>
      </c>
      <c r="AD21" s="41">
        <f t="shared" si="1"/>
        <v>778</v>
      </c>
      <c r="AE21" s="41">
        <f t="shared" si="1"/>
        <v>853</v>
      </c>
      <c r="AF21" s="41">
        <f t="shared" si="1"/>
        <v>885</v>
      </c>
      <c r="AG21" s="41">
        <f t="shared" si="1"/>
        <v>820</v>
      </c>
      <c r="AH21" s="41">
        <f t="shared" si="1"/>
        <v>833</v>
      </c>
      <c r="AI21" s="41">
        <f t="shared" si="1"/>
        <v>831</v>
      </c>
      <c r="AJ21" s="41">
        <f t="shared" si="1"/>
        <v>944</v>
      </c>
      <c r="AK21" s="41">
        <f t="shared" si="1"/>
        <v>945</v>
      </c>
      <c r="AL21" s="41">
        <f t="shared" si="1"/>
        <v>941</v>
      </c>
      <c r="AM21" s="41">
        <f t="shared" si="1"/>
        <v>922</v>
      </c>
      <c r="AN21" s="41">
        <f t="shared" si="1"/>
        <v>887</v>
      </c>
      <c r="AO21" s="41">
        <f t="shared" si="1"/>
        <v>840</v>
      </c>
      <c r="AP21" s="41">
        <f t="shared" si="1"/>
        <v>821</v>
      </c>
      <c r="AQ21" s="41">
        <f t="shared" si="1"/>
        <v>934</v>
      </c>
      <c r="AR21" s="41">
        <f t="shared" si="1"/>
        <v>768</v>
      </c>
      <c r="AS21" s="41">
        <f t="shared" si="1"/>
        <v>795</v>
      </c>
      <c r="AT21" s="41">
        <f t="shared" si="1"/>
        <v>816</v>
      </c>
      <c r="AU21" s="41">
        <f t="shared" si="1"/>
        <v>887</v>
      </c>
      <c r="AV21" s="41">
        <f t="shared" si="1"/>
        <v>800</v>
      </c>
      <c r="AW21" s="41">
        <f t="shared" si="1"/>
        <v>884</v>
      </c>
      <c r="AX21" s="41">
        <f t="shared" si="1"/>
        <v>951</v>
      </c>
      <c r="AY21" s="41">
        <f t="shared" si="1"/>
        <v>890</v>
      </c>
      <c r="AZ21" s="41">
        <f t="shared" si="1"/>
        <v>960</v>
      </c>
      <c r="BA21" s="41">
        <f t="shared" si="1"/>
        <v>910</v>
      </c>
      <c r="BB21" s="41">
        <f t="shared" si="1"/>
        <v>918</v>
      </c>
      <c r="BC21" s="41">
        <f t="shared" si="1"/>
        <v>1026</v>
      </c>
      <c r="BD21" s="41">
        <f t="shared" si="1"/>
        <v>992</v>
      </c>
      <c r="BE21" s="41">
        <f t="shared" si="1"/>
        <v>1090</v>
      </c>
      <c r="BF21" s="41">
        <f t="shared" si="1"/>
        <v>1058</v>
      </c>
      <c r="BG21" s="41">
        <f t="shared" si="1"/>
        <v>1140</v>
      </c>
      <c r="BH21" s="41">
        <f t="shared" si="1"/>
        <v>1117</v>
      </c>
      <c r="BI21" s="41">
        <f t="shared" si="1"/>
        <v>1148</v>
      </c>
      <c r="BJ21" s="41">
        <f t="shared" si="1"/>
        <v>1208</v>
      </c>
      <c r="BK21" s="41">
        <f t="shared" si="1"/>
        <v>1159</v>
      </c>
      <c r="BL21" s="41">
        <f t="shared" si="1"/>
        <v>935</v>
      </c>
      <c r="BM21" s="41">
        <f t="shared" si="1"/>
        <v>620</v>
      </c>
      <c r="BN21" s="41">
        <f t="shared" si="1"/>
        <v>816</v>
      </c>
      <c r="BO21" s="41">
        <f t="shared" si="1"/>
        <v>756</v>
      </c>
      <c r="BP21" s="41">
        <f aca="true" t="shared" si="2" ref="BP21:CY23">SUM(BP3,BP6,BP9,BP12,BP15,BP18)</f>
        <v>784</v>
      </c>
      <c r="BQ21" s="41">
        <f t="shared" si="2"/>
        <v>809</v>
      </c>
      <c r="BR21" s="41">
        <f t="shared" si="2"/>
        <v>735</v>
      </c>
      <c r="BS21" s="41">
        <f t="shared" si="2"/>
        <v>745</v>
      </c>
      <c r="BT21" s="41">
        <f t="shared" si="2"/>
        <v>625</v>
      </c>
      <c r="BU21" s="41">
        <f t="shared" si="2"/>
        <v>707</v>
      </c>
      <c r="BV21" s="41">
        <f t="shared" si="2"/>
        <v>716</v>
      </c>
      <c r="BW21" s="41">
        <f t="shared" si="2"/>
        <v>648</v>
      </c>
      <c r="BX21" s="41">
        <f t="shared" si="2"/>
        <v>672</v>
      </c>
      <c r="BY21" s="41">
        <f t="shared" si="2"/>
        <v>638</v>
      </c>
      <c r="BZ21" s="41">
        <f t="shared" si="2"/>
        <v>623</v>
      </c>
      <c r="CA21" s="41">
        <f t="shared" si="2"/>
        <v>521</v>
      </c>
      <c r="CB21" s="41">
        <f t="shared" si="2"/>
        <v>516</v>
      </c>
      <c r="CC21" s="41">
        <f t="shared" si="2"/>
        <v>515</v>
      </c>
      <c r="CD21" s="41">
        <f t="shared" si="2"/>
        <v>452</v>
      </c>
      <c r="CE21" s="41">
        <f t="shared" si="2"/>
        <v>429</v>
      </c>
      <c r="CF21" s="41">
        <f t="shared" si="2"/>
        <v>407</v>
      </c>
      <c r="CG21" s="41">
        <f t="shared" si="2"/>
        <v>373</v>
      </c>
      <c r="CH21" s="41">
        <f t="shared" si="2"/>
        <v>306</v>
      </c>
      <c r="CI21" s="41">
        <f t="shared" si="2"/>
        <v>281</v>
      </c>
      <c r="CJ21" s="41">
        <f t="shared" si="2"/>
        <v>186</v>
      </c>
      <c r="CK21" s="41">
        <f t="shared" si="2"/>
        <v>135</v>
      </c>
      <c r="CL21" s="41">
        <f t="shared" si="2"/>
        <v>148</v>
      </c>
      <c r="CM21" s="41">
        <f t="shared" si="2"/>
        <v>117</v>
      </c>
      <c r="CN21" s="41">
        <f t="shared" si="2"/>
        <v>90</v>
      </c>
      <c r="CO21" s="41">
        <f t="shared" si="2"/>
        <v>75</v>
      </c>
      <c r="CP21" s="41">
        <f t="shared" si="2"/>
        <v>60</v>
      </c>
      <c r="CQ21" s="41">
        <f t="shared" si="2"/>
        <v>47</v>
      </c>
      <c r="CR21" s="41">
        <f t="shared" si="2"/>
        <v>50</v>
      </c>
      <c r="CS21" s="41">
        <f t="shared" si="2"/>
        <v>31</v>
      </c>
      <c r="CT21" s="41">
        <f t="shared" si="2"/>
        <v>9</v>
      </c>
      <c r="CU21" s="41">
        <f t="shared" si="2"/>
        <v>20</v>
      </c>
      <c r="CV21" s="41">
        <f t="shared" si="2"/>
        <v>11</v>
      </c>
      <c r="CW21" s="41">
        <f t="shared" si="2"/>
        <v>8</v>
      </c>
      <c r="CX21" s="41">
        <f t="shared" si="2"/>
        <v>5</v>
      </c>
      <c r="CY21" s="41">
        <f>SUM(CY3,CY6,CY9,CY12,CY15,CY18)</f>
        <v>11</v>
      </c>
      <c r="CZ21" s="104">
        <f t="shared" si="0"/>
        <v>67491</v>
      </c>
    </row>
    <row r="22" spans="1:104" s="12" customFormat="1" ht="11.25" customHeight="1">
      <c r="A22" s="135"/>
      <c r="B22" s="7" t="s">
        <v>14</v>
      </c>
      <c r="C22" s="46">
        <f aca="true" t="shared" si="3" ref="C22:R23">SUM(C4,C7,C10,C13,C16,C19)</f>
        <v>615</v>
      </c>
      <c r="D22" s="46">
        <f t="shared" si="3"/>
        <v>607</v>
      </c>
      <c r="E22" s="46">
        <f t="shared" si="3"/>
        <v>598</v>
      </c>
      <c r="F22" s="46">
        <f t="shared" si="3"/>
        <v>601</v>
      </c>
      <c r="G22" s="46">
        <f t="shared" si="3"/>
        <v>667</v>
      </c>
      <c r="H22" s="46">
        <f t="shared" si="3"/>
        <v>627</v>
      </c>
      <c r="I22" s="46">
        <f t="shared" si="3"/>
        <v>692</v>
      </c>
      <c r="J22" s="46">
        <f t="shared" si="3"/>
        <v>713</v>
      </c>
      <c r="K22" s="46">
        <f t="shared" si="3"/>
        <v>695</v>
      </c>
      <c r="L22" s="46">
        <f t="shared" si="3"/>
        <v>770</v>
      </c>
      <c r="M22" s="46">
        <f t="shared" si="3"/>
        <v>740</v>
      </c>
      <c r="N22" s="46">
        <f t="shared" si="3"/>
        <v>788</v>
      </c>
      <c r="O22" s="46">
        <f t="shared" si="3"/>
        <v>759</v>
      </c>
      <c r="P22" s="46">
        <f t="shared" si="3"/>
        <v>847</v>
      </c>
      <c r="Q22" s="46">
        <f t="shared" si="3"/>
        <v>780</v>
      </c>
      <c r="R22" s="46">
        <f t="shared" si="3"/>
        <v>829</v>
      </c>
      <c r="S22" s="46">
        <f t="shared" si="1"/>
        <v>813</v>
      </c>
      <c r="T22" s="46">
        <f t="shared" si="1"/>
        <v>850</v>
      </c>
      <c r="U22" s="46">
        <f t="shared" si="1"/>
        <v>813</v>
      </c>
      <c r="V22" s="46">
        <f t="shared" si="1"/>
        <v>788</v>
      </c>
      <c r="W22" s="46">
        <f t="shared" si="1"/>
        <v>815</v>
      </c>
      <c r="X22" s="46">
        <f t="shared" si="1"/>
        <v>777</v>
      </c>
      <c r="Y22" s="46">
        <f t="shared" si="1"/>
        <v>738</v>
      </c>
      <c r="Z22" s="46">
        <f t="shared" si="1"/>
        <v>759</v>
      </c>
      <c r="AA22" s="46">
        <f t="shared" si="1"/>
        <v>745</v>
      </c>
      <c r="AB22" s="46">
        <f t="shared" si="1"/>
        <v>809</v>
      </c>
      <c r="AC22" s="46">
        <f t="shared" si="1"/>
        <v>782</v>
      </c>
      <c r="AD22" s="46">
        <f t="shared" si="1"/>
        <v>778</v>
      </c>
      <c r="AE22" s="46">
        <f t="shared" si="1"/>
        <v>845</v>
      </c>
      <c r="AF22" s="46">
        <f t="shared" si="1"/>
        <v>852</v>
      </c>
      <c r="AG22" s="46">
        <f t="shared" si="1"/>
        <v>821</v>
      </c>
      <c r="AH22" s="46">
        <f t="shared" si="1"/>
        <v>870</v>
      </c>
      <c r="AI22" s="46">
        <f t="shared" si="1"/>
        <v>887</v>
      </c>
      <c r="AJ22" s="46">
        <f t="shared" si="1"/>
        <v>966</v>
      </c>
      <c r="AK22" s="46">
        <f t="shared" si="1"/>
        <v>976</v>
      </c>
      <c r="AL22" s="46">
        <f t="shared" si="1"/>
        <v>975</v>
      </c>
      <c r="AM22" s="46">
        <f t="shared" si="1"/>
        <v>968</v>
      </c>
      <c r="AN22" s="46">
        <f t="shared" si="1"/>
        <v>962</v>
      </c>
      <c r="AO22" s="46">
        <f t="shared" si="1"/>
        <v>925</v>
      </c>
      <c r="AP22" s="46">
        <f t="shared" si="1"/>
        <v>925</v>
      </c>
      <c r="AQ22" s="46">
        <f t="shared" si="1"/>
        <v>991</v>
      </c>
      <c r="AR22" s="46">
        <f t="shared" si="1"/>
        <v>815</v>
      </c>
      <c r="AS22" s="46">
        <f t="shared" si="1"/>
        <v>879</v>
      </c>
      <c r="AT22" s="46">
        <f t="shared" si="1"/>
        <v>896</v>
      </c>
      <c r="AU22" s="46">
        <f t="shared" si="1"/>
        <v>1005</v>
      </c>
      <c r="AV22" s="46">
        <f t="shared" si="1"/>
        <v>936</v>
      </c>
      <c r="AW22" s="46">
        <f t="shared" si="1"/>
        <v>953</v>
      </c>
      <c r="AX22" s="46">
        <f t="shared" si="1"/>
        <v>980</v>
      </c>
      <c r="AY22" s="46">
        <f t="shared" si="1"/>
        <v>1034</v>
      </c>
      <c r="AZ22" s="46">
        <f t="shared" si="1"/>
        <v>981</v>
      </c>
      <c r="BA22" s="46">
        <f t="shared" si="1"/>
        <v>1001</v>
      </c>
      <c r="BB22" s="46">
        <f t="shared" si="1"/>
        <v>962</v>
      </c>
      <c r="BC22" s="46">
        <f t="shared" si="1"/>
        <v>961</v>
      </c>
      <c r="BD22" s="46">
        <f t="shared" si="1"/>
        <v>1047</v>
      </c>
      <c r="BE22" s="46">
        <f t="shared" si="1"/>
        <v>1093</v>
      </c>
      <c r="BF22" s="46">
        <f t="shared" si="1"/>
        <v>1086</v>
      </c>
      <c r="BG22" s="46">
        <f t="shared" si="1"/>
        <v>1197</v>
      </c>
      <c r="BH22" s="46">
        <f t="shared" si="1"/>
        <v>1193</v>
      </c>
      <c r="BI22" s="46">
        <f t="shared" si="1"/>
        <v>1249</v>
      </c>
      <c r="BJ22" s="46">
        <f t="shared" si="1"/>
        <v>1301</v>
      </c>
      <c r="BK22" s="46">
        <f t="shared" si="1"/>
        <v>1265</v>
      </c>
      <c r="BL22" s="46">
        <f t="shared" si="1"/>
        <v>977</v>
      </c>
      <c r="BM22" s="46">
        <f t="shared" si="1"/>
        <v>674</v>
      </c>
      <c r="BN22" s="46">
        <f t="shared" si="1"/>
        <v>878</v>
      </c>
      <c r="BO22" s="46">
        <f t="shared" si="1"/>
        <v>868</v>
      </c>
      <c r="BP22" s="46">
        <f t="shared" si="2"/>
        <v>863</v>
      </c>
      <c r="BQ22" s="46">
        <f t="shared" si="2"/>
        <v>931</v>
      </c>
      <c r="BR22" s="46">
        <f t="shared" si="2"/>
        <v>892</v>
      </c>
      <c r="BS22" s="46">
        <f t="shared" si="2"/>
        <v>891</v>
      </c>
      <c r="BT22" s="46">
        <f t="shared" si="2"/>
        <v>813</v>
      </c>
      <c r="BU22" s="46">
        <f t="shared" si="2"/>
        <v>827</v>
      </c>
      <c r="BV22" s="46">
        <f t="shared" si="2"/>
        <v>787</v>
      </c>
      <c r="BW22" s="46">
        <f t="shared" si="2"/>
        <v>812</v>
      </c>
      <c r="BX22" s="46">
        <f t="shared" si="2"/>
        <v>851</v>
      </c>
      <c r="BY22" s="46">
        <f t="shared" si="2"/>
        <v>822</v>
      </c>
      <c r="BZ22" s="46">
        <f t="shared" si="2"/>
        <v>808</v>
      </c>
      <c r="CA22" s="46">
        <f t="shared" si="2"/>
        <v>804</v>
      </c>
      <c r="CB22" s="46">
        <f t="shared" si="2"/>
        <v>729</v>
      </c>
      <c r="CC22" s="46">
        <f t="shared" si="2"/>
        <v>746</v>
      </c>
      <c r="CD22" s="46">
        <f t="shared" si="2"/>
        <v>716</v>
      </c>
      <c r="CE22" s="46">
        <f t="shared" si="2"/>
        <v>659</v>
      </c>
      <c r="CF22" s="46">
        <f t="shared" si="2"/>
        <v>669</v>
      </c>
      <c r="CG22" s="46">
        <f t="shared" si="2"/>
        <v>653</v>
      </c>
      <c r="CH22" s="46">
        <f t="shared" si="2"/>
        <v>554</v>
      </c>
      <c r="CI22" s="46">
        <f t="shared" si="2"/>
        <v>525</v>
      </c>
      <c r="CJ22" s="46">
        <f t="shared" si="2"/>
        <v>469</v>
      </c>
      <c r="CK22" s="46">
        <f t="shared" si="2"/>
        <v>415</v>
      </c>
      <c r="CL22" s="46">
        <f t="shared" si="2"/>
        <v>367</v>
      </c>
      <c r="CM22" s="46">
        <f t="shared" si="2"/>
        <v>327</v>
      </c>
      <c r="CN22" s="46">
        <f t="shared" si="2"/>
        <v>268</v>
      </c>
      <c r="CO22" s="46">
        <f t="shared" si="2"/>
        <v>250</v>
      </c>
      <c r="CP22" s="46">
        <f t="shared" si="2"/>
        <v>239</v>
      </c>
      <c r="CQ22" s="46">
        <f t="shared" si="2"/>
        <v>188</v>
      </c>
      <c r="CR22" s="46">
        <f t="shared" si="2"/>
        <v>163</v>
      </c>
      <c r="CS22" s="46">
        <f t="shared" si="2"/>
        <v>154</v>
      </c>
      <c r="CT22" s="46">
        <f t="shared" si="2"/>
        <v>105</v>
      </c>
      <c r="CU22" s="46">
        <f t="shared" si="2"/>
        <v>59</v>
      </c>
      <c r="CV22" s="46">
        <f t="shared" si="2"/>
        <v>53</v>
      </c>
      <c r="CW22" s="46">
        <f t="shared" si="2"/>
        <v>55</v>
      </c>
      <c r="CX22" s="46">
        <f t="shared" si="2"/>
        <v>24</v>
      </c>
      <c r="CY22" s="46">
        <f t="shared" si="2"/>
        <v>43</v>
      </c>
      <c r="CZ22" s="105">
        <f t="shared" si="0"/>
        <v>75520</v>
      </c>
    </row>
    <row r="23" spans="1:104" s="12" customFormat="1" ht="11.25" customHeight="1">
      <c r="A23" s="135"/>
      <c r="B23" s="8" t="s">
        <v>15</v>
      </c>
      <c r="C23" s="106">
        <f t="shared" si="3"/>
        <v>1237</v>
      </c>
      <c r="D23" s="106">
        <f aca="true" t="shared" si="4" ref="D23:BO23">SUM(D5,D8,D11,D14,D17,D20)</f>
        <v>1273</v>
      </c>
      <c r="E23" s="106">
        <f t="shared" si="4"/>
        <v>1284</v>
      </c>
      <c r="F23" s="106">
        <f t="shared" si="4"/>
        <v>1272</v>
      </c>
      <c r="G23" s="106">
        <f t="shared" si="4"/>
        <v>1349</v>
      </c>
      <c r="H23" s="106">
        <f t="shared" si="4"/>
        <v>1310</v>
      </c>
      <c r="I23" s="106">
        <f t="shared" si="4"/>
        <v>1397</v>
      </c>
      <c r="J23" s="106">
        <f t="shared" si="4"/>
        <v>1356</v>
      </c>
      <c r="K23" s="106">
        <f t="shared" si="4"/>
        <v>1444</v>
      </c>
      <c r="L23" s="106">
        <f t="shared" si="4"/>
        <v>1537</v>
      </c>
      <c r="M23" s="106">
        <f t="shared" si="4"/>
        <v>1522</v>
      </c>
      <c r="N23" s="106">
        <f t="shared" si="4"/>
        <v>1533</v>
      </c>
      <c r="O23" s="106">
        <f t="shared" si="4"/>
        <v>1541</v>
      </c>
      <c r="P23" s="106">
        <f t="shared" si="4"/>
        <v>1643</v>
      </c>
      <c r="Q23" s="106">
        <f t="shared" si="4"/>
        <v>1632</v>
      </c>
      <c r="R23" s="106">
        <f t="shared" si="4"/>
        <v>1657</v>
      </c>
      <c r="S23" s="106">
        <f t="shared" si="4"/>
        <v>1669</v>
      </c>
      <c r="T23" s="106">
        <f t="shared" si="4"/>
        <v>1708</v>
      </c>
      <c r="U23" s="106">
        <f t="shared" si="4"/>
        <v>1607</v>
      </c>
      <c r="V23" s="106">
        <f t="shared" si="4"/>
        <v>1511</v>
      </c>
      <c r="W23" s="106">
        <f t="shared" si="4"/>
        <v>1536</v>
      </c>
      <c r="X23" s="106">
        <f t="shared" si="4"/>
        <v>1474</v>
      </c>
      <c r="Y23" s="106">
        <f t="shared" si="4"/>
        <v>1469</v>
      </c>
      <c r="Z23" s="106">
        <f t="shared" si="4"/>
        <v>1523</v>
      </c>
      <c r="AA23" s="106">
        <f t="shared" si="4"/>
        <v>1531</v>
      </c>
      <c r="AB23" s="106">
        <f t="shared" si="4"/>
        <v>1561</v>
      </c>
      <c r="AC23" s="106">
        <f t="shared" si="4"/>
        <v>1549</v>
      </c>
      <c r="AD23" s="106">
        <f t="shared" si="4"/>
        <v>1556</v>
      </c>
      <c r="AE23" s="106">
        <f t="shared" si="4"/>
        <v>1698</v>
      </c>
      <c r="AF23" s="106">
        <f t="shared" si="4"/>
        <v>1737</v>
      </c>
      <c r="AG23" s="106">
        <f t="shared" si="4"/>
        <v>1641</v>
      </c>
      <c r="AH23" s="106">
        <f t="shared" si="4"/>
        <v>1703</v>
      </c>
      <c r="AI23" s="106">
        <f t="shared" si="4"/>
        <v>1718</v>
      </c>
      <c r="AJ23" s="106">
        <f t="shared" si="4"/>
        <v>1910</v>
      </c>
      <c r="AK23" s="106">
        <f t="shared" si="4"/>
        <v>1921</v>
      </c>
      <c r="AL23" s="106">
        <f t="shared" si="4"/>
        <v>1916</v>
      </c>
      <c r="AM23" s="106">
        <f t="shared" si="4"/>
        <v>1890</v>
      </c>
      <c r="AN23" s="106">
        <f t="shared" si="4"/>
        <v>1849</v>
      </c>
      <c r="AO23" s="106">
        <f t="shared" si="4"/>
        <v>1765</v>
      </c>
      <c r="AP23" s="106">
        <f t="shared" si="4"/>
        <v>1746</v>
      </c>
      <c r="AQ23" s="106">
        <f t="shared" si="4"/>
        <v>1925</v>
      </c>
      <c r="AR23" s="106">
        <f t="shared" si="4"/>
        <v>1583</v>
      </c>
      <c r="AS23" s="106">
        <f t="shared" si="4"/>
        <v>1674</v>
      </c>
      <c r="AT23" s="106">
        <f t="shared" si="4"/>
        <v>1712</v>
      </c>
      <c r="AU23" s="106">
        <f t="shared" si="4"/>
        <v>1892</v>
      </c>
      <c r="AV23" s="106">
        <f t="shared" si="4"/>
        <v>1736</v>
      </c>
      <c r="AW23" s="106">
        <f t="shared" si="4"/>
        <v>1837</v>
      </c>
      <c r="AX23" s="106">
        <f t="shared" si="4"/>
        <v>1931</v>
      </c>
      <c r="AY23" s="106">
        <f t="shared" si="4"/>
        <v>1924</v>
      </c>
      <c r="AZ23" s="106">
        <f t="shared" si="4"/>
        <v>1941</v>
      </c>
      <c r="BA23" s="106">
        <f t="shared" si="4"/>
        <v>1911</v>
      </c>
      <c r="BB23" s="106">
        <f t="shared" si="4"/>
        <v>1880</v>
      </c>
      <c r="BC23" s="106">
        <f t="shared" si="4"/>
        <v>1987</v>
      </c>
      <c r="BD23" s="106">
        <f t="shared" si="4"/>
        <v>2039</v>
      </c>
      <c r="BE23" s="106">
        <f t="shared" si="4"/>
        <v>2183</v>
      </c>
      <c r="BF23" s="106">
        <f t="shared" si="4"/>
        <v>2144</v>
      </c>
      <c r="BG23" s="106">
        <f t="shared" si="4"/>
        <v>2337</v>
      </c>
      <c r="BH23" s="106">
        <f t="shared" si="4"/>
        <v>2310</v>
      </c>
      <c r="BI23" s="106">
        <f t="shared" si="4"/>
        <v>2397</v>
      </c>
      <c r="BJ23" s="106">
        <f t="shared" si="4"/>
        <v>2509</v>
      </c>
      <c r="BK23" s="106">
        <f t="shared" si="4"/>
        <v>2424</v>
      </c>
      <c r="BL23" s="106">
        <f t="shared" si="4"/>
        <v>1912</v>
      </c>
      <c r="BM23" s="106">
        <f t="shared" si="4"/>
        <v>1294</v>
      </c>
      <c r="BN23" s="106">
        <f t="shared" si="4"/>
        <v>1694</v>
      </c>
      <c r="BO23" s="106">
        <f t="shared" si="4"/>
        <v>1624</v>
      </c>
      <c r="BP23" s="106">
        <f t="shared" si="2"/>
        <v>1647</v>
      </c>
      <c r="BQ23" s="106">
        <f t="shared" si="2"/>
        <v>1740</v>
      </c>
      <c r="BR23" s="106">
        <f t="shared" si="2"/>
        <v>1627</v>
      </c>
      <c r="BS23" s="106">
        <f t="shared" si="2"/>
        <v>1636</v>
      </c>
      <c r="BT23" s="106">
        <f t="shared" si="2"/>
        <v>1438</v>
      </c>
      <c r="BU23" s="106">
        <f t="shared" si="2"/>
        <v>1534</v>
      </c>
      <c r="BV23" s="106">
        <f t="shared" si="2"/>
        <v>1503</v>
      </c>
      <c r="BW23" s="106">
        <f t="shared" si="2"/>
        <v>1460</v>
      </c>
      <c r="BX23" s="106">
        <f t="shared" si="2"/>
        <v>1523</v>
      </c>
      <c r="BY23" s="106">
        <f t="shared" si="2"/>
        <v>1460</v>
      </c>
      <c r="BZ23" s="106">
        <f t="shared" si="2"/>
        <v>1431</v>
      </c>
      <c r="CA23" s="106">
        <f t="shared" si="2"/>
        <v>1325</v>
      </c>
      <c r="CB23" s="106">
        <f t="shared" si="2"/>
        <v>1245</v>
      </c>
      <c r="CC23" s="106">
        <f t="shared" si="2"/>
        <v>1261</v>
      </c>
      <c r="CD23" s="106">
        <f t="shared" si="2"/>
        <v>1168</v>
      </c>
      <c r="CE23" s="106">
        <f t="shared" si="2"/>
        <v>1088</v>
      </c>
      <c r="CF23" s="106">
        <f t="shared" si="2"/>
        <v>1076</v>
      </c>
      <c r="CG23" s="106">
        <f t="shared" si="2"/>
        <v>1026</v>
      </c>
      <c r="CH23" s="106">
        <f t="shared" si="2"/>
        <v>860</v>
      </c>
      <c r="CI23" s="106">
        <f t="shared" si="2"/>
        <v>806</v>
      </c>
      <c r="CJ23" s="106">
        <f t="shared" si="2"/>
        <v>655</v>
      </c>
      <c r="CK23" s="106">
        <f t="shared" si="2"/>
        <v>550</v>
      </c>
      <c r="CL23" s="106">
        <f t="shared" si="2"/>
        <v>515</v>
      </c>
      <c r="CM23" s="106">
        <f t="shared" si="2"/>
        <v>444</v>
      </c>
      <c r="CN23" s="106">
        <f t="shared" si="2"/>
        <v>358</v>
      </c>
      <c r="CO23" s="106">
        <f t="shared" si="2"/>
        <v>325</v>
      </c>
      <c r="CP23" s="106">
        <f t="shared" si="2"/>
        <v>299</v>
      </c>
      <c r="CQ23" s="106">
        <f t="shared" si="2"/>
        <v>235</v>
      </c>
      <c r="CR23" s="106">
        <f t="shared" si="2"/>
        <v>213</v>
      </c>
      <c r="CS23" s="106">
        <f t="shared" si="2"/>
        <v>185</v>
      </c>
      <c r="CT23" s="106">
        <f t="shared" si="2"/>
        <v>114</v>
      </c>
      <c r="CU23" s="106">
        <f t="shared" si="2"/>
        <v>79</v>
      </c>
      <c r="CV23" s="106">
        <f t="shared" si="2"/>
        <v>64</v>
      </c>
      <c r="CW23" s="106">
        <f t="shared" si="2"/>
        <v>63</v>
      </c>
      <c r="CX23" s="106">
        <f t="shared" si="2"/>
        <v>29</v>
      </c>
      <c r="CY23" s="106">
        <f t="shared" si="2"/>
        <v>54</v>
      </c>
      <c r="CZ23" s="107">
        <f t="shared" si="0"/>
        <v>143011</v>
      </c>
    </row>
  </sheetData>
  <sheetProtection/>
  <mergeCells count="8">
    <mergeCell ref="A15:A17"/>
    <mergeCell ref="A18:A20"/>
    <mergeCell ref="A21:A23"/>
    <mergeCell ref="A12:A14"/>
    <mergeCell ref="A1:B1"/>
    <mergeCell ref="A3:A5"/>
    <mergeCell ref="A6:A8"/>
    <mergeCell ref="A9:A11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&amp;L&amp;P/5&amp;C町別・年齢各歳別（1歳毎）人口&amp;R平成20年4
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pane xSplit="1" ySplit="1" topLeftCell="B59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F9" sqref="F9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45" t="s">
        <v>16</v>
      </c>
      <c r="B1" s="145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70" customFormat="1" ht="13.5" customHeight="1" outlineLevel="1">
      <c r="A2" s="137" t="s">
        <v>45</v>
      </c>
      <c r="B2" s="20" t="s">
        <v>13</v>
      </c>
      <c r="C2" s="95">
        <v>1846</v>
      </c>
      <c r="D2" s="95">
        <v>2024</v>
      </c>
      <c r="E2" s="95">
        <v>2015</v>
      </c>
      <c r="F2" s="95">
        <v>2478</v>
      </c>
      <c r="G2" s="95">
        <v>2318</v>
      </c>
      <c r="H2" s="95">
        <v>2679</v>
      </c>
      <c r="I2" s="95">
        <v>2032</v>
      </c>
      <c r="J2" s="95">
        <v>1460</v>
      </c>
      <c r="K2" s="95">
        <v>617</v>
      </c>
      <c r="L2" s="95">
        <v>78</v>
      </c>
      <c r="M2" s="95">
        <v>4</v>
      </c>
      <c r="N2" s="42">
        <f aca="true" t="shared" si="0" ref="N2:N25">SUM(C2:M2)</f>
        <v>17551</v>
      </c>
    </row>
    <row r="3" spans="1:14" s="70" customFormat="1" ht="13.5" customHeight="1" outlineLevel="1">
      <c r="A3" s="138"/>
      <c r="B3" s="21" t="s">
        <v>14</v>
      </c>
      <c r="C3" s="97">
        <v>1738</v>
      </c>
      <c r="D3" s="97">
        <v>2040</v>
      </c>
      <c r="E3" s="97">
        <v>2220</v>
      </c>
      <c r="F3" s="97">
        <v>2630</v>
      </c>
      <c r="G3" s="97">
        <v>2587</v>
      </c>
      <c r="H3" s="97">
        <v>2927</v>
      </c>
      <c r="I3" s="97">
        <v>2392</v>
      </c>
      <c r="J3" s="97">
        <v>2013</v>
      </c>
      <c r="K3" s="97">
        <v>1204</v>
      </c>
      <c r="L3" s="97">
        <v>312</v>
      </c>
      <c r="M3" s="97">
        <v>8</v>
      </c>
      <c r="N3" s="47">
        <f t="shared" si="0"/>
        <v>20071</v>
      </c>
    </row>
    <row r="4" spans="1:14" s="70" customFormat="1" ht="13.5" customHeight="1" outlineLevel="1">
      <c r="A4" s="139"/>
      <c r="B4" s="22" t="s">
        <v>15</v>
      </c>
      <c r="C4" s="99">
        <v>3584</v>
      </c>
      <c r="D4" s="99">
        <v>4064</v>
      </c>
      <c r="E4" s="99">
        <v>4235</v>
      </c>
      <c r="F4" s="99">
        <v>5108</v>
      </c>
      <c r="G4" s="99">
        <v>4905</v>
      </c>
      <c r="H4" s="99">
        <v>5606</v>
      </c>
      <c r="I4" s="99">
        <v>4424</v>
      </c>
      <c r="J4" s="99">
        <v>3473</v>
      </c>
      <c r="K4" s="99">
        <v>1821</v>
      </c>
      <c r="L4" s="99">
        <v>390</v>
      </c>
      <c r="M4" s="99">
        <v>12</v>
      </c>
      <c r="N4" s="51">
        <f t="shared" si="0"/>
        <v>37622</v>
      </c>
    </row>
    <row r="5" spans="1:14" s="72" customFormat="1" ht="12" outlineLevel="1">
      <c r="A5" s="137" t="s">
        <v>44</v>
      </c>
      <c r="B5" s="20" t="s">
        <v>13</v>
      </c>
      <c r="C5" s="85">
        <v>666</v>
      </c>
      <c r="D5" s="85">
        <v>590</v>
      </c>
      <c r="E5" s="85">
        <v>686</v>
      </c>
      <c r="F5" s="85">
        <v>765</v>
      </c>
      <c r="G5" s="85">
        <v>574</v>
      </c>
      <c r="H5" s="85">
        <v>652</v>
      </c>
      <c r="I5" s="85">
        <v>472</v>
      </c>
      <c r="J5" s="85">
        <v>311</v>
      </c>
      <c r="K5" s="85">
        <v>107</v>
      </c>
      <c r="L5" s="85">
        <v>15</v>
      </c>
      <c r="M5" s="85">
        <v>0</v>
      </c>
      <c r="N5" s="42">
        <f t="shared" si="0"/>
        <v>4838</v>
      </c>
    </row>
    <row r="6" spans="1:14" s="72" customFormat="1" ht="12" outlineLevel="1">
      <c r="A6" s="138"/>
      <c r="B6" s="21" t="s">
        <v>14</v>
      </c>
      <c r="C6" s="86">
        <v>626</v>
      </c>
      <c r="D6" s="86">
        <v>556</v>
      </c>
      <c r="E6" s="86">
        <v>560</v>
      </c>
      <c r="F6" s="86">
        <v>816</v>
      </c>
      <c r="G6" s="86">
        <v>610</v>
      </c>
      <c r="H6" s="86">
        <v>682</v>
      </c>
      <c r="I6" s="86">
        <v>556</v>
      </c>
      <c r="J6" s="86">
        <v>363</v>
      </c>
      <c r="K6" s="86">
        <v>217</v>
      </c>
      <c r="L6" s="86">
        <v>53</v>
      </c>
      <c r="M6" s="86">
        <v>0</v>
      </c>
      <c r="N6" s="47">
        <f t="shared" si="0"/>
        <v>5039</v>
      </c>
    </row>
    <row r="7" spans="1:14" s="72" customFormat="1" ht="12" outlineLevel="1">
      <c r="A7" s="139"/>
      <c r="B7" s="22" t="s">
        <v>15</v>
      </c>
      <c r="C7" s="87">
        <v>1292</v>
      </c>
      <c r="D7" s="87">
        <v>1146</v>
      </c>
      <c r="E7" s="87">
        <v>1246</v>
      </c>
      <c r="F7" s="87">
        <v>1581</v>
      </c>
      <c r="G7" s="87">
        <v>1184</v>
      </c>
      <c r="H7" s="87">
        <v>1334</v>
      </c>
      <c r="I7" s="87">
        <v>1028</v>
      </c>
      <c r="J7" s="87">
        <v>674</v>
      </c>
      <c r="K7" s="87">
        <v>324</v>
      </c>
      <c r="L7" s="87">
        <v>68</v>
      </c>
      <c r="M7" s="87">
        <v>0</v>
      </c>
      <c r="N7" s="51">
        <f t="shared" si="0"/>
        <v>9877</v>
      </c>
    </row>
    <row r="8" spans="1:14" s="72" customFormat="1" ht="12" outlineLevel="1">
      <c r="A8" s="137" t="s">
        <v>43</v>
      </c>
      <c r="B8" s="20" t="s">
        <v>13</v>
      </c>
      <c r="C8" s="85">
        <v>282</v>
      </c>
      <c r="D8" s="85">
        <v>312</v>
      </c>
      <c r="E8" s="85">
        <v>352</v>
      </c>
      <c r="F8" s="85">
        <v>372</v>
      </c>
      <c r="G8" s="85">
        <v>385</v>
      </c>
      <c r="H8" s="85">
        <v>467</v>
      </c>
      <c r="I8" s="85">
        <v>357</v>
      </c>
      <c r="J8" s="85">
        <v>263</v>
      </c>
      <c r="K8" s="85">
        <v>97</v>
      </c>
      <c r="L8" s="85">
        <v>13</v>
      </c>
      <c r="M8" s="85">
        <v>0</v>
      </c>
      <c r="N8" s="42">
        <f t="shared" si="0"/>
        <v>2900</v>
      </c>
    </row>
    <row r="9" spans="1:14" s="72" customFormat="1" ht="12" outlineLevel="1">
      <c r="A9" s="138"/>
      <c r="B9" s="21" t="s">
        <v>14</v>
      </c>
      <c r="C9" s="86">
        <v>282</v>
      </c>
      <c r="D9" s="86">
        <v>315</v>
      </c>
      <c r="E9" s="86">
        <v>345</v>
      </c>
      <c r="F9" s="86">
        <v>378</v>
      </c>
      <c r="G9" s="86">
        <v>368</v>
      </c>
      <c r="H9" s="86">
        <v>490</v>
      </c>
      <c r="I9" s="86">
        <v>372</v>
      </c>
      <c r="J9" s="86">
        <v>342</v>
      </c>
      <c r="K9" s="86">
        <v>252</v>
      </c>
      <c r="L9" s="86">
        <v>66</v>
      </c>
      <c r="M9" s="86">
        <v>1</v>
      </c>
      <c r="N9" s="47">
        <f t="shared" si="0"/>
        <v>3211</v>
      </c>
    </row>
    <row r="10" spans="1:14" s="72" customFormat="1" ht="12" outlineLevel="1">
      <c r="A10" s="139"/>
      <c r="B10" s="22" t="s">
        <v>15</v>
      </c>
      <c r="C10" s="87">
        <v>564</v>
      </c>
      <c r="D10" s="87">
        <v>627</v>
      </c>
      <c r="E10" s="87">
        <v>697</v>
      </c>
      <c r="F10" s="87">
        <v>750</v>
      </c>
      <c r="G10" s="87">
        <v>753</v>
      </c>
      <c r="H10" s="87">
        <v>957</v>
      </c>
      <c r="I10" s="87">
        <v>729</v>
      </c>
      <c r="J10" s="87">
        <v>605</v>
      </c>
      <c r="K10" s="87">
        <v>349</v>
      </c>
      <c r="L10" s="87">
        <v>79</v>
      </c>
      <c r="M10" s="87">
        <v>1</v>
      </c>
      <c r="N10" s="51">
        <f t="shared" si="0"/>
        <v>6111</v>
      </c>
    </row>
    <row r="11" spans="1:14" s="72" customFormat="1" ht="12" outlineLevel="1">
      <c r="A11" s="137" t="s">
        <v>42</v>
      </c>
      <c r="B11" s="20" t="s">
        <v>13</v>
      </c>
      <c r="C11" s="85">
        <v>170</v>
      </c>
      <c r="D11" s="85">
        <v>227</v>
      </c>
      <c r="E11" s="85">
        <v>208</v>
      </c>
      <c r="F11" s="85">
        <v>214</v>
      </c>
      <c r="G11" s="85">
        <v>305</v>
      </c>
      <c r="H11" s="85">
        <v>375</v>
      </c>
      <c r="I11" s="85">
        <v>277</v>
      </c>
      <c r="J11" s="85">
        <v>293</v>
      </c>
      <c r="K11" s="85">
        <v>128</v>
      </c>
      <c r="L11" s="85">
        <v>21</v>
      </c>
      <c r="M11" s="85">
        <v>1</v>
      </c>
      <c r="N11" s="42">
        <f t="shared" si="0"/>
        <v>2219</v>
      </c>
    </row>
    <row r="12" spans="1:14" s="72" customFormat="1" ht="12" outlineLevel="1">
      <c r="A12" s="138"/>
      <c r="B12" s="21" t="s">
        <v>14</v>
      </c>
      <c r="C12" s="86">
        <v>156</v>
      </c>
      <c r="D12" s="86">
        <v>242</v>
      </c>
      <c r="E12" s="86">
        <v>221</v>
      </c>
      <c r="F12" s="86">
        <v>237</v>
      </c>
      <c r="G12" s="86">
        <v>295</v>
      </c>
      <c r="H12" s="86">
        <v>343</v>
      </c>
      <c r="I12" s="86">
        <v>325</v>
      </c>
      <c r="J12" s="86">
        <v>391</v>
      </c>
      <c r="K12" s="86">
        <v>288</v>
      </c>
      <c r="L12" s="86">
        <v>96</v>
      </c>
      <c r="M12" s="86">
        <v>4</v>
      </c>
      <c r="N12" s="47">
        <f t="shared" si="0"/>
        <v>2598</v>
      </c>
    </row>
    <row r="13" spans="1:14" s="72" customFormat="1" ht="12" outlineLevel="1">
      <c r="A13" s="139"/>
      <c r="B13" s="22" t="s">
        <v>15</v>
      </c>
      <c r="C13" s="87">
        <v>326</v>
      </c>
      <c r="D13" s="87">
        <v>469</v>
      </c>
      <c r="E13" s="87">
        <v>429</v>
      </c>
      <c r="F13" s="87">
        <v>451</v>
      </c>
      <c r="G13" s="87">
        <v>600</v>
      </c>
      <c r="H13" s="87">
        <v>718</v>
      </c>
      <c r="I13" s="87">
        <v>602</v>
      </c>
      <c r="J13" s="87">
        <v>684</v>
      </c>
      <c r="K13" s="87">
        <v>416</v>
      </c>
      <c r="L13" s="87">
        <v>117</v>
      </c>
      <c r="M13" s="87">
        <v>5</v>
      </c>
      <c r="N13" s="51">
        <f t="shared" si="0"/>
        <v>4817</v>
      </c>
    </row>
    <row r="14" spans="1:14" s="72" customFormat="1" ht="12" outlineLevel="1">
      <c r="A14" s="137" t="s">
        <v>41</v>
      </c>
      <c r="B14" s="20" t="s">
        <v>13</v>
      </c>
      <c r="C14" s="85">
        <v>1610</v>
      </c>
      <c r="D14" s="85">
        <v>1667</v>
      </c>
      <c r="E14" s="85">
        <v>1579</v>
      </c>
      <c r="F14" s="85">
        <v>2004</v>
      </c>
      <c r="G14" s="85">
        <v>1667</v>
      </c>
      <c r="H14" s="85">
        <v>1701</v>
      </c>
      <c r="I14" s="85">
        <v>1586</v>
      </c>
      <c r="J14" s="85">
        <v>1064</v>
      </c>
      <c r="K14" s="85">
        <v>344</v>
      </c>
      <c r="L14" s="85">
        <v>34</v>
      </c>
      <c r="M14" s="85">
        <v>2</v>
      </c>
      <c r="N14" s="42">
        <f t="shared" si="0"/>
        <v>13258</v>
      </c>
    </row>
    <row r="15" spans="1:14" s="72" customFormat="1" ht="12" outlineLevel="1">
      <c r="A15" s="138"/>
      <c r="B15" s="21" t="s">
        <v>14</v>
      </c>
      <c r="C15" s="86">
        <v>1563</v>
      </c>
      <c r="D15" s="86">
        <v>1607</v>
      </c>
      <c r="E15" s="86">
        <v>1504</v>
      </c>
      <c r="F15" s="86">
        <v>2158</v>
      </c>
      <c r="G15" s="86">
        <v>1942</v>
      </c>
      <c r="H15" s="86">
        <v>1968</v>
      </c>
      <c r="I15" s="86">
        <v>1835</v>
      </c>
      <c r="J15" s="86">
        <v>1197</v>
      </c>
      <c r="K15" s="86">
        <v>570</v>
      </c>
      <c r="L15" s="86">
        <v>150</v>
      </c>
      <c r="M15" s="86">
        <v>4</v>
      </c>
      <c r="N15" s="47">
        <f t="shared" si="0"/>
        <v>14498</v>
      </c>
    </row>
    <row r="16" spans="1:14" s="72" customFormat="1" ht="12" outlineLevel="1">
      <c r="A16" s="139"/>
      <c r="B16" s="22" t="s">
        <v>15</v>
      </c>
      <c r="C16" s="87">
        <v>3173</v>
      </c>
      <c r="D16" s="87">
        <v>3274</v>
      </c>
      <c r="E16" s="87">
        <v>3083</v>
      </c>
      <c r="F16" s="87">
        <v>4162</v>
      </c>
      <c r="G16" s="87">
        <v>3609</v>
      </c>
      <c r="H16" s="87">
        <v>3669</v>
      </c>
      <c r="I16" s="87">
        <v>3421</v>
      </c>
      <c r="J16" s="87">
        <v>2261</v>
      </c>
      <c r="K16" s="87">
        <v>914</v>
      </c>
      <c r="L16" s="87">
        <v>184</v>
      </c>
      <c r="M16" s="87">
        <v>6</v>
      </c>
      <c r="N16" s="51">
        <f t="shared" si="0"/>
        <v>27756</v>
      </c>
    </row>
    <row r="17" spans="1:14" s="72" customFormat="1" ht="12" outlineLevel="1">
      <c r="A17" s="137" t="s">
        <v>40</v>
      </c>
      <c r="B17" s="20" t="s">
        <v>13</v>
      </c>
      <c r="C17" s="85">
        <v>89</v>
      </c>
      <c r="D17" s="85">
        <v>141</v>
      </c>
      <c r="E17" s="85">
        <v>119</v>
      </c>
      <c r="F17" s="85">
        <v>132</v>
      </c>
      <c r="G17" s="85">
        <v>161</v>
      </c>
      <c r="H17" s="85">
        <v>219</v>
      </c>
      <c r="I17" s="85">
        <v>149</v>
      </c>
      <c r="J17" s="85">
        <v>148</v>
      </c>
      <c r="K17" s="85">
        <v>70</v>
      </c>
      <c r="L17" s="85">
        <v>7</v>
      </c>
      <c r="M17" s="85">
        <v>0</v>
      </c>
      <c r="N17" s="42">
        <f t="shared" si="0"/>
        <v>1235</v>
      </c>
    </row>
    <row r="18" spans="1:14" s="72" customFormat="1" ht="12" outlineLevel="1">
      <c r="A18" s="138"/>
      <c r="B18" s="21" t="s">
        <v>14</v>
      </c>
      <c r="C18" s="86">
        <v>73</v>
      </c>
      <c r="D18" s="86">
        <v>131</v>
      </c>
      <c r="E18" s="86">
        <v>109</v>
      </c>
      <c r="F18" s="86">
        <v>115</v>
      </c>
      <c r="G18" s="86">
        <v>153</v>
      </c>
      <c r="H18" s="86">
        <v>194</v>
      </c>
      <c r="I18" s="86">
        <v>198</v>
      </c>
      <c r="J18" s="86">
        <v>199</v>
      </c>
      <c r="K18" s="86">
        <v>130</v>
      </c>
      <c r="L18" s="86">
        <v>30</v>
      </c>
      <c r="M18" s="86">
        <v>0</v>
      </c>
      <c r="N18" s="47">
        <f t="shared" si="0"/>
        <v>1332</v>
      </c>
    </row>
    <row r="19" spans="1:14" s="72" customFormat="1" ht="12" outlineLevel="1">
      <c r="A19" s="139"/>
      <c r="B19" s="22" t="s">
        <v>15</v>
      </c>
      <c r="C19" s="87">
        <v>162</v>
      </c>
      <c r="D19" s="87">
        <v>272</v>
      </c>
      <c r="E19" s="87">
        <v>228</v>
      </c>
      <c r="F19" s="87">
        <v>247</v>
      </c>
      <c r="G19" s="87">
        <v>314</v>
      </c>
      <c r="H19" s="87">
        <v>413</v>
      </c>
      <c r="I19" s="87">
        <v>347</v>
      </c>
      <c r="J19" s="87">
        <v>347</v>
      </c>
      <c r="K19" s="87">
        <v>200</v>
      </c>
      <c r="L19" s="87">
        <v>37</v>
      </c>
      <c r="M19" s="87">
        <v>0</v>
      </c>
      <c r="N19" s="51">
        <f t="shared" si="0"/>
        <v>2567</v>
      </c>
    </row>
    <row r="20" spans="1:14" s="72" customFormat="1" ht="12" outlineLevel="1">
      <c r="A20" s="137" t="s">
        <v>39</v>
      </c>
      <c r="B20" s="20" t="s">
        <v>13</v>
      </c>
      <c r="C20" s="85">
        <v>196</v>
      </c>
      <c r="D20" s="85">
        <v>348</v>
      </c>
      <c r="E20" s="85">
        <v>314</v>
      </c>
      <c r="F20" s="85">
        <v>289</v>
      </c>
      <c r="G20" s="85">
        <v>361</v>
      </c>
      <c r="H20" s="85">
        <v>478</v>
      </c>
      <c r="I20" s="85">
        <v>347</v>
      </c>
      <c r="J20" s="85">
        <v>309</v>
      </c>
      <c r="K20" s="85">
        <v>128</v>
      </c>
      <c r="L20" s="85">
        <v>15</v>
      </c>
      <c r="M20" s="85">
        <v>0</v>
      </c>
      <c r="N20" s="42">
        <f t="shared" si="0"/>
        <v>2785</v>
      </c>
    </row>
    <row r="21" spans="1:14" s="72" customFormat="1" ht="12" outlineLevel="1">
      <c r="A21" s="138"/>
      <c r="B21" s="21" t="s">
        <v>14</v>
      </c>
      <c r="C21" s="88">
        <v>197</v>
      </c>
      <c r="D21" s="88">
        <v>340</v>
      </c>
      <c r="E21" s="88">
        <v>295</v>
      </c>
      <c r="F21" s="88">
        <v>297</v>
      </c>
      <c r="G21" s="88">
        <v>382</v>
      </c>
      <c r="H21" s="88">
        <v>463</v>
      </c>
      <c r="I21" s="88">
        <v>400</v>
      </c>
      <c r="J21" s="88">
        <v>396</v>
      </c>
      <c r="K21" s="88">
        <v>297</v>
      </c>
      <c r="L21" s="88">
        <v>71</v>
      </c>
      <c r="M21" s="88">
        <v>0</v>
      </c>
      <c r="N21" s="47">
        <f t="shared" si="0"/>
        <v>3138</v>
      </c>
    </row>
    <row r="22" spans="1:14" s="72" customFormat="1" ht="12" outlineLevel="1">
      <c r="A22" s="139"/>
      <c r="B22" s="22" t="s">
        <v>15</v>
      </c>
      <c r="C22" s="87">
        <v>393</v>
      </c>
      <c r="D22" s="87">
        <v>688</v>
      </c>
      <c r="E22" s="87">
        <v>609</v>
      </c>
      <c r="F22" s="87">
        <v>586</v>
      </c>
      <c r="G22" s="87">
        <v>743</v>
      </c>
      <c r="H22" s="87">
        <v>941</v>
      </c>
      <c r="I22" s="87">
        <v>747</v>
      </c>
      <c r="J22" s="87">
        <v>705</v>
      </c>
      <c r="K22" s="87">
        <v>425</v>
      </c>
      <c r="L22" s="87">
        <v>86</v>
      </c>
      <c r="M22" s="87">
        <v>0</v>
      </c>
      <c r="N22" s="51">
        <f t="shared" si="0"/>
        <v>5923</v>
      </c>
    </row>
    <row r="23" spans="1:14" s="70" customFormat="1" ht="13.5" customHeight="1">
      <c r="A23" s="140" t="s">
        <v>32</v>
      </c>
      <c r="B23" s="6" t="s">
        <v>13</v>
      </c>
      <c r="C23" s="41">
        <f>SUM(C2,C5,C8,C11,C14,C17,C20)</f>
        <v>4859</v>
      </c>
      <c r="D23" s="41">
        <f aca="true" t="shared" si="1" ref="D23:M23">SUM(D2,D5,D8,D11,D14,D17,D20)</f>
        <v>5309</v>
      </c>
      <c r="E23" s="41">
        <f t="shared" si="1"/>
        <v>5273</v>
      </c>
      <c r="F23" s="41">
        <f t="shared" si="1"/>
        <v>6254</v>
      </c>
      <c r="G23" s="41">
        <f t="shared" si="1"/>
        <v>5771</v>
      </c>
      <c r="H23" s="41">
        <f t="shared" si="1"/>
        <v>6571</v>
      </c>
      <c r="I23" s="41">
        <f t="shared" si="1"/>
        <v>5220</v>
      </c>
      <c r="J23" s="41">
        <f t="shared" si="1"/>
        <v>3848</v>
      </c>
      <c r="K23" s="41">
        <f t="shared" si="1"/>
        <v>1491</v>
      </c>
      <c r="L23" s="41">
        <f t="shared" si="1"/>
        <v>183</v>
      </c>
      <c r="M23" s="41">
        <f t="shared" si="1"/>
        <v>7</v>
      </c>
      <c r="N23" s="41">
        <f t="shared" si="0"/>
        <v>44786</v>
      </c>
    </row>
    <row r="24" spans="1:14" s="70" customFormat="1" ht="13.5" customHeight="1">
      <c r="A24" s="141"/>
      <c r="B24" s="7" t="s">
        <v>14</v>
      </c>
      <c r="C24" s="46">
        <f>SUM(C3,C6,C9,C12,C15,C18,C21)</f>
        <v>4635</v>
      </c>
      <c r="D24" s="46">
        <f aca="true" t="shared" si="2" ref="D24:M24">SUM(D3,D6,D9,D12,D15,D18,D21)</f>
        <v>5231</v>
      </c>
      <c r="E24" s="46">
        <f t="shared" si="2"/>
        <v>5254</v>
      </c>
      <c r="F24" s="46">
        <f t="shared" si="2"/>
        <v>6631</v>
      </c>
      <c r="G24" s="46">
        <f t="shared" si="2"/>
        <v>6337</v>
      </c>
      <c r="H24" s="46">
        <f t="shared" si="2"/>
        <v>7067</v>
      </c>
      <c r="I24" s="46">
        <f t="shared" si="2"/>
        <v>6078</v>
      </c>
      <c r="J24" s="46">
        <f t="shared" si="2"/>
        <v>4901</v>
      </c>
      <c r="K24" s="46">
        <f t="shared" si="2"/>
        <v>2958</v>
      </c>
      <c r="L24" s="46">
        <f t="shared" si="2"/>
        <v>778</v>
      </c>
      <c r="M24" s="46">
        <f t="shared" si="2"/>
        <v>17</v>
      </c>
      <c r="N24" s="46">
        <f t="shared" si="0"/>
        <v>49887</v>
      </c>
    </row>
    <row r="25" spans="1:14" s="70" customFormat="1" ht="13.5" customHeight="1">
      <c r="A25" s="142"/>
      <c r="B25" s="8" t="s">
        <v>15</v>
      </c>
      <c r="C25" s="50">
        <f>SUM(C4,C7,C10,C13,C16,C19,C22)</f>
        <v>9494</v>
      </c>
      <c r="D25" s="50">
        <f aca="true" t="shared" si="3" ref="D25:M25">SUM(D4,D7,D10,D13,D16,D19,D22)</f>
        <v>10540</v>
      </c>
      <c r="E25" s="50">
        <f t="shared" si="3"/>
        <v>10527</v>
      </c>
      <c r="F25" s="50">
        <f t="shared" si="3"/>
        <v>12885</v>
      </c>
      <c r="G25" s="50">
        <f t="shared" si="3"/>
        <v>12108</v>
      </c>
      <c r="H25" s="50">
        <f t="shared" si="3"/>
        <v>13638</v>
      </c>
      <c r="I25" s="50">
        <f t="shared" si="3"/>
        <v>11298</v>
      </c>
      <c r="J25" s="50">
        <f t="shared" si="3"/>
        <v>8749</v>
      </c>
      <c r="K25" s="50">
        <f t="shared" si="3"/>
        <v>4449</v>
      </c>
      <c r="L25" s="50">
        <f t="shared" si="3"/>
        <v>961</v>
      </c>
      <c r="M25" s="50">
        <f t="shared" si="3"/>
        <v>24</v>
      </c>
      <c r="N25" s="50">
        <f t="shared" si="0"/>
        <v>94673</v>
      </c>
    </row>
    <row r="26" spans="1:14" s="72" customFormat="1" ht="12" outlineLevel="1">
      <c r="A26" s="137" t="s">
        <v>52</v>
      </c>
      <c r="B26" s="20" t="s">
        <v>13</v>
      </c>
      <c r="C26" s="89">
        <v>643</v>
      </c>
      <c r="D26" s="89">
        <v>690</v>
      </c>
      <c r="E26" s="89">
        <v>825</v>
      </c>
      <c r="F26" s="89">
        <v>863</v>
      </c>
      <c r="G26" s="89">
        <v>710</v>
      </c>
      <c r="H26" s="89">
        <v>1238</v>
      </c>
      <c r="I26" s="89">
        <v>909</v>
      </c>
      <c r="J26" s="89">
        <v>474</v>
      </c>
      <c r="K26" s="89">
        <v>199</v>
      </c>
      <c r="L26" s="89">
        <v>21</v>
      </c>
      <c r="M26" s="89">
        <v>0</v>
      </c>
      <c r="N26" s="42">
        <f aca="true" t="shared" si="4" ref="N26:N34">SUM(C26:M26)</f>
        <v>6572</v>
      </c>
    </row>
    <row r="27" spans="1:14" s="72" customFormat="1" ht="12" outlineLevel="1">
      <c r="A27" s="138"/>
      <c r="B27" s="21" t="s">
        <v>14</v>
      </c>
      <c r="C27" s="90">
        <v>612</v>
      </c>
      <c r="D27" s="90">
        <v>708</v>
      </c>
      <c r="E27" s="90">
        <v>914</v>
      </c>
      <c r="F27" s="90">
        <v>893</v>
      </c>
      <c r="G27" s="90">
        <v>801</v>
      </c>
      <c r="H27" s="90">
        <v>1345</v>
      </c>
      <c r="I27" s="90">
        <v>866</v>
      </c>
      <c r="J27" s="90">
        <v>627</v>
      </c>
      <c r="K27" s="90">
        <v>365</v>
      </c>
      <c r="L27" s="90">
        <v>90</v>
      </c>
      <c r="M27" s="90">
        <v>5</v>
      </c>
      <c r="N27" s="47">
        <f t="shared" si="4"/>
        <v>7226</v>
      </c>
    </row>
    <row r="28" spans="1:14" s="72" customFormat="1" ht="12" outlineLevel="1">
      <c r="A28" s="139"/>
      <c r="B28" s="22" t="s">
        <v>15</v>
      </c>
      <c r="C28" s="91">
        <v>1255</v>
      </c>
      <c r="D28" s="91">
        <v>1398</v>
      </c>
      <c r="E28" s="91">
        <v>1739</v>
      </c>
      <c r="F28" s="91">
        <v>1756</v>
      </c>
      <c r="G28" s="91">
        <v>1511</v>
      </c>
      <c r="H28" s="91">
        <v>2583</v>
      </c>
      <c r="I28" s="91">
        <v>1775</v>
      </c>
      <c r="J28" s="91">
        <v>1101</v>
      </c>
      <c r="K28" s="91">
        <v>564</v>
      </c>
      <c r="L28" s="91">
        <v>111</v>
      </c>
      <c r="M28" s="91">
        <v>5</v>
      </c>
      <c r="N28" s="51">
        <f>SUM(C28:M28)</f>
        <v>13798</v>
      </c>
    </row>
    <row r="29" spans="1:14" s="72" customFormat="1" ht="12" outlineLevel="1">
      <c r="A29" s="137" t="s">
        <v>53</v>
      </c>
      <c r="B29" s="20" t="s">
        <v>13</v>
      </c>
      <c r="C29" s="89">
        <v>51</v>
      </c>
      <c r="D29" s="89">
        <v>92</v>
      </c>
      <c r="E29" s="89">
        <v>68</v>
      </c>
      <c r="F29" s="89">
        <v>64</v>
      </c>
      <c r="G29" s="89">
        <v>75</v>
      </c>
      <c r="H29" s="89">
        <v>124</v>
      </c>
      <c r="I29" s="89">
        <v>83</v>
      </c>
      <c r="J29" s="89">
        <v>73</v>
      </c>
      <c r="K29" s="89">
        <v>42</v>
      </c>
      <c r="L29" s="89">
        <v>6</v>
      </c>
      <c r="M29" s="89">
        <v>0</v>
      </c>
      <c r="N29" s="42">
        <f>SUM(C29:M29)</f>
        <v>678</v>
      </c>
    </row>
    <row r="30" spans="1:14" s="72" customFormat="1" ht="12" outlineLevel="1">
      <c r="A30" s="138"/>
      <c r="B30" s="21" t="s">
        <v>14</v>
      </c>
      <c r="C30" s="90">
        <v>46</v>
      </c>
      <c r="D30" s="90">
        <v>89</v>
      </c>
      <c r="E30" s="90">
        <v>90</v>
      </c>
      <c r="F30" s="90">
        <v>77</v>
      </c>
      <c r="G30" s="90">
        <v>95</v>
      </c>
      <c r="H30" s="90">
        <v>110</v>
      </c>
      <c r="I30" s="90">
        <v>92</v>
      </c>
      <c r="J30" s="90">
        <v>92</v>
      </c>
      <c r="K30" s="90">
        <v>88</v>
      </c>
      <c r="L30" s="90">
        <v>31</v>
      </c>
      <c r="M30" s="90">
        <v>1</v>
      </c>
      <c r="N30" s="47">
        <f t="shared" si="4"/>
        <v>811</v>
      </c>
    </row>
    <row r="31" spans="1:14" s="72" customFormat="1" ht="12" outlineLevel="1">
      <c r="A31" s="139"/>
      <c r="B31" s="22" t="s">
        <v>15</v>
      </c>
      <c r="C31" s="91">
        <v>97</v>
      </c>
      <c r="D31" s="91">
        <v>181</v>
      </c>
      <c r="E31" s="91">
        <v>158</v>
      </c>
      <c r="F31" s="91">
        <v>141</v>
      </c>
      <c r="G31" s="91">
        <v>170</v>
      </c>
      <c r="H31" s="91">
        <v>234</v>
      </c>
      <c r="I31" s="91">
        <v>175</v>
      </c>
      <c r="J31" s="91">
        <v>165</v>
      </c>
      <c r="K31" s="91">
        <v>130</v>
      </c>
      <c r="L31" s="91">
        <v>37</v>
      </c>
      <c r="M31" s="91">
        <v>1</v>
      </c>
      <c r="N31" s="51">
        <f t="shared" si="4"/>
        <v>1489</v>
      </c>
    </row>
    <row r="32" spans="1:14" s="72" customFormat="1" ht="12" outlineLevel="1">
      <c r="A32" s="137" t="s">
        <v>54</v>
      </c>
      <c r="B32" s="20" t="s">
        <v>13</v>
      </c>
      <c r="C32" s="89">
        <v>56</v>
      </c>
      <c r="D32" s="89">
        <v>103</v>
      </c>
      <c r="E32" s="89">
        <v>69</v>
      </c>
      <c r="F32" s="89">
        <v>81</v>
      </c>
      <c r="G32" s="89">
        <v>99</v>
      </c>
      <c r="H32" s="89">
        <v>121</v>
      </c>
      <c r="I32" s="89">
        <v>98</v>
      </c>
      <c r="J32" s="89">
        <v>82</v>
      </c>
      <c r="K32" s="89">
        <v>46</v>
      </c>
      <c r="L32" s="89">
        <v>6</v>
      </c>
      <c r="M32" s="89">
        <v>0</v>
      </c>
      <c r="N32" s="42">
        <f t="shared" si="4"/>
        <v>761</v>
      </c>
    </row>
    <row r="33" spans="1:14" s="72" customFormat="1" ht="12" outlineLevel="1">
      <c r="A33" s="138"/>
      <c r="B33" s="21" t="s">
        <v>14</v>
      </c>
      <c r="C33" s="90">
        <v>84</v>
      </c>
      <c r="D33" s="90">
        <v>101</v>
      </c>
      <c r="E33" s="90">
        <v>75</v>
      </c>
      <c r="F33" s="90">
        <v>92</v>
      </c>
      <c r="G33" s="90">
        <v>106</v>
      </c>
      <c r="H33" s="90">
        <v>108</v>
      </c>
      <c r="I33" s="90">
        <v>115</v>
      </c>
      <c r="J33" s="90">
        <v>110</v>
      </c>
      <c r="K33" s="90">
        <v>78</v>
      </c>
      <c r="L33" s="90">
        <v>21</v>
      </c>
      <c r="M33" s="90">
        <v>0</v>
      </c>
      <c r="N33" s="47">
        <f t="shared" si="4"/>
        <v>890</v>
      </c>
    </row>
    <row r="34" spans="1:14" s="72" customFormat="1" ht="12" outlineLevel="1">
      <c r="A34" s="139"/>
      <c r="B34" s="22" t="s">
        <v>15</v>
      </c>
      <c r="C34" s="91">
        <v>140</v>
      </c>
      <c r="D34" s="91">
        <v>204</v>
      </c>
      <c r="E34" s="91">
        <v>144</v>
      </c>
      <c r="F34" s="91">
        <v>173</v>
      </c>
      <c r="G34" s="91">
        <v>205</v>
      </c>
      <c r="H34" s="91">
        <v>229</v>
      </c>
      <c r="I34" s="91">
        <v>213</v>
      </c>
      <c r="J34" s="91">
        <v>192</v>
      </c>
      <c r="K34" s="91">
        <v>124</v>
      </c>
      <c r="L34" s="91">
        <v>27</v>
      </c>
      <c r="M34" s="91">
        <v>0</v>
      </c>
      <c r="N34" s="51">
        <f t="shared" si="4"/>
        <v>1651</v>
      </c>
    </row>
    <row r="35" spans="1:14" s="70" customFormat="1" ht="13.5" customHeight="1">
      <c r="A35" s="134" t="s">
        <v>30</v>
      </c>
      <c r="B35" s="6" t="s">
        <v>13</v>
      </c>
      <c r="C35" s="41">
        <f>SUM(C26,C29,C32)</f>
        <v>750</v>
      </c>
      <c r="D35" s="41">
        <f aca="true" t="shared" si="5" ref="D35:M35">SUM(D26,D29,D32)</f>
        <v>885</v>
      </c>
      <c r="E35" s="41">
        <f t="shared" si="5"/>
        <v>962</v>
      </c>
      <c r="F35" s="41">
        <f t="shared" si="5"/>
        <v>1008</v>
      </c>
      <c r="G35" s="41">
        <f t="shared" si="5"/>
        <v>884</v>
      </c>
      <c r="H35" s="41">
        <f t="shared" si="5"/>
        <v>1483</v>
      </c>
      <c r="I35" s="41">
        <f t="shared" si="5"/>
        <v>1090</v>
      </c>
      <c r="J35" s="41">
        <f t="shared" si="5"/>
        <v>629</v>
      </c>
      <c r="K35" s="41">
        <f t="shared" si="5"/>
        <v>287</v>
      </c>
      <c r="L35" s="41">
        <f t="shared" si="5"/>
        <v>33</v>
      </c>
      <c r="M35" s="41">
        <f t="shared" si="5"/>
        <v>0</v>
      </c>
      <c r="N35" s="41">
        <f aca="true" t="shared" si="6" ref="N35:N40">SUM(C35:M35)</f>
        <v>8011</v>
      </c>
    </row>
    <row r="36" spans="1:14" s="70" customFormat="1" ht="13.5" customHeight="1">
      <c r="A36" s="135"/>
      <c r="B36" s="7" t="s">
        <v>14</v>
      </c>
      <c r="C36" s="46">
        <f aca="true" t="shared" si="7" ref="C36:M37">SUM(C27,C30,C33)</f>
        <v>742</v>
      </c>
      <c r="D36" s="46">
        <f t="shared" si="7"/>
        <v>898</v>
      </c>
      <c r="E36" s="46">
        <f t="shared" si="7"/>
        <v>1079</v>
      </c>
      <c r="F36" s="46">
        <f t="shared" si="7"/>
        <v>1062</v>
      </c>
      <c r="G36" s="46">
        <f t="shared" si="7"/>
        <v>1002</v>
      </c>
      <c r="H36" s="46">
        <f t="shared" si="7"/>
        <v>1563</v>
      </c>
      <c r="I36" s="46">
        <f t="shared" si="7"/>
        <v>1073</v>
      </c>
      <c r="J36" s="46">
        <f t="shared" si="7"/>
        <v>829</v>
      </c>
      <c r="K36" s="46">
        <f t="shared" si="7"/>
        <v>531</v>
      </c>
      <c r="L36" s="46">
        <f t="shared" si="7"/>
        <v>142</v>
      </c>
      <c r="M36" s="46">
        <f t="shared" si="7"/>
        <v>6</v>
      </c>
      <c r="N36" s="46">
        <f t="shared" si="6"/>
        <v>8927</v>
      </c>
    </row>
    <row r="37" spans="1:14" s="70" customFormat="1" ht="13.5" customHeight="1">
      <c r="A37" s="135"/>
      <c r="B37" s="8" t="s">
        <v>15</v>
      </c>
      <c r="C37" s="50">
        <f t="shared" si="7"/>
        <v>1492</v>
      </c>
      <c r="D37" s="50">
        <f t="shared" si="7"/>
        <v>1783</v>
      </c>
      <c r="E37" s="50">
        <f t="shared" si="7"/>
        <v>2041</v>
      </c>
      <c r="F37" s="50">
        <f t="shared" si="7"/>
        <v>2070</v>
      </c>
      <c r="G37" s="50">
        <f t="shared" si="7"/>
        <v>1886</v>
      </c>
      <c r="H37" s="50">
        <f t="shared" si="7"/>
        <v>3046</v>
      </c>
      <c r="I37" s="50">
        <f t="shared" si="7"/>
        <v>2163</v>
      </c>
      <c r="J37" s="50">
        <f t="shared" si="7"/>
        <v>1458</v>
      </c>
      <c r="K37" s="50">
        <f t="shared" si="7"/>
        <v>818</v>
      </c>
      <c r="L37" s="50">
        <f t="shared" si="7"/>
        <v>175</v>
      </c>
      <c r="M37" s="50">
        <f t="shared" si="7"/>
        <v>6</v>
      </c>
      <c r="N37" s="50">
        <f t="shared" si="6"/>
        <v>16938</v>
      </c>
    </row>
    <row r="38" spans="1:14" s="70" customFormat="1" ht="13.5" customHeight="1">
      <c r="A38" s="140" t="s">
        <v>31</v>
      </c>
      <c r="B38" s="6" t="s">
        <v>13</v>
      </c>
      <c r="C38" s="115">
        <v>249</v>
      </c>
      <c r="D38" s="115">
        <v>357</v>
      </c>
      <c r="E38" s="115">
        <v>282</v>
      </c>
      <c r="F38" s="115">
        <v>300</v>
      </c>
      <c r="G38" s="115">
        <v>380</v>
      </c>
      <c r="H38" s="115">
        <v>482</v>
      </c>
      <c r="I38" s="115">
        <v>333</v>
      </c>
      <c r="J38" s="115">
        <v>274</v>
      </c>
      <c r="K38" s="115">
        <v>123</v>
      </c>
      <c r="L38" s="115">
        <v>19</v>
      </c>
      <c r="M38" s="115">
        <v>2</v>
      </c>
      <c r="N38" s="41">
        <f t="shared" si="6"/>
        <v>2801</v>
      </c>
    </row>
    <row r="39" spans="1:14" s="70" customFormat="1" ht="13.5" customHeight="1">
      <c r="A39" s="141"/>
      <c r="B39" s="7" t="s">
        <v>14</v>
      </c>
      <c r="C39" s="116">
        <v>231</v>
      </c>
      <c r="D39" s="116">
        <v>343</v>
      </c>
      <c r="E39" s="116">
        <v>296</v>
      </c>
      <c r="F39" s="116">
        <v>298</v>
      </c>
      <c r="G39" s="116">
        <v>397</v>
      </c>
      <c r="H39" s="116">
        <v>459</v>
      </c>
      <c r="I39" s="116">
        <v>355</v>
      </c>
      <c r="J39" s="116">
        <v>401</v>
      </c>
      <c r="K39" s="116">
        <v>284</v>
      </c>
      <c r="L39" s="116">
        <v>60</v>
      </c>
      <c r="M39" s="116">
        <v>0</v>
      </c>
      <c r="N39" s="46">
        <f t="shared" si="6"/>
        <v>3124</v>
      </c>
    </row>
    <row r="40" spans="1:14" s="70" customFormat="1" ht="13.5" customHeight="1">
      <c r="A40" s="142"/>
      <c r="B40" s="8" t="s">
        <v>15</v>
      </c>
      <c r="C40" s="117">
        <v>480</v>
      </c>
      <c r="D40" s="117">
        <v>700</v>
      </c>
      <c r="E40" s="117">
        <v>578</v>
      </c>
      <c r="F40" s="117">
        <v>598</v>
      </c>
      <c r="G40" s="117">
        <v>777</v>
      </c>
      <c r="H40" s="117">
        <v>941</v>
      </c>
      <c r="I40" s="117">
        <v>688</v>
      </c>
      <c r="J40" s="117">
        <v>675</v>
      </c>
      <c r="K40" s="117">
        <v>407</v>
      </c>
      <c r="L40" s="117">
        <v>79</v>
      </c>
      <c r="M40" s="117">
        <v>2</v>
      </c>
      <c r="N40" s="50">
        <f t="shared" si="6"/>
        <v>5925</v>
      </c>
    </row>
    <row r="41" spans="1:14" s="72" customFormat="1" ht="12" outlineLevel="1">
      <c r="A41" s="137" t="s">
        <v>55</v>
      </c>
      <c r="B41" s="20" t="s">
        <v>13</v>
      </c>
      <c r="C41" s="85">
        <v>272</v>
      </c>
      <c r="D41" s="85">
        <v>326</v>
      </c>
      <c r="E41" s="85">
        <v>316</v>
      </c>
      <c r="F41" s="85">
        <v>338</v>
      </c>
      <c r="G41" s="85">
        <v>363</v>
      </c>
      <c r="H41" s="85">
        <v>523</v>
      </c>
      <c r="I41" s="85">
        <v>327</v>
      </c>
      <c r="J41" s="85">
        <v>290</v>
      </c>
      <c r="K41" s="85">
        <v>128</v>
      </c>
      <c r="L41" s="85">
        <v>17</v>
      </c>
      <c r="M41" s="85">
        <v>1</v>
      </c>
      <c r="N41" s="42">
        <f aca="true" t="shared" si="8" ref="N41:N46">SUM(C41:M41)</f>
        <v>2901</v>
      </c>
    </row>
    <row r="42" spans="1:14" s="72" customFormat="1" ht="12" outlineLevel="1">
      <c r="A42" s="138"/>
      <c r="B42" s="21" t="s">
        <v>14</v>
      </c>
      <c r="C42" s="88">
        <v>269</v>
      </c>
      <c r="D42" s="88">
        <v>364</v>
      </c>
      <c r="E42" s="88">
        <v>330</v>
      </c>
      <c r="F42" s="88">
        <v>312</v>
      </c>
      <c r="G42" s="88">
        <v>361</v>
      </c>
      <c r="H42" s="88">
        <v>498</v>
      </c>
      <c r="I42" s="88">
        <v>386</v>
      </c>
      <c r="J42" s="88">
        <v>367</v>
      </c>
      <c r="K42" s="88">
        <v>270</v>
      </c>
      <c r="L42" s="88">
        <v>69</v>
      </c>
      <c r="M42" s="88">
        <v>1</v>
      </c>
      <c r="N42" s="47">
        <f t="shared" si="8"/>
        <v>3227</v>
      </c>
    </row>
    <row r="43" spans="1:14" s="72" customFormat="1" ht="12" outlineLevel="1">
      <c r="A43" s="139"/>
      <c r="B43" s="22" t="s">
        <v>15</v>
      </c>
      <c r="C43" s="114">
        <v>541</v>
      </c>
      <c r="D43" s="114">
        <v>690</v>
      </c>
      <c r="E43" s="114">
        <v>646</v>
      </c>
      <c r="F43" s="114">
        <v>650</v>
      </c>
      <c r="G43" s="114">
        <v>724</v>
      </c>
      <c r="H43" s="114">
        <v>1021</v>
      </c>
      <c r="I43" s="114">
        <v>713</v>
      </c>
      <c r="J43" s="114">
        <v>657</v>
      </c>
      <c r="K43" s="114">
        <v>398</v>
      </c>
      <c r="L43" s="114">
        <v>86</v>
      </c>
      <c r="M43" s="114">
        <v>2</v>
      </c>
      <c r="N43" s="51">
        <f t="shared" si="8"/>
        <v>6128</v>
      </c>
    </row>
    <row r="44" spans="1:14" s="72" customFormat="1" ht="12" outlineLevel="1">
      <c r="A44" s="137" t="s">
        <v>56</v>
      </c>
      <c r="B44" s="20" t="s">
        <v>13</v>
      </c>
      <c r="C44" s="85">
        <v>69</v>
      </c>
      <c r="D44" s="85">
        <v>115</v>
      </c>
      <c r="E44" s="85">
        <v>94</v>
      </c>
      <c r="F44" s="85">
        <v>91</v>
      </c>
      <c r="G44" s="85">
        <v>145</v>
      </c>
      <c r="H44" s="85">
        <v>171</v>
      </c>
      <c r="I44" s="85">
        <v>118</v>
      </c>
      <c r="J44" s="85">
        <v>117</v>
      </c>
      <c r="K44" s="85">
        <v>55</v>
      </c>
      <c r="L44" s="85">
        <v>7</v>
      </c>
      <c r="M44" s="85">
        <v>1</v>
      </c>
      <c r="N44" s="42">
        <f t="shared" si="8"/>
        <v>983</v>
      </c>
    </row>
    <row r="45" spans="1:14" s="72" customFormat="1" ht="12" outlineLevel="1">
      <c r="A45" s="138"/>
      <c r="B45" s="21" t="s">
        <v>14</v>
      </c>
      <c r="C45" s="88">
        <v>77</v>
      </c>
      <c r="D45" s="88">
        <v>136</v>
      </c>
      <c r="E45" s="88">
        <v>103</v>
      </c>
      <c r="F45" s="88">
        <v>91</v>
      </c>
      <c r="G45" s="88">
        <v>135</v>
      </c>
      <c r="H45" s="88">
        <v>155</v>
      </c>
      <c r="I45" s="88">
        <v>130</v>
      </c>
      <c r="J45" s="88">
        <v>157</v>
      </c>
      <c r="K45" s="88">
        <v>101</v>
      </c>
      <c r="L45" s="88">
        <v>20</v>
      </c>
      <c r="M45" s="88">
        <v>3</v>
      </c>
      <c r="N45" s="47">
        <f t="shared" si="8"/>
        <v>1108</v>
      </c>
    </row>
    <row r="46" spans="1:14" s="72" customFormat="1" ht="12" outlineLevel="1">
      <c r="A46" s="139"/>
      <c r="B46" s="22" t="s">
        <v>15</v>
      </c>
      <c r="C46" s="114">
        <v>146</v>
      </c>
      <c r="D46" s="114">
        <v>251</v>
      </c>
      <c r="E46" s="114">
        <v>197</v>
      </c>
      <c r="F46" s="114">
        <v>182</v>
      </c>
      <c r="G46" s="114">
        <v>280</v>
      </c>
      <c r="H46" s="114">
        <v>326</v>
      </c>
      <c r="I46" s="114">
        <v>248</v>
      </c>
      <c r="J46" s="114">
        <v>274</v>
      </c>
      <c r="K46" s="114">
        <v>156</v>
      </c>
      <c r="L46" s="114">
        <v>27</v>
      </c>
      <c r="M46" s="114">
        <v>4</v>
      </c>
      <c r="N46" s="51">
        <f t="shared" si="8"/>
        <v>2091</v>
      </c>
    </row>
    <row r="47" spans="1:14" s="70" customFormat="1" ht="13.5" customHeight="1">
      <c r="A47" s="140" t="s">
        <v>33</v>
      </c>
      <c r="B47" s="6" t="s">
        <v>13</v>
      </c>
      <c r="C47" s="41">
        <f aca="true" t="shared" si="9" ref="C47:M47">SUM(C41,C44)</f>
        <v>341</v>
      </c>
      <c r="D47" s="41">
        <f t="shared" si="9"/>
        <v>441</v>
      </c>
      <c r="E47" s="41">
        <f t="shared" si="9"/>
        <v>410</v>
      </c>
      <c r="F47" s="41">
        <f t="shared" si="9"/>
        <v>429</v>
      </c>
      <c r="G47" s="41">
        <f t="shared" si="9"/>
        <v>508</v>
      </c>
      <c r="H47" s="41">
        <f t="shared" si="9"/>
        <v>694</v>
      </c>
      <c r="I47" s="41">
        <f t="shared" si="9"/>
        <v>445</v>
      </c>
      <c r="J47" s="41">
        <f t="shared" si="9"/>
        <v>407</v>
      </c>
      <c r="K47" s="41">
        <f t="shared" si="9"/>
        <v>183</v>
      </c>
      <c r="L47" s="41">
        <f t="shared" si="9"/>
        <v>24</v>
      </c>
      <c r="M47" s="41">
        <f t="shared" si="9"/>
        <v>2</v>
      </c>
      <c r="N47" s="41">
        <f>SUM(C47:M47)</f>
        <v>3884</v>
      </c>
    </row>
    <row r="48" spans="1:14" s="70" customFormat="1" ht="13.5" customHeight="1">
      <c r="A48" s="141"/>
      <c r="B48" s="7" t="s">
        <v>14</v>
      </c>
      <c r="C48" s="46">
        <f>SUM(C42,C45)</f>
        <v>346</v>
      </c>
      <c r="D48" s="46">
        <f>SUM(D42,D45)</f>
        <v>500</v>
      </c>
      <c r="E48" s="46">
        <f aca="true" t="shared" si="10" ref="E48:M48">SUM(E42,E45)</f>
        <v>433</v>
      </c>
      <c r="F48" s="46">
        <f t="shared" si="10"/>
        <v>403</v>
      </c>
      <c r="G48" s="46">
        <f t="shared" si="10"/>
        <v>496</v>
      </c>
      <c r="H48" s="46">
        <f t="shared" si="10"/>
        <v>653</v>
      </c>
      <c r="I48" s="46">
        <f t="shared" si="10"/>
        <v>516</v>
      </c>
      <c r="J48" s="46">
        <f t="shared" si="10"/>
        <v>524</v>
      </c>
      <c r="K48" s="46">
        <f t="shared" si="10"/>
        <v>371</v>
      </c>
      <c r="L48" s="46">
        <f t="shared" si="10"/>
        <v>89</v>
      </c>
      <c r="M48" s="46">
        <f t="shared" si="10"/>
        <v>4</v>
      </c>
      <c r="N48" s="46">
        <f>SUM(C48:M48)</f>
        <v>4335</v>
      </c>
    </row>
    <row r="49" spans="1:14" s="70" customFormat="1" ht="13.5" customHeight="1">
      <c r="A49" s="142"/>
      <c r="B49" s="8" t="s">
        <v>15</v>
      </c>
      <c r="C49" s="50">
        <f>SUM(C43,C46)</f>
        <v>687</v>
      </c>
      <c r="D49" s="50">
        <f>SUM(D43,D46)</f>
        <v>941</v>
      </c>
      <c r="E49" s="50">
        <f aca="true" t="shared" si="11" ref="E49:M49">SUM(E43,E46)</f>
        <v>843</v>
      </c>
      <c r="F49" s="50">
        <f t="shared" si="11"/>
        <v>832</v>
      </c>
      <c r="G49" s="50">
        <f t="shared" si="11"/>
        <v>1004</v>
      </c>
      <c r="H49" s="50">
        <f t="shared" si="11"/>
        <v>1347</v>
      </c>
      <c r="I49" s="50">
        <f t="shared" si="11"/>
        <v>961</v>
      </c>
      <c r="J49" s="50">
        <f t="shared" si="11"/>
        <v>931</v>
      </c>
      <c r="K49" s="50">
        <f t="shared" si="11"/>
        <v>554</v>
      </c>
      <c r="L49" s="50">
        <f t="shared" si="11"/>
        <v>113</v>
      </c>
      <c r="M49" s="50">
        <f t="shared" si="11"/>
        <v>6</v>
      </c>
      <c r="N49" s="50">
        <f>SUM(C49:M49)</f>
        <v>8219</v>
      </c>
    </row>
    <row r="50" spans="1:14" s="72" customFormat="1" ht="12" outlineLevel="1">
      <c r="A50" s="137" t="s">
        <v>58</v>
      </c>
      <c r="B50" s="20" t="s">
        <v>13</v>
      </c>
      <c r="C50" s="85">
        <v>153</v>
      </c>
      <c r="D50" s="85">
        <v>226</v>
      </c>
      <c r="E50" s="85">
        <v>183</v>
      </c>
      <c r="F50" s="85">
        <v>162</v>
      </c>
      <c r="G50" s="85">
        <v>218</v>
      </c>
      <c r="H50" s="85">
        <v>325</v>
      </c>
      <c r="I50" s="85">
        <v>195</v>
      </c>
      <c r="J50" s="85">
        <v>184</v>
      </c>
      <c r="K50" s="85">
        <v>91</v>
      </c>
      <c r="L50" s="85">
        <v>11</v>
      </c>
      <c r="M50" s="85">
        <v>0</v>
      </c>
      <c r="N50" s="42">
        <f aca="true" t="shared" si="12" ref="N50:N61">SUM(C50:M50)</f>
        <v>1748</v>
      </c>
    </row>
    <row r="51" spans="1:14" s="72" customFormat="1" ht="12" outlineLevel="1">
      <c r="A51" s="138"/>
      <c r="B51" s="21" t="s">
        <v>14</v>
      </c>
      <c r="C51" s="86">
        <v>148</v>
      </c>
      <c r="D51" s="86">
        <v>240</v>
      </c>
      <c r="E51" s="86">
        <v>209</v>
      </c>
      <c r="F51" s="86">
        <v>201</v>
      </c>
      <c r="G51" s="86">
        <v>262</v>
      </c>
      <c r="H51" s="86">
        <v>283</v>
      </c>
      <c r="I51" s="86">
        <v>219</v>
      </c>
      <c r="J51" s="86">
        <v>240</v>
      </c>
      <c r="K51" s="86">
        <v>192</v>
      </c>
      <c r="L51" s="86">
        <v>81</v>
      </c>
      <c r="M51" s="86">
        <v>3</v>
      </c>
      <c r="N51" s="47">
        <f t="shared" si="12"/>
        <v>2078</v>
      </c>
    </row>
    <row r="52" spans="1:14" s="72" customFormat="1" ht="12" outlineLevel="1">
      <c r="A52" s="139"/>
      <c r="B52" s="22" t="s">
        <v>15</v>
      </c>
      <c r="C52" s="87">
        <v>301</v>
      </c>
      <c r="D52" s="87">
        <v>466</v>
      </c>
      <c r="E52" s="87">
        <v>392</v>
      </c>
      <c r="F52" s="87">
        <v>363</v>
      </c>
      <c r="G52" s="87">
        <v>480</v>
      </c>
      <c r="H52" s="87">
        <v>608</v>
      </c>
      <c r="I52" s="87">
        <v>414</v>
      </c>
      <c r="J52" s="87">
        <v>424</v>
      </c>
      <c r="K52" s="87">
        <v>283</v>
      </c>
      <c r="L52" s="87">
        <v>92</v>
      </c>
      <c r="M52" s="87">
        <v>3</v>
      </c>
      <c r="N52" s="51">
        <f t="shared" si="12"/>
        <v>3826</v>
      </c>
    </row>
    <row r="53" spans="1:14" s="72" customFormat="1" ht="12" outlineLevel="1">
      <c r="A53" s="137" t="s">
        <v>59</v>
      </c>
      <c r="B53" s="20" t="s">
        <v>13</v>
      </c>
      <c r="C53" s="85">
        <v>90</v>
      </c>
      <c r="D53" s="85">
        <v>153</v>
      </c>
      <c r="E53" s="85">
        <v>123</v>
      </c>
      <c r="F53" s="85">
        <v>126</v>
      </c>
      <c r="G53" s="85">
        <v>167</v>
      </c>
      <c r="H53" s="85">
        <v>212</v>
      </c>
      <c r="I53" s="85">
        <v>157</v>
      </c>
      <c r="J53" s="85">
        <v>143</v>
      </c>
      <c r="K53" s="85">
        <v>65</v>
      </c>
      <c r="L53" s="85">
        <v>6</v>
      </c>
      <c r="M53" s="85">
        <v>0</v>
      </c>
      <c r="N53" s="42">
        <f t="shared" si="12"/>
        <v>1242</v>
      </c>
    </row>
    <row r="54" spans="1:14" s="72" customFormat="1" ht="12" outlineLevel="1">
      <c r="A54" s="138"/>
      <c r="B54" s="21" t="s">
        <v>14</v>
      </c>
      <c r="C54" s="86">
        <v>94</v>
      </c>
      <c r="D54" s="86">
        <v>143</v>
      </c>
      <c r="E54" s="86">
        <v>123</v>
      </c>
      <c r="F54" s="86">
        <v>145</v>
      </c>
      <c r="G54" s="86">
        <v>170</v>
      </c>
      <c r="H54" s="86">
        <v>191</v>
      </c>
      <c r="I54" s="86">
        <v>163</v>
      </c>
      <c r="J54" s="86">
        <v>205</v>
      </c>
      <c r="K54" s="86">
        <v>120</v>
      </c>
      <c r="L54" s="86">
        <v>22</v>
      </c>
      <c r="M54" s="86">
        <v>1</v>
      </c>
      <c r="N54" s="47">
        <f t="shared" si="12"/>
        <v>1377</v>
      </c>
    </row>
    <row r="55" spans="1:14" s="72" customFormat="1" ht="12" outlineLevel="1">
      <c r="A55" s="139"/>
      <c r="B55" s="22" t="s">
        <v>15</v>
      </c>
      <c r="C55" s="87">
        <v>184</v>
      </c>
      <c r="D55" s="87">
        <v>296</v>
      </c>
      <c r="E55" s="87">
        <v>246</v>
      </c>
      <c r="F55" s="87">
        <v>271</v>
      </c>
      <c r="G55" s="87">
        <v>337</v>
      </c>
      <c r="H55" s="87">
        <v>403</v>
      </c>
      <c r="I55" s="87">
        <v>320</v>
      </c>
      <c r="J55" s="87">
        <v>348</v>
      </c>
      <c r="K55" s="87">
        <v>185</v>
      </c>
      <c r="L55" s="87">
        <v>28</v>
      </c>
      <c r="M55" s="87">
        <v>1</v>
      </c>
      <c r="N55" s="51">
        <f t="shared" si="12"/>
        <v>2619</v>
      </c>
    </row>
    <row r="56" spans="1:14" s="72" customFormat="1" ht="12" outlineLevel="1">
      <c r="A56" s="137" t="s">
        <v>60</v>
      </c>
      <c r="B56" s="20" t="s">
        <v>13</v>
      </c>
      <c r="C56" s="85">
        <v>112</v>
      </c>
      <c r="D56" s="85">
        <v>181</v>
      </c>
      <c r="E56" s="85">
        <v>123</v>
      </c>
      <c r="F56" s="85">
        <v>139</v>
      </c>
      <c r="G56" s="85">
        <v>192</v>
      </c>
      <c r="H56" s="85">
        <v>194</v>
      </c>
      <c r="I56" s="85">
        <v>137</v>
      </c>
      <c r="J56" s="85">
        <v>143</v>
      </c>
      <c r="K56" s="85">
        <v>47</v>
      </c>
      <c r="L56" s="85">
        <v>8</v>
      </c>
      <c r="M56" s="85">
        <v>0</v>
      </c>
      <c r="N56" s="42">
        <f t="shared" si="12"/>
        <v>1276</v>
      </c>
    </row>
    <row r="57" spans="1:14" s="72" customFormat="1" ht="12" outlineLevel="1">
      <c r="A57" s="138"/>
      <c r="B57" s="21" t="s">
        <v>14</v>
      </c>
      <c r="C57" s="86">
        <v>99</v>
      </c>
      <c r="D57" s="86">
        <v>194</v>
      </c>
      <c r="E57" s="86">
        <v>105</v>
      </c>
      <c r="F57" s="86">
        <v>124</v>
      </c>
      <c r="G57" s="86">
        <v>193</v>
      </c>
      <c r="H57" s="86">
        <v>194</v>
      </c>
      <c r="I57" s="86">
        <v>155</v>
      </c>
      <c r="J57" s="86">
        <v>194</v>
      </c>
      <c r="K57" s="86">
        <v>103</v>
      </c>
      <c r="L57" s="86">
        <v>27</v>
      </c>
      <c r="M57" s="86">
        <v>1</v>
      </c>
      <c r="N57" s="47">
        <f t="shared" si="12"/>
        <v>1389</v>
      </c>
    </row>
    <row r="58" spans="1:14" s="72" customFormat="1" ht="12" outlineLevel="1">
      <c r="A58" s="139"/>
      <c r="B58" s="22" t="s">
        <v>15</v>
      </c>
      <c r="C58" s="87">
        <v>211</v>
      </c>
      <c r="D58" s="87">
        <v>375</v>
      </c>
      <c r="E58" s="87">
        <v>228</v>
      </c>
      <c r="F58" s="87">
        <v>263</v>
      </c>
      <c r="G58" s="87">
        <v>385</v>
      </c>
      <c r="H58" s="87">
        <v>388</v>
      </c>
      <c r="I58" s="87">
        <v>292</v>
      </c>
      <c r="J58" s="87">
        <v>337</v>
      </c>
      <c r="K58" s="87">
        <v>150</v>
      </c>
      <c r="L58" s="87">
        <v>35</v>
      </c>
      <c r="M58" s="87">
        <v>1</v>
      </c>
      <c r="N58" s="51">
        <f t="shared" si="12"/>
        <v>2665</v>
      </c>
    </row>
    <row r="59" spans="1:14" s="72" customFormat="1" ht="12" outlineLevel="1">
      <c r="A59" s="137" t="s">
        <v>61</v>
      </c>
      <c r="B59" s="20" t="s">
        <v>13</v>
      </c>
      <c r="C59" s="85">
        <v>67</v>
      </c>
      <c r="D59" s="85">
        <v>81</v>
      </c>
      <c r="E59" s="85">
        <v>91</v>
      </c>
      <c r="F59" s="85">
        <v>83</v>
      </c>
      <c r="G59" s="85">
        <v>125</v>
      </c>
      <c r="H59" s="85">
        <v>142</v>
      </c>
      <c r="I59" s="85">
        <v>123</v>
      </c>
      <c r="J59" s="85">
        <v>90</v>
      </c>
      <c r="K59" s="85">
        <v>41</v>
      </c>
      <c r="L59" s="85">
        <v>11</v>
      </c>
      <c r="M59" s="85">
        <v>0</v>
      </c>
      <c r="N59" s="42">
        <f t="shared" si="12"/>
        <v>854</v>
      </c>
    </row>
    <row r="60" spans="1:14" s="72" customFormat="1" ht="12" outlineLevel="1">
      <c r="A60" s="138"/>
      <c r="B60" s="21" t="s">
        <v>14</v>
      </c>
      <c r="C60" s="86">
        <v>61</v>
      </c>
      <c r="D60" s="86">
        <v>88</v>
      </c>
      <c r="E60" s="86">
        <v>90</v>
      </c>
      <c r="F60" s="86">
        <v>77</v>
      </c>
      <c r="G60" s="86">
        <v>110</v>
      </c>
      <c r="H60" s="86">
        <v>129</v>
      </c>
      <c r="I60" s="86">
        <v>137</v>
      </c>
      <c r="J60" s="86">
        <v>119</v>
      </c>
      <c r="K60" s="86">
        <v>75</v>
      </c>
      <c r="L60" s="86">
        <v>15</v>
      </c>
      <c r="M60" s="86">
        <v>1</v>
      </c>
      <c r="N60" s="47">
        <f t="shared" si="12"/>
        <v>902</v>
      </c>
    </row>
    <row r="61" spans="1:14" s="72" customFormat="1" ht="12" outlineLevel="1">
      <c r="A61" s="139"/>
      <c r="B61" s="22" t="s">
        <v>15</v>
      </c>
      <c r="C61" s="87">
        <v>128</v>
      </c>
      <c r="D61" s="87">
        <v>169</v>
      </c>
      <c r="E61" s="87">
        <v>181</v>
      </c>
      <c r="F61" s="87">
        <v>160</v>
      </c>
      <c r="G61" s="87">
        <v>235</v>
      </c>
      <c r="H61" s="87">
        <v>271</v>
      </c>
      <c r="I61" s="87">
        <v>260</v>
      </c>
      <c r="J61" s="87">
        <v>209</v>
      </c>
      <c r="K61" s="87">
        <v>116</v>
      </c>
      <c r="L61" s="87">
        <v>26</v>
      </c>
      <c r="M61" s="87">
        <v>1</v>
      </c>
      <c r="N61" s="51">
        <f t="shared" si="12"/>
        <v>1756</v>
      </c>
    </row>
    <row r="62" spans="1:14" ht="12">
      <c r="A62" s="140" t="s">
        <v>34</v>
      </c>
      <c r="B62" s="6" t="s">
        <v>13</v>
      </c>
      <c r="C62" s="41">
        <f aca="true" t="shared" si="13" ref="C62:K62">SUM(C50,C53,C56,C59)</f>
        <v>422</v>
      </c>
      <c r="D62" s="41">
        <f t="shared" si="13"/>
        <v>641</v>
      </c>
      <c r="E62" s="41">
        <f t="shared" si="13"/>
        <v>520</v>
      </c>
      <c r="F62" s="41">
        <f t="shared" si="13"/>
        <v>510</v>
      </c>
      <c r="G62" s="41">
        <f t="shared" si="13"/>
        <v>702</v>
      </c>
      <c r="H62" s="41">
        <f t="shared" si="13"/>
        <v>873</v>
      </c>
      <c r="I62" s="41">
        <f t="shared" si="13"/>
        <v>612</v>
      </c>
      <c r="J62" s="41">
        <f t="shared" si="13"/>
        <v>560</v>
      </c>
      <c r="K62" s="41">
        <f t="shared" si="13"/>
        <v>244</v>
      </c>
      <c r="L62" s="41">
        <f>SUM(L50,L53,L56,L59)</f>
        <v>36</v>
      </c>
      <c r="M62" s="41">
        <f>SUM(M50,M53,M56,M59)</f>
        <v>0</v>
      </c>
      <c r="N62" s="41">
        <f aca="true" t="shared" si="14" ref="N62:N70">SUM(C62:M62)</f>
        <v>5120</v>
      </c>
    </row>
    <row r="63" spans="1:14" ht="12">
      <c r="A63" s="141"/>
      <c r="B63" s="7" t="s">
        <v>14</v>
      </c>
      <c r="C63" s="46">
        <f aca="true" t="shared" si="15" ref="C63:L63">SUM(C51,C54,C57,C60)</f>
        <v>402</v>
      </c>
      <c r="D63" s="46">
        <f t="shared" si="15"/>
        <v>665</v>
      </c>
      <c r="E63" s="46">
        <f t="shared" si="15"/>
        <v>527</v>
      </c>
      <c r="F63" s="46">
        <f t="shared" si="15"/>
        <v>547</v>
      </c>
      <c r="G63" s="46">
        <f t="shared" si="15"/>
        <v>735</v>
      </c>
      <c r="H63" s="46">
        <f t="shared" si="15"/>
        <v>797</v>
      </c>
      <c r="I63" s="46">
        <f t="shared" si="15"/>
        <v>674</v>
      </c>
      <c r="J63" s="46">
        <f t="shared" si="15"/>
        <v>758</v>
      </c>
      <c r="K63" s="46">
        <f t="shared" si="15"/>
        <v>490</v>
      </c>
      <c r="L63" s="46">
        <f t="shared" si="15"/>
        <v>145</v>
      </c>
      <c r="M63" s="46">
        <f>SUM(M51,M54,M57,M60)</f>
        <v>6</v>
      </c>
      <c r="N63" s="46">
        <f t="shared" si="14"/>
        <v>5746</v>
      </c>
    </row>
    <row r="64" spans="1:14" ht="12">
      <c r="A64" s="142"/>
      <c r="B64" s="8" t="s">
        <v>15</v>
      </c>
      <c r="C64" s="50">
        <f aca="true" t="shared" si="16" ref="C64:L64">SUM(C52,C55,C58,C61)</f>
        <v>824</v>
      </c>
      <c r="D64" s="50">
        <f t="shared" si="16"/>
        <v>1306</v>
      </c>
      <c r="E64" s="50">
        <f t="shared" si="16"/>
        <v>1047</v>
      </c>
      <c r="F64" s="50">
        <f t="shared" si="16"/>
        <v>1057</v>
      </c>
      <c r="G64" s="50">
        <f t="shared" si="16"/>
        <v>1437</v>
      </c>
      <c r="H64" s="50">
        <f t="shared" si="16"/>
        <v>1670</v>
      </c>
      <c r="I64" s="50">
        <f t="shared" si="16"/>
        <v>1286</v>
      </c>
      <c r="J64" s="50">
        <f t="shared" si="16"/>
        <v>1318</v>
      </c>
      <c r="K64" s="50">
        <f t="shared" si="16"/>
        <v>734</v>
      </c>
      <c r="L64" s="50">
        <f t="shared" si="16"/>
        <v>181</v>
      </c>
      <c r="M64" s="50">
        <f>SUM(M52,M55,M58,M61)</f>
        <v>6</v>
      </c>
      <c r="N64" s="50">
        <f t="shared" si="14"/>
        <v>10866</v>
      </c>
    </row>
    <row r="65" spans="1:14" ht="12">
      <c r="A65" s="140" t="s">
        <v>23</v>
      </c>
      <c r="B65" s="6" t="s">
        <v>13</v>
      </c>
      <c r="C65" s="115">
        <v>253</v>
      </c>
      <c r="D65" s="115">
        <v>383</v>
      </c>
      <c r="E65" s="115">
        <v>287</v>
      </c>
      <c r="F65" s="115">
        <v>283</v>
      </c>
      <c r="G65" s="115">
        <v>440</v>
      </c>
      <c r="H65" s="115">
        <v>504</v>
      </c>
      <c r="I65" s="115">
        <v>284</v>
      </c>
      <c r="J65" s="115">
        <v>290</v>
      </c>
      <c r="K65" s="115">
        <v>144</v>
      </c>
      <c r="L65" s="115">
        <v>21</v>
      </c>
      <c r="M65" s="115">
        <v>0</v>
      </c>
      <c r="N65" s="41">
        <f t="shared" si="14"/>
        <v>2889</v>
      </c>
    </row>
    <row r="66" spans="1:14" ht="12">
      <c r="A66" s="141"/>
      <c r="B66" s="7" t="s">
        <v>14</v>
      </c>
      <c r="C66" s="116">
        <v>229</v>
      </c>
      <c r="D66" s="116">
        <v>370</v>
      </c>
      <c r="E66" s="116">
        <v>311</v>
      </c>
      <c r="F66" s="116">
        <v>334</v>
      </c>
      <c r="G66" s="116">
        <v>503</v>
      </c>
      <c r="H66" s="116">
        <v>551</v>
      </c>
      <c r="I66" s="116">
        <v>356</v>
      </c>
      <c r="J66" s="116">
        <v>489</v>
      </c>
      <c r="K66" s="116">
        <v>272</v>
      </c>
      <c r="L66" s="116">
        <v>76</v>
      </c>
      <c r="M66" s="116">
        <v>10</v>
      </c>
      <c r="N66" s="46">
        <f t="shared" si="14"/>
        <v>3501</v>
      </c>
    </row>
    <row r="67" spans="1:14" ht="12">
      <c r="A67" s="142"/>
      <c r="B67" s="8" t="s">
        <v>15</v>
      </c>
      <c r="C67" s="117">
        <v>482</v>
      </c>
      <c r="D67" s="117">
        <v>753</v>
      </c>
      <c r="E67" s="117">
        <v>598</v>
      </c>
      <c r="F67" s="117">
        <v>617</v>
      </c>
      <c r="G67" s="117">
        <v>943</v>
      </c>
      <c r="H67" s="117">
        <v>1055</v>
      </c>
      <c r="I67" s="117">
        <v>640</v>
      </c>
      <c r="J67" s="117">
        <v>779</v>
      </c>
      <c r="K67" s="117">
        <v>416</v>
      </c>
      <c r="L67" s="117">
        <v>97</v>
      </c>
      <c r="M67" s="117">
        <v>10</v>
      </c>
      <c r="N67" s="50">
        <f t="shared" si="14"/>
        <v>6390</v>
      </c>
    </row>
    <row r="68" spans="1:14" ht="12">
      <c r="A68" s="143" t="s">
        <v>2</v>
      </c>
      <c r="B68" s="23" t="s">
        <v>13</v>
      </c>
      <c r="C68" s="82">
        <f>SUM(C23,C35,C38,C47,C62,C65)</f>
        <v>6874</v>
      </c>
      <c r="D68" s="82">
        <f aca="true" t="shared" si="17" ref="D68:L68">SUM(D23,D35,D38,D47,D62,D65)</f>
        <v>8016</v>
      </c>
      <c r="E68" s="82">
        <f t="shared" si="17"/>
        <v>7734</v>
      </c>
      <c r="F68" s="82">
        <f t="shared" si="17"/>
        <v>8784</v>
      </c>
      <c r="G68" s="82">
        <f t="shared" si="17"/>
        <v>8685</v>
      </c>
      <c r="H68" s="82">
        <f t="shared" si="17"/>
        <v>10607</v>
      </c>
      <c r="I68" s="82">
        <f t="shared" si="17"/>
        <v>7984</v>
      </c>
      <c r="J68" s="82">
        <f t="shared" si="17"/>
        <v>6008</v>
      </c>
      <c r="K68" s="82">
        <f t="shared" si="17"/>
        <v>2472</v>
      </c>
      <c r="L68" s="82">
        <f t="shared" si="17"/>
        <v>316</v>
      </c>
      <c r="M68" s="82">
        <f>SUM(M23,M35,M38,M47,M62,M65)</f>
        <v>11</v>
      </c>
      <c r="N68" s="83">
        <f t="shared" si="14"/>
        <v>67491</v>
      </c>
    </row>
    <row r="69" spans="1:14" ht="12">
      <c r="A69" s="144"/>
      <c r="B69" s="24" t="s">
        <v>14</v>
      </c>
      <c r="C69" s="62">
        <f aca="true" t="shared" si="18" ref="C69:M69">SUM(C24,C36,C39,C48,C63,C66)</f>
        <v>6585</v>
      </c>
      <c r="D69" s="62">
        <f t="shared" si="18"/>
        <v>8007</v>
      </c>
      <c r="E69" s="62">
        <f t="shared" si="18"/>
        <v>7900</v>
      </c>
      <c r="F69" s="62">
        <f t="shared" si="18"/>
        <v>9275</v>
      </c>
      <c r="G69" s="62">
        <f t="shared" si="18"/>
        <v>9470</v>
      </c>
      <c r="H69" s="62">
        <f t="shared" si="18"/>
        <v>11090</v>
      </c>
      <c r="I69" s="62">
        <f t="shared" si="18"/>
        <v>9052</v>
      </c>
      <c r="J69" s="62">
        <f t="shared" si="18"/>
        <v>7902</v>
      </c>
      <c r="K69" s="62">
        <f t="shared" si="18"/>
        <v>4906</v>
      </c>
      <c r="L69" s="62">
        <f t="shared" si="18"/>
        <v>1290</v>
      </c>
      <c r="M69" s="62">
        <f t="shared" si="18"/>
        <v>43</v>
      </c>
      <c r="N69" s="62">
        <f t="shared" si="14"/>
        <v>75520</v>
      </c>
    </row>
    <row r="70" spans="1:14" ht="12">
      <c r="A70" s="144"/>
      <c r="B70" s="25" t="s">
        <v>15</v>
      </c>
      <c r="C70" s="63">
        <f>SUM(C68:C69)</f>
        <v>13459</v>
      </c>
      <c r="D70" s="63">
        <f aca="true" t="shared" si="19" ref="D70:M70">SUM(D68:D69)</f>
        <v>16023</v>
      </c>
      <c r="E70" s="63">
        <f t="shared" si="19"/>
        <v>15634</v>
      </c>
      <c r="F70" s="63">
        <f t="shared" si="19"/>
        <v>18059</v>
      </c>
      <c r="G70" s="63">
        <f t="shared" si="19"/>
        <v>18155</v>
      </c>
      <c r="H70" s="63">
        <f t="shared" si="19"/>
        <v>21697</v>
      </c>
      <c r="I70" s="63">
        <f t="shared" si="19"/>
        <v>17036</v>
      </c>
      <c r="J70" s="63">
        <f t="shared" si="19"/>
        <v>13910</v>
      </c>
      <c r="K70" s="63">
        <f t="shared" si="19"/>
        <v>7378</v>
      </c>
      <c r="L70" s="63">
        <f t="shared" si="19"/>
        <v>1606</v>
      </c>
      <c r="M70" s="63">
        <f t="shared" si="19"/>
        <v>54</v>
      </c>
      <c r="N70" s="84">
        <f t="shared" si="14"/>
        <v>143011</v>
      </c>
    </row>
  </sheetData>
  <sheetProtection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&amp;N&amp;C町別・年齢10歳毎人口&amp;R平成20年4月1日現在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F78" sqref="F78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45" t="s">
        <v>16</v>
      </c>
      <c r="B1" s="145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70" customFormat="1" ht="13.5" customHeight="1" outlineLevel="1">
      <c r="A2" s="137" t="s">
        <v>45</v>
      </c>
      <c r="B2" s="20" t="s">
        <v>13</v>
      </c>
      <c r="C2" s="78">
        <v>2834</v>
      </c>
      <c r="D2" s="78">
        <v>11612</v>
      </c>
      <c r="E2" s="78">
        <v>3105</v>
      </c>
      <c r="F2" s="78">
        <v>1338</v>
      </c>
      <c r="G2" s="42">
        <f aca="true" t="shared" si="0" ref="G2:G22">SUM(C2:E2)</f>
        <v>17551</v>
      </c>
      <c r="H2" s="69">
        <f>C2/$G2</f>
        <v>0.16147228078172185</v>
      </c>
      <c r="I2" s="69">
        <f>D2/$G2</f>
        <v>0.6616147228078172</v>
      </c>
      <c r="J2" s="69">
        <f>E2/$G2</f>
        <v>0.17691299641046093</v>
      </c>
      <c r="K2" s="69">
        <f>F2/$G2</f>
        <v>0.07623497236624693</v>
      </c>
      <c r="L2" s="27">
        <f>SUM(H2:J2)</f>
        <v>1</v>
      </c>
    </row>
    <row r="3" spans="1:12" s="70" customFormat="1" ht="13.5" customHeight="1" outlineLevel="1">
      <c r="A3" s="138"/>
      <c r="B3" s="21" t="s">
        <v>14</v>
      </c>
      <c r="C3" s="79">
        <v>2752</v>
      </c>
      <c r="D3" s="79">
        <v>12651</v>
      </c>
      <c r="E3" s="79">
        <v>4668</v>
      </c>
      <c r="F3" s="79">
        <v>2447</v>
      </c>
      <c r="G3" s="47">
        <f t="shared" si="0"/>
        <v>20071</v>
      </c>
      <c r="H3" s="48">
        <f aca="true" t="shared" si="1" ref="H3:H22">C3/$G3</f>
        <v>0.13711324796970753</v>
      </c>
      <c r="I3" s="48">
        <f aca="true" t="shared" si="2" ref="I3:I22">D3/$G3</f>
        <v>0.6303123910119077</v>
      </c>
      <c r="J3" s="48">
        <f aca="true" t="shared" si="3" ref="J3:J22">E3/$G3</f>
        <v>0.23257436101838475</v>
      </c>
      <c r="K3" s="48">
        <f aca="true" t="shared" si="4" ref="K3:K22">F3/$G3</f>
        <v>0.1219171939614369</v>
      </c>
      <c r="L3" s="27">
        <f>SUM(H3:J3)</f>
        <v>1</v>
      </c>
    </row>
    <row r="4" spans="1:12" s="70" customFormat="1" ht="13.5" customHeight="1" outlineLevel="1">
      <c r="A4" s="139"/>
      <c r="B4" s="22" t="s">
        <v>15</v>
      </c>
      <c r="C4" s="80">
        <v>5586</v>
      </c>
      <c r="D4" s="80">
        <v>24263</v>
      </c>
      <c r="E4" s="80">
        <v>7773</v>
      </c>
      <c r="F4" s="80">
        <v>3785</v>
      </c>
      <c r="G4" s="51">
        <f t="shared" si="0"/>
        <v>37622</v>
      </c>
      <c r="H4" s="71">
        <f t="shared" si="1"/>
        <v>0.148476954973154</v>
      </c>
      <c r="I4" s="71">
        <f t="shared" si="2"/>
        <v>0.6449152091861146</v>
      </c>
      <c r="J4" s="71">
        <f t="shared" si="3"/>
        <v>0.20660783584073147</v>
      </c>
      <c r="K4" s="71">
        <f t="shared" si="4"/>
        <v>0.10060602838764553</v>
      </c>
      <c r="L4" s="27">
        <f>SUM(H4:J4)</f>
        <v>1</v>
      </c>
    </row>
    <row r="5" spans="1:12" s="72" customFormat="1" ht="12" outlineLevel="1">
      <c r="A5" s="137" t="s">
        <v>44</v>
      </c>
      <c r="B5" s="20" t="s">
        <v>13</v>
      </c>
      <c r="C5" s="78">
        <v>946</v>
      </c>
      <c r="D5" s="78">
        <v>3228</v>
      </c>
      <c r="E5" s="78">
        <v>664</v>
      </c>
      <c r="F5" s="78">
        <v>245</v>
      </c>
      <c r="G5" s="42">
        <f t="shared" si="0"/>
        <v>4838</v>
      </c>
      <c r="H5" s="69">
        <f t="shared" si="1"/>
        <v>0.19553534518396032</v>
      </c>
      <c r="I5" s="69">
        <f t="shared" si="2"/>
        <v>0.6672178586192642</v>
      </c>
      <c r="J5" s="69">
        <f t="shared" si="3"/>
        <v>0.13724679619677552</v>
      </c>
      <c r="K5" s="69">
        <f t="shared" si="4"/>
        <v>0.05064076064489458</v>
      </c>
      <c r="L5" s="27">
        <f>SUM(H5:J5)</f>
        <v>1</v>
      </c>
    </row>
    <row r="6" spans="1:12" s="72" customFormat="1" ht="12" outlineLevel="1">
      <c r="A6" s="138"/>
      <c r="B6" s="21" t="s">
        <v>14</v>
      </c>
      <c r="C6" s="79">
        <v>911</v>
      </c>
      <c r="D6" s="79">
        <v>3222</v>
      </c>
      <c r="E6" s="79">
        <v>906</v>
      </c>
      <c r="F6" s="79">
        <v>437</v>
      </c>
      <c r="G6" s="47">
        <f t="shared" si="0"/>
        <v>5039</v>
      </c>
      <c r="H6" s="48">
        <f t="shared" si="1"/>
        <v>0.1807898392538202</v>
      </c>
      <c r="I6" s="48">
        <f t="shared" si="2"/>
        <v>0.6394125818614804</v>
      </c>
      <c r="J6" s="48">
        <f t="shared" si="3"/>
        <v>0.17979757888469936</v>
      </c>
      <c r="K6" s="48">
        <f t="shared" si="4"/>
        <v>0.08672355626116293</v>
      </c>
      <c r="L6" s="27">
        <f aca="true" t="shared" si="5" ref="L6:L22">SUM(H6:J6)</f>
        <v>1</v>
      </c>
    </row>
    <row r="7" spans="1:12" s="72" customFormat="1" ht="12" outlineLevel="1">
      <c r="A7" s="139"/>
      <c r="B7" s="22" t="s">
        <v>15</v>
      </c>
      <c r="C7" s="80">
        <v>1857</v>
      </c>
      <c r="D7" s="80">
        <v>6450</v>
      </c>
      <c r="E7" s="80">
        <v>1570</v>
      </c>
      <c r="F7" s="80">
        <v>682</v>
      </c>
      <c r="G7" s="51">
        <f t="shared" si="0"/>
        <v>9877</v>
      </c>
      <c r="H7" s="71">
        <f t="shared" si="1"/>
        <v>0.1880125544193581</v>
      </c>
      <c r="I7" s="71">
        <f t="shared" si="2"/>
        <v>0.6530322972562519</v>
      </c>
      <c r="J7" s="71">
        <f t="shared" si="3"/>
        <v>0.15895514832439</v>
      </c>
      <c r="K7" s="71">
        <f t="shared" si="4"/>
        <v>0.06904930646957579</v>
      </c>
      <c r="L7" s="27">
        <f t="shared" si="5"/>
        <v>1</v>
      </c>
    </row>
    <row r="8" spans="1:12" s="72" customFormat="1" ht="12" outlineLevel="1">
      <c r="A8" s="137" t="s">
        <v>43</v>
      </c>
      <c r="B8" s="20" t="s">
        <v>13</v>
      </c>
      <c r="C8" s="78">
        <v>435</v>
      </c>
      <c r="D8" s="78">
        <v>1935</v>
      </c>
      <c r="E8" s="78">
        <v>530</v>
      </c>
      <c r="F8" s="78">
        <v>232</v>
      </c>
      <c r="G8" s="42">
        <f t="shared" si="0"/>
        <v>2900</v>
      </c>
      <c r="H8" s="69">
        <f t="shared" si="1"/>
        <v>0.15</v>
      </c>
      <c r="I8" s="69">
        <f t="shared" si="2"/>
        <v>0.6672413793103448</v>
      </c>
      <c r="J8" s="69">
        <f t="shared" si="3"/>
        <v>0.18275862068965518</v>
      </c>
      <c r="K8" s="69">
        <f t="shared" si="4"/>
        <v>0.08</v>
      </c>
      <c r="L8" s="27">
        <f t="shared" si="5"/>
        <v>1</v>
      </c>
    </row>
    <row r="9" spans="1:12" s="72" customFormat="1" ht="12" outlineLevel="1">
      <c r="A9" s="138"/>
      <c r="B9" s="21" t="s">
        <v>14</v>
      </c>
      <c r="C9" s="79">
        <v>432</v>
      </c>
      <c r="D9" s="79">
        <v>1932</v>
      </c>
      <c r="E9" s="79">
        <v>847</v>
      </c>
      <c r="F9" s="79">
        <v>495</v>
      </c>
      <c r="G9" s="47">
        <f t="shared" si="0"/>
        <v>3211</v>
      </c>
      <c r="H9" s="48">
        <f t="shared" si="1"/>
        <v>0.13453752725007787</v>
      </c>
      <c r="I9" s="48">
        <f t="shared" si="2"/>
        <v>0.601681719090626</v>
      </c>
      <c r="J9" s="48">
        <f t="shared" si="3"/>
        <v>0.26378075365929615</v>
      </c>
      <c r="K9" s="48">
        <f t="shared" si="4"/>
        <v>0.15415758330738089</v>
      </c>
      <c r="L9" s="27">
        <f t="shared" si="5"/>
        <v>1</v>
      </c>
    </row>
    <row r="10" spans="1:12" s="72" customFormat="1" ht="12" outlineLevel="1">
      <c r="A10" s="139"/>
      <c r="B10" s="22" t="s">
        <v>15</v>
      </c>
      <c r="C10" s="80">
        <v>867</v>
      </c>
      <c r="D10" s="80">
        <v>3867</v>
      </c>
      <c r="E10" s="80">
        <v>1377</v>
      </c>
      <c r="F10" s="80">
        <v>727</v>
      </c>
      <c r="G10" s="51">
        <f t="shared" si="0"/>
        <v>6111</v>
      </c>
      <c r="H10" s="71">
        <f t="shared" si="1"/>
        <v>0.14187530682376043</v>
      </c>
      <c r="I10" s="71">
        <f t="shared" si="2"/>
        <v>0.632793323514973</v>
      </c>
      <c r="J10" s="71">
        <f t="shared" si="3"/>
        <v>0.22533136966126657</v>
      </c>
      <c r="K10" s="71">
        <f t="shared" si="4"/>
        <v>0.1189657993781705</v>
      </c>
      <c r="L10" s="27">
        <f t="shared" si="5"/>
        <v>0.9999999999999999</v>
      </c>
    </row>
    <row r="11" spans="1:12" s="72" customFormat="1" ht="12" outlineLevel="1">
      <c r="A11" s="137" t="s">
        <v>42</v>
      </c>
      <c r="B11" s="20" t="s">
        <v>13</v>
      </c>
      <c r="C11" s="78">
        <v>290</v>
      </c>
      <c r="D11" s="78">
        <v>1357</v>
      </c>
      <c r="E11" s="78">
        <v>572</v>
      </c>
      <c r="F11" s="78">
        <v>282</v>
      </c>
      <c r="G11" s="42">
        <f t="shared" si="0"/>
        <v>2219</v>
      </c>
      <c r="H11" s="69">
        <f t="shared" si="1"/>
        <v>0.13068949977467328</v>
      </c>
      <c r="I11" s="69">
        <f t="shared" si="2"/>
        <v>0.6115367282559712</v>
      </c>
      <c r="J11" s="69">
        <f t="shared" si="3"/>
        <v>0.2577737719693556</v>
      </c>
      <c r="K11" s="69">
        <f t="shared" si="4"/>
        <v>0.1270842721946823</v>
      </c>
      <c r="L11" s="27">
        <f t="shared" si="5"/>
        <v>1</v>
      </c>
    </row>
    <row r="12" spans="1:12" s="72" customFormat="1" ht="12" outlineLevel="1">
      <c r="A12" s="138"/>
      <c r="B12" s="21" t="s">
        <v>14</v>
      </c>
      <c r="C12" s="79">
        <v>284</v>
      </c>
      <c r="D12" s="79">
        <v>1354</v>
      </c>
      <c r="E12" s="79">
        <v>960</v>
      </c>
      <c r="F12" s="79">
        <v>589</v>
      </c>
      <c r="G12" s="47">
        <f t="shared" si="0"/>
        <v>2598</v>
      </c>
      <c r="H12" s="48">
        <f t="shared" si="1"/>
        <v>0.10931485758275597</v>
      </c>
      <c r="I12" s="48">
        <f t="shared" si="2"/>
        <v>0.5211701308698999</v>
      </c>
      <c r="J12" s="48">
        <f t="shared" si="3"/>
        <v>0.3695150115473441</v>
      </c>
      <c r="K12" s="48">
        <f t="shared" si="4"/>
        <v>0.2267128560431101</v>
      </c>
      <c r="L12" s="27">
        <f t="shared" si="5"/>
        <v>1</v>
      </c>
    </row>
    <row r="13" spans="1:12" s="72" customFormat="1" ht="12" outlineLevel="1">
      <c r="A13" s="139"/>
      <c r="B13" s="22" t="s">
        <v>15</v>
      </c>
      <c r="C13" s="80">
        <v>574</v>
      </c>
      <c r="D13" s="80">
        <v>2711</v>
      </c>
      <c r="E13" s="80">
        <v>1532</v>
      </c>
      <c r="F13" s="80">
        <v>871</v>
      </c>
      <c r="G13" s="51">
        <f t="shared" si="0"/>
        <v>4817</v>
      </c>
      <c r="H13" s="71">
        <f t="shared" si="1"/>
        <v>0.1191613037160058</v>
      </c>
      <c r="I13" s="71">
        <f t="shared" si="2"/>
        <v>0.5627984222545153</v>
      </c>
      <c r="J13" s="71">
        <f t="shared" si="3"/>
        <v>0.31804027402947893</v>
      </c>
      <c r="K13" s="71">
        <f t="shared" si="4"/>
        <v>0.18081793647498443</v>
      </c>
      <c r="L13" s="27">
        <f t="shared" si="5"/>
        <v>1</v>
      </c>
    </row>
    <row r="14" spans="1:12" s="72" customFormat="1" ht="12" outlineLevel="1">
      <c r="A14" s="137" t="s">
        <v>41</v>
      </c>
      <c r="B14" s="20" t="s">
        <v>13</v>
      </c>
      <c r="C14" s="78">
        <v>2445</v>
      </c>
      <c r="D14" s="78">
        <v>8609</v>
      </c>
      <c r="E14" s="78">
        <v>2204</v>
      </c>
      <c r="F14" s="78">
        <v>795</v>
      </c>
      <c r="G14" s="42">
        <f t="shared" si="0"/>
        <v>13258</v>
      </c>
      <c r="H14" s="69">
        <f t="shared" si="1"/>
        <v>0.18441695580027154</v>
      </c>
      <c r="I14" s="69">
        <f t="shared" si="2"/>
        <v>0.6493437924272137</v>
      </c>
      <c r="J14" s="69">
        <f t="shared" si="3"/>
        <v>0.1662392517725147</v>
      </c>
      <c r="K14" s="69">
        <f t="shared" si="4"/>
        <v>0.059963795444260067</v>
      </c>
      <c r="L14" s="27">
        <f t="shared" si="5"/>
        <v>1</v>
      </c>
    </row>
    <row r="15" spans="1:12" s="72" customFormat="1" ht="12" outlineLevel="1">
      <c r="A15" s="138"/>
      <c r="B15" s="21" t="s">
        <v>14</v>
      </c>
      <c r="C15" s="79">
        <v>2350</v>
      </c>
      <c r="D15" s="79">
        <v>9326</v>
      </c>
      <c r="E15" s="79">
        <v>2822</v>
      </c>
      <c r="F15" s="79">
        <v>1237</v>
      </c>
      <c r="G15" s="47">
        <f t="shared" si="0"/>
        <v>14498</v>
      </c>
      <c r="H15" s="48">
        <f t="shared" si="1"/>
        <v>0.16209132294109532</v>
      </c>
      <c r="I15" s="48">
        <f t="shared" si="2"/>
        <v>0.6432611394675127</v>
      </c>
      <c r="J15" s="48">
        <f t="shared" si="3"/>
        <v>0.19464753759139192</v>
      </c>
      <c r="K15" s="48">
        <f t="shared" si="4"/>
        <v>0.08532211339495102</v>
      </c>
      <c r="L15" s="27">
        <f t="shared" si="5"/>
        <v>1</v>
      </c>
    </row>
    <row r="16" spans="1:12" s="72" customFormat="1" ht="12" outlineLevel="1">
      <c r="A16" s="139"/>
      <c r="B16" s="22" t="s">
        <v>15</v>
      </c>
      <c r="C16" s="80">
        <v>4795</v>
      </c>
      <c r="D16" s="80">
        <v>17935</v>
      </c>
      <c r="E16" s="80">
        <v>5026</v>
      </c>
      <c r="F16" s="80">
        <v>2032</v>
      </c>
      <c r="G16" s="51">
        <f t="shared" si="0"/>
        <v>27756</v>
      </c>
      <c r="H16" s="71">
        <f t="shared" si="1"/>
        <v>0.1727554402651679</v>
      </c>
      <c r="I16" s="71">
        <f t="shared" si="2"/>
        <v>0.6461665946101743</v>
      </c>
      <c r="J16" s="71">
        <f t="shared" si="3"/>
        <v>0.18107796512465774</v>
      </c>
      <c r="K16" s="71">
        <f t="shared" si="4"/>
        <v>0.07320939616659461</v>
      </c>
      <c r="L16" s="27">
        <f t="shared" si="5"/>
        <v>1</v>
      </c>
    </row>
    <row r="17" spans="1:12" s="72" customFormat="1" ht="12" outlineLevel="1">
      <c r="A17" s="137" t="s">
        <v>40</v>
      </c>
      <c r="B17" s="20" t="s">
        <v>13</v>
      </c>
      <c r="C17" s="78">
        <v>163</v>
      </c>
      <c r="D17" s="78">
        <v>776</v>
      </c>
      <c r="E17" s="78">
        <v>296</v>
      </c>
      <c r="F17" s="78">
        <v>162</v>
      </c>
      <c r="G17" s="42">
        <f t="shared" si="0"/>
        <v>1235</v>
      </c>
      <c r="H17" s="69">
        <f t="shared" si="1"/>
        <v>0.1319838056680162</v>
      </c>
      <c r="I17" s="69">
        <f t="shared" si="2"/>
        <v>0.6283400809716599</v>
      </c>
      <c r="J17" s="69">
        <f t="shared" si="3"/>
        <v>0.23967611336032388</v>
      </c>
      <c r="K17" s="69">
        <f t="shared" si="4"/>
        <v>0.1311740890688259</v>
      </c>
      <c r="L17" s="27">
        <f t="shared" si="5"/>
        <v>1</v>
      </c>
    </row>
    <row r="18" spans="1:12" s="72" customFormat="1" ht="12" outlineLevel="1">
      <c r="A18" s="138"/>
      <c r="B18" s="21" t="s">
        <v>14</v>
      </c>
      <c r="C18" s="79">
        <v>137</v>
      </c>
      <c r="D18" s="79">
        <v>738</v>
      </c>
      <c r="E18" s="79">
        <v>457</v>
      </c>
      <c r="F18" s="79">
        <v>261</v>
      </c>
      <c r="G18" s="47">
        <f t="shared" si="0"/>
        <v>1332</v>
      </c>
      <c r="H18" s="48">
        <f t="shared" si="1"/>
        <v>0.10285285285285285</v>
      </c>
      <c r="I18" s="48">
        <f t="shared" si="2"/>
        <v>0.5540540540540541</v>
      </c>
      <c r="J18" s="48">
        <f t="shared" si="3"/>
        <v>0.3430930930930931</v>
      </c>
      <c r="K18" s="48">
        <f t="shared" si="4"/>
        <v>0.19594594594594594</v>
      </c>
      <c r="L18" s="27">
        <f t="shared" si="5"/>
        <v>1</v>
      </c>
    </row>
    <row r="19" spans="1:12" s="72" customFormat="1" ht="12" outlineLevel="1">
      <c r="A19" s="139"/>
      <c r="B19" s="22" t="s">
        <v>15</v>
      </c>
      <c r="C19" s="80">
        <v>300</v>
      </c>
      <c r="D19" s="80">
        <v>1514</v>
      </c>
      <c r="E19" s="80">
        <v>753</v>
      </c>
      <c r="F19" s="80">
        <v>423</v>
      </c>
      <c r="G19" s="51">
        <f t="shared" si="0"/>
        <v>2567</v>
      </c>
      <c r="H19" s="71">
        <f t="shared" si="1"/>
        <v>0.1168679392286716</v>
      </c>
      <c r="I19" s="71">
        <f t="shared" si="2"/>
        <v>0.5897935333073627</v>
      </c>
      <c r="J19" s="71">
        <f t="shared" si="3"/>
        <v>0.2933385274639657</v>
      </c>
      <c r="K19" s="71">
        <f t="shared" si="4"/>
        <v>0.16478379431242696</v>
      </c>
      <c r="L19" s="27">
        <f t="shared" si="5"/>
        <v>1</v>
      </c>
    </row>
    <row r="20" spans="1:12" s="72" customFormat="1" ht="12" outlineLevel="1">
      <c r="A20" s="137" t="s">
        <v>39</v>
      </c>
      <c r="B20" s="20" t="s">
        <v>13</v>
      </c>
      <c r="C20" s="78">
        <v>366</v>
      </c>
      <c r="D20" s="78">
        <v>1807</v>
      </c>
      <c r="E20" s="78">
        <v>612</v>
      </c>
      <c r="F20" s="78">
        <v>277</v>
      </c>
      <c r="G20" s="42">
        <f t="shared" si="0"/>
        <v>2785</v>
      </c>
      <c r="H20" s="69">
        <f t="shared" si="1"/>
        <v>0.13141831238779175</v>
      </c>
      <c r="I20" s="69">
        <f t="shared" si="2"/>
        <v>0.6488330341113105</v>
      </c>
      <c r="J20" s="69">
        <f t="shared" si="3"/>
        <v>0.21974865350089767</v>
      </c>
      <c r="K20" s="69">
        <f t="shared" si="4"/>
        <v>0.09946140035906642</v>
      </c>
      <c r="L20" s="27">
        <f t="shared" si="5"/>
        <v>1</v>
      </c>
    </row>
    <row r="21" spans="1:12" s="72" customFormat="1" ht="12" outlineLevel="1">
      <c r="A21" s="138"/>
      <c r="B21" s="21" t="s">
        <v>14</v>
      </c>
      <c r="C21" s="81">
        <v>353</v>
      </c>
      <c r="D21" s="81">
        <v>1821</v>
      </c>
      <c r="E21" s="81">
        <v>964</v>
      </c>
      <c r="F21" s="81">
        <v>567</v>
      </c>
      <c r="G21" s="47">
        <f t="shared" si="0"/>
        <v>3138</v>
      </c>
      <c r="H21" s="48">
        <f t="shared" si="1"/>
        <v>0.11249203314212874</v>
      </c>
      <c r="I21" s="48">
        <f t="shared" si="2"/>
        <v>0.5803059273422562</v>
      </c>
      <c r="J21" s="48">
        <f t="shared" si="3"/>
        <v>0.30720203951561503</v>
      </c>
      <c r="K21" s="48">
        <f t="shared" si="4"/>
        <v>0.1806883365200765</v>
      </c>
      <c r="L21" s="27">
        <f t="shared" si="5"/>
        <v>1</v>
      </c>
    </row>
    <row r="22" spans="1:12" s="72" customFormat="1" ht="12" outlineLevel="1">
      <c r="A22" s="139"/>
      <c r="B22" s="22" t="s">
        <v>15</v>
      </c>
      <c r="C22" s="80">
        <v>719</v>
      </c>
      <c r="D22" s="80">
        <v>3628</v>
      </c>
      <c r="E22" s="80">
        <v>1576</v>
      </c>
      <c r="F22" s="80">
        <v>844</v>
      </c>
      <c r="G22" s="51">
        <f t="shared" si="0"/>
        <v>5923</v>
      </c>
      <c r="H22" s="71">
        <f t="shared" si="1"/>
        <v>0.12139118689853115</v>
      </c>
      <c r="I22" s="71">
        <f t="shared" si="2"/>
        <v>0.6125274354212392</v>
      </c>
      <c r="J22" s="71">
        <f t="shared" si="3"/>
        <v>0.2660813776802296</v>
      </c>
      <c r="K22" s="71">
        <f t="shared" si="4"/>
        <v>0.1424953570825595</v>
      </c>
      <c r="L22" s="27">
        <f t="shared" si="5"/>
        <v>1</v>
      </c>
    </row>
    <row r="23" spans="1:12" ht="12">
      <c r="A23" s="140" t="s">
        <v>32</v>
      </c>
      <c r="B23" s="6" t="s">
        <v>13</v>
      </c>
      <c r="C23" s="41">
        <f aca="true" t="shared" si="6" ref="C23:F25">SUM(C2,C5,C8,C11,C14,C17,C20)</f>
        <v>7479</v>
      </c>
      <c r="D23" s="41">
        <f t="shared" si="6"/>
        <v>29324</v>
      </c>
      <c r="E23" s="41">
        <f t="shared" si="6"/>
        <v>7983</v>
      </c>
      <c r="F23" s="41">
        <f t="shared" si="6"/>
        <v>3331</v>
      </c>
      <c r="G23" s="73">
        <f>SUM(C23:E23)</f>
        <v>44786</v>
      </c>
      <c r="H23" s="53">
        <f aca="true" t="shared" si="7" ref="H23:K25">C23/$G23</f>
        <v>0.16699414995757603</v>
      </c>
      <c r="I23" s="53">
        <f t="shared" si="7"/>
        <v>0.6547581833608717</v>
      </c>
      <c r="J23" s="53">
        <f t="shared" si="7"/>
        <v>0.17824766668155226</v>
      </c>
      <c r="K23" s="53">
        <f t="shared" si="7"/>
        <v>0.07437592104675568</v>
      </c>
      <c r="L23" s="27">
        <f>SUM(H23:J23)</f>
        <v>0.9999999999999999</v>
      </c>
    </row>
    <row r="24" spans="1:12" ht="12">
      <c r="A24" s="141"/>
      <c r="B24" s="7" t="s">
        <v>14</v>
      </c>
      <c r="C24" s="46">
        <f t="shared" si="6"/>
        <v>7219</v>
      </c>
      <c r="D24" s="46">
        <f t="shared" si="6"/>
        <v>31044</v>
      </c>
      <c r="E24" s="46">
        <f t="shared" si="6"/>
        <v>11624</v>
      </c>
      <c r="F24" s="46">
        <f t="shared" si="6"/>
        <v>6033</v>
      </c>
      <c r="G24" s="46">
        <f>SUM(C24:E24)</f>
        <v>49887</v>
      </c>
      <c r="H24" s="56">
        <f t="shared" si="7"/>
        <v>0.1447070379056668</v>
      </c>
      <c r="I24" s="56">
        <f t="shared" si="7"/>
        <v>0.6222863671898491</v>
      </c>
      <c r="J24" s="56">
        <f t="shared" si="7"/>
        <v>0.23300659490448414</v>
      </c>
      <c r="K24" s="56">
        <f t="shared" si="7"/>
        <v>0.12093330927897047</v>
      </c>
      <c r="L24" s="27">
        <f>SUM(H24:J24)</f>
        <v>1</v>
      </c>
    </row>
    <row r="25" spans="1:12" ht="12">
      <c r="A25" s="142"/>
      <c r="B25" s="8" t="s">
        <v>15</v>
      </c>
      <c r="C25" s="50">
        <f t="shared" si="6"/>
        <v>14698</v>
      </c>
      <c r="D25" s="50">
        <f t="shared" si="6"/>
        <v>60368</v>
      </c>
      <c r="E25" s="50">
        <f t="shared" si="6"/>
        <v>19607</v>
      </c>
      <c r="F25" s="50">
        <f t="shared" si="6"/>
        <v>9364</v>
      </c>
      <c r="G25" s="74">
        <f>SUM(C25:E25)</f>
        <v>94673</v>
      </c>
      <c r="H25" s="57">
        <f t="shared" si="7"/>
        <v>0.1552501769247832</v>
      </c>
      <c r="I25" s="57">
        <f t="shared" si="7"/>
        <v>0.6376474813304743</v>
      </c>
      <c r="J25" s="57">
        <f t="shared" si="7"/>
        <v>0.20710234174474243</v>
      </c>
      <c r="K25" s="57">
        <f t="shared" si="7"/>
        <v>0.0989088758146462</v>
      </c>
      <c r="L25" s="27">
        <f>SUM(H25:J25)</f>
        <v>1</v>
      </c>
    </row>
    <row r="26" spans="1:12" s="72" customFormat="1" ht="12" outlineLevel="1">
      <c r="A26" s="137" t="s">
        <v>52</v>
      </c>
      <c r="B26" s="20" t="s">
        <v>13</v>
      </c>
      <c r="C26" s="92">
        <v>953</v>
      </c>
      <c r="D26" s="92">
        <v>4556</v>
      </c>
      <c r="E26" s="92">
        <v>1063</v>
      </c>
      <c r="F26" s="92">
        <v>445</v>
      </c>
      <c r="G26" s="42">
        <f aca="true" t="shared" si="8" ref="G26:G34">SUM(C26:E26)</f>
        <v>6572</v>
      </c>
      <c r="H26" s="69">
        <f aca="true" t="shared" si="9" ref="H26:H34">C26/$G26</f>
        <v>0.1450091296409008</v>
      </c>
      <c r="I26" s="69">
        <f aca="true" t="shared" si="10" ref="I26:I34">D26/$G26</f>
        <v>0.6932440657334145</v>
      </c>
      <c r="J26" s="69">
        <f aca="true" t="shared" si="11" ref="J26:J34">E26/$G26</f>
        <v>0.16174680462568472</v>
      </c>
      <c r="K26" s="69">
        <f aca="true" t="shared" si="12" ref="K26:K34">F26/$G26</f>
        <v>0.067711503347535</v>
      </c>
      <c r="L26" s="27">
        <f aca="true" t="shared" si="13" ref="L26:L34">SUM(H26:J26)</f>
        <v>1</v>
      </c>
    </row>
    <row r="27" spans="1:12" s="72" customFormat="1" ht="12" outlineLevel="1">
      <c r="A27" s="138"/>
      <c r="B27" s="21" t="s">
        <v>14</v>
      </c>
      <c r="C27" s="93">
        <v>930</v>
      </c>
      <c r="D27" s="93">
        <v>4853</v>
      </c>
      <c r="E27" s="93">
        <v>1443</v>
      </c>
      <c r="F27" s="93">
        <v>764</v>
      </c>
      <c r="G27" s="47">
        <f t="shared" si="8"/>
        <v>7226</v>
      </c>
      <c r="H27" s="48">
        <f t="shared" si="9"/>
        <v>0.12870190977027401</v>
      </c>
      <c r="I27" s="48">
        <f t="shared" si="10"/>
        <v>0.6716025463603653</v>
      </c>
      <c r="J27" s="48">
        <f t="shared" si="11"/>
        <v>0.19969554386936064</v>
      </c>
      <c r="K27" s="48">
        <f t="shared" si="12"/>
        <v>0.10572931082203155</v>
      </c>
      <c r="L27" s="27">
        <f t="shared" si="13"/>
        <v>1</v>
      </c>
    </row>
    <row r="28" spans="1:12" s="72" customFormat="1" ht="12" outlineLevel="1">
      <c r="A28" s="139"/>
      <c r="B28" s="22" t="s">
        <v>15</v>
      </c>
      <c r="C28" s="94">
        <v>1883</v>
      </c>
      <c r="D28" s="94">
        <v>9409</v>
      </c>
      <c r="E28" s="94">
        <v>2506</v>
      </c>
      <c r="F28" s="94">
        <v>1209</v>
      </c>
      <c r="G28" s="51">
        <f t="shared" si="8"/>
        <v>13798</v>
      </c>
      <c r="H28" s="71">
        <f t="shared" si="9"/>
        <v>0.13646905348601246</v>
      </c>
      <c r="I28" s="71">
        <f t="shared" si="10"/>
        <v>0.681910421800261</v>
      </c>
      <c r="J28" s="71">
        <f t="shared" si="11"/>
        <v>0.18162052471372664</v>
      </c>
      <c r="K28" s="71">
        <f t="shared" si="12"/>
        <v>0.08762139440498623</v>
      </c>
      <c r="L28" s="27">
        <f t="shared" si="13"/>
        <v>1</v>
      </c>
    </row>
    <row r="29" spans="1:12" s="72" customFormat="1" ht="12" outlineLevel="1">
      <c r="A29" s="137" t="s">
        <v>53</v>
      </c>
      <c r="B29" s="20" t="s">
        <v>13</v>
      </c>
      <c r="C29" s="92">
        <v>93</v>
      </c>
      <c r="D29" s="92">
        <v>424</v>
      </c>
      <c r="E29" s="92">
        <v>161</v>
      </c>
      <c r="F29" s="92">
        <v>78</v>
      </c>
      <c r="G29" s="42">
        <f t="shared" si="8"/>
        <v>678</v>
      </c>
      <c r="H29" s="69">
        <f t="shared" si="9"/>
        <v>0.13716814159292035</v>
      </c>
      <c r="I29" s="69">
        <f t="shared" si="10"/>
        <v>0.6253687315634219</v>
      </c>
      <c r="J29" s="69">
        <f t="shared" si="11"/>
        <v>0.2374631268436578</v>
      </c>
      <c r="K29" s="69">
        <f t="shared" si="12"/>
        <v>0.11504424778761062</v>
      </c>
      <c r="L29" s="27">
        <f t="shared" si="13"/>
        <v>1</v>
      </c>
    </row>
    <row r="30" spans="1:12" s="72" customFormat="1" ht="12" outlineLevel="1">
      <c r="A30" s="138"/>
      <c r="B30" s="21" t="s">
        <v>14</v>
      </c>
      <c r="C30" s="93">
        <v>91</v>
      </c>
      <c r="D30" s="93">
        <v>457</v>
      </c>
      <c r="E30" s="93">
        <v>263</v>
      </c>
      <c r="F30" s="93">
        <v>166</v>
      </c>
      <c r="G30" s="47">
        <f t="shared" si="8"/>
        <v>811</v>
      </c>
      <c r="H30" s="48">
        <f t="shared" si="9"/>
        <v>0.11220715166461159</v>
      </c>
      <c r="I30" s="48">
        <f t="shared" si="10"/>
        <v>0.5635018495684341</v>
      </c>
      <c r="J30" s="48">
        <f t="shared" si="11"/>
        <v>0.3242909987669544</v>
      </c>
      <c r="K30" s="48">
        <f t="shared" si="12"/>
        <v>0.20468557336621454</v>
      </c>
      <c r="L30" s="27">
        <f t="shared" si="13"/>
        <v>1</v>
      </c>
    </row>
    <row r="31" spans="1:12" s="72" customFormat="1" ht="12" outlineLevel="1">
      <c r="A31" s="139"/>
      <c r="B31" s="22" t="s">
        <v>15</v>
      </c>
      <c r="C31" s="94">
        <v>184</v>
      </c>
      <c r="D31" s="94">
        <v>881</v>
      </c>
      <c r="E31" s="94">
        <v>424</v>
      </c>
      <c r="F31" s="94">
        <v>244</v>
      </c>
      <c r="G31" s="51">
        <f t="shared" si="8"/>
        <v>1489</v>
      </c>
      <c r="H31" s="71">
        <f t="shared" si="9"/>
        <v>0.12357286769644056</v>
      </c>
      <c r="I31" s="71">
        <f t="shared" si="10"/>
        <v>0.5916722632639355</v>
      </c>
      <c r="J31" s="71">
        <f t="shared" si="11"/>
        <v>0.2847548690396239</v>
      </c>
      <c r="K31" s="71">
        <f t="shared" si="12"/>
        <v>0.1638683680322364</v>
      </c>
      <c r="L31" s="27">
        <f t="shared" si="13"/>
        <v>1</v>
      </c>
    </row>
    <row r="32" spans="1:12" s="72" customFormat="1" ht="12" outlineLevel="1">
      <c r="A32" s="137" t="s">
        <v>54</v>
      </c>
      <c r="B32" s="20" t="s">
        <v>13</v>
      </c>
      <c r="C32" s="92">
        <v>113</v>
      </c>
      <c r="D32" s="92">
        <v>469</v>
      </c>
      <c r="E32" s="92">
        <v>179</v>
      </c>
      <c r="F32" s="92">
        <v>86</v>
      </c>
      <c r="G32" s="42">
        <f t="shared" si="8"/>
        <v>761</v>
      </c>
      <c r="H32" s="69">
        <f t="shared" si="9"/>
        <v>0.14848883048620237</v>
      </c>
      <c r="I32" s="69">
        <f t="shared" si="10"/>
        <v>0.6162943495400789</v>
      </c>
      <c r="J32" s="69">
        <f t="shared" si="11"/>
        <v>0.2352168199737188</v>
      </c>
      <c r="K32" s="69">
        <f t="shared" si="12"/>
        <v>0.11300919842312747</v>
      </c>
      <c r="L32" s="27">
        <f t="shared" si="13"/>
        <v>1</v>
      </c>
    </row>
    <row r="33" spans="1:12" s="72" customFormat="1" ht="12" outlineLevel="1">
      <c r="A33" s="138"/>
      <c r="B33" s="21" t="s">
        <v>14</v>
      </c>
      <c r="C33" s="93">
        <v>134</v>
      </c>
      <c r="D33" s="93">
        <v>489</v>
      </c>
      <c r="E33" s="93">
        <v>267</v>
      </c>
      <c r="F33" s="93">
        <v>152</v>
      </c>
      <c r="G33" s="47">
        <f t="shared" si="8"/>
        <v>890</v>
      </c>
      <c r="H33" s="48">
        <f t="shared" si="9"/>
        <v>0.15056179775280898</v>
      </c>
      <c r="I33" s="48">
        <f t="shared" si="10"/>
        <v>0.549438202247191</v>
      </c>
      <c r="J33" s="48">
        <f t="shared" si="11"/>
        <v>0.3</v>
      </c>
      <c r="K33" s="48">
        <f t="shared" si="12"/>
        <v>0.1707865168539326</v>
      </c>
      <c r="L33" s="27">
        <f t="shared" si="13"/>
        <v>1</v>
      </c>
    </row>
    <row r="34" spans="1:12" s="72" customFormat="1" ht="12" outlineLevel="1">
      <c r="A34" s="139"/>
      <c r="B34" s="22" t="s">
        <v>15</v>
      </c>
      <c r="C34" s="94">
        <v>247</v>
      </c>
      <c r="D34" s="94">
        <v>958</v>
      </c>
      <c r="E34" s="94">
        <v>446</v>
      </c>
      <c r="F34" s="94">
        <v>238</v>
      </c>
      <c r="G34" s="51">
        <f t="shared" si="8"/>
        <v>1651</v>
      </c>
      <c r="H34" s="71">
        <f t="shared" si="9"/>
        <v>0.14960629921259844</v>
      </c>
      <c r="I34" s="71">
        <f t="shared" si="10"/>
        <v>0.5802543912780134</v>
      </c>
      <c r="J34" s="71">
        <f t="shared" si="11"/>
        <v>0.27013930950938825</v>
      </c>
      <c r="K34" s="71">
        <f t="shared" si="12"/>
        <v>0.1441550575408843</v>
      </c>
      <c r="L34" s="27">
        <f t="shared" si="13"/>
        <v>1</v>
      </c>
    </row>
    <row r="35" spans="1:12" s="70" customFormat="1" ht="13.5" customHeight="1">
      <c r="A35" s="134" t="s">
        <v>35</v>
      </c>
      <c r="B35" s="6" t="s">
        <v>13</v>
      </c>
      <c r="C35" s="75">
        <f>SUM(C26,C29,C32)</f>
        <v>1159</v>
      </c>
      <c r="D35" s="75">
        <f>SUM(D26,D29,D32)</f>
        <v>5449</v>
      </c>
      <c r="E35" s="75">
        <f>SUM(E26,E29,E32)</f>
        <v>1403</v>
      </c>
      <c r="F35" s="75">
        <f>SUM(F26,F29,F32)</f>
        <v>609</v>
      </c>
      <c r="G35" s="73">
        <f aca="true" t="shared" si="14" ref="G35:G40">SUM(C35:E35)</f>
        <v>8011</v>
      </c>
      <c r="H35" s="53">
        <f aca="true" t="shared" si="15" ref="H35:K40">C35/$G35</f>
        <v>0.1446760704031956</v>
      </c>
      <c r="I35" s="53">
        <f t="shared" si="15"/>
        <v>0.6801897391087255</v>
      </c>
      <c r="J35" s="53">
        <f t="shared" si="15"/>
        <v>0.17513419048807888</v>
      </c>
      <c r="K35" s="53">
        <f t="shared" si="15"/>
        <v>0.0760204718512046</v>
      </c>
      <c r="L35" s="27">
        <f aca="true" t="shared" si="16" ref="L35:L40">SUM(H35:J35)</f>
        <v>1</v>
      </c>
    </row>
    <row r="36" spans="1:12" s="70" customFormat="1" ht="14.25" customHeight="1">
      <c r="A36" s="135"/>
      <c r="B36" s="7" t="s">
        <v>14</v>
      </c>
      <c r="C36" s="76">
        <f aca="true" t="shared" si="17" ref="C36:F37">SUM(C27,C30,C33)</f>
        <v>1155</v>
      </c>
      <c r="D36" s="76">
        <f t="shared" si="17"/>
        <v>5799</v>
      </c>
      <c r="E36" s="76">
        <f t="shared" si="17"/>
        <v>1973</v>
      </c>
      <c r="F36" s="76">
        <f t="shared" si="17"/>
        <v>1082</v>
      </c>
      <c r="G36" s="46">
        <f t="shared" si="14"/>
        <v>8927</v>
      </c>
      <c r="H36" s="56">
        <f t="shared" si="15"/>
        <v>0.12938277136776072</v>
      </c>
      <c r="I36" s="56">
        <f t="shared" si="15"/>
        <v>0.6496023300100818</v>
      </c>
      <c r="J36" s="56">
        <f t="shared" si="15"/>
        <v>0.2210148986221575</v>
      </c>
      <c r="K36" s="56">
        <f t="shared" si="15"/>
        <v>0.12120533213845637</v>
      </c>
      <c r="L36" s="27">
        <f t="shared" si="16"/>
        <v>1</v>
      </c>
    </row>
    <row r="37" spans="1:12" s="70" customFormat="1" ht="13.5" customHeight="1">
      <c r="A37" s="135"/>
      <c r="B37" s="8" t="s">
        <v>15</v>
      </c>
      <c r="C37" s="77">
        <f t="shared" si="17"/>
        <v>2314</v>
      </c>
      <c r="D37" s="77">
        <f t="shared" si="17"/>
        <v>11248</v>
      </c>
      <c r="E37" s="77">
        <f t="shared" si="17"/>
        <v>3376</v>
      </c>
      <c r="F37" s="77">
        <f t="shared" si="17"/>
        <v>1691</v>
      </c>
      <c r="G37" s="74">
        <f t="shared" si="14"/>
        <v>16938</v>
      </c>
      <c r="H37" s="57">
        <f t="shared" si="15"/>
        <v>0.1366158932577636</v>
      </c>
      <c r="I37" s="57">
        <f t="shared" si="15"/>
        <v>0.6640689573739521</v>
      </c>
      <c r="J37" s="57">
        <f t="shared" si="15"/>
        <v>0.19931514936828434</v>
      </c>
      <c r="K37" s="57">
        <f t="shared" si="15"/>
        <v>0.09983469122682725</v>
      </c>
      <c r="L37" s="27">
        <f t="shared" si="16"/>
        <v>1</v>
      </c>
    </row>
    <row r="38" spans="1:12" s="70" customFormat="1" ht="13.5" customHeight="1">
      <c r="A38" s="140" t="s">
        <v>36</v>
      </c>
      <c r="B38" s="6" t="s">
        <v>13</v>
      </c>
      <c r="C38" s="118">
        <v>448</v>
      </c>
      <c r="D38" s="118">
        <v>1793</v>
      </c>
      <c r="E38" s="118">
        <v>560</v>
      </c>
      <c r="F38" s="118">
        <v>255</v>
      </c>
      <c r="G38" s="73">
        <f t="shared" si="14"/>
        <v>2801</v>
      </c>
      <c r="H38" s="53">
        <f t="shared" si="15"/>
        <v>0.15994287754373437</v>
      </c>
      <c r="I38" s="53">
        <f t="shared" si="15"/>
        <v>0.6401285255265976</v>
      </c>
      <c r="J38" s="53">
        <f t="shared" si="15"/>
        <v>0.19992859692966797</v>
      </c>
      <c r="K38" s="53">
        <f t="shared" si="15"/>
        <v>0.09103891467333096</v>
      </c>
      <c r="L38" s="27">
        <f t="shared" si="16"/>
        <v>1</v>
      </c>
    </row>
    <row r="39" spans="1:12" s="70" customFormat="1" ht="13.5" customHeight="1">
      <c r="A39" s="141"/>
      <c r="B39" s="7" t="s">
        <v>14</v>
      </c>
      <c r="C39" s="119">
        <v>394</v>
      </c>
      <c r="D39" s="119">
        <v>1802</v>
      </c>
      <c r="E39" s="119">
        <v>928</v>
      </c>
      <c r="F39" s="119">
        <v>531</v>
      </c>
      <c r="G39" s="46">
        <f t="shared" si="14"/>
        <v>3124</v>
      </c>
      <c r="H39" s="56">
        <f t="shared" si="15"/>
        <v>0.12612035851472472</v>
      </c>
      <c r="I39" s="56">
        <f t="shared" si="15"/>
        <v>0.5768245838668374</v>
      </c>
      <c r="J39" s="56">
        <f t="shared" si="15"/>
        <v>0.2970550576184379</v>
      </c>
      <c r="K39" s="56">
        <f t="shared" si="15"/>
        <v>0.1699743918053777</v>
      </c>
      <c r="L39" s="27">
        <f t="shared" si="16"/>
        <v>1</v>
      </c>
    </row>
    <row r="40" spans="1:12" s="70" customFormat="1" ht="13.5" customHeight="1">
      <c r="A40" s="142"/>
      <c r="B40" s="8" t="s">
        <v>15</v>
      </c>
      <c r="C40" s="120">
        <v>842</v>
      </c>
      <c r="D40" s="120">
        <v>3595</v>
      </c>
      <c r="E40" s="120">
        <v>1488</v>
      </c>
      <c r="F40" s="120">
        <v>786</v>
      </c>
      <c r="G40" s="74">
        <f t="shared" si="14"/>
        <v>5925</v>
      </c>
      <c r="H40" s="57">
        <f t="shared" si="15"/>
        <v>0.1421097046413502</v>
      </c>
      <c r="I40" s="57">
        <f t="shared" si="15"/>
        <v>0.6067510548523207</v>
      </c>
      <c r="J40" s="57">
        <f t="shared" si="15"/>
        <v>0.25113924050632913</v>
      </c>
      <c r="K40" s="57">
        <f t="shared" si="15"/>
        <v>0.13265822784810127</v>
      </c>
      <c r="L40" s="27">
        <f t="shared" si="16"/>
        <v>1</v>
      </c>
    </row>
    <row r="41" spans="1:12" s="72" customFormat="1" ht="13.5" customHeight="1" outlineLevel="1">
      <c r="A41" s="137" t="s">
        <v>55</v>
      </c>
      <c r="B41" s="20" t="s">
        <v>13</v>
      </c>
      <c r="C41" s="121">
        <v>429</v>
      </c>
      <c r="D41" s="121">
        <v>1871</v>
      </c>
      <c r="E41" s="121">
        <v>601</v>
      </c>
      <c r="F41" s="121">
        <v>284</v>
      </c>
      <c r="G41" s="42">
        <f aca="true" t="shared" si="18" ref="G41:G46">SUM(C41:E41)</f>
        <v>2901</v>
      </c>
      <c r="H41" s="69">
        <f aca="true" t="shared" si="19" ref="H41:K46">C41/$G41</f>
        <v>0.14788004136504654</v>
      </c>
      <c r="I41" s="69">
        <f t="shared" si="19"/>
        <v>0.6449500172354361</v>
      </c>
      <c r="J41" s="69">
        <f t="shared" si="19"/>
        <v>0.20716994139951742</v>
      </c>
      <c r="K41" s="69">
        <f t="shared" si="19"/>
        <v>0.09789727680110306</v>
      </c>
      <c r="L41" s="27">
        <f aca="true" t="shared" si="20" ref="L41:L46">SUM(H41:J41)</f>
        <v>1</v>
      </c>
    </row>
    <row r="42" spans="1:12" s="72" customFormat="1" ht="12" outlineLevel="1">
      <c r="A42" s="138"/>
      <c r="B42" s="21" t="s">
        <v>14</v>
      </c>
      <c r="C42" s="122">
        <v>460</v>
      </c>
      <c r="D42" s="122">
        <v>1865</v>
      </c>
      <c r="E42" s="122">
        <v>902</v>
      </c>
      <c r="F42" s="122">
        <v>533</v>
      </c>
      <c r="G42" s="47">
        <f t="shared" si="18"/>
        <v>3227</v>
      </c>
      <c r="H42" s="48">
        <f t="shared" si="19"/>
        <v>0.14254725751471956</v>
      </c>
      <c r="I42" s="48">
        <f t="shared" si="19"/>
        <v>0.5779361636194608</v>
      </c>
      <c r="J42" s="48">
        <f t="shared" si="19"/>
        <v>0.27951657886581965</v>
      </c>
      <c r="K42" s="48">
        <f t="shared" si="19"/>
        <v>0.1651688875116207</v>
      </c>
      <c r="L42" s="27">
        <f t="shared" si="20"/>
        <v>1</v>
      </c>
    </row>
    <row r="43" spans="1:12" s="72" customFormat="1" ht="12" outlineLevel="1">
      <c r="A43" s="139"/>
      <c r="B43" s="22" t="s">
        <v>15</v>
      </c>
      <c r="C43" s="123">
        <v>889</v>
      </c>
      <c r="D43" s="123">
        <v>3736</v>
      </c>
      <c r="E43" s="123">
        <v>1503</v>
      </c>
      <c r="F43" s="123">
        <v>817</v>
      </c>
      <c r="G43" s="51">
        <f t="shared" si="18"/>
        <v>6128</v>
      </c>
      <c r="H43" s="71">
        <f t="shared" si="19"/>
        <v>0.14507180156657964</v>
      </c>
      <c r="I43" s="71">
        <f t="shared" si="19"/>
        <v>0.6096605744125326</v>
      </c>
      <c r="J43" s="71">
        <f t="shared" si="19"/>
        <v>0.24526762402088773</v>
      </c>
      <c r="K43" s="71">
        <f t="shared" si="19"/>
        <v>0.133322454308094</v>
      </c>
      <c r="L43" s="27">
        <f t="shared" si="20"/>
        <v>1</v>
      </c>
    </row>
    <row r="44" spans="1:12" s="72" customFormat="1" ht="13.5" customHeight="1" outlineLevel="1">
      <c r="A44" s="137" t="s">
        <v>56</v>
      </c>
      <c r="B44" s="20" t="s">
        <v>13</v>
      </c>
      <c r="C44" s="121">
        <v>124</v>
      </c>
      <c r="D44" s="121">
        <v>618</v>
      </c>
      <c r="E44" s="121">
        <v>241</v>
      </c>
      <c r="F44" s="121">
        <v>114</v>
      </c>
      <c r="G44" s="42">
        <f t="shared" si="18"/>
        <v>983</v>
      </c>
      <c r="H44" s="69">
        <f t="shared" si="19"/>
        <v>0.12614445574771108</v>
      </c>
      <c r="I44" s="69">
        <f t="shared" si="19"/>
        <v>0.6286876907426246</v>
      </c>
      <c r="J44" s="69">
        <f t="shared" si="19"/>
        <v>0.2451678535096643</v>
      </c>
      <c r="K44" s="69">
        <f t="shared" si="19"/>
        <v>0.11597151576805696</v>
      </c>
      <c r="L44" s="27">
        <f t="shared" si="20"/>
        <v>1</v>
      </c>
    </row>
    <row r="45" spans="1:12" s="72" customFormat="1" ht="12" outlineLevel="1">
      <c r="A45" s="138"/>
      <c r="B45" s="21" t="s">
        <v>14</v>
      </c>
      <c r="C45" s="122">
        <v>136</v>
      </c>
      <c r="D45" s="122">
        <v>616</v>
      </c>
      <c r="E45" s="122">
        <v>356</v>
      </c>
      <c r="F45" s="122">
        <v>204</v>
      </c>
      <c r="G45" s="47">
        <f t="shared" si="18"/>
        <v>1108</v>
      </c>
      <c r="H45" s="48">
        <f t="shared" si="19"/>
        <v>0.12274368231046931</v>
      </c>
      <c r="I45" s="48">
        <f t="shared" si="19"/>
        <v>0.555956678700361</v>
      </c>
      <c r="J45" s="48">
        <f t="shared" si="19"/>
        <v>0.3212996389891697</v>
      </c>
      <c r="K45" s="48">
        <f t="shared" si="19"/>
        <v>0.18411552346570398</v>
      </c>
      <c r="L45" s="27">
        <f t="shared" si="20"/>
        <v>1</v>
      </c>
    </row>
    <row r="46" spans="1:12" s="72" customFormat="1" ht="12" outlineLevel="1">
      <c r="A46" s="139"/>
      <c r="B46" s="22" t="s">
        <v>15</v>
      </c>
      <c r="C46" s="123">
        <v>260</v>
      </c>
      <c r="D46" s="123">
        <v>1234</v>
      </c>
      <c r="E46" s="123">
        <v>597</v>
      </c>
      <c r="F46" s="123">
        <v>318</v>
      </c>
      <c r="G46" s="51">
        <f t="shared" si="18"/>
        <v>2091</v>
      </c>
      <c r="H46" s="71">
        <f t="shared" si="19"/>
        <v>0.12434241989478718</v>
      </c>
      <c r="I46" s="71">
        <f t="shared" si="19"/>
        <v>0.5901482544237207</v>
      </c>
      <c r="J46" s="71">
        <f t="shared" si="19"/>
        <v>0.2855093256814921</v>
      </c>
      <c r="K46" s="71">
        <f t="shared" si="19"/>
        <v>0.15208034433285508</v>
      </c>
      <c r="L46" s="27">
        <f t="shared" si="20"/>
        <v>1</v>
      </c>
    </row>
    <row r="47" spans="1:12" ht="12">
      <c r="A47" s="140" t="s">
        <v>37</v>
      </c>
      <c r="B47" s="6" t="s">
        <v>13</v>
      </c>
      <c r="C47" s="41">
        <f>SUM(C41,C44)</f>
        <v>553</v>
      </c>
      <c r="D47" s="41">
        <f>SUM(D41,D44)</f>
        <v>2489</v>
      </c>
      <c r="E47" s="41">
        <f>SUM(E41,E44)</f>
        <v>842</v>
      </c>
      <c r="F47" s="41">
        <f>SUM(F41,F44)</f>
        <v>398</v>
      </c>
      <c r="G47" s="73">
        <f>SUM(C47:E47)</f>
        <v>3884</v>
      </c>
      <c r="H47" s="53">
        <f aca="true" t="shared" si="21" ref="H47:K49">C47/$G47</f>
        <v>0.14237899073120494</v>
      </c>
      <c r="I47" s="53">
        <f t="shared" si="21"/>
        <v>0.6408341915550978</v>
      </c>
      <c r="J47" s="53">
        <f t="shared" si="21"/>
        <v>0.21678681771369723</v>
      </c>
      <c r="K47" s="53">
        <f t="shared" si="21"/>
        <v>0.10247167868177137</v>
      </c>
      <c r="L47" s="27">
        <f>SUM(H47:J47)</f>
        <v>1</v>
      </c>
    </row>
    <row r="48" spans="1:12" ht="12">
      <c r="A48" s="141"/>
      <c r="B48" s="7" t="s">
        <v>14</v>
      </c>
      <c r="C48" s="46">
        <f aca="true" t="shared" si="22" ref="C48:F49">SUM(C42,C45)</f>
        <v>596</v>
      </c>
      <c r="D48" s="46">
        <f t="shared" si="22"/>
        <v>2481</v>
      </c>
      <c r="E48" s="46">
        <f t="shared" si="22"/>
        <v>1258</v>
      </c>
      <c r="F48" s="46">
        <f t="shared" si="22"/>
        <v>737</v>
      </c>
      <c r="G48" s="46">
        <f>SUM(C48:E48)</f>
        <v>4335</v>
      </c>
      <c r="H48" s="56">
        <f t="shared" si="21"/>
        <v>0.13748558246828144</v>
      </c>
      <c r="I48" s="56">
        <f t="shared" si="21"/>
        <v>0.572318339100346</v>
      </c>
      <c r="J48" s="56">
        <f t="shared" si="21"/>
        <v>0.2901960784313726</v>
      </c>
      <c r="K48" s="56">
        <f t="shared" si="21"/>
        <v>0.17001153402537486</v>
      </c>
      <c r="L48" s="27">
        <f>SUM(H48:J48)</f>
        <v>1</v>
      </c>
    </row>
    <row r="49" spans="1:12" ht="12">
      <c r="A49" s="142"/>
      <c r="B49" s="8" t="s">
        <v>15</v>
      </c>
      <c r="C49" s="50">
        <f t="shared" si="22"/>
        <v>1149</v>
      </c>
      <c r="D49" s="50">
        <f t="shared" si="22"/>
        <v>4970</v>
      </c>
      <c r="E49" s="50">
        <f t="shared" si="22"/>
        <v>2100</v>
      </c>
      <c r="F49" s="50">
        <f t="shared" si="22"/>
        <v>1135</v>
      </c>
      <c r="G49" s="74">
        <f>SUM(C49:E49)</f>
        <v>8219</v>
      </c>
      <c r="H49" s="57">
        <f t="shared" si="21"/>
        <v>0.13979802895729407</v>
      </c>
      <c r="I49" s="57">
        <f t="shared" si="21"/>
        <v>0.6046964350894269</v>
      </c>
      <c r="J49" s="57">
        <f t="shared" si="21"/>
        <v>0.25550553595327896</v>
      </c>
      <c r="K49" s="57">
        <f t="shared" si="21"/>
        <v>0.13809465871760554</v>
      </c>
      <c r="L49" s="27">
        <f>SUM(H49:J49)</f>
        <v>1</v>
      </c>
    </row>
    <row r="50" spans="1:12" s="72" customFormat="1" ht="13.5" customHeight="1" outlineLevel="1">
      <c r="A50" s="137" t="s">
        <v>58</v>
      </c>
      <c r="B50" s="20" t="s">
        <v>13</v>
      </c>
      <c r="C50" s="78">
        <v>268</v>
      </c>
      <c r="D50" s="78">
        <v>1107</v>
      </c>
      <c r="E50" s="78">
        <v>373</v>
      </c>
      <c r="F50" s="78">
        <v>180</v>
      </c>
      <c r="G50" s="42">
        <f aca="true" t="shared" si="23" ref="G50:G61">SUM(C50:E50)</f>
        <v>1748</v>
      </c>
      <c r="H50" s="69">
        <f aca="true" t="shared" si="24" ref="H50:H61">C50/$G50</f>
        <v>0.15331807780320367</v>
      </c>
      <c r="I50" s="69">
        <f aca="true" t="shared" si="25" ref="I50:I61">D50/$G50</f>
        <v>0.6332951945080092</v>
      </c>
      <c r="J50" s="69">
        <f aca="true" t="shared" si="26" ref="J50:J61">E50/$G50</f>
        <v>0.2133867276887872</v>
      </c>
      <c r="K50" s="69">
        <f aca="true" t="shared" si="27" ref="K50:K61">F50/$G50</f>
        <v>0.10297482837528604</v>
      </c>
      <c r="L50" s="27">
        <f aca="true" t="shared" si="28" ref="L50:L61">SUM(H50:J50)</f>
        <v>1</v>
      </c>
    </row>
    <row r="51" spans="1:12" s="72" customFormat="1" ht="12" outlineLevel="1">
      <c r="A51" s="138"/>
      <c r="B51" s="21" t="s">
        <v>14</v>
      </c>
      <c r="C51" s="79">
        <v>264</v>
      </c>
      <c r="D51" s="79">
        <v>1199</v>
      </c>
      <c r="E51" s="79">
        <v>615</v>
      </c>
      <c r="F51" s="79">
        <v>405</v>
      </c>
      <c r="G51" s="47">
        <f t="shared" si="23"/>
        <v>2078</v>
      </c>
      <c r="H51" s="48">
        <f t="shared" si="24"/>
        <v>0.12704523580365737</v>
      </c>
      <c r="I51" s="48">
        <f t="shared" si="25"/>
        <v>0.5769971126082772</v>
      </c>
      <c r="J51" s="48">
        <f t="shared" si="26"/>
        <v>0.2959576515880655</v>
      </c>
      <c r="K51" s="48">
        <f t="shared" si="27"/>
        <v>0.19489894128970164</v>
      </c>
      <c r="L51" s="27">
        <f t="shared" si="28"/>
        <v>1</v>
      </c>
    </row>
    <row r="52" spans="1:12" s="72" customFormat="1" ht="12" outlineLevel="1">
      <c r="A52" s="139"/>
      <c r="B52" s="22" t="s">
        <v>15</v>
      </c>
      <c r="C52" s="80">
        <v>532</v>
      </c>
      <c r="D52" s="80">
        <v>2306</v>
      </c>
      <c r="E52" s="80">
        <v>988</v>
      </c>
      <c r="F52" s="80">
        <v>585</v>
      </c>
      <c r="G52" s="51">
        <f t="shared" si="23"/>
        <v>3826</v>
      </c>
      <c r="H52" s="71">
        <f t="shared" si="24"/>
        <v>0.1390486147412441</v>
      </c>
      <c r="I52" s="71">
        <f t="shared" si="25"/>
        <v>0.6027182435964453</v>
      </c>
      <c r="J52" s="71">
        <f t="shared" si="26"/>
        <v>0.2582331416623105</v>
      </c>
      <c r="K52" s="71">
        <f t="shared" si="27"/>
        <v>0.15290120230005227</v>
      </c>
      <c r="L52" s="27">
        <f t="shared" si="28"/>
        <v>0.9999999999999999</v>
      </c>
    </row>
    <row r="53" spans="1:12" s="72" customFormat="1" ht="13.5" customHeight="1" outlineLevel="1">
      <c r="A53" s="137" t="s">
        <v>59</v>
      </c>
      <c r="B53" s="20" t="s">
        <v>13</v>
      </c>
      <c r="C53" s="78">
        <v>166</v>
      </c>
      <c r="D53" s="78">
        <v>780</v>
      </c>
      <c r="E53" s="78">
        <v>296</v>
      </c>
      <c r="F53" s="78">
        <v>147</v>
      </c>
      <c r="G53" s="42">
        <f t="shared" si="23"/>
        <v>1242</v>
      </c>
      <c r="H53" s="69">
        <f t="shared" si="24"/>
        <v>0.13365539452495975</v>
      </c>
      <c r="I53" s="69">
        <f t="shared" si="25"/>
        <v>0.6280193236714976</v>
      </c>
      <c r="J53" s="69">
        <f t="shared" si="26"/>
        <v>0.23832528180354268</v>
      </c>
      <c r="K53" s="69">
        <f t="shared" si="27"/>
        <v>0.11835748792270531</v>
      </c>
      <c r="L53" s="27">
        <f t="shared" si="28"/>
        <v>1</v>
      </c>
    </row>
    <row r="54" spans="1:12" s="72" customFormat="1" ht="12" outlineLevel="1">
      <c r="A54" s="138"/>
      <c r="B54" s="21" t="s">
        <v>14</v>
      </c>
      <c r="C54" s="79">
        <v>154</v>
      </c>
      <c r="D54" s="79">
        <v>800</v>
      </c>
      <c r="E54" s="79">
        <v>423</v>
      </c>
      <c r="F54" s="79">
        <v>259</v>
      </c>
      <c r="G54" s="47">
        <f t="shared" si="23"/>
        <v>1377</v>
      </c>
      <c r="H54" s="48">
        <f t="shared" si="24"/>
        <v>0.11183732752360204</v>
      </c>
      <c r="I54" s="48">
        <f t="shared" si="25"/>
        <v>0.5809731299927379</v>
      </c>
      <c r="J54" s="48">
        <f t="shared" si="26"/>
        <v>0.30718954248366015</v>
      </c>
      <c r="K54" s="48">
        <f t="shared" si="27"/>
        <v>0.18809005083514888</v>
      </c>
      <c r="L54" s="27">
        <f t="shared" si="28"/>
        <v>1</v>
      </c>
    </row>
    <row r="55" spans="1:12" s="72" customFormat="1" ht="12" outlineLevel="1">
      <c r="A55" s="139"/>
      <c r="B55" s="22" t="s">
        <v>15</v>
      </c>
      <c r="C55" s="80">
        <v>320</v>
      </c>
      <c r="D55" s="80">
        <v>1580</v>
      </c>
      <c r="E55" s="80">
        <v>719</v>
      </c>
      <c r="F55" s="80">
        <v>406</v>
      </c>
      <c r="G55" s="51">
        <f t="shared" si="23"/>
        <v>2619</v>
      </c>
      <c r="H55" s="71">
        <f t="shared" si="24"/>
        <v>0.12218403970981291</v>
      </c>
      <c r="I55" s="71">
        <f t="shared" si="25"/>
        <v>0.6032836960672012</v>
      </c>
      <c r="J55" s="71">
        <f t="shared" si="26"/>
        <v>0.2745322642229859</v>
      </c>
      <c r="K55" s="71">
        <f t="shared" si="27"/>
        <v>0.15502100038182512</v>
      </c>
      <c r="L55" s="27">
        <f t="shared" si="28"/>
        <v>1</v>
      </c>
    </row>
    <row r="56" spans="1:12" s="72" customFormat="1" ht="13.5" customHeight="1" outlineLevel="1">
      <c r="A56" s="137" t="s">
        <v>60</v>
      </c>
      <c r="B56" s="20" t="s">
        <v>13</v>
      </c>
      <c r="C56" s="78">
        <v>197</v>
      </c>
      <c r="D56" s="78">
        <v>811</v>
      </c>
      <c r="E56" s="78">
        <v>268</v>
      </c>
      <c r="F56" s="78">
        <v>111</v>
      </c>
      <c r="G56" s="42">
        <f t="shared" si="23"/>
        <v>1276</v>
      </c>
      <c r="H56" s="69">
        <f t="shared" si="24"/>
        <v>0.15438871473354232</v>
      </c>
      <c r="I56" s="69">
        <f t="shared" si="25"/>
        <v>0.6355799373040752</v>
      </c>
      <c r="J56" s="69">
        <f t="shared" si="26"/>
        <v>0.21003134796238246</v>
      </c>
      <c r="K56" s="69">
        <f t="shared" si="27"/>
        <v>0.08699059561128526</v>
      </c>
      <c r="L56" s="27">
        <f t="shared" si="28"/>
        <v>1</v>
      </c>
    </row>
    <row r="57" spans="1:12" s="72" customFormat="1" ht="12" outlineLevel="1">
      <c r="A57" s="138"/>
      <c r="B57" s="21" t="s">
        <v>14</v>
      </c>
      <c r="C57" s="79">
        <v>192</v>
      </c>
      <c r="D57" s="79">
        <v>787</v>
      </c>
      <c r="E57" s="79">
        <v>410</v>
      </c>
      <c r="F57" s="79">
        <v>218</v>
      </c>
      <c r="G57" s="47">
        <f t="shared" si="23"/>
        <v>1389</v>
      </c>
      <c r="H57" s="48">
        <f t="shared" si="24"/>
        <v>0.13822894168466524</v>
      </c>
      <c r="I57" s="48">
        <f t="shared" si="25"/>
        <v>0.5665946724262059</v>
      </c>
      <c r="J57" s="48">
        <f t="shared" si="26"/>
        <v>0.29517638588912887</v>
      </c>
      <c r="K57" s="48">
        <f t="shared" si="27"/>
        <v>0.15694744420446363</v>
      </c>
      <c r="L57" s="27">
        <f t="shared" si="28"/>
        <v>1</v>
      </c>
    </row>
    <row r="58" spans="1:12" s="72" customFormat="1" ht="12" outlineLevel="1">
      <c r="A58" s="139"/>
      <c r="B58" s="22" t="s">
        <v>15</v>
      </c>
      <c r="C58" s="80">
        <v>389</v>
      </c>
      <c r="D58" s="80">
        <v>1598</v>
      </c>
      <c r="E58" s="80">
        <v>678</v>
      </c>
      <c r="F58" s="80">
        <v>329</v>
      </c>
      <c r="G58" s="51">
        <f t="shared" si="23"/>
        <v>2665</v>
      </c>
      <c r="H58" s="71">
        <f t="shared" si="24"/>
        <v>0.14596622889305816</v>
      </c>
      <c r="I58" s="71">
        <f t="shared" si="25"/>
        <v>0.599624765478424</v>
      </c>
      <c r="J58" s="71">
        <f t="shared" si="26"/>
        <v>0.2544090056285178</v>
      </c>
      <c r="K58" s="71">
        <f t="shared" si="27"/>
        <v>0.12345215759849906</v>
      </c>
      <c r="L58" s="27">
        <f t="shared" si="28"/>
        <v>1</v>
      </c>
    </row>
    <row r="59" spans="1:12" s="72" customFormat="1" ht="13.5" customHeight="1" outlineLevel="1">
      <c r="A59" s="137" t="s">
        <v>61</v>
      </c>
      <c r="B59" s="20" t="s">
        <v>13</v>
      </c>
      <c r="C59" s="78">
        <v>112</v>
      </c>
      <c r="D59" s="78">
        <v>546</v>
      </c>
      <c r="E59" s="78">
        <v>196</v>
      </c>
      <c r="F59" s="78">
        <v>95</v>
      </c>
      <c r="G59" s="42">
        <f t="shared" si="23"/>
        <v>854</v>
      </c>
      <c r="H59" s="69">
        <f t="shared" si="24"/>
        <v>0.13114754098360656</v>
      </c>
      <c r="I59" s="69">
        <f t="shared" si="25"/>
        <v>0.639344262295082</v>
      </c>
      <c r="J59" s="69">
        <f t="shared" si="26"/>
        <v>0.22950819672131148</v>
      </c>
      <c r="K59" s="69">
        <f t="shared" si="27"/>
        <v>0.11124121779859485</v>
      </c>
      <c r="L59" s="27">
        <f t="shared" si="28"/>
        <v>1</v>
      </c>
    </row>
    <row r="60" spans="1:12" s="72" customFormat="1" ht="12" outlineLevel="1">
      <c r="A60" s="138"/>
      <c r="B60" s="21" t="s">
        <v>14</v>
      </c>
      <c r="C60" s="79">
        <v>102</v>
      </c>
      <c r="D60" s="79">
        <v>514</v>
      </c>
      <c r="E60" s="79">
        <v>286</v>
      </c>
      <c r="F60" s="79">
        <v>148</v>
      </c>
      <c r="G60" s="47">
        <f t="shared" si="23"/>
        <v>902</v>
      </c>
      <c r="H60" s="48">
        <f t="shared" si="24"/>
        <v>0.1130820399113082</v>
      </c>
      <c r="I60" s="48">
        <f t="shared" si="25"/>
        <v>0.5698447893569845</v>
      </c>
      <c r="J60" s="48">
        <f t="shared" si="26"/>
        <v>0.3170731707317073</v>
      </c>
      <c r="K60" s="48">
        <f t="shared" si="27"/>
        <v>0.164079822616408</v>
      </c>
      <c r="L60" s="27">
        <f t="shared" si="28"/>
        <v>1</v>
      </c>
    </row>
    <row r="61" spans="1:12" s="72" customFormat="1" ht="12" outlineLevel="1">
      <c r="A61" s="139"/>
      <c r="B61" s="22" t="s">
        <v>15</v>
      </c>
      <c r="C61" s="80">
        <v>214</v>
      </c>
      <c r="D61" s="80">
        <v>1060</v>
      </c>
      <c r="E61" s="80">
        <v>482</v>
      </c>
      <c r="F61" s="80">
        <v>243</v>
      </c>
      <c r="G61" s="51">
        <f t="shared" si="23"/>
        <v>1756</v>
      </c>
      <c r="H61" s="71">
        <f t="shared" si="24"/>
        <v>0.12186788154897495</v>
      </c>
      <c r="I61" s="71">
        <f t="shared" si="25"/>
        <v>0.6036446469248291</v>
      </c>
      <c r="J61" s="71">
        <f t="shared" si="26"/>
        <v>0.2744874715261959</v>
      </c>
      <c r="K61" s="71">
        <f t="shared" si="27"/>
        <v>0.13838268792710706</v>
      </c>
      <c r="L61" s="27">
        <f t="shared" si="28"/>
        <v>1</v>
      </c>
    </row>
    <row r="62" spans="1:12" ht="12">
      <c r="A62" s="140" t="s">
        <v>34</v>
      </c>
      <c r="B62" s="6" t="s">
        <v>13</v>
      </c>
      <c r="C62" s="41">
        <f>SUM(C50,C53,C56,C59)</f>
        <v>743</v>
      </c>
      <c r="D62" s="41">
        <f>SUM(D50,D53,D56,D59)</f>
        <v>3244</v>
      </c>
      <c r="E62" s="41">
        <f>SUM(E50,E53,E56,E59)</f>
        <v>1133</v>
      </c>
      <c r="F62" s="41">
        <f>SUM(F50,F53,F56,F59)</f>
        <v>533</v>
      </c>
      <c r="G62" s="73">
        <f aca="true" t="shared" si="29" ref="G62:G70">SUM(C62:E62)</f>
        <v>5120</v>
      </c>
      <c r="H62" s="53">
        <f aca="true" t="shared" si="30" ref="H62:H70">C62/$G62</f>
        <v>0.1451171875</v>
      </c>
      <c r="I62" s="53">
        <f aca="true" t="shared" si="31" ref="I62:K67">D62/$G62</f>
        <v>0.63359375</v>
      </c>
      <c r="J62" s="53">
        <f t="shared" si="31"/>
        <v>0.2212890625</v>
      </c>
      <c r="K62" s="53">
        <f t="shared" si="31"/>
        <v>0.1041015625</v>
      </c>
      <c r="L62" s="27">
        <f>SUM(H62:J62)</f>
        <v>1</v>
      </c>
    </row>
    <row r="63" spans="1:12" ht="12">
      <c r="A63" s="141"/>
      <c r="B63" s="7" t="s">
        <v>14</v>
      </c>
      <c r="C63" s="46">
        <f aca="true" t="shared" si="32" ref="C63:F64">SUM(C51,C54,C57,C60)</f>
        <v>712</v>
      </c>
      <c r="D63" s="46">
        <f t="shared" si="32"/>
        <v>3300</v>
      </c>
      <c r="E63" s="46">
        <f t="shared" si="32"/>
        <v>1734</v>
      </c>
      <c r="F63" s="46">
        <f t="shared" si="32"/>
        <v>1030</v>
      </c>
      <c r="G63" s="46">
        <f t="shared" si="29"/>
        <v>5746</v>
      </c>
      <c r="H63" s="56">
        <f t="shared" si="30"/>
        <v>0.12391228680821441</v>
      </c>
      <c r="I63" s="56">
        <f t="shared" si="31"/>
        <v>0.5743125652627915</v>
      </c>
      <c r="J63" s="56">
        <f t="shared" si="31"/>
        <v>0.30177514792899407</v>
      </c>
      <c r="K63" s="56">
        <f t="shared" si="31"/>
        <v>0.17925513400626522</v>
      </c>
      <c r="L63" s="27">
        <f>SUM(H63:J63)</f>
        <v>1</v>
      </c>
    </row>
    <row r="64" spans="1:12" ht="12">
      <c r="A64" s="142"/>
      <c r="B64" s="8" t="s">
        <v>15</v>
      </c>
      <c r="C64" s="50">
        <f t="shared" si="32"/>
        <v>1455</v>
      </c>
      <c r="D64" s="50">
        <f t="shared" si="32"/>
        <v>6544</v>
      </c>
      <c r="E64" s="50">
        <f t="shared" si="32"/>
        <v>2867</v>
      </c>
      <c r="F64" s="50">
        <f t="shared" si="32"/>
        <v>1563</v>
      </c>
      <c r="G64" s="74">
        <f t="shared" si="29"/>
        <v>10866</v>
      </c>
      <c r="H64" s="57">
        <f t="shared" si="30"/>
        <v>0.13390392048591937</v>
      </c>
      <c r="I64" s="57">
        <f t="shared" si="31"/>
        <v>0.6022455365359838</v>
      </c>
      <c r="J64" s="57">
        <f t="shared" si="31"/>
        <v>0.2638505429780968</v>
      </c>
      <c r="K64" s="57">
        <f t="shared" si="31"/>
        <v>0.14384318056322473</v>
      </c>
      <c r="L64" s="27">
        <f>SUM(H64:J64)</f>
        <v>1</v>
      </c>
    </row>
    <row r="65" spans="1:12" ht="12">
      <c r="A65" s="140" t="s">
        <v>38</v>
      </c>
      <c r="B65" s="6" t="s">
        <v>13</v>
      </c>
      <c r="C65" s="118">
        <v>449</v>
      </c>
      <c r="D65" s="118">
        <v>1856</v>
      </c>
      <c r="E65" s="118">
        <v>584</v>
      </c>
      <c r="F65" s="118">
        <v>300</v>
      </c>
      <c r="G65" s="73">
        <f t="shared" si="29"/>
        <v>2889</v>
      </c>
      <c r="H65" s="53">
        <f t="shared" si="30"/>
        <v>0.155417099342333</v>
      </c>
      <c r="I65" s="53">
        <f t="shared" si="31"/>
        <v>0.6424368293527172</v>
      </c>
      <c r="J65" s="53">
        <f t="shared" si="31"/>
        <v>0.2021460713049498</v>
      </c>
      <c r="K65" s="53">
        <f t="shared" si="31"/>
        <v>0.10384215991692627</v>
      </c>
      <c r="L65" s="27">
        <f aca="true" t="shared" si="33" ref="L65:L70">SUM(H65:J65)</f>
        <v>0.9999999999999999</v>
      </c>
    </row>
    <row r="66" spans="1:12" ht="12">
      <c r="A66" s="141"/>
      <c r="B66" s="7" t="s">
        <v>14</v>
      </c>
      <c r="C66" s="119">
        <v>423</v>
      </c>
      <c r="D66" s="119">
        <v>2064</v>
      </c>
      <c r="E66" s="119">
        <v>1014</v>
      </c>
      <c r="F66" s="119">
        <v>629</v>
      </c>
      <c r="G66" s="46">
        <f t="shared" si="29"/>
        <v>3501</v>
      </c>
      <c r="H66" s="56">
        <f t="shared" si="30"/>
        <v>0.12082262210796915</v>
      </c>
      <c r="I66" s="56">
        <f t="shared" si="31"/>
        <v>0.5895458440445587</v>
      </c>
      <c r="J66" s="56">
        <f t="shared" si="31"/>
        <v>0.28963153384747214</v>
      </c>
      <c r="K66" s="56">
        <f t="shared" si="31"/>
        <v>0.17966295344187375</v>
      </c>
      <c r="L66" s="27">
        <f t="shared" si="33"/>
        <v>1</v>
      </c>
    </row>
    <row r="67" spans="1:12" ht="12">
      <c r="A67" s="142"/>
      <c r="B67" s="8" t="s">
        <v>15</v>
      </c>
      <c r="C67" s="120">
        <v>872</v>
      </c>
      <c r="D67" s="120">
        <v>3920</v>
      </c>
      <c r="E67" s="120">
        <v>1598</v>
      </c>
      <c r="F67" s="120">
        <v>929</v>
      </c>
      <c r="G67" s="74">
        <f t="shared" si="29"/>
        <v>6390</v>
      </c>
      <c r="H67" s="57">
        <f t="shared" si="30"/>
        <v>0.13646322378716744</v>
      </c>
      <c r="I67" s="57">
        <f t="shared" si="31"/>
        <v>0.6134585289514867</v>
      </c>
      <c r="J67" s="57">
        <f t="shared" si="31"/>
        <v>0.25007824726134587</v>
      </c>
      <c r="K67" s="57">
        <f t="shared" si="31"/>
        <v>0.14538341158059467</v>
      </c>
      <c r="L67" s="27">
        <f t="shared" si="33"/>
        <v>1</v>
      </c>
    </row>
    <row r="68" spans="1:12" ht="12">
      <c r="A68" s="143" t="s">
        <v>2</v>
      </c>
      <c r="B68" s="23" t="s">
        <v>13</v>
      </c>
      <c r="C68" s="61">
        <f aca="true" t="shared" si="34" ref="C68:F69">SUM(C23,C35,C38,C47,C62,C65)</f>
        <v>10831</v>
      </c>
      <c r="D68" s="61">
        <f t="shared" si="34"/>
        <v>44155</v>
      </c>
      <c r="E68" s="61">
        <f t="shared" si="34"/>
        <v>12505</v>
      </c>
      <c r="F68" s="61">
        <f t="shared" si="34"/>
        <v>5426</v>
      </c>
      <c r="G68" s="61">
        <f t="shared" si="29"/>
        <v>67491</v>
      </c>
      <c r="H68" s="53">
        <f t="shared" si="30"/>
        <v>0.16048065668014994</v>
      </c>
      <c r="I68" s="53">
        <f>D68/$G68</f>
        <v>0.6542353795320858</v>
      </c>
      <c r="J68" s="53">
        <f aca="true" t="shared" si="35" ref="J68:K70">E68/$G68</f>
        <v>0.1852839637877643</v>
      </c>
      <c r="K68" s="53">
        <f t="shared" si="35"/>
        <v>0.08039590463913707</v>
      </c>
      <c r="L68" s="27">
        <f t="shared" si="33"/>
        <v>1</v>
      </c>
    </row>
    <row r="69" spans="1:12" ht="12">
      <c r="A69" s="144"/>
      <c r="B69" s="24" t="s">
        <v>14</v>
      </c>
      <c r="C69" s="62">
        <f t="shared" si="34"/>
        <v>10499</v>
      </c>
      <c r="D69" s="62">
        <f t="shared" si="34"/>
        <v>46490</v>
      </c>
      <c r="E69" s="62">
        <f t="shared" si="34"/>
        <v>18531</v>
      </c>
      <c r="F69" s="62">
        <f t="shared" si="34"/>
        <v>10042</v>
      </c>
      <c r="G69" s="62">
        <f t="shared" si="29"/>
        <v>75520</v>
      </c>
      <c r="H69" s="56">
        <f t="shared" si="30"/>
        <v>0.13902277542372882</v>
      </c>
      <c r="I69" s="56">
        <f>D69/$G69</f>
        <v>0.6155985169491526</v>
      </c>
      <c r="J69" s="56">
        <f t="shared" si="35"/>
        <v>0.24537870762711864</v>
      </c>
      <c r="K69" s="56">
        <f t="shared" si="35"/>
        <v>0.13297139830508475</v>
      </c>
      <c r="L69" s="27">
        <f t="shared" si="33"/>
        <v>1</v>
      </c>
    </row>
    <row r="70" spans="1:12" ht="12">
      <c r="A70" s="144"/>
      <c r="B70" s="25" t="s">
        <v>15</v>
      </c>
      <c r="C70" s="63">
        <f>SUM(C68:C69)</f>
        <v>21330</v>
      </c>
      <c r="D70" s="63">
        <f>SUM(D68:D69)</f>
        <v>90645</v>
      </c>
      <c r="E70" s="63">
        <f>SUM(E68:E69)</f>
        <v>31036</v>
      </c>
      <c r="F70" s="63">
        <f>SUM(F68:F69)</f>
        <v>15468</v>
      </c>
      <c r="G70" s="63">
        <f t="shared" si="29"/>
        <v>143011</v>
      </c>
      <c r="H70" s="57">
        <f t="shared" si="30"/>
        <v>0.1491493661326751</v>
      </c>
      <c r="I70" s="57">
        <f>D70/$G70</f>
        <v>0.6338323625455384</v>
      </c>
      <c r="J70" s="57">
        <f t="shared" si="35"/>
        <v>0.21701827132178644</v>
      </c>
      <c r="K70" s="57">
        <f t="shared" si="35"/>
        <v>0.10815951220535483</v>
      </c>
      <c r="L70" s="27">
        <f t="shared" si="33"/>
        <v>0.9999999999999999</v>
      </c>
    </row>
  </sheetData>
  <sheetProtection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平成20年4月1日現在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view="pageBreakPreview" zoomScaleSheetLayoutView="100" zoomScalePageLayoutView="0" workbookViewId="0" topLeftCell="A49">
      <selection activeCell="F61" sqref="F61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5" width="4.875" style="40" customWidth="1"/>
    <col min="6" max="6" width="5.625" style="40" customWidth="1"/>
    <col min="7" max="8" width="4.875" style="40" customWidth="1"/>
    <col min="9" max="9" width="5.625" style="40" customWidth="1"/>
    <col min="10" max="10" width="5.375" style="40" customWidth="1"/>
    <col min="11" max="11" width="5.50390625" style="40" customWidth="1"/>
    <col min="12" max="14" width="5.75390625" style="40" customWidth="1"/>
    <col min="15" max="19" width="4.875" style="40" customWidth="1"/>
    <col min="20" max="20" width="4.75390625" style="40" customWidth="1"/>
    <col min="21" max="23" width="4.87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49" t="s">
        <v>16</v>
      </c>
      <c r="B1" s="149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46" t="s">
        <v>45</v>
      </c>
      <c r="B2" s="34" t="s">
        <v>13</v>
      </c>
      <c r="C2" s="65">
        <v>934</v>
      </c>
      <c r="D2" s="65">
        <v>912</v>
      </c>
      <c r="E2" s="65">
        <v>988</v>
      </c>
      <c r="F2" s="65">
        <v>1036</v>
      </c>
      <c r="G2" s="65">
        <v>965</v>
      </c>
      <c r="H2" s="65">
        <v>1050</v>
      </c>
      <c r="I2" s="65">
        <v>1252</v>
      </c>
      <c r="J2" s="65">
        <v>1226</v>
      </c>
      <c r="K2" s="65">
        <v>1139</v>
      </c>
      <c r="L2" s="65">
        <v>1179</v>
      </c>
      <c r="M2" s="65">
        <v>1254</v>
      </c>
      <c r="N2" s="65">
        <v>1425</v>
      </c>
      <c r="O2" s="65">
        <v>1086</v>
      </c>
      <c r="P2" s="65">
        <v>946</v>
      </c>
      <c r="Q2" s="65">
        <v>821</v>
      </c>
      <c r="R2" s="65">
        <v>639</v>
      </c>
      <c r="S2" s="65">
        <v>455</v>
      </c>
      <c r="T2" s="65">
        <v>162</v>
      </c>
      <c r="U2" s="65">
        <v>62</v>
      </c>
      <c r="V2" s="65">
        <v>16</v>
      </c>
      <c r="W2" s="65">
        <v>4</v>
      </c>
      <c r="X2" s="41">
        <f aca="true" t="shared" si="0" ref="X2:X22">SUM(P2:W2)</f>
        <v>3105</v>
      </c>
      <c r="Y2" s="42">
        <f aca="true" t="shared" si="1" ref="Y2:Y22">SUM(C2:W2)</f>
        <v>17551</v>
      </c>
      <c r="Z2" s="43">
        <f aca="true" t="shared" si="2" ref="Z2:Z34">SUM(C2:E2)/$Y2</f>
        <v>0.16147228078172185</v>
      </c>
      <c r="AA2" s="43">
        <f aca="true" t="shared" si="3" ref="AA2:AA34">SUM(F2:O2)/$Y2</f>
        <v>0.6616147228078172</v>
      </c>
      <c r="AB2" s="43">
        <f aca="true" t="shared" si="4" ref="AB2:AB34">X2/$Y2</f>
        <v>0.17691299641046093</v>
      </c>
      <c r="AC2" s="44">
        <f>SUM(Z2:AB2)</f>
        <v>1</v>
      </c>
    </row>
    <row r="3" spans="1:29" s="45" customFormat="1" ht="12" outlineLevel="1">
      <c r="A3" s="147"/>
      <c r="B3" s="35" t="s">
        <v>14</v>
      </c>
      <c r="C3" s="66">
        <v>847</v>
      </c>
      <c r="D3" s="66">
        <v>891</v>
      </c>
      <c r="E3" s="66">
        <v>1014</v>
      </c>
      <c r="F3" s="66">
        <v>1026</v>
      </c>
      <c r="G3" s="66">
        <v>1056</v>
      </c>
      <c r="H3" s="66">
        <v>1164</v>
      </c>
      <c r="I3" s="66">
        <v>1290</v>
      </c>
      <c r="J3" s="66">
        <v>1340</v>
      </c>
      <c r="K3" s="66">
        <v>1276</v>
      </c>
      <c r="L3" s="66">
        <v>1311</v>
      </c>
      <c r="M3" s="66">
        <v>1323</v>
      </c>
      <c r="N3" s="66">
        <v>1604</v>
      </c>
      <c r="O3" s="66">
        <v>1261</v>
      </c>
      <c r="P3" s="66">
        <v>1131</v>
      </c>
      <c r="Q3" s="66">
        <v>1090</v>
      </c>
      <c r="R3" s="66">
        <v>923</v>
      </c>
      <c r="S3" s="66">
        <v>760</v>
      </c>
      <c r="T3" s="66">
        <v>444</v>
      </c>
      <c r="U3" s="66">
        <v>244</v>
      </c>
      <c r="V3" s="66">
        <v>68</v>
      </c>
      <c r="W3" s="66">
        <v>8</v>
      </c>
      <c r="X3" s="46">
        <f t="shared" si="0"/>
        <v>4668</v>
      </c>
      <c r="Y3" s="47">
        <f t="shared" si="1"/>
        <v>20071</v>
      </c>
      <c r="Z3" s="48">
        <f t="shared" si="2"/>
        <v>0.13711324796970753</v>
      </c>
      <c r="AA3" s="48">
        <f t="shared" si="3"/>
        <v>0.6303123910119077</v>
      </c>
      <c r="AB3" s="48">
        <f t="shared" si="4"/>
        <v>0.23257436101838475</v>
      </c>
      <c r="AC3" s="49">
        <f>SUM(Z3:AB3)</f>
        <v>1</v>
      </c>
    </row>
    <row r="4" spans="1:29" s="45" customFormat="1" ht="12" outlineLevel="1">
      <c r="A4" s="148"/>
      <c r="B4" s="36" t="s">
        <v>15</v>
      </c>
      <c r="C4" s="67">
        <v>1781</v>
      </c>
      <c r="D4" s="67">
        <v>1803</v>
      </c>
      <c r="E4" s="67">
        <v>2002</v>
      </c>
      <c r="F4" s="67">
        <v>2062</v>
      </c>
      <c r="G4" s="67">
        <v>2021</v>
      </c>
      <c r="H4" s="67">
        <v>2214</v>
      </c>
      <c r="I4" s="67">
        <v>2542</v>
      </c>
      <c r="J4" s="67">
        <v>2566</v>
      </c>
      <c r="K4" s="67">
        <v>2415</v>
      </c>
      <c r="L4" s="67">
        <v>2490</v>
      </c>
      <c r="M4" s="67">
        <v>2577</v>
      </c>
      <c r="N4" s="67">
        <v>3029</v>
      </c>
      <c r="O4" s="67">
        <v>2347</v>
      </c>
      <c r="P4" s="67">
        <v>2077</v>
      </c>
      <c r="Q4" s="67">
        <v>1911</v>
      </c>
      <c r="R4" s="67">
        <v>1562</v>
      </c>
      <c r="S4" s="67">
        <v>1215</v>
      </c>
      <c r="T4" s="67">
        <v>606</v>
      </c>
      <c r="U4" s="67">
        <v>306</v>
      </c>
      <c r="V4" s="67">
        <v>84</v>
      </c>
      <c r="W4" s="67">
        <v>12</v>
      </c>
      <c r="X4" s="50">
        <f t="shared" si="0"/>
        <v>7773</v>
      </c>
      <c r="Y4" s="51">
        <f t="shared" si="1"/>
        <v>37622</v>
      </c>
      <c r="Z4" s="48">
        <f t="shared" si="2"/>
        <v>0.148476954973154</v>
      </c>
      <c r="AA4" s="48">
        <f t="shared" si="3"/>
        <v>0.6449152091861146</v>
      </c>
      <c r="AB4" s="48">
        <f t="shared" si="4"/>
        <v>0.20660783584073147</v>
      </c>
      <c r="AC4" s="52">
        <f>SUM(Z4:AB4)</f>
        <v>1</v>
      </c>
    </row>
    <row r="5" spans="1:29" s="45" customFormat="1" ht="12" outlineLevel="1">
      <c r="A5" s="146" t="s">
        <v>44</v>
      </c>
      <c r="B5" s="34" t="s">
        <v>13</v>
      </c>
      <c r="C5" s="65">
        <v>336</v>
      </c>
      <c r="D5" s="65">
        <v>330</v>
      </c>
      <c r="E5" s="65">
        <v>280</v>
      </c>
      <c r="F5" s="65">
        <v>310</v>
      </c>
      <c r="G5" s="65">
        <v>345</v>
      </c>
      <c r="H5" s="65">
        <v>341</v>
      </c>
      <c r="I5" s="65">
        <v>378</v>
      </c>
      <c r="J5" s="65">
        <v>387</v>
      </c>
      <c r="K5" s="65">
        <v>285</v>
      </c>
      <c r="L5" s="65">
        <v>289</v>
      </c>
      <c r="M5" s="65">
        <v>324</v>
      </c>
      <c r="N5" s="65">
        <v>328</v>
      </c>
      <c r="O5" s="65">
        <v>241</v>
      </c>
      <c r="P5" s="65">
        <v>231</v>
      </c>
      <c r="Q5" s="65">
        <v>188</v>
      </c>
      <c r="R5" s="65">
        <v>123</v>
      </c>
      <c r="S5" s="65">
        <v>78</v>
      </c>
      <c r="T5" s="65">
        <v>29</v>
      </c>
      <c r="U5" s="65">
        <v>13</v>
      </c>
      <c r="V5" s="65">
        <v>2</v>
      </c>
      <c r="W5" s="65">
        <v>0</v>
      </c>
      <c r="X5" s="41">
        <f t="shared" si="0"/>
        <v>664</v>
      </c>
      <c r="Y5" s="42">
        <f t="shared" si="1"/>
        <v>4838</v>
      </c>
      <c r="Z5" s="43">
        <f t="shared" si="2"/>
        <v>0.19553534518396032</v>
      </c>
      <c r="AA5" s="43">
        <f t="shared" si="3"/>
        <v>0.6672178586192642</v>
      </c>
      <c r="AB5" s="43">
        <f t="shared" si="4"/>
        <v>0.13724679619677552</v>
      </c>
      <c r="AC5" s="44">
        <f aca="true" t="shared" si="5" ref="AC5:AC22">SUM(Z5:AB5)</f>
        <v>1</v>
      </c>
    </row>
    <row r="6" spans="1:29" s="45" customFormat="1" ht="12" outlineLevel="1">
      <c r="A6" s="147"/>
      <c r="B6" s="35" t="s">
        <v>14</v>
      </c>
      <c r="C6" s="66">
        <v>308</v>
      </c>
      <c r="D6" s="66">
        <v>318</v>
      </c>
      <c r="E6" s="66">
        <v>285</v>
      </c>
      <c r="F6" s="66">
        <v>271</v>
      </c>
      <c r="G6" s="66">
        <v>257</v>
      </c>
      <c r="H6" s="66">
        <v>303</v>
      </c>
      <c r="I6" s="66">
        <v>394</v>
      </c>
      <c r="J6" s="66">
        <v>422</v>
      </c>
      <c r="K6" s="66">
        <v>300</v>
      </c>
      <c r="L6" s="66">
        <v>310</v>
      </c>
      <c r="M6" s="66">
        <v>333</v>
      </c>
      <c r="N6" s="66">
        <v>349</v>
      </c>
      <c r="O6" s="66">
        <v>283</v>
      </c>
      <c r="P6" s="66">
        <v>273</v>
      </c>
      <c r="Q6" s="66">
        <v>196</v>
      </c>
      <c r="R6" s="66">
        <v>167</v>
      </c>
      <c r="S6" s="66">
        <v>142</v>
      </c>
      <c r="T6" s="66">
        <v>75</v>
      </c>
      <c r="U6" s="66">
        <v>37</v>
      </c>
      <c r="V6" s="66">
        <v>16</v>
      </c>
      <c r="W6" s="66">
        <v>0</v>
      </c>
      <c r="X6" s="46">
        <f t="shared" si="0"/>
        <v>906</v>
      </c>
      <c r="Y6" s="47">
        <f t="shared" si="1"/>
        <v>5039</v>
      </c>
      <c r="Z6" s="48">
        <f t="shared" si="2"/>
        <v>0.1807898392538202</v>
      </c>
      <c r="AA6" s="48">
        <f t="shared" si="3"/>
        <v>0.6394125818614804</v>
      </c>
      <c r="AB6" s="48">
        <f t="shared" si="4"/>
        <v>0.17979757888469936</v>
      </c>
      <c r="AC6" s="49">
        <f t="shared" si="5"/>
        <v>1</v>
      </c>
    </row>
    <row r="7" spans="1:29" s="45" customFormat="1" ht="12" outlineLevel="1">
      <c r="A7" s="148"/>
      <c r="B7" s="36" t="s">
        <v>15</v>
      </c>
      <c r="C7" s="67">
        <v>644</v>
      </c>
      <c r="D7" s="67">
        <v>648</v>
      </c>
      <c r="E7" s="67">
        <v>565</v>
      </c>
      <c r="F7" s="67">
        <v>581</v>
      </c>
      <c r="G7" s="67">
        <v>602</v>
      </c>
      <c r="H7" s="67">
        <v>644</v>
      </c>
      <c r="I7" s="67">
        <v>772</v>
      </c>
      <c r="J7" s="67">
        <v>809</v>
      </c>
      <c r="K7" s="67">
        <v>585</v>
      </c>
      <c r="L7" s="67">
        <v>599</v>
      </c>
      <c r="M7" s="67">
        <v>657</v>
      </c>
      <c r="N7" s="67">
        <v>677</v>
      </c>
      <c r="O7" s="67">
        <v>524</v>
      </c>
      <c r="P7" s="67">
        <v>504</v>
      </c>
      <c r="Q7" s="67">
        <v>384</v>
      </c>
      <c r="R7" s="67">
        <v>290</v>
      </c>
      <c r="S7" s="67">
        <v>220</v>
      </c>
      <c r="T7" s="67">
        <v>104</v>
      </c>
      <c r="U7" s="67">
        <v>50</v>
      </c>
      <c r="V7" s="67">
        <v>18</v>
      </c>
      <c r="W7" s="67">
        <v>0</v>
      </c>
      <c r="X7" s="50">
        <f t="shared" si="0"/>
        <v>1570</v>
      </c>
      <c r="Y7" s="51">
        <f t="shared" si="1"/>
        <v>9877</v>
      </c>
      <c r="Z7" s="48">
        <f t="shared" si="2"/>
        <v>0.1880125544193581</v>
      </c>
      <c r="AA7" s="48">
        <f t="shared" si="3"/>
        <v>0.6530322972562519</v>
      </c>
      <c r="AB7" s="48">
        <f t="shared" si="4"/>
        <v>0.15895514832439</v>
      </c>
      <c r="AC7" s="52">
        <f t="shared" si="5"/>
        <v>1</v>
      </c>
    </row>
    <row r="8" spans="1:29" s="45" customFormat="1" ht="12" outlineLevel="1">
      <c r="A8" s="146" t="s">
        <v>43</v>
      </c>
      <c r="B8" s="34" t="s">
        <v>13</v>
      </c>
      <c r="C8" s="65">
        <v>142</v>
      </c>
      <c r="D8" s="65">
        <v>140</v>
      </c>
      <c r="E8" s="65">
        <v>153</v>
      </c>
      <c r="F8" s="65">
        <v>159</v>
      </c>
      <c r="G8" s="65">
        <v>159</v>
      </c>
      <c r="H8" s="65">
        <v>193</v>
      </c>
      <c r="I8" s="65">
        <v>195</v>
      </c>
      <c r="J8" s="65">
        <v>177</v>
      </c>
      <c r="K8" s="65">
        <v>177</v>
      </c>
      <c r="L8" s="65">
        <v>208</v>
      </c>
      <c r="M8" s="65">
        <v>212</v>
      </c>
      <c r="N8" s="65">
        <v>255</v>
      </c>
      <c r="O8" s="65">
        <v>200</v>
      </c>
      <c r="P8" s="65">
        <v>157</v>
      </c>
      <c r="Q8" s="65">
        <v>141</v>
      </c>
      <c r="R8" s="65">
        <v>122</v>
      </c>
      <c r="S8" s="65">
        <v>71</v>
      </c>
      <c r="T8" s="65">
        <v>26</v>
      </c>
      <c r="U8" s="65">
        <v>12</v>
      </c>
      <c r="V8" s="65">
        <v>1</v>
      </c>
      <c r="W8" s="65">
        <v>0</v>
      </c>
      <c r="X8" s="41">
        <f t="shared" si="0"/>
        <v>530</v>
      </c>
      <c r="Y8" s="42">
        <f t="shared" si="1"/>
        <v>2900</v>
      </c>
      <c r="Z8" s="43">
        <f t="shared" si="2"/>
        <v>0.15</v>
      </c>
      <c r="AA8" s="43">
        <f t="shared" si="3"/>
        <v>0.6672413793103448</v>
      </c>
      <c r="AB8" s="43">
        <f t="shared" si="4"/>
        <v>0.18275862068965518</v>
      </c>
      <c r="AC8" s="44">
        <f t="shared" si="5"/>
        <v>1</v>
      </c>
    </row>
    <row r="9" spans="1:29" s="45" customFormat="1" ht="12" outlineLevel="1">
      <c r="A9" s="147"/>
      <c r="B9" s="35" t="s">
        <v>14</v>
      </c>
      <c r="C9" s="66">
        <v>132</v>
      </c>
      <c r="D9" s="66">
        <v>150</v>
      </c>
      <c r="E9" s="66">
        <v>150</v>
      </c>
      <c r="F9" s="66">
        <v>165</v>
      </c>
      <c r="G9" s="66">
        <v>153</v>
      </c>
      <c r="H9" s="66">
        <v>192</v>
      </c>
      <c r="I9" s="66">
        <v>207</v>
      </c>
      <c r="J9" s="66">
        <v>171</v>
      </c>
      <c r="K9" s="66">
        <v>178</v>
      </c>
      <c r="L9" s="66">
        <v>190</v>
      </c>
      <c r="M9" s="66">
        <v>210</v>
      </c>
      <c r="N9" s="66">
        <v>280</v>
      </c>
      <c r="O9" s="66">
        <v>186</v>
      </c>
      <c r="P9" s="66">
        <v>186</v>
      </c>
      <c r="Q9" s="66">
        <v>166</v>
      </c>
      <c r="R9" s="66">
        <v>176</v>
      </c>
      <c r="S9" s="66">
        <v>150</v>
      </c>
      <c r="T9" s="66">
        <v>102</v>
      </c>
      <c r="U9" s="66">
        <v>55</v>
      </c>
      <c r="V9" s="66">
        <v>11</v>
      </c>
      <c r="W9" s="66">
        <v>1</v>
      </c>
      <c r="X9" s="46">
        <f t="shared" si="0"/>
        <v>847</v>
      </c>
      <c r="Y9" s="47">
        <f t="shared" si="1"/>
        <v>3211</v>
      </c>
      <c r="Z9" s="48">
        <f t="shared" si="2"/>
        <v>0.13453752725007787</v>
      </c>
      <c r="AA9" s="48">
        <f t="shared" si="3"/>
        <v>0.601681719090626</v>
      </c>
      <c r="AB9" s="48">
        <f t="shared" si="4"/>
        <v>0.26378075365929615</v>
      </c>
      <c r="AC9" s="49">
        <f t="shared" si="5"/>
        <v>1</v>
      </c>
    </row>
    <row r="10" spans="1:29" s="45" customFormat="1" ht="12" outlineLevel="1">
      <c r="A10" s="148"/>
      <c r="B10" s="36" t="s">
        <v>15</v>
      </c>
      <c r="C10" s="67">
        <v>274</v>
      </c>
      <c r="D10" s="67">
        <v>290</v>
      </c>
      <c r="E10" s="67">
        <v>303</v>
      </c>
      <c r="F10" s="67">
        <v>324</v>
      </c>
      <c r="G10" s="67">
        <v>312</v>
      </c>
      <c r="H10" s="67">
        <v>385</v>
      </c>
      <c r="I10" s="67">
        <v>402</v>
      </c>
      <c r="J10" s="67">
        <v>348</v>
      </c>
      <c r="K10" s="67">
        <v>355</v>
      </c>
      <c r="L10" s="67">
        <v>398</v>
      </c>
      <c r="M10" s="67">
        <v>422</v>
      </c>
      <c r="N10" s="67">
        <v>535</v>
      </c>
      <c r="O10" s="67">
        <v>386</v>
      </c>
      <c r="P10" s="67">
        <v>343</v>
      </c>
      <c r="Q10" s="67">
        <v>307</v>
      </c>
      <c r="R10" s="67">
        <v>298</v>
      </c>
      <c r="S10" s="67">
        <v>221</v>
      </c>
      <c r="T10" s="67">
        <v>128</v>
      </c>
      <c r="U10" s="67">
        <v>67</v>
      </c>
      <c r="V10" s="67">
        <v>12</v>
      </c>
      <c r="W10" s="67">
        <v>1</v>
      </c>
      <c r="X10" s="50">
        <f t="shared" si="0"/>
        <v>1377</v>
      </c>
      <c r="Y10" s="51">
        <f t="shared" si="1"/>
        <v>6111</v>
      </c>
      <c r="Z10" s="48">
        <f t="shared" si="2"/>
        <v>0.14187530682376043</v>
      </c>
      <c r="AA10" s="48">
        <f t="shared" si="3"/>
        <v>0.632793323514973</v>
      </c>
      <c r="AB10" s="48">
        <f t="shared" si="4"/>
        <v>0.22533136966126657</v>
      </c>
      <c r="AC10" s="52">
        <f t="shared" si="5"/>
        <v>0.9999999999999999</v>
      </c>
    </row>
    <row r="11" spans="1:29" s="45" customFormat="1" ht="12" outlineLevel="1">
      <c r="A11" s="146" t="s">
        <v>42</v>
      </c>
      <c r="B11" s="34" t="s">
        <v>13</v>
      </c>
      <c r="C11" s="65">
        <v>68</v>
      </c>
      <c r="D11" s="65">
        <v>102</v>
      </c>
      <c r="E11" s="65">
        <v>120</v>
      </c>
      <c r="F11" s="65">
        <v>107</v>
      </c>
      <c r="G11" s="65">
        <v>110</v>
      </c>
      <c r="H11" s="65">
        <v>98</v>
      </c>
      <c r="I11" s="65">
        <v>96</v>
      </c>
      <c r="J11" s="65">
        <v>118</v>
      </c>
      <c r="K11" s="65">
        <v>153</v>
      </c>
      <c r="L11" s="65">
        <v>152</v>
      </c>
      <c r="M11" s="65">
        <v>173</v>
      </c>
      <c r="N11" s="65">
        <v>202</v>
      </c>
      <c r="O11" s="65">
        <v>148</v>
      </c>
      <c r="P11" s="65">
        <v>129</v>
      </c>
      <c r="Q11" s="65">
        <v>161</v>
      </c>
      <c r="R11" s="65">
        <v>132</v>
      </c>
      <c r="S11" s="65">
        <v>98</v>
      </c>
      <c r="T11" s="65">
        <v>30</v>
      </c>
      <c r="U11" s="65">
        <v>18</v>
      </c>
      <c r="V11" s="65">
        <v>3</v>
      </c>
      <c r="W11" s="65">
        <v>1</v>
      </c>
      <c r="X11" s="41">
        <f t="shared" si="0"/>
        <v>572</v>
      </c>
      <c r="Y11" s="42">
        <f t="shared" si="1"/>
        <v>2219</v>
      </c>
      <c r="Z11" s="43">
        <f t="shared" si="2"/>
        <v>0.13068949977467328</v>
      </c>
      <c r="AA11" s="43">
        <f t="shared" si="3"/>
        <v>0.6115367282559712</v>
      </c>
      <c r="AB11" s="43">
        <f t="shared" si="4"/>
        <v>0.2577737719693556</v>
      </c>
      <c r="AC11" s="44">
        <f t="shared" si="5"/>
        <v>1</v>
      </c>
    </row>
    <row r="12" spans="1:29" s="45" customFormat="1" ht="12" outlineLevel="1">
      <c r="A12" s="147"/>
      <c r="B12" s="35" t="s">
        <v>14</v>
      </c>
      <c r="C12" s="66">
        <v>69</v>
      </c>
      <c r="D12" s="66">
        <v>87</v>
      </c>
      <c r="E12" s="66">
        <v>128</v>
      </c>
      <c r="F12" s="66">
        <v>114</v>
      </c>
      <c r="G12" s="66">
        <v>129</v>
      </c>
      <c r="H12" s="66">
        <v>92</v>
      </c>
      <c r="I12" s="66">
        <v>116</v>
      </c>
      <c r="J12" s="66">
        <v>121</v>
      </c>
      <c r="K12" s="66">
        <v>152</v>
      </c>
      <c r="L12" s="66">
        <v>143</v>
      </c>
      <c r="M12" s="66">
        <v>153</v>
      </c>
      <c r="N12" s="66">
        <v>190</v>
      </c>
      <c r="O12" s="66">
        <v>144</v>
      </c>
      <c r="P12" s="66">
        <v>181</v>
      </c>
      <c r="Q12" s="66">
        <v>190</v>
      </c>
      <c r="R12" s="66">
        <v>201</v>
      </c>
      <c r="S12" s="66">
        <v>171</v>
      </c>
      <c r="T12" s="66">
        <v>117</v>
      </c>
      <c r="U12" s="66">
        <v>81</v>
      </c>
      <c r="V12" s="66">
        <v>15</v>
      </c>
      <c r="W12" s="66">
        <v>4</v>
      </c>
      <c r="X12" s="46">
        <f t="shared" si="0"/>
        <v>960</v>
      </c>
      <c r="Y12" s="47">
        <f t="shared" si="1"/>
        <v>2598</v>
      </c>
      <c r="Z12" s="48">
        <f t="shared" si="2"/>
        <v>0.10931485758275597</v>
      </c>
      <c r="AA12" s="48">
        <f t="shared" si="3"/>
        <v>0.5211701308698999</v>
      </c>
      <c r="AB12" s="48">
        <f t="shared" si="4"/>
        <v>0.3695150115473441</v>
      </c>
      <c r="AC12" s="49">
        <f t="shared" si="5"/>
        <v>1</v>
      </c>
    </row>
    <row r="13" spans="1:29" s="45" customFormat="1" ht="12" outlineLevel="1">
      <c r="A13" s="148"/>
      <c r="B13" s="36" t="s">
        <v>15</v>
      </c>
      <c r="C13" s="67">
        <v>137</v>
      </c>
      <c r="D13" s="67">
        <v>189</v>
      </c>
      <c r="E13" s="67">
        <v>248</v>
      </c>
      <c r="F13" s="67">
        <v>221</v>
      </c>
      <c r="G13" s="67">
        <v>239</v>
      </c>
      <c r="H13" s="67">
        <v>190</v>
      </c>
      <c r="I13" s="67">
        <v>212</v>
      </c>
      <c r="J13" s="67">
        <v>239</v>
      </c>
      <c r="K13" s="67">
        <v>305</v>
      </c>
      <c r="L13" s="67">
        <v>295</v>
      </c>
      <c r="M13" s="67">
        <v>326</v>
      </c>
      <c r="N13" s="67">
        <v>392</v>
      </c>
      <c r="O13" s="67">
        <v>292</v>
      </c>
      <c r="P13" s="67">
        <v>310</v>
      </c>
      <c r="Q13" s="67">
        <v>351</v>
      </c>
      <c r="R13" s="67">
        <v>333</v>
      </c>
      <c r="S13" s="67">
        <v>269</v>
      </c>
      <c r="T13" s="67">
        <v>147</v>
      </c>
      <c r="U13" s="67">
        <v>99</v>
      </c>
      <c r="V13" s="67">
        <v>18</v>
      </c>
      <c r="W13" s="67">
        <v>5</v>
      </c>
      <c r="X13" s="50">
        <f t="shared" si="0"/>
        <v>1532</v>
      </c>
      <c r="Y13" s="51">
        <f t="shared" si="1"/>
        <v>4817</v>
      </c>
      <c r="Z13" s="48">
        <f t="shared" si="2"/>
        <v>0.1191613037160058</v>
      </c>
      <c r="AA13" s="48">
        <f t="shared" si="3"/>
        <v>0.5627984222545153</v>
      </c>
      <c r="AB13" s="48">
        <f t="shared" si="4"/>
        <v>0.31804027402947893</v>
      </c>
      <c r="AC13" s="52">
        <f t="shared" si="5"/>
        <v>1</v>
      </c>
    </row>
    <row r="14" spans="1:29" s="45" customFormat="1" ht="12" outlineLevel="1">
      <c r="A14" s="146" t="s">
        <v>46</v>
      </c>
      <c r="B14" s="34" t="s">
        <v>13</v>
      </c>
      <c r="C14" s="65">
        <v>798</v>
      </c>
      <c r="D14" s="65">
        <v>812</v>
      </c>
      <c r="E14" s="65">
        <v>835</v>
      </c>
      <c r="F14" s="65">
        <v>832</v>
      </c>
      <c r="G14" s="65">
        <v>691</v>
      </c>
      <c r="H14" s="65">
        <v>888</v>
      </c>
      <c r="I14" s="65">
        <v>974</v>
      </c>
      <c r="J14" s="65">
        <v>1030</v>
      </c>
      <c r="K14" s="65">
        <v>877</v>
      </c>
      <c r="L14" s="65">
        <v>790</v>
      </c>
      <c r="M14" s="65">
        <v>793</v>
      </c>
      <c r="N14" s="65">
        <v>908</v>
      </c>
      <c r="O14" s="65">
        <v>826</v>
      </c>
      <c r="P14" s="65">
        <v>760</v>
      </c>
      <c r="Q14" s="65">
        <v>649</v>
      </c>
      <c r="R14" s="65">
        <v>415</v>
      </c>
      <c r="S14" s="65">
        <v>245</v>
      </c>
      <c r="T14" s="65">
        <v>99</v>
      </c>
      <c r="U14" s="65">
        <v>30</v>
      </c>
      <c r="V14" s="65">
        <v>4</v>
      </c>
      <c r="W14" s="65">
        <v>2</v>
      </c>
      <c r="X14" s="41">
        <f t="shared" si="0"/>
        <v>2204</v>
      </c>
      <c r="Y14" s="42">
        <f t="shared" si="1"/>
        <v>13258</v>
      </c>
      <c r="Z14" s="43">
        <f t="shared" si="2"/>
        <v>0.18441695580027154</v>
      </c>
      <c r="AA14" s="43">
        <f t="shared" si="3"/>
        <v>0.6493437924272137</v>
      </c>
      <c r="AB14" s="43">
        <f t="shared" si="4"/>
        <v>0.1662392517725147</v>
      </c>
      <c r="AC14" s="44">
        <f t="shared" si="5"/>
        <v>1</v>
      </c>
    </row>
    <row r="15" spans="1:29" s="45" customFormat="1" ht="12" outlineLevel="1">
      <c r="A15" s="147"/>
      <c r="B15" s="35" t="s">
        <v>14</v>
      </c>
      <c r="C15" s="66">
        <v>760</v>
      </c>
      <c r="D15" s="66">
        <v>803</v>
      </c>
      <c r="E15" s="66">
        <v>787</v>
      </c>
      <c r="F15" s="66">
        <v>820</v>
      </c>
      <c r="G15" s="66">
        <v>677</v>
      </c>
      <c r="H15" s="66">
        <v>827</v>
      </c>
      <c r="I15" s="66">
        <v>1056</v>
      </c>
      <c r="J15" s="66">
        <v>1102</v>
      </c>
      <c r="K15" s="66">
        <v>1009</v>
      </c>
      <c r="L15" s="66">
        <v>933</v>
      </c>
      <c r="M15" s="66">
        <v>899</v>
      </c>
      <c r="N15" s="66">
        <v>1069</v>
      </c>
      <c r="O15" s="66">
        <v>934</v>
      </c>
      <c r="P15" s="66">
        <v>901</v>
      </c>
      <c r="Q15" s="66">
        <v>684</v>
      </c>
      <c r="R15" s="66">
        <v>513</v>
      </c>
      <c r="S15" s="66">
        <v>343</v>
      </c>
      <c r="T15" s="66">
        <v>227</v>
      </c>
      <c r="U15" s="66">
        <v>106</v>
      </c>
      <c r="V15" s="66">
        <v>44</v>
      </c>
      <c r="W15" s="66">
        <v>4</v>
      </c>
      <c r="X15" s="46">
        <f t="shared" si="0"/>
        <v>2822</v>
      </c>
      <c r="Y15" s="47">
        <f t="shared" si="1"/>
        <v>14498</v>
      </c>
      <c r="Z15" s="48">
        <f t="shared" si="2"/>
        <v>0.16209132294109532</v>
      </c>
      <c r="AA15" s="48">
        <f t="shared" si="3"/>
        <v>0.6432611394675127</v>
      </c>
      <c r="AB15" s="48">
        <f t="shared" si="4"/>
        <v>0.19464753759139192</v>
      </c>
      <c r="AC15" s="49">
        <f t="shared" si="5"/>
        <v>1</v>
      </c>
    </row>
    <row r="16" spans="1:29" s="45" customFormat="1" ht="12" outlineLevel="1">
      <c r="A16" s="148"/>
      <c r="B16" s="36" t="s">
        <v>15</v>
      </c>
      <c r="C16" s="67">
        <v>1558</v>
      </c>
      <c r="D16" s="67">
        <v>1615</v>
      </c>
      <c r="E16" s="67">
        <v>1622</v>
      </c>
      <c r="F16" s="67">
        <v>1652</v>
      </c>
      <c r="G16" s="67">
        <v>1368</v>
      </c>
      <c r="H16" s="67">
        <v>1715</v>
      </c>
      <c r="I16" s="67">
        <v>2030</v>
      </c>
      <c r="J16" s="67">
        <v>2132</v>
      </c>
      <c r="K16" s="67">
        <v>1886</v>
      </c>
      <c r="L16" s="67">
        <v>1723</v>
      </c>
      <c r="M16" s="67">
        <v>1692</v>
      </c>
      <c r="N16" s="67">
        <v>1977</v>
      </c>
      <c r="O16" s="67">
        <v>1760</v>
      </c>
      <c r="P16" s="67">
        <v>1661</v>
      </c>
      <c r="Q16" s="67">
        <v>1333</v>
      </c>
      <c r="R16" s="67">
        <v>928</v>
      </c>
      <c r="S16" s="67">
        <v>588</v>
      </c>
      <c r="T16" s="67">
        <v>326</v>
      </c>
      <c r="U16" s="67">
        <v>136</v>
      </c>
      <c r="V16" s="67">
        <v>48</v>
      </c>
      <c r="W16" s="67">
        <v>6</v>
      </c>
      <c r="X16" s="50">
        <f t="shared" si="0"/>
        <v>5026</v>
      </c>
      <c r="Y16" s="51">
        <f t="shared" si="1"/>
        <v>27756</v>
      </c>
      <c r="Z16" s="48">
        <f t="shared" si="2"/>
        <v>0.1727554402651679</v>
      </c>
      <c r="AA16" s="48">
        <f t="shared" si="3"/>
        <v>0.6461665946101743</v>
      </c>
      <c r="AB16" s="48">
        <f t="shared" si="4"/>
        <v>0.18107796512465774</v>
      </c>
      <c r="AC16" s="52">
        <f t="shared" si="5"/>
        <v>1</v>
      </c>
    </row>
    <row r="17" spans="1:29" s="45" customFormat="1" ht="12" outlineLevel="1">
      <c r="A17" s="146" t="s">
        <v>40</v>
      </c>
      <c r="B17" s="34" t="s">
        <v>13</v>
      </c>
      <c r="C17" s="65">
        <v>28</v>
      </c>
      <c r="D17" s="65">
        <v>61</v>
      </c>
      <c r="E17" s="65">
        <v>74</v>
      </c>
      <c r="F17" s="65">
        <v>67</v>
      </c>
      <c r="G17" s="65">
        <v>58</v>
      </c>
      <c r="H17" s="65">
        <v>61</v>
      </c>
      <c r="I17" s="65">
        <v>61</v>
      </c>
      <c r="J17" s="65">
        <v>71</v>
      </c>
      <c r="K17" s="65">
        <v>82</v>
      </c>
      <c r="L17" s="65">
        <v>79</v>
      </c>
      <c r="M17" s="65">
        <v>110</v>
      </c>
      <c r="N17" s="65">
        <v>109</v>
      </c>
      <c r="O17" s="65">
        <v>78</v>
      </c>
      <c r="P17" s="65">
        <v>71</v>
      </c>
      <c r="Q17" s="65">
        <v>63</v>
      </c>
      <c r="R17" s="65">
        <v>85</v>
      </c>
      <c r="S17" s="65">
        <v>52</v>
      </c>
      <c r="T17" s="65">
        <v>18</v>
      </c>
      <c r="U17" s="65">
        <v>7</v>
      </c>
      <c r="V17" s="65">
        <v>0</v>
      </c>
      <c r="W17" s="65">
        <v>0</v>
      </c>
      <c r="X17" s="41">
        <f t="shared" si="0"/>
        <v>296</v>
      </c>
      <c r="Y17" s="42">
        <f t="shared" si="1"/>
        <v>1235</v>
      </c>
      <c r="Z17" s="43">
        <f t="shared" si="2"/>
        <v>0.1319838056680162</v>
      </c>
      <c r="AA17" s="43">
        <f t="shared" si="3"/>
        <v>0.6283400809716599</v>
      </c>
      <c r="AB17" s="43">
        <f t="shared" si="4"/>
        <v>0.23967611336032388</v>
      </c>
      <c r="AC17" s="44">
        <f t="shared" si="5"/>
        <v>1</v>
      </c>
    </row>
    <row r="18" spans="1:29" s="45" customFormat="1" ht="12" outlineLevel="1">
      <c r="A18" s="147"/>
      <c r="B18" s="35" t="s">
        <v>14</v>
      </c>
      <c r="C18" s="66">
        <v>24</v>
      </c>
      <c r="D18" s="66">
        <v>49</v>
      </c>
      <c r="E18" s="66">
        <v>64</v>
      </c>
      <c r="F18" s="66">
        <v>67</v>
      </c>
      <c r="G18" s="66">
        <v>58</v>
      </c>
      <c r="H18" s="66">
        <v>51</v>
      </c>
      <c r="I18" s="66">
        <v>57</v>
      </c>
      <c r="J18" s="66">
        <v>58</v>
      </c>
      <c r="K18" s="66">
        <v>79</v>
      </c>
      <c r="L18" s="66">
        <v>74</v>
      </c>
      <c r="M18" s="66">
        <v>93</v>
      </c>
      <c r="N18" s="66">
        <v>101</v>
      </c>
      <c r="O18" s="66">
        <v>100</v>
      </c>
      <c r="P18" s="66">
        <v>98</v>
      </c>
      <c r="Q18" s="66">
        <v>98</v>
      </c>
      <c r="R18" s="66">
        <v>101</v>
      </c>
      <c r="S18" s="66">
        <v>76</v>
      </c>
      <c r="T18" s="66">
        <v>54</v>
      </c>
      <c r="U18" s="66">
        <v>23</v>
      </c>
      <c r="V18" s="66">
        <v>7</v>
      </c>
      <c r="W18" s="66">
        <v>0</v>
      </c>
      <c r="X18" s="46">
        <f t="shared" si="0"/>
        <v>457</v>
      </c>
      <c r="Y18" s="47">
        <f t="shared" si="1"/>
        <v>1332</v>
      </c>
      <c r="Z18" s="48">
        <f t="shared" si="2"/>
        <v>0.10285285285285285</v>
      </c>
      <c r="AA18" s="48">
        <f t="shared" si="3"/>
        <v>0.5540540540540541</v>
      </c>
      <c r="AB18" s="48">
        <f t="shared" si="4"/>
        <v>0.3430930930930931</v>
      </c>
      <c r="AC18" s="49">
        <f t="shared" si="5"/>
        <v>1</v>
      </c>
    </row>
    <row r="19" spans="1:29" s="45" customFormat="1" ht="12" outlineLevel="1">
      <c r="A19" s="148"/>
      <c r="B19" s="36" t="s">
        <v>15</v>
      </c>
      <c r="C19" s="67">
        <v>52</v>
      </c>
      <c r="D19" s="67">
        <v>110</v>
      </c>
      <c r="E19" s="67">
        <v>138</v>
      </c>
      <c r="F19" s="67">
        <v>134</v>
      </c>
      <c r="G19" s="67">
        <v>116</v>
      </c>
      <c r="H19" s="67">
        <v>112</v>
      </c>
      <c r="I19" s="67">
        <v>118</v>
      </c>
      <c r="J19" s="67">
        <v>129</v>
      </c>
      <c r="K19" s="67">
        <v>161</v>
      </c>
      <c r="L19" s="67">
        <v>153</v>
      </c>
      <c r="M19" s="67">
        <v>203</v>
      </c>
      <c r="N19" s="67">
        <v>210</v>
      </c>
      <c r="O19" s="67">
        <v>178</v>
      </c>
      <c r="P19" s="67">
        <v>169</v>
      </c>
      <c r="Q19" s="67">
        <v>161</v>
      </c>
      <c r="R19" s="67">
        <v>186</v>
      </c>
      <c r="S19" s="67">
        <v>128</v>
      </c>
      <c r="T19" s="67">
        <v>72</v>
      </c>
      <c r="U19" s="67">
        <v>30</v>
      </c>
      <c r="V19" s="67">
        <v>7</v>
      </c>
      <c r="W19" s="67">
        <v>0</v>
      </c>
      <c r="X19" s="50">
        <f t="shared" si="0"/>
        <v>753</v>
      </c>
      <c r="Y19" s="51">
        <f t="shared" si="1"/>
        <v>2567</v>
      </c>
      <c r="Z19" s="48">
        <f t="shared" si="2"/>
        <v>0.1168679392286716</v>
      </c>
      <c r="AA19" s="48">
        <f t="shared" si="3"/>
        <v>0.5897935333073627</v>
      </c>
      <c r="AB19" s="48">
        <f t="shared" si="4"/>
        <v>0.2933385274639657</v>
      </c>
      <c r="AC19" s="52">
        <f t="shared" si="5"/>
        <v>1</v>
      </c>
    </row>
    <row r="20" spans="1:29" s="45" customFormat="1" ht="12" outlineLevel="1">
      <c r="A20" s="146" t="s">
        <v>39</v>
      </c>
      <c r="B20" s="34" t="s">
        <v>13</v>
      </c>
      <c r="C20" s="65">
        <v>87</v>
      </c>
      <c r="D20" s="65">
        <v>109</v>
      </c>
      <c r="E20" s="65">
        <v>170</v>
      </c>
      <c r="F20" s="65">
        <v>178</v>
      </c>
      <c r="G20" s="65">
        <v>158</v>
      </c>
      <c r="H20" s="65">
        <v>156</v>
      </c>
      <c r="I20" s="65">
        <v>142</v>
      </c>
      <c r="J20" s="65">
        <v>147</v>
      </c>
      <c r="K20" s="65">
        <v>162</v>
      </c>
      <c r="L20" s="65">
        <v>199</v>
      </c>
      <c r="M20" s="65">
        <v>227</v>
      </c>
      <c r="N20" s="65">
        <v>251</v>
      </c>
      <c r="O20" s="65">
        <v>187</v>
      </c>
      <c r="P20" s="65">
        <v>160</v>
      </c>
      <c r="Q20" s="65">
        <v>175</v>
      </c>
      <c r="R20" s="65">
        <v>134</v>
      </c>
      <c r="S20" s="65">
        <v>93</v>
      </c>
      <c r="T20" s="65">
        <v>35</v>
      </c>
      <c r="U20" s="65">
        <v>13</v>
      </c>
      <c r="V20" s="65">
        <v>2</v>
      </c>
      <c r="W20" s="65">
        <v>0</v>
      </c>
      <c r="X20" s="41">
        <f t="shared" si="0"/>
        <v>612</v>
      </c>
      <c r="Y20" s="42">
        <f t="shared" si="1"/>
        <v>2785</v>
      </c>
      <c r="Z20" s="43">
        <f t="shared" si="2"/>
        <v>0.13141831238779175</v>
      </c>
      <c r="AA20" s="43">
        <f t="shared" si="3"/>
        <v>0.6488330341113105</v>
      </c>
      <c r="AB20" s="43">
        <f t="shared" si="4"/>
        <v>0.21974865350089767</v>
      </c>
      <c r="AC20" s="44">
        <f t="shared" si="5"/>
        <v>1</v>
      </c>
    </row>
    <row r="21" spans="1:29" s="45" customFormat="1" ht="12" outlineLevel="1">
      <c r="A21" s="147"/>
      <c r="B21" s="35" t="s">
        <v>14</v>
      </c>
      <c r="C21" s="68">
        <v>75</v>
      </c>
      <c r="D21" s="68">
        <v>122</v>
      </c>
      <c r="E21" s="68">
        <v>156</v>
      </c>
      <c r="F21" s="68">
        <v>184</v>
      </c>
      <c r="G21" s="68">
        <v>161</v>
      </c>
      <c r="H21" s="68">
        <v>134</v>
      </c>
      <c r="I21" s="68">
        <v>134</v>
      </c>
      <c r="J21" s="68">
        <v>163</v>
      </c>
      <c r="K21" s="68">
        <v>171</v>
      </c>
      <c r="L21" s="68">
        <v>211</v>
      </c>
      <c r="M21" s="68">
        <v>214</v>
      </c>
      <c r="N21" s="68">
        <v>249</v>
      </c>
      <c r="O21" s="68">
        <v>200</v>
      </c>
      <c r="P21" s="68">
        <v>200</v>
      </c>
      <c r="Q21" s="68">
        <v>197</v>
      </c>
      <c r="R21" s="68">
        <v>199</v>
      </c>
      <c r="S21" s="68">
        <v>193</v>
      </c>
      <c r="T21" s="68">
        <v>104</v>
      </c>
      <c r="U21" s="68">
        <v>55</v>
      </c>
      <c r="V21" s="68">
        <v>16</v>
      </c>
      <c r="W21" s="68">
        <v>0</v>
      </c>
      <c r="X21" s="46">
        <f t="shared" si="0"/>
        <v>964</v>
      </c>
      <c r="Y21" s="47">
        <f t="shared" si="1"/>
        <v>3138</v>
      </c>
      <c r="Z21" s="48">
        <f t="shared" si="2"/>
        <v>0.11249203314212874</v>
      </c>
      <c r="AA21" s="48">
        <f t="shared" si="3"/>
        <v>0.5803059273422562</v>
      </c>
      <c r="AB21" s="48">
        <f t="shared" si="4"/>
        <v>0.30720203951561503</v>
      </c>
      <c r="AC21" s="49">
        <f t="shared" si="5"/>
        <v>1</v>
      </c>
    </row>
    <row r="22" spans="1:29" s="45" customFormat="1" ht="12" outlineLevel="1">
      <c r="A22" s="148"/>
      <c r="B22" s="36" t="s">
        <v>15</v>
      </c>
      <c r="C22" s="67">
        <v>162</v>
      </c>
      <c r="D22" s="67">
        <v>231</v>
      </c>
      <c r="E22" s="67">
        <v>326</v>
      </c>
      <c r="F22" s="67">
        <v>362</v>
      </c>
      <c r="G22" s="67">
        <v>319</v>
      </c>
      <c r="H22" s="67">
        <v>290</v>
      </c>
      <c r="I22" s="67">
        <v>276</v>
      </c>
      <c r="J22" s="67">
        <v>310</v>
      </c>
      <c r="K22" s="67">
        <v>333</v>
      </c>
      <c r="L22" s="67">
        <v>410</v>
      </c>
      <c r="M22" s="67">
        <v>441</v>
      </c>
      <c r="N22" s="67">
        <v>500</v>
      </c>
      <c r="O22" s="67">
        <v>387</v>
      </c>
      <c r="P22" s="67">
        <v>360</v>
      </c>
      <c r="Q22" s="67">
        <v>372</v>
      </c>
      <c r="R22" s="67">
        <v>333</v>
      </c>
      <c r="S22" s="67">
        <v>286</v>
      </c>
      <c r="T22" s="67">
        <v>139</v>
      </c>
      <c r="U22" s="67">
        <v>68</v>
      </c>
      <c r="V22" s="67">
        <v>18</v>
      </c>
      <c r="W22" s="67">
        <v>0</v>
      </c>
      <c r="X22" s="50">
        <f t="shared" si="0"/>
        <v>1576</v>
      </c>
      <c r="Y22" s="51">
        <f t="shared" si="1"/>
        <v>5923</v>
      </c>
      <c r="Z22" s="48">
        <f t="shared" si="2"/>
        <v>0.12139118689853115</v>
      </c>
      <c r="AA22" s="48">
        <f t="shared" si="3"/>
        <v>0.6125274354212392</v>
      </c>
      <c r="AB22" s="48">
        <f t="shared" si="4"/>
        <v>0.2660813776802296</v>
      </c>
      <c r="AC22" s="52">
        <f t="shared" si="5"/>
        <v>1</v>
      </c>
    </row>
    <row r="23" spans="1:29" s="55" customFormat="1" ht="12.75" customHeight="1">
      <c r="A23" s="150" t="s">
        <v>83</v>
      </c>
      <c r="B23" s="37" t="s">
        <v>13</v>
      </c>
      <c r="C23" s="41">
        <f>SUM(C2,C5,C8,C11,C14,C17,C20)</f>
        <v>2393</v>
      </c>
      <c r="D23" s="41">
        <f aca="true" t="shared" si="6" ref="D23:W25">SUM(D2,D5,D8,D11,D14,D17,D20)</f>
        <v>2466</v>
      </c>
      <c r="E23" s="41">
        <f t="shared" si="6"/>
        <v>2620</v>
      </c>
      <c r="F23" s="41">
        <f t="shared" si="6"/>
        <v>2689</v>
      </c>
      <c r="G23" s="41">
        <f t="shared" si="6"/>
        <v>2486</v>
      </c>
      <c r="H23" s="41">
        <f t="shared" si="6"/>
        <v>2787</v>
      </c>
      <c r="I23" s="41">
        <f t="shared" si="6"/>
        <v>3098</v>
      </c>
      <c r="J23" s="41">
        <f t="shared" si="6"/>
        <v>3156</v>
      </c>
      <c r="K23" s="41">
        <f t="shared" si="6"/>
        <v>2875</v>
      </c>
      <c r="L23" s="41">
        <f t="shared" si="6"/>
        <v>2896</v>
      </c>
      <c r="M23" s="41">
        <f t="shared" si="6"/>
        <v>3093</v>
      </c>
      <c r="N23" s="41">
        <f t="shared" si="6"/>
        <v>3478</v>
      </c>
      <c r="O23" s="41">
        <f t="shared" si="6"/>
        <v>2766</v>
      </c>
      <c r="P23" s="41">
        <f t="shared" si="6"/>
        <v>2454</v>
      </c>
      <c r="Q23" s="41">
        <f t="shared" si="6"/>
        <v>2198</v>
      </c>
      <c r="R23" s="41">
        <f t="shared" si="6"/>
        <v>1650</v>
      </c>
      <c r="S23" s="41">
        <f t="shared" si="6"/>
        <v>1092</v>
      </c>
      <c r="T23" s="41">
        <f t="shared" si="6"/>
        <v>399</v>
      </c>
      <c r="U23" s="41">
        <f t="shared" si="6"/>
        <v>155</v>
      </c>
      <c r="V23" s="41">
        <f t="shared" si="6"/>
        <v>28</v>
      </c>
      <c r="W23" s="41">
        <f t="shared" si="6"/>
        <v>7</v>
      </c>
      <c r="X23" s="41">
        <f>SUM(X2,X5,X8,X11,X14,X17,X20)</f>
        <v>7983</v>
      </c>
      <c r="Y23" s="41">
        <f aca="true" t="shared" si="7" ref="X23:Y25">SUM(Y2,Y5,Y8,Y11,Y14,Y17,Y20)</f>
        <v>44786</v>
      </c>
      <c r="Z23" s="53">
        <f t="shared" si="2"/>
        <v>0.16699414995757603</v>
      </c>
      <c r="AA23" s="53">
        <f t="shared" si="3"/>
        <v>0.6547581833608717</v>
      </c>
      <c r="AB23" s="53">
        <f t="shared" si="4"/>
        <v>0.17824766668155226</v>
      </c>
      <c r="AC23" s="54">
        <f>SUM(Z23:AB23)</f>
        <v>0.9999999999999999</v>
      </c>
    </row>
    <row r="24" spans="1:29" s="55" customFormat="1" ht="12" customHeight="1">
      <c r="A24" s="151"/>
      <c r="B24" s="38" t="s">
        <v>14</v>
      </c>
      <c r="C24" s="46">
        <f aca="true" t="shared" si="8" ref="C24:R25">SUM(C3,C6,C9,C12,C15,C18,C21)</f>
        <v>2215</v>
      </c>
      <c r="D24" s="46">
        <f t="shared" si="8"/>
        <v>2420</v>
      </c>
      <c r="E24" s="46">
        <f t="shared" si="8"/>
        <v>2584</v>
      </c>
      <c r="F24" s="46">
        <f t="shared" si="8"/>
        <v>2647</v>
      </c>
      <c r="G24" s="46">
        <f t="shared" si="8"/>
        <v>2491</v>
      </c>
      <c r="H24" s="46">
        <f t="shared" si="8"/>
        <v>2763</v>
      </c>
      <c r="I24" s="46">
        <f t="shared" si="8"/>
        <v>3254</v>
      </c>
      <c r="J24" s="46">
        <f t="shared" si="8"/>
        <v>3377</v>
      </c>
      <c r="K24" s="46">
        <f t="shared" si="8"/>
        <v>3165</v>
      </c>
      <c r="L24" s="46">
        <f t="shared" si="8"/>
        <v>3172</v>
      </c>
      <c r="M24" s="46">
        <f t="shared" si="8"/>
        <v>3225</v>
      </c>
      <c r="N24" s="46">
        <f t="shared" si="8"/>
        <v>3842</v>
      </c>
      <c r="O24" s="46">
        <f t="shared" si="8"/>
        <v>3108</v>
      </c>
      <c r="P24" s="46">
        <f t="shared" si="8"/>
        <v>2970</v>
      </c>
      <c r="Q24" s="46">
        <f t="shared" si="8"/>
        <v>2621</v>
      </c>
      <c r="R24" s="46">
        <f t="shared" si="8"/>
        <v>2280</v>
      </c>
      <c r="S24" s="46">
        <f t="shared" si="6"/>
        <v>1835</v>
      </c>
      <c r="T24" s="46">
        <f t="shared" si="6"/>
        <v>1123</v>
      </c>
      <c r="U24" s="46">
        <f t="shared" si="6"/>
        <v>601</v>
      </c>
      <c r="V24" s="46">
        <f t="shared" si="6"/>
        <v>177</v>
      </c>
      <c r="W24" s="46">
        <f t="shared" si="6"/>
        <v>17</v>
      </c>
      <c r="X24" s="46">
        <f t="shared" si="7"/>
        <v>11624</v>
      </c>
      <c r="Y24" s="46">
        <f t="shared" si="7"/>
        <v>49887</v>
      </c>
      <c r="Z24" s="56">
        <f t="shared" si="2"/>
        <v>0.1447070379056668</v>
      </c>
      <c r="AA24" s="56">
        <f t="shared" si="3"/>
        <v>0.6222863671898491</v>
      </c>
      <c r="AB24" s="56">
        <f t="shared" si="4"/>
        <v>0.23300659490448414</v>
      </c>
      <c r="AC24" s="54">
        <f>SUM(Z24:AB24)</f>
        <v>1</v>
      </c>
    </row>
    <row r="25" spans="1:29" s="55" customFormat="1" ht="12" customHeight="1">
      <c r="A25" s="151"/>
      <c r="B25" s="39" t="s">
        <v>15</v>
      </c>
      <c r="C25" s="50">
        <f t="shared" si="8"/>
        <v>4608</v>
      </c>
      <c r="D25" s="50">
        <f t="shared" si="6"/>
        <v>4886</v>
      </c>
      <c r="E25" s="50">
        <f t="shared" si="6"/>
        <v>5204</v>
      </c>
      <c r="F25" s="50">
        <f t="shared" si="6"/>
        <v>5336</v>
      </c>
      <c r="G25" s="50">
        <f t="shared" si="6"/>
        <v>4977</v>
      </c>
      <c r="H25" s="50">
        <f t="shared" si="6"/>
        <v>5550</v>
      </c>
      <c r="I25" s="50">
        <f t="shared" si="6"/>
        <v>6352</v>
      </c>
      <c r="J25" s="50">
        <f t="shared" si="6"/>
        <v>6533</v>
      </c>
      <c r="K25" s="50">
        <f t="shared" si="6"/>
        <v>6040</v>
      </c>
      <c r="L25" s="50">
        <f t="shared" si="6"/>
        <v>6068</v>
      </c>
      <c r="M25" s="50">
        <f t="shared" si="6"/>
        <v>6318</v>
      </c>
      <c r="N25" s="50">
        <f t="shared" si="6"/>
        <v>7320</v>
      </c>
      <c r="O25" s="50">
        <f t="shared" si="6"/>
        <v>5874</v>
      </c>
      <c r="P25" s="50">
        <f t="shared" si="6"/>
        <v>5424</v>
      </c>
      <c r="Q25" s="50">
        <f t="shared" si="6"/>
        <v>4819</v>
      </c>
      <c r="R25" s="50">
        <f t="shared" si="6"/>
        <v>3930</v>
      </c>
      <c r="S25" s="50">
        <f t="shared" si="6"/>
        <v>2927</v>
      </c>
      <c r="T25" s="50">
        <f t="shared" si="6"/>
        <v>1522</v>
      </c>
      <c r="U25" s="50">
        <f t="shared" si="6"/>
        <v>756</v>
      </c>
      <c r="V25" s="50">
        <f t="shared" si="6"/>
        <v>205</v>
      </c>
      <c r="W25" s="50">
        <f t="shared" si="6"/>
        <v>24</v>
      </c>
      <c r="X25" s="50">
        <f t="shared" si="7"/>
        <v>19607</v>
      </c>
      <c r="Y25" s="50">
        <f t="shared" si="7"/>
        <v>94673</v>
      </c>
      <c r="Z25" s="57">
        <f t="shared" si="2"/>
        <v>0.1552501769247832</v>
      </c>
      <c r="AA25" s="57">
        <f t="shared" si="3"/>
        <v>0.6376474813304743</v>
      </c>
      <c r="AB25" s="57">
        <f t="shared" si="4"/>
        <v>0.20710234174474243</v>
      </c>
      <c r="AC25" s="54">
        <f>SUM(Z25:AB25)</f>
        <v>1</v>
      </c>
    </row>
    <row r="26" spans="1:29" s="45" customFormat="1" ht="12" outlineLevel="1">
      <c r="A26" s="146" t="s">
        <v>52</v>
      </c>
      <c r="B26" s="34" t="s">
        <v>13</v>
      </c>
      <c r="C26" s="124">
        <v>332</v>
      </c>
      <c r="D26" s="124">
        <v>311</v>
      </c>
      <c r="E26" s="124">
        <v>310</v>
      </c>
      <c r="F26" s="124">
        <v>380</v>
      </c>
      <c r="G26" s="124">
        <v>400</v>
      </c>
      <c r="H26" s="124">
        <v>425</v>
      </c>
      <c r="I26" s="124">
        <v>459</v>
      </c>
      <c r="J26" s="124">
        <v>404</v>
      </c>
      <c r="K26" s="124">
        <v>352</v>
      </c>
      <c r="L26" s="124">
        <v>358</v>
      </c>
      <c r="M26" s="124">
        <v>498</v>
      </c>
      <c r="N26" s="124">
        <v>740</v>
      </c>
      <c r="O26" s="124">
        <v>540</v>
      </c>
      <c r="P26" s="124">
        <v>369</v>
      </c>
      <c r="Q26" s="124">
        <v>249</v>
      </c>
      <c r="R26" s="124">
        <v>225</v>
      </c>
      <c r="S26" s="124">
        <v>149</v>
      </c>
      <c r="T26" s="124">
        <v>50</v>
      </c>
      <c r="U26" s="124">
        <v>17</v>
      </c>
      <c r="V26" s="124">
        <v>4</v>
      </c>
      <c r="W26" s="124">
        <v>0</v>
      </c>
      <c r="X26" s="41">
        <f aca="true" t="shared" si="9" ref="X26:X34">SUM(P26:W26)</f>
        <v>1063</v>
      </c>
      <c r="Y26" s="42">
        <f aca="true" t="shared" si="10" ref="Y26:Y34">SUM(C26:W26)</f>
        <v>6572</v>
      </c>
      <c r="Z26" s="43">
        <f t="shared" si="2"/>
        <v>0.1450091296409008</v>
      </c>
      <c r="AA26" s="43">
        <f t="shared" si="3"/>
        <v>0.6932440657334145</v>
      </c>
      <c r="AB26" s="43">
        <f t="shared" si="4"/>
        <v>0.16174680462568472</v>
      </c>
      <c r="AC26" s="44">
        <f aca="true" t="shared" si="11" ref="AC26:AC34">SUM(Z26:AB26)</f>
        <v>1</v>
      </c>
    </row>
    <row r="27" spans="1:29" s="45" customFormat="1" ht="12" outlineLevel="1">
      <c r="A27" s="147"/>
      <c r="B27" s="35" t="s">
        <v>14</v>
      </c>
      <c r="C27" s="125">
        <v>297</v>
      </c>
      <c r="D27" s="125">
        <v>315</v>
      </c>
      <c r="E27" s="125">
        <v>318</v>
      </c>
      <c r="F27" s="125">
        <v>390</v>
      </c>
      <c r="G27" s="125">
        <v>426</v>
      </c>
      <c r="H27" s="125">
        <v>488</v>
      </c>
      <c r="I27" s="125">
        <v>456</v>
      </c>
      <c r="J27" s="125">
        <v>437</v>
      </c>
      <c r="K27" s="125">
        <v>356</v>
      </c>
      <c r="L27" s="125">
        <v>445</v>
      </c>
      <c r="M27" s="125">
        <v>573</v>
      </c>
      <c r="N27" s="125">
        <v>772</v>
      </c>
      <c r="O27" s="125">
        <v>510</v>
      </c>
      <c r="P27" s="125">
        <v>356</v>
      </c>
      <c r="Q27" s="125">
        <v>323</v>
      </c>
      <c r="R27" s="125">
        <v>304</v>
      </c>
      <c r="S27" s="125">
        <v>233</v>
      </c>
      <c r="T27" s="125">
        <v>132</v>
      </c>
      <c r="U27" s="125">
        <v>71</v>
      </c>
      <c r="V27" s="125">
        <v>19</v>
      </c>
      <c r="W27" s="125">
        <v>5</v>
      </c>
      <c r="X27" s="46">
        <f t="shared" si="9"/>
        <v>1443</v>
      </c>
      <c r="Y27" s="47">
        <f t="shared" si="10"/>
        <v>7226</v>
      </c>
      <c r="Z27" s="48">
        <f t="shared" si="2"/>
        <v>0.12870190977027401</v>
      </c>
      <c r="AA27" s="48">
        <f t="shared" si="3"/>
        <v>0.6716025463603653</v>
      </c>
      <c r="AB27" s="48">
        <f t="shared" si="4"/>
        <v>0.19969554386936064</v>
      </c>
      <c r="AC27" s="49">
        <f t="shared" si="11"/>
        <v>1</v>
      </c>
    </row>
    <row r="28" spans="1:29" s="45" customFormat="1" ht="12" outlineLevel="1">
      <c r="A28" s="148"/>
      <c r="B28" s="36" t="s">
        <v>15</v>
      </c>
      <c r="C28" s="126">
        <v>629</v>
      </c>
      <c r="D28" s="126">
        <v>626</v>
      </c>
      <c r="E28" s="126">
        <v>628</v>
      </c>
      <c r="F28" s="126">
        <v>770</v>
      </c>
      <c r="G28" s="126">
        <v>826</v>
      </c>
      <c r="H28" s="126">
        <v>913</v>
      </c>
      <c r="I28" s="126">
        <v>915</v>
      </c>
      <c r="J28" s="126">
        <v>841</v>
      </c>
      <c r="K28" s="126">
        <v>708</v>
      </c>
      <c r="L28" s="126">
        <v>803</v>
      </c>
      <c r="M28" s="126">
        <v>1071</v>
      </c>
      <c r="N28" s="126">
        <v>1512</v>
      </c>
      <c r="O28" s="126">
        <v>1050</v>
      </c>
      <c r="P28" s="126">
        <v>725</v>
      </c>
      <c r="Q28" s="126">
        <v>572</v>
      </c>
      <c r="R28" s="126">
        <v>529</v>
      </c>
      <c r="S28" s="126">
        <v>382</v>
      </c>
      <c r="T28" s="126">
        <v>182</v>
      </c>
      <c r="U28" s="126">
        <v>88</v>
      </c>
      <c r="V28" s="126">
        <v>23</v>
      </c>
      <c r="W28" s="126">
        <v>5</v>
      </c>
      <c r="X28" s="50">
        <f t="shared" si="9"/>
        <v>2506</v>
      </c>
      <c r="Y28" s="51">
        <f t="shared" si="10"/>
        <v>13798</v>
      </c>
      <c r="Z28" s="48">
        <f t="shared" si="2"/>
        <v>0.13646905348601246</v>
      </c>
      <c r="AA28" s="48">
        <f t="shared" si="3"/>
        <v>0.681910421800261</v>
      </c>
      <c r="AB28" s="48">
        <f t="shared" si="4"/>
        <v>0.18162052471372664</v>
      </c>
      <c r="AC28" s="52">
        <f t="shared" si="11"/>
        <v>1</v>
      </c>
    </row>
    <row r="29" spans="1:29" s="45" customFormat="1" ht="12" outlineLevel="1">
      <c r="A29" s="146" t="s">
        <v>53</v>
      </c>
      <c r="B29" s="34" t="s">
        <v>13</v>
      </c>
      <c r="C29" s="124">
        <v>24</v>
      </c>
      <c r="D29" s="124">
        <v>27</v>
      </c>
      <c r="E29" s="124">
        <v>42</v>
      </c>
      <c r="F29" s="124">
        <v>50</v>
      </c>
      <c r="G29" s="124">
        <v>39</v>
      </c>
      <c r="H29" s="124">
        <v>29</v>
      </c>
      <c r="I29" s="124">
        <v>26</v>
      </c>
      <c r="J29" s="124">
        <v>38</v>
      </c>
      <c r="K29" s="124">
        <v>32</v>
      </c>
      <c r="L29" s="124">
        <v>43</v>
      </c>
      <c r="M29" s="124">
        <v>65</v>
      </c>
      <c r="N29" s="124">
        <v>59</v>
      </c>
      <c r="O29" s="124">
        <v>43</v>
      </c>
      <c r="P29" s="124">
        <v>40</v>
      </c>
      <c r="Q29" s="124">
        <v>43</v>
      </c>
      <c r="R29" s="124">
        <v>30</v>
      </c>
      <c r="S29" s="124">
        <v>32</v>
      </c>
      <c r="T29" s="124">
        <v>10</v>
      </c>
      <c r="U29" s="124">
        <v>5</v>
      </c>
      <c r="V29" s="124">
        <v>1</v>
      </c>
      <c r="W29" s="124">
        <v>0</v>
      </c>
      <c r="X29" s="41">
        <f t="shared" si="9"/>
        <v>161</v>
      </c>
      <c r="Y29" s="42">
        <f t="shared" si="10"/>
        <v>678</v>
      </c>
      <c r="Z29" s="43">
        <f t="shared" si="2"/>
        <v>0.13716814159292035</v>
      </c>
      <c r="AA29" s="43">
        <f t="shared" si="3"/>
        <v>0.6253687315634219</v>
      </c>
      <c r="AB29" s="43">
        <f t="shared" si="4"/>
        <v>0.2374631268436578</v>
      </c>
      <c r="AC29" s="44">
        <f t="shared" si="11"/>
        <v>1</v>
      </c>
    </row>
    <row r="30" spans="1:29" s="45" customFormat="1" ht="12" outlineLevel="1">
      <c r="A30" s="147"/>
      <c r="B30" s="35" t="s">
        <v>14</v>
      </c>
      <c r="C30" s="125">
        <v>22</v>
      </c>
      <c r="D30" s="125">
        <v>24</v>
      </c>
      <c r="E30" s="125">
        <v>45</v>
      </c>
      <c r="F30" s="125">
        <v>44</v>
      </c>
      <c r="G30" s="125">
        <v>57</v>
      </c>
      <c r="H30" s="125">
        <v>33</v>
      </c>
      <c r="I30" s="125">
        <v>38</v>
      </c>
      <c r="J30" s="125">
        <v>39</v>
      </c>
      <c r="K30" s="125">
        <v>44</v>
      </c>
      <c r="L30" s="125">
        <v>51</v>
      </c>
      <c r="M30" s="125">
        <v>49</v>
      </c>
      <c r="N30" s="125">
        <v>61</v>
      </c>
      <c r="O30" s="125">
        <v>41</v>
      </c>
      <c r="P30" s="125">
        <v>51</v>
      </c>
      <c r="Q30" s="125">
        <v>46</v>
      </c>
      <c r="R30" s="125">
        <v>46</v>
      </c>
      <c r="S30" s="125">
        <v>45</v>
      </c>
      <c r="T30" s="125">
        <v>43</v>
      </c>
      <c r="U30" s="125">
        <v>27</v>
      </c>
      <c r="V30" s="125">
        <v>4</v>
      </c>
      <c r="W30" s="125">
        <v>1</v>
      </c>
      <c r="X30" s="46">
        <f t="shared" si="9"/>
        <v>263</v>
      </c>
      <c r="Y30" s="47">
        <f t="shared" si="10"/>
        <v>811</v>
      </c>
      <c r="Z30" s="48">
        <f t="shared" si="2"/>
        <v>0.11220715166461159</v>
      </c>
      <c r="AA30" s="48">
        <f t="shared" si="3"/>
        <v>0.5635018495684341</v>
      </c>
      <c r="AB30" s="48">
        <f t="shared" si="4"/>
        <v>0.3242909987669544</v>
      </c>
      <c r="AC30" s="49">
        <f t="shared" si="11"/>
        <v>1</v>
      </c>
    </row>
    <row r="31" spans="1:29" s="45" customFormat="1" ht="12" outlineLevel="1">
      <c r="A31" s="148"/>
      <c r="B31" s="36" t="s">
        <v>15</v>
      </c>
      <c r="C31" s="126">
        <v>46</v>
      </c>
      <c r="D31" s="126">
        <v>51</v>
      </c>
      <c r="E31" s="126">
        <v>87</v>
      </c>
      <c r="F31" s="126">
        <v>94</v>
      </c>
      <c r="G31" s="126">
        <v>96</v>
      </c>
      <c r="H31" s="126">
        <v>62</v>
      </c>
      <c r="I31" s="126">
        <v>64</v>
      </c>
      <c r="J31" s="126">
        <v>77</v>
      </c>
      <c r="K31" s="126">
        <v>76</v>
      </c>
      <c r="L31" s="126">
        <v>94</v>
      </c>
      <c r="M31" s="126">
        <v>114</v>
      </c>
      <c r="N31" s="126">
        <v>120</v>
      </c>
      <c r="O31" s="126">
        <v>84</v>
      </c>
      <c r="P31" s="126">
        <v>91</v>
      </c>
      <c r="Q31" s="126">
        <v>89</v>
      </c>
      <c r="R31" s="126">
        <v>76</v>
      </c>
      <c r="S31" s="126">
        <v>77</v>
      </c>
      <c r="T31" s="126">
        <v>53</v>
      </c>
      <c r="U31" s="126">
        <v>32</v>
      </c>
      <c r="V31" s="126">
        <v>5</v>
      </c>
      <c r="W31" s="126">
        <v>1</v>
      </c>
      <c r="X31" s="50">
        <f t="shared" si="9"/>
        <v>424</v>
      </c>
      <c r="Y31" s="51">
        <f t="shared" si="10"/>
        <v>1489</v>
      </c>
      <c r="Z31" s="48">
        <f t="shared" si="2"/>
        <v>0.12357286769644056</v>
      </c>
      <c r="AA31" s="48">
        <f t="shared" si="3"/>
        <v>0.5916722632639355</v>
      </c>
      <c r="AB31" s="48">
        <f t="shared" si="4"/>
        <v>0.2847548690396239</v>
      </c>
      <c r="AC31" s="52">
        <f t="shared" si="11"/>
        <v>1</v>
      </c>
    </row>
    <row r="32" spans="1:29" s="45" customFormat="1" ht="12" outlineLevel="1">
      <c r="A32" s="146" t="s">
        <v>54</v>
      </c>
      <c r="B32" s="34" t="s">
        <v>13</v>
      </c>
      <c r="C32" s="124">
        <v>21</v>
      </c>
      <c r="D32" s="124">
        <v>35</v>
      </c>
      <c r="E32" s="124">
        <v>57</v>
      </c>
      <c r="F32" s="124">
        <v>46</v>
      </c>
      <c r="G32" s="124">
        <v>34</v>
      </c>
      <c r="H32" s="124">
        <v>35</v>
      </c>
      <c r="I32" s="124">
        <v>34</v>
      </c>
      <c r="J32" s="124">
        <v>47</v>
      </c>
      <c r="K32" s="124">
        <v>42</v>
      </c>
      <c r="L32" s="124">
        <v>57</v>
      </c>
      <c r="M32" s="124">
        <v>50</v>
      </c>
      <c r="N32" s="124">
        <v>71</v>
      </c>
      <c r="O32" s="124">
        <v>53</v>
      </c>
      <c r="P32" s="124">
        <v>45</v>
      </c>
      <c r="Q32" s="124">
        <v>48</v>
      </c>
      <c r="R32" s="124">
        <v>34</v>
      </c>
      <c r="S32" s="124">
        <v>26</v>
      </c>
      <c r="T32" s="124">
        <v>20</v>
      </c>
      <c r="U32" s="124">
        <v>6</v>
      </c>
      <c r="V32" s="124">
        <v>0</v>
      </c>
      <c r="W32" s="124">
        <v>0</v>
      </c>
      <c r="X32" s="41">
        <f t="shared" si="9"/>
        <v>179</v>
      </c>
      <c r="Y32" s="42">
        <f t="shared" si="10"/>
        <v>761</v>
      </c>
      <c r="Z32" s="43">
        <f t="shared" si="2"/>
        <v>0.14848883048620237</v>
      </c>
      <c r="AA32" s="43">
        <f t="shared" si="3"/>
        <v>0.6162943495400789</v>
      </c>
      <c r="AB32" s="43">
        <f t="shared" si="4"/>
        <v>0.2352168199737188</v>
      </c>
      <c r="AC32" s="44">
        <f t="shared" si="11"/>
        <v>1</v>
      </c>
    </row>
    <row r="33" spans="1:29" s="45" customFormat="1" ht="12" outlineLevel="1">
      <c r="A33" s="147"/>
      <c r="B33" s="35" t="s">
        <v>14</v>
      </c>
      <c r="C33" s="125">
        <v>33</v>
      </c>
      <c r="D33" s="125">
        <v>51</v>
      </c>
      <c r="E33" s="125">
        <v>50</v>
      </c>
      <c r="F33" s="125">
        <v>51</v>
      </c>
      <c r="G33" s="125">
        <v>46</v>
      </c>
      <c r="H33" s="125">
        <v>29</v>
      </c>
      <c r="I33" s="125">
        <v>40</v>
      </c>
      <c r="J33" s="125">
        <v>52</v>
      </c>
      <c r="K33" s="125">
        <v>55</v>
      </c>
      <c r="L33" s="125">
        <v>51</v>
      </c>
      <c r="M33" s="125">
        <v>46</v>
      </c>
      <c r="N33" s="125">
        <v>62</v>
      </c>
      <c r="O33" s="125">
        <v>57</v>
      </c>
      <c r="P33" s="125">
        <v>58</v>
      </c>
      <c r="Q33" s="125">
        <v>57</v>
      </c>
      <c r="R33" s="125">
        <v>53</v>
      </c>
      <c r="S33" s="125">
        <v>53</v>
      </c>
      <c r="T33" s="125">
        <v>25</v>
      </c>
      <c r="U33" s="125">
        <v>16</v>
      </c>
      <c r="V33" s="125">
        <v>5</v>
      </c>
      <c r="W33" s="125">
        <v>0</v>
      </c>
      <c r="X33" s="46">
        <f t="shared" si="9"/>
        <v>267</v>
      </c>
      <c r="Y33" s="47">
        <f t="shared" si="10"/>
        <v>890</v>
      </c>
      <c r="Z33" s="48">
        <f t="shared" si="2"/>
        <v>0.15056179775280898</v>
      </c>
      <c r="AA33" s="48">
        <f t="shared" si="3"/>
        <v>0.549438202247191</v>
      </c>
      <c r="AB33" s="48">
        <f t="shared" si="4"/>
        <v>0.3</v>
      </c>
      <c r="AC33" s="49">
        <f t="shared" si="11"/>
        <v>1</v>
      </c>
    </row>
    <row r="34" spans="1:29" s="45" customFormat="1" ht="12" outlineLevel="1">
      <c r="A34" s="148"/>
      <c r="B34" s="36" t="s">
        <v>15</v>
      </c>
      <c r="C34" s="126">
        <v>54</v>
      </c>
      <c r="D34" s="126">
        <v>86</v>
      </c>
      <c r="E34" s="126">
        <v>107</v>
      </c>
      <c r="F34" s="126">
        <v>97</v>
      </c>
      <c r="G34" s="126">
        <v>80</v>
      </c>
      <c r="H34" s="126">
        <v>64</v>
      </c>
      <c r="I34" s="126">
        <v>74</v>
      </c>
      <c r="J34" s="126">
        <v>99</v>
      </c>
      <c r="K34" s="126">
        <v>97</v>
      </c>
      <c r="L34" s="126">
        <v>108</v>
      </c>
      <c r="M34" s="126">
        <v>96</v>
      </c>
      <c r="N34" s="126">
        <v>133</v>
      </c>
      <c r="O34" s="126">
        <v>110</v>
      </c>
      <c r="P34" s="126">
        <v>103</v>
      </c>
      <c r="Q34" s="126">
        <v>105</v>
      </c>
      <c r="R34" s="126">
        <v>87</v>
      </c>
      <c r="S34" s="126">
        <v>79</v>
      </c>
      <c r="T34" s="126">
        <v>45</v>
      </c>
      <c r="U34" s="126">
        <v>22</v>
      </c>
      <c r="V34" s="126">
        <v>5</v>
      </c>
      <c r="W34" s="126">
        <v>0</v>
      </c>
      <c r="X34" s="50">
        <f t="shared" si="9"/>
        <v>446</v>
      </c>
      <c r="Y34" s="51">
        <f t="shared" si="10"/>
        <v>1651</v>
      </c>
      <c r="Z34" s="48">
        <f t="shared" si="2"/>
        <v>0.14960629921259844</v>
      </c>
      <c r="AA34" s="48">
        <f t="shared" si="3"/>
        <v>0.5802543912780134</v>
      </c>
      <c r="AB34" s="48">
        <f t="shared" si="4"/>
        <v>0.27013930950938825</v>
      </c>
      <c r="AC34" s="52">
        <f t="shared" si="11"/>
        <v>1</v>
      </c>
    </row>
    <row r="35" spans="1:29" s="55" customFormat="1" ht="12" customHeight="1">
      <c r="A35" s="150" t="s">
        <v>47</v>
      </c>
      <c r="B35" s="37" t="s">
        <v>13</v>
      </c>
      <c r="C35" s="41">
        <f>SUM(C26,C29,C32)</f>
        <v>377</v>
      </c>
      <c r="D35" s="41">
        <f aca="true" t="shared" si="12" ref="D35:Y37">SUM(D26,D29,D32)</f>
        <v>373</v>
      </c>
      <c r="E35" s="41">
        <f t="shared" si="12"/>
        <v>409</v>
      </c>
      <c r="F35" s="41">
        <f t="shared" si="12"/>
        <v>476</v>
      </c>
      <c r="G35" s="41">
        <f t="shared" si="12"/>
        <v>473</v>
      </c>
      <c r="H35" s="41">
        <f t="shared" si="12"/>
        <v>489</v>
      </c>
      <c r="I35" s="41">
        <f t="shared" si="12"/>
        <v>519</v>
      </c>
      <c r="J35" s="41">
        <f t="shared" si="12"/>
        <v>489</v>
      </c>
      <c r="K35" s="41">
        <f t="shared" si="12"/>
        <v>426</v>
      </c>
      <c r="L35" s="41">
        <f t="shared" si="12"/>
        <v>458</v>
      </c>
      <c r="M35" s="41">
        <f t="shared" si="12"/>
        <v>613</v>
      </c>
      <c r="N35" s="41">
        <f t="shared" si="12"/>
        <v>870</v>
      </c>
      <c r="O35" s="41">
        <f t="shared" si="12"/>
        <v>636</v>
      </c>
      <c r="P35" s="41">
        <f t="shared" si="12"/>
        <v>454</v>
      </c>
      <c r="Q35" s="41">
        <f t="shared" si="12"/>
        <v>340</v>
      </c>
      <c r="R35" s="41">
        <f t="shared" si="12"/>
        <v>289</v>
      </c>
      <c r="S35" s="41">
        <f t="shared" si="12"/>
        <v>207</v>
      </c>
      <c r="T35" s="41">
        <f t="shared" si="12"/>
        <v>80</v>
      </c>
      <c r="U35" s="41">
        <f t="shared" si="12"/>
        <v>28</v>
      </c>
      <c r="V35" s="41">
        <f t="shared" si="12"/>
        <v>5</v>
      </c>
      <c r="W35" s="41">
        <f t="shared" si="12"/>
        <v>0</v>
      </c>
      <c r="X35" s="41">
        <f t="shared" si="12"/>
        <v>1403</v>
      </c>
      <c r="Y35" s="41">
        <f t="shared" si="12"/>
        <v>8011</v>
      </c>
      <c r="Z35" s="53">
        <f aca="true" t="shared" si="13" ref="Z35:Z40">SUM(C35:E35)/$Y35</f>
        <v>0.1446760704031956</v>
      </c>
      <c r="AA35" s="53">
        <f aca="true" t="shared" si="14" ref="AA35:AA40">SUM(F35:O35)/$Y35</f>
        <v>0.6801897391087255</v>
      </c>
      <c r="AB35" s="53">
        <f aca="true" t="shared" si="15" ref="AB35:AB40">X35/$Y35</f>
        <v>0.17513419048807888</v>
      </c>
      <c r="AC35" s="54">
        <f aca="true" t="shared" si="16" ref="AC35:AC40">SUM(Z35:AB35)</f>
        <v>1</v>
      </c>
    </row>
    <row r="36" spans="1:29" s="55" customFormat="1" ht="12" customHeight="1">
      <c r="A36" s="151"/>
      <c r="B36" s="38" t="s">
        <v>14</v>
      </c>
      <c r="C36" s="46">
        <f aca="true" t="shared" si="17" ref="C36:R37">SUM(C27,C30,C33)</f>
        <v>352</v>
      </c>
      <c r="D36" s="46">
        <f t="shared" si="17"/>
        <v>390</v>
      </c>
      <c r="E36" s="46">
        <f t="shared" si="17"/>
        <v>413</v>
      </c>
      <c r="F36" s="46">
        <f t="shared" si="17"/>
        <v>485</v>
      </c>
      <c r="G36" s="46">
        <f t="shared" si="17"/>
        <v>529</v>
      </c>
      <c r="H36" s="46">
        <f t="shared" si="17"/>
        <v>550</v>
      </c>
      <c r="I36" s="46">
        <f t="shared" si="17"/>
        <v>534</v>
      </c>
      <c r="J36" s="46">
        <f t="shared" si="17"/>
        <v>528</v>
      </c>
      <c r="K36" s="46">
        <f t="shared" si="17"/>
        <v>455</v>
      </c>
      <c r="L36" s="46">
        <f t="shared" si="17"/>
        <v>547</v>
      </c>
      <c r="M36" s="46">
        <f t="shared" si="17"/>
        <v>668</v>
      </c>
      <c r="N36" s="46">
        <f t="shared" si="17"/>
        <v>895</v>
      </c>
      <c r="O36" s="46">
        <f t="shared" si="17"/>
        <v>608</v>
      </c>
      <c r="P36" s="46">
        <f t="shared" si="17"/>
        <v>465</v>
      </c>
      <c r="Q36" s="46">
        <f t="shared" si="17"/>
        <v>426</v>
      </c>
      <c r="R36" s="46">
        <f t="shared" si="17"/>
        <v>403</v>
      </c>
      <c r="S36" s="46">
        <f t="shared" si="12"/>
        <v>331</v>
      </c>
      <c r="T36" s="46">
        <f t="shared" si="12"/>
        <v>200</v>
      </c>
      <c r="U36" s="46">
        <f t="shared" si="12"/>
        <v>114</v>
      </c>
      <c r="V36" s="46">
        <f t="shared" si="12"/>
        <v>28</v>
      </c>
      <c r="W36" s="46">
        <f t="shared" si="12"/>
        <v>6</v>
      </c>
      <c r="X36" s="46">
        <f t="shared" si="12"/>
        <v>1973</v>
      </c>
      <c r="Y36" s="46">
        <f t="shared" si="12"/>
        <v>8927</v>
      </c>
      <c r="Z36" s="56">
        <f t="shared" si="13"/>
        <v>0.12938277136776072</v>
      </c>
      <c r="AA36" s="56">
        <f t="shared" si="14"/>
        <v>0.6496023300100818</v>
      </c>
      <c r="AB36" s="56">
        <f t="shared" si="15"/>
        <v>0.2210148986221575</v>
      </c>
      <c r="AC36" s="54">
        <f t="shared" si="16"/>
        <v>1</v>
      </c>
    </row>
    <row r="37" spans="1:29" s="55" customFormat="1" ht="12" customHeight="1">
      <c r="A37" s="151"/>
      <c r="B37" s="39" t="s">
        <v>15</v>
      </c>
      <c r="C37" s="50">
        <f t="shared" si="17"/>
        <v>729</v>
      </c>
      <c r="D37" s="50">
        <f t="shared" si="12"/>
        <v>763</v>
      </c>
      <c r="E37" s="50">
        <f t="shared" si="12"/>
        <v>822</v>
      </c>
      <c r="F37" s="50">
        <f t="shared" si="12"/>
        <v>961</v>
      </c>
      <c r="G37" s="50">
        <f t="shared" si="12"/>
        <v>1002</v>
      </c>
      <c r="H37" s="50">
        <f t="shared" si="12"/>
        <v>1039</v>
      </c>
      <c r="I37" s="50">
        <f t="shared" si="12"/>
        <v>1053</v>
      </c>
      <c r="J37" s="50">
        <f t="shared" si="12"/>
        <v>1017</v>
      </c>
      <c r="K37" s="50">
        <f t="shared" si="12"/>
        <v>881</v>
      </c>
      <c r="L37" s="50">
        <f t="shared" si="12"/>
        <v>1005</v>
      </c>
      <c r="M37" s="50">
        <f t="shared" si="12"/>
        <v>1281</v>
      </c>
      <c r="N37" s="50">
        <f t="shared" si="12"/>
        <v>1765</v>
      </c>
      <c r="O37" s="50">
        <f t="shared" si="12"/>
        <v>1244</v>
      </c>
      <c r="P37" s="50">
        <f t="shared" si="12"/>
        <v>919</v>
      </c>
      <c r="Q37" s="50">
        <f t="shared" si="12"/>
        <v>766</v>
      </c>
      <c r="R37" s="50">
        <f t="shared" si="12"/>
        <v>692</v>
      </c>
      <c r="S37" s="50">
        <f t="shared" si="12"/>
        <v>538</v>
      </c>
      <c r="T37" s="50">
        <f t="shared" si="12"/>
        <v>280</v>
      </c>
      <c r="U37" s="50">
        <f t="shared" si="12"/>
        <v>142</v>
      </c>
      <c r="V37" s="50">
        <f t="shared" si="12"/>
        <v>33</v>
      </c>
      <c r="W37" s="50">
        <f t="shared" si="12"/>
        <v>6</v>
      </c>
      <c r="X37" s="50">
        <f t="shared" si="12"/>
        <v>3376</v>
      </c>
      <c r="Y37" s="50">
        <f t="shared" si="12"/>
        <v>16938</v>
      </c>
      <c r="Z37" s="57">
        <f t="shared" si="13"/>
        <v>0.1366158932577636</v>
      </c>
      <c r="AA37" s="57">
        <f t="shared" si="14"/>
        <v>0.6640689573739521</v>
      </c>
      <c r="AB37" s="57">
        <f t="shared" si="15"/>
        <v>0.19931514936828434</v>
      </c>
      <c r="AC37" s="54">
        <f t="shared" si="16"/>
        <v>1</v>
      </c>
    </row>
    <row r="38" spans="1:29" s="55" customFormat="1" ht="12" customHeight="1" collapsed="1">
      <c r="A38" s="150" t="s">
        <v>48</v>
      </c>
      <c r="B38" s="37" t="s">
        <v>13</v>
      </c>
      <c r="C38" s="127">
        <v>124</v>
      </c>
      <c r="D38" s="127">
        <v>125</v>
      </c>
      <c r="E38" s="127">
        <v>199</v>
      </c>
      <c r="F38" s="127">
        <v>158</v>
      </c>
      <c r="G38" s="127">
        <v>158</v>
      </c>
      <c r="H38" s="127">
        <v>124</v>
      </c>
      <c r="I38" s="127">
        <v>155</v>
      </c>
      <c r="J38" s="127">
        <v>145</v>
      </c>
      <c r="K38" s="127">
        <v>148</v>
      </c>
      <c r="L38" s="127">
        <v>232</v>
      </c>
      <c r="M38" s="127">
        <v>241</v>
      </c>
      <c r="N38" s="127">
        <v>241</v>
      </c>
      <c r="O38" s="127">
        <v>191</v>
      </c>
      <c r="P38" s="127">
        <v>142</v>
      </c>
      <c r="Q38" s="127">
        <v>163</v>
      </c>
      <c r="R38" s="127">
        <v>111</v>
      </c>
      <c r="S38" s="127">
        <v>87</v>
      </c>
      <c r="T38" s="127">
        <v>36</v>
      </c>
      <c r="U38" s="127">
        <v>15</v>
      </c>
      <c r="V38" s="127">
        <v>4</v>
      </c>
      <c r="W38" s="127">
        <v>2</v>
      </c>
      <c r="X38" s="41">
        <f aca="true" t="shared" si="18" ref="X38:X46">SUM(P38:W38)</f>
        <v>560</v>
      </c>
      <c r="Y38" s="41">
        <f aca="true" t="shared" si="19" ref="Y38:Y46">SUM(C38:W38)</f>
        <v>2801</v>
      </c>
      <c r="Z38" s="53">
        <f t="shared" si="13"/>
        <v>0.15994287754373437</v>
      </c>
      <c r="AA38" s="53">
        <f t="shared" si="14"/>
        <v>0.6401285255265976</v>
      </c>
      <c r="AB38" s="53">
        <f t="shared" si="15"/>
        <v>0.19992859692966797</v>
      </c>
      <c r="AC38" s="54">
        <f t="shared" si="16"/>
        <v>1</v>
      </c>
    </row>
    <row r="39" spans="1:29" s="55" customFormat="1" ht="12" customHeight="1">
      <c r="A39" s="151"/>
      <c r="B39" s="38" t="s">
        <v>14</v>
      </c>
      <c r="C39" s="128">
        <v>107</v>
      </c>
      <c r="D39" s="128">
        <v>124</v>
      </c>
      <c r="E39" s="128">
        <v>163</v>
      </c>
      <c r="F39" s="128">
        <v>180</v>
      </c>
      <c r="G39" s="128">
        <v>152</v>
      </c>
      <c r="H39" s="128">
        <v>144</v>
      </c>
      <c r="I39" s="128">
        <v>124</v>
      </c>
      <c r="J39" s="128">
        <v>174</v>
      </c>
      <c r="K39" s="128">
        <v>174</v>
      </c>
      <c r="L39" s="128">
        <v>223</v>
      </c>
      <c r="M39" s="128">
        <v>228</v>
      </c>
      <c r="N39" s="128">
        <v>231</v>
      </c>
      <c r="O39" s="128">
        <v>172</v>
      </c>
      <c r="P39" s="128">
        <v>183</v>
      </c>
      <c r="Q39" s="128">
        <v>214</v>
      </c>
      <c r="R39" s="128">
        <v>187</v>
      </c>
      <c r="S39" s="128">
        <v>186</v>
      </c>
      <c r="T39" s="128">
        <v>98</v>
      </c>
      <c r="U39" s="128">
        <v>42</v>
      </c>
      <c r="V39" s="128">
        <v>18</v>
      </c>
      <c r="W39" s="128">
        <v>0</v>
      </c>
      <c r="X39" s="46">
        <f t="shared" si="18"/>
        <v>928</v>
      </c>
      <c r="Y39" s="46">
        <f t="shared" si="19"/>
        <v>3124</v>
      </c>
      <c r="Z39" s="56">
        <f t="shared" si="13"/>
        <v>0.12612035851472472</v>
      </c>
      <c r="AA39" s="56">
        <f t="shared" si="14"/>
        <v>0.5768245838668374</v>
      </c>
      <c r="AB39" s="56">
        <f t="shared" si="15"/>
        <v>0.2970550576184379</v>
      </c>
      <c r="AC39" s="54">
        <f t="shared" si="16"/>
        <v>1</v>
      </c>
    </row>
    <row r="40" spans="1:29" s="55" customFormat="1" ht="12" customHeight="1">
      <c r="A40" s="151"/>
      <c r="B40" s="39" t="s">
        <v>15</v>
      </c>
      <c r="C40" s="129">
        <v>231</v>
      </c>
      <c r="D40" s="129">
        <v>249</v>
      </c>
      <c r="E40" s="129">
        <v>362</v>
      </c>
      <c r="F40" s="129">
        <v>338</v>
      </c>
      <c r="G40" s="129">
        <v>310</v>
      </c>
      <c r="H40" s="129">
        <v>268</v>
      </c>
      <c r="I40" s="129">
        <v>279</v>
      </c>
      <c r="J40" s="129">
        <v>319</v>
      </c>
      <c r="K40" s="129">
        <v>322</v>
      </c>
      <c r="L40" s="129">
        <v>455</v>
      </c>
      <c r="M40" s="129">
        <v>469</v>
      </c>
      <c r="N40" s="129">
        <v>472</v>
      </c>
      <c r="O40" s="129">
        <v>363</v>
      </c>
      <c r="P40" s="129">
        <v>325</v>
      </c>
      <c r="Q40" s="129">
        <v>377</v>
      </c>
      <c r="R40" s="129">
        <v>298</v>
      </c>
      <c r="S40" s="129">
        <v>273</v>
      </c>
      <c r="T40" s="129">
        <v>134</v>
      </c>
      <c r="U40" s="129">
        <v>57</v>
      </c>
      <c r="V40" s="129">
        <v>22</v>
      </c>
      <c r="W40" s="129">
        <v>2</v>
      </c>
      <c r="X40" s="50">
        <f t="shared" si="18"/>
        <v>1488</v>
      </c>
      <c r="Y40" s="50">
        <f t="shared" si="19"/>
        <v>5925</v>
      </c>
      <c r="Z40" s="57">
        <f t="shared" si="13"/>
        <v>0.1421097046413502</v>
      </c>
      <c r="AA40" s="57">
        <f t="shared" si="14"/>
        <v>0.6067510548523207</v>
      </c>
      <c r="AB40" s="57">
        <f t="shared" si="15"/>
        <v>0.25113924050632913</v>
      </c>
      <c r="AC40" s="54">
        <f t="shared" si="16"/>
        <v>1</v>
      </c>
    </row>
    <row r="41" spans="1:29" s="45" customFormat="1" ht="12" outlineLevel="1">
      <c r="A41" s="146" t="s">
        <v>55</v>
      </c>
      <c r="B41" s="34" t="s">
        <v>13</v>
      </c>
      <c r="C41" s="130">
        <v>106</v>
      </c>
      <c r="D41" s="130">
        <v>166</v>
      </c>
      <c r="E41" s="130">
        <v>157</v>
      </c>
      <c r="F41" s="130">
        <v>169</v>
      </c>
      <c r="G41" s="130">
        <v>140</v>
      </c>
      <c r="H41" s="130">
        <v>176</v>
      </c>
      <c r="I41" s="130">
        <v>146</v>
      </c>
      <c r="J41" s="130">
        <v>192</v>
      </c>
      <c r="K41" s="130">
        <v>162</v>
      </c>
      <c r="L41" s="130">
        <v>201</v>
      </c>
      <c r="M41" s="130">
        <v>232</v>
      </c>
      <c r="N41" s="130">
        <v>291</v>
      </c>
      <c r="O41" s="130">
        <v>162</v>
      </c>
      <c r="P41" s="130">
        <v>165</v>
      </c>
      <c r="Q41" s="130">
        <v>152</v>
      </c>
      <c r="R41" s="130">
        <v>138</v>
      </c>
      <c r="S41" s="130">
        <v>95</v>
      </c>
      <c r="T41" s="130">
        <v>33</v>
      </c>
      <c r="U41" s="130">
        <v>12</v>
      </c>
      <c r="V41" s="130">
        <v>5</v>
      </c>
      <c r="W41" s="130">
        <v>1</v>
      </c>
      <c r="X41" s="41">
        <f t="shared" si="18"/>
        <v>601</v>
      </c>
      <c r="Y41" s="42">
        <f t="shared" si="19"/>
        <v>2901</v>
      </c>
      <c r="Z41" s="43">
        <f aca="true" t="shared" si="20" ref="Z41:Z61">SUM(C41:E41)/$Y41</f>
        <v>0.14788004136504654</v>
      </c>
      <c r="AA41" s="43">
        <f aca="true" t="shared" si="21" ref="AA41:AA61">SUM(F41:O41)/$Y41</f>
        <v>0.6449500172354361</v>
      </c>
      <c r="AB41" s="43">
        <f aca="true" t="shared" si="22" ref="AB41:AB61">X41/$Y41</f>
        <v>0.20716994139951742</v>
      </c>
      <c r="AC41" s="44">
        <f aca="true" t="shared" si="23" ref="AC41:AC46">SUM(Z41:AB41)</f>
        <v>1</v>
      </c>
    </row>
    <row r="42" spans="1:29" s="45" customFormat="1" ht="12" outlineLevel="1">
      <c r="A42" s="147"/>
      <c r="B42" s="35" t="s">
        <v>14</v>
      </c>
      <c r="C42" s="131">
        <v>125</v>
      </c>
      <c r="D42" s="131">
        <v>144</v>
      </c>
      <c r="E42" s="131">
        <v>191</v>
      </c>
      <c r="F42" s="131">
        <v>173</v>
      </c>
      <c r="G42" s="131">
        <v>180</v>
      </c>
      <c r="H42" s="131">
        <v>150</v>
      </c>
      <c r="I42" s="131">
        <v>138</v>
      </c>
      <c r="J42" s="131">
        <v>174</v>
      </c>
      <c r="K42" s="131">
        <v>178</v>
      </c>
      <c r="L42" s="131">
        <v>183</v>
      </c>
      <c r="M42" s="131">
        <v>225</v>
      </c>
      <c r="N42" s="131">
        <v>273</v>
      </c>
      <c r="O42" s="131">
        <v>191</v>
      </c>
      <c r="P42" s="131">
        <v>195</v>
      </c>
      <c r="Q42" s="131">
        <v>174</v>
      </c>
      <c r="R42" s="131">
        <v>193</v>
      </c>
      <c r="S42" s="131">
        <v>165</v>
      </c>
      <c r="T42" s="131">
        <v>105</v>
      </c>
      <c r="U42" s="131">
        <v>52</v>
      </c>
      <c r="V42" s="131">
        <v>17</v>
      </c>
      <c r="W42" s="131">
        <v>1</v>
      </c>
      <c r="X42" s="46">
        <f t="shared" si="18"/>
        <v>902</v>
      </c>
      <c r="Y42" s="47">
        <f t="shared" si="19"/>
        <v>3227</v>
      </c>
      <c r="Z42" s="48">
        <f t="shared" si="20"/>
        <v>0.14254725751471956</v>
      </c>
      <c r="AA42" s="48">
        <f t="shared" si="21"/>
        <v>0.5779361636194608</v>
      </c>
      <c r="AB42" s="48">
        <f t="shared" si="22"/>
        <v>0.27951657886581965</v>
      </c>
      <c r="AC42" s="49">
        <f t="shared" si="23"/>
        <v>1</v>
      </c>
    </row>
    <row r="43" spans="1:29" s="45" customFormat="1" ht="12" outlineLevel="1">
      <c r="A43" s="148"/>
      <c r="B43" s="36" t="s">
        <v>15</v>
      </c>
      <c r="C43" s="132">
        <v>231</v>
      </c>
      <c r="D43" s="132">
        <v>310</v>
      </c>
      <c r="E43" s="132">
        <v>348</v>
      </c>
      <c r="F43" s="132">
        <v>342</v>
      </c>
      <c r="G43" s="132">
        <v>320</v>
      </c>
      <c r="H43" s="132">
        <v>326</v>
      </c>
      <c r="I43" s="132">
        <v>284</v>
      </c>
      <c r="J43" s="132">
        <v>366</v>
      </c>
      <c r="K43" s="132">
        <v>340</v>
      </c>
      <c r="L43" s="132">
        <v>384</v>
      </c>
      <c r="M43" s="132">
        <v>457</v>
      </c>
      <c r="N43" s="132">
        <v>564</v>
      </c>
      <c r="O43" s="132">
        <v>353</v>
      </c>
      <c r="P43" s="132">
        <v>360</v>
      </c>
      <c r="Q43" s="132">
        <v>326</v>
      </c>
      <c r="R43" s="132">
        <v>331</v>
      </c>
      <c r="S43" s="132">
        <v>260</v>
      </c>
      <c r="T43" s="132">
        <v>138</v>
      </c>
      <c r="U43" s="132">
        <v>64</v>
      </c>
      <c r="V43" s="132">
        <v>22</v>
      </c>
      <c r="W43" s="132">
        <v>2</v>
      </c>
      <c r="X43" s="50">
        <f t="shared" si="18"/>
        <v>1503</v>
      </c>
      <c r="Y43" s="51">
        <f t="shared" si="19"/>
        <v>6128</v>
      </c>
      <c r="Z43" s="48">
        <f t="shared" si="20"/>
        <v>0.14507180156657964</v>
      </c>
      <c r="AA43" s="48">
        <f t="shared" si="21"/>
        <v>0.6096605744125326</v>
      </c>
      <c r="AB43" s="48">
        <f t="shared" si="22"/>
        <v>0.24526762402088773</v>
      </c>
      <c r="AC43" s="52">
        <f t="shared" si="23"/>
        <v>1</v>
      </c>
    </row>
    <row r="44" spans="1:29" s="45" customFormat="1" ht="12" outlineLevel="1">
      <c r="A44" s="146" t="s">
        <v>57</v>
      </c>
      <c r="B44" s="34" t="s">
        <v>13</v>
      </c>
      <c r="C44" s="130">
        <v>33</v>
      </c>
      <c r="D44" s="130">
        <v>36</v>
      </c>
      <c r="E44" s="130">
        <v>55</v>
      </c>
      <c r="F44" s="130">
        <v>60</v>
      </c>
      <c r="G44" s="130">
        <v>60</v>
      </c>
      <c r="H44" s="130">
        <v>34</v>
      </c>
      <c r="I44" s="130">
        <v>49</v>
      </c>
      <c r="J44" s="130">
        <v>42</v>
      </c>
      <c r="K44" s="130">
        <v>73</v>
      </c>
      <c r="L44" s="130">
        <v>72</v>
      </c>
      <c r="M44" s="130">
        <v>83</v>
      </c>
      <c r="N44" s="130">
        <v>88</v>
      </c>
      <c r="O44" s="130">
        <v>57</v>
      </c>
      <c r="P44" s="130">
        <v>61</v>
      </c>
      <c r="Q44" s="130">
        <v>66</v>
      </c>
      <c r="R44" s="130">
        <v>51</v>
      </c>
      <c r="S44" s="130">
        <v>43</v>
      </c>
      <c r="T44" s="130">
        <v>12</v>
      </c>
      <c r="U44" s="130">
        <v>5</v>
      </c>
      <c r="V44" s="130">
        <v>2</v>
      </c>
      <c r="W44" s="130">
        <v>1</v>
      </c>
      <c r="X44" s="41">
        <f t="shared" si="18"/>
        <v>241</v>
      </c>
      <c r="Y44" s="42">
        <f t="shared" si="19"/>
        <v>983</v>
      </c>
      <c r="Z44" s="43">
        <f t="shared" si="20"/>
        <v>0.12614445574771108</v>
      </c>
      <c r="AA44" s="43">
        <f t="shared" si="21"/>
        <v>0.6286876907426246</v>
      </c>
      <c r="AB44" s="43">
        <f t="shared" si="22"/>
        <v>0.2451678535096643</v>
      </c>
      <c r="AC44" s="44">
        <f t="shared" si="23"/>
        <v>1</v>
      </c>
    </row>
    <row r="45" spans="1:29" s="45" customFormat="1" ht="12" outlineLevel="1">
      <c r="A45" s="147"/>
      <c r="B45" s="35" t="s">
        <v>14</v>
      </c>
      <c r="C45" s="131">
        <v>38</v>
      </c>
      <c r="D45" s="131">
        <v>39</v>
      </c>
      <c r="E45" s="131">
        <v>59</v>
      </c>
      <c r="F45" s="131">
        <v>77</v>
      </c>
      <c r="G45" s="131">
        <v>58</v>
      </c>
      <c r="H45" s="131">
        <v>45</v>
      </c>
      <c r="I45" s="131">
        <v>42</v>
      </c>
      <c r="J45" s="131">
        <v>49</v>
      </c>
      <c r="K45" s="131">
        <v>62</v>
      </c>
      <c r="L45" s="131">
        <v>73</v>
      </c>
      <c r="M45" s="131">
        <v>79</v>
      </c>
      <c r="N45" s="131">
        <v>76</v>
      </c>
      <c r="O45" s="131">
        <v>55</v>
      </c>
      <c r="P45" s="131">
        <v>75</v>
      </c>
      <c r="Q45" s="131">
        <v>77</v>
      </c>
      <c r="R45" s="131">
        <v>80</v>
      </c>
      <c r="S45" s="131">
        <v>66</v>
      </c>
      <c r="T45" s="131">
        <v>35</v>
      </c>
      <c r="U45" s="131">
        <v>16</v>
      </c>
      <c r="V45" s="131">
        <v>4</v>
      </c>
      <c r="W45" s="131">
        <v>3</v>
      </c>
      <c r="X45" s="46">
        <f t="shared" si="18"/>
        <v>356</v>
      </c>
      <c r="Y45" s="47">
        <f t="shared" si="19"/>
        <v>1108</v>
      </c>
      <c r="Z45" s="48">
        <f t="shared" si="20"/>
        <v>0.12274368231046931</v>
      </c>
      <c r="AA45" s="48">
        <f t="shared" si="21"/>
        <v>0.555956678700361</v>
      </c>
      <c r="AB45" s="48">
        <f t="shared" si="22"/>
        <v>0.3212996389891697</v>
      </c>
      <c r="AC45" s="49">
        <f t="shared" si="23"/>
        <v>1</v>
      </c>
    </row>
    <row r="46" spans="1:29" s="45" customFormat="1" ht="12" outlineLevel="1">
      <c r="A46" s="148"/>
      <c r="B46" s="36" t="s">
        <v>15</v>
      </c>
      <c r="C46" s="132">
        <v>71</v>
      </c>
      <c r="D46" s="132">
        <v>75</v>
      </c>
      <c r="E46" s="132">
        <v>114</v>
      </c>
      <c r="F46" s="132">
        <v>137</v>
      </c>
      <c r="G46" s="132">
        <v>118</v>
      </c>
      <c r="H46" s="132">
        <v>79</v>
      </c>
      <c r="I46" s="132">
        <v>91</v>
      </c>
      <c r="J46" s="132">
        <v>91</v>
      </c>
      <c r="K46" s="132">
        <v>135</v>
      </c>
      <c r="L46" s="132">
        <v>145</v>
      </c>
      <c r="M46" s="132">
        <v>162</v>
      </c>
      <c r="N46" s="132">
        <v>164</v>
      </c>
      <c r="O46" s="132">
        <v>112</v>
      </c>
      <c r="P46" s="132">
        <v>136</v>
      </c>
      <c r="Q46" s="132">
        <v>143</v>
      </c>
      <c r="R46" s="132">
        <v>131</v>
      </c>
      <c r="S46" s="132">
        <v>109</v>
      </c>
      <c r="T46" s="132">
        <v>47</v>
      </c>
      <c r="U46" s="132">
        <v>21</v>
      </c>
      <c r="V46" s="132">
        <v>6</v>
      </c>
      <c r="W46" s="132">
        <v>4</v>
      </c>
      <c r="X46" s="50">
        <f t="shared" si="18"/>
        <v>597</v>
      </c>
      <c r="Y46" s="51">
        <f t="shared" si="19"/>
        <v>2091</v>
      </c>
      <c r="Z46" s="48">
        <f t="shared" si="20"/>
        <v>0.12434241989478718</v>
      </c>
      <c r="AA46" s="48">
        <f t="shared" si="21"/>
        <v>0.5901482544237207</v>
      </c>
      <c r="AB46" s="48">
        <f t="shared" si="22"/>
        <v>0.2855093256814921</v>
      </c>
      <c r="AC46" s="52">
        <f t="shared" si="23"/>
        <v>1</v>
      </c>
    </row>
    <row r="47" spans="1:29" s="55" customFormat="1" ht="12" customHeight="1">
      <c r="A47" s="150" t="s">
        <v>49</v>
      </c>
      <c r="B47" s="37" t="s">
        <v>13</v>
      </c>
      <c r="C47" s="41">
        <f>SUM(C41,C44)</f>
        <v>139</v>
      </c>
      <c r="D47" s="41">
        <f aca="true" t="shared" si="24" ref="D47:X49">SUM(D41,D44)</f>
        <v>202</v>
      </c>
      <c r="E47" s="41">
        <f t="shared" si="24"/>
        <v>212</v>
      </c>
      <c r="F47" s="41">
        <f t="shared" si="24"/>
        <v>229</v>
      </c>
      <c r="G47" s="41">
        <f t="shared" si="24"/>
        <v>200</v>
      </c>
      <c r="H47" s="41">
        <f t="shared" si="24"/>
        <v>210</v>
      </c>
      <c r="I47" s="41">
        <f t="shared" si="24"/>
        <v>195</v>
      </c>
      <c r="J47" s="41">
        <f t="shared" si="24"/>
        <v>234</v>
      </c>
      <c r="K47" s="41">
        <f t="shared" si="24"/>
        <v>235</v>
      </c>
      <c r="L47" s="41">
        <f t="shared" si="24"/>
        <v>273</v>
      </c>
      <c r="M47" s="41">
        <f t="shared" si="24"/>
        <v>315</v>
      </c>
      <c r="N47" s="41">
        <f t="shared" si="24"/>
        <v>379</v>
      </c>
      <c r="O47" s="41">
        <f t="shared" si="24"/>
        <v>219</v>
      </c>
      <c r="P47" s="41">
        <f t="shared" si="24"/>
        <v>226</v>
      </c>
      <c r="Q47" s="41">
        <f t="shared" si="24"/>
        <v>218</v>
      </c>
      <c r="R47" s="41">
        <f t="shared" si="24"/>
        <v>189</v>
      </c>
      <c r="S47" s="41">
        <f t="shared" si="24"/>
        <v>138</v>
      </c>
      <c r="T47" s="41">
        <f t="shared" si="24"/>
        <v>45</v>
      </c>
      <c r="U47" s="41">
        <f t="shared" si="24"/>
        <v>17</v>
      </c>
      <c r="V47" s="41">
        <f t="shared" si="24"/>
        <v>7</v>
      </c>
      <c r="W47" s="41">
        <f t="shared" si="24"/>
        <v>2</v>
      </c>
      <c r="X47" s="41">
        <f t="shared" si="24"/>
        <v>842</v>
      </c>
      <c r="Y47" s="41">
        <f>SUM(Y41,Y44)</f>
        <v>3884</v>
      </c>
      <c r="Z47" s="53">
        <f t="shared" si="20"/>
        <v>0.14237899073120494</v>
      </c>
      <c r="AA47" s="53">
        <f t="shared" si="21"/>
        <v>0.6408341915550978</v>
      </c>
      <c r="AB47" s="53">
        <f t="shared" si="22"/>
        <v>0.21678681771369723</v>
      </c>
      <c r="AC47" s="54">
        <f>SUM(Z47:AB47)</f>
        <v>1</v>
      </c>
    </row>
    <row r="48" spans="1:29" s="55" customFormat="1" ht="12" customHeight="1">
      <c r="A48" s="151"/>
      <c r="B48" s="38" t="s">
        <v>14</v>
      </c>
      <c r="C48" s="46">
        <f aca="true" t="shared" si="25" ref="C48:R49">SUM(C42,C45)</f>
        <v>163</v>
      </c>
      <c r="D48" s="46">
        <f t="shared" si="25"/>
        <v>183</v>
      </c>
      <c r="E48" s="46">
        <f t="shared" si="25"/>
        <v>250</v>
      </c>
      <c r="F48" s="46">
        <f t="shared" si="25"/>
        <v>250</v>
      </c>
      <c r="G48" s="46">
        <f t="shared" si="25"/>
        <v>238</v>
      </c>
      <c r="H48" s="46">
        <f t="shared" si="25"/>
        <v>195</v>
      </c>
      <c r="I48" s="46">
        <f t="shared" si="25"/>
        <v>180</v>
      </c>
      <c r="J48" s="46">
        <f t="shared" si="25"/>
        <v>223</v>
      </c>
      <c r="K48" s="46">
        <f t="shared" si="25"/>
        <v>240</v>
      </c>
      <c r="L48" s="46">
        <f t="shared" si="25"/>
        <v>256</v>
      </c>
      <c r="M48" s="46">
        <f t="shared" si="25"/>
        <v>304</v>
      </c>
      <c r="N48" s="46">
        <f t="shared" si="25"/>
        <v>349</v>
      </c>
      <c r="O48" s="46">
        <f t="shared" si="25"/>
        <v>246</v>
      </c>
      <c r="P48" s="46">
        <f t="shared" si="25"/>
        <v>270</v>
      </c>
      <c r="Q48" s="46">
        <f t="shared" si="25"/>
        <v>251</v>
      </c>
      <c r="R48" s="46">
        <f t="shared" si="25"/>
        <v>273</v>
      </c>
      <c r="S48" s="46">
        <f t="shared" si="24"/>
        <v>231</v>
      </c>
      <c r="T48" s="46">
        <f t="shared" si="24"/>
        <v>140</v>
      </c>
      <c r="U48" s="46">
        <f t="shared" si="24"/>
        <v>68</v>
      </c>
      <c r="V48" s="46">
        <f t="shared" si="24"/>
        <v>21</v>
      </c>
      <c r="W48" s="46">
        <f t="shared" si="24"/>
        <v>4</v>
      </c>
      <c r="X48" s="46">
        <f t="shared" si="24"/>
        <v>1258</v>
      </c>
      <c r="Y48" s="46">
        <f>SUM(Y42,Y45)</f>
        <v>4335</v>
      </c>
      <c r="Z48" s="56">
        <f t="shared" si="20"/>
        <v>0.13748558246828144</v>
      </c>
      <c r="AA48" s="56">
        <f t="shared" si="21"/>
        <v>0.572318339100346</v>
      </c>
      <c r="AB48" s="56">
        <f t="shared" si="22"/>
        <v>0.2901960784313726</v>
      </c>
      <c r="AC48" s="54">
        <f>SUM(Z48:AB48)</f>
        <v>1</v>
      </c>
    </row>
    <row r="49" spans="1:29" s="55" customFormat="1" ht="12" customHeight="1">
      <c r="A49" s="151"/>
      <c r="B49" s="39" t="s">
        <v>15</v>
      </c>
      <c r="C49" s="50">
        <f t="shared" si="25"/>
        <v>302</v>
      </c>
      <c r="D49" s="50">
        <f t="shared" si="24"/>
        <v>385</v>
      </c>
      <c r="E49" s="50">
        <f t="shared" si="24"/>
        <v>462</v>
      </c>
      <c r="F49" s="50">
        <f t="shared" si="24"/>
        <v>479</v>
      </c>
      <c r="G49" s="50">
        <f t="shared" si="24"/>
        <v>438</v>
      </c>
      <c r="H49" s="50">
        <f t="shared" si="24"/>
        <v>405</v>
      </c>
      <c r="I49" s="50">
        <f t="shared" si="24"/>
        <v>375</v>
      </c>
      <c r="J49" s="50">
        <f t="shared" si="24"/>
        <v>457</v>
      </c>
      <c r="K49" s="50">
        <f t="shared" si="24"/>
        <v>475</v>
      </c>
      <c r="L49" s="50">
        <f t="shared" si="24"/>
        <v>529</v>
      </c>
      <c r="M49" s="50">
        <f t="shared" si="24"/>
        <v>619</v>
      </c>
      <c r="N49" s="50">
        <f t="shared" si="24"/>
        <v>728</v>
      </c>
      <c r="O49" s="50">
        <f t="shared" si="24"/>
        <v>465</v>
      </c>
      <c r="P49" s="50">
        <f t="shared" si="24"/>
        <v>496</v>
      </c>
      <c r="Q49" s="50">
        <f t="shared" si="24"/>
        <v>469</v>
      </c>
      <c r="R49" s="50">
        <f t="shared" si="24"/>
        <v>462</v>
      </c>
      <c r="S49" s="50">
        <f t="shared" si="24"/>
        <v>369</v>
      </c>
      <c r="T49" s="50">
        <f t="shared" si="24"/>
        <v>185</v>
      </c>
      <c r="U49" s="50">
        <f t="shared" si="24"/>
        <v>85</v>
      </c>
      <c r="V49" s="50">
        <f t="shared" si="24"/>
        <v>28</v>
      </c>
      <c r="W49" s="50">
        <f t="shared" si="24"/>
        <v>6</v>
      </c>
      <c r="X49" s="50">
        <f t="shared" si="24"/>
        <v>2100</v>
      </c>
      <c r="Y49" s="50">
        <f>SUM(Y43,Y46)</f>
        <v>8219</v>
      </c>
      <c r="Z49" s="57">
        <f t="shared" si="20"/>
        <v>0.13979802895729407</v>
      </c>
      <c r="AA49" s="57">
        <f t="shared" si="21"/>
        <v>0.6046964350894269</v>
      </c>
      <c r="AB49" s="57">
        <f t="shared" si="22"/>
        <v>0.25550553595327896</v>
      </c>
      <c r="AC49" s="54">
        <f>SUM(Z49:AB49)</f>
        <v>1</v>
      </c>
    </row>
    <row r="50" spans="1:29" s="45" customFormat="1" ht="12" customHeight="1" outlineLevel="1">
      <c r="A50" s="137" t="s">
        <v>58</v>
      </c>
      <c r="B50" s="34" t="s">
        <v>13</v>
      </c>
      <c r="C50" s="65">
        <v>67</v>
      </c>
      <c r="D50" s="65">
        <v>86</v>
      </c>
      <c r="E50" s="65">
        <v>115</v>
      </c>
      <c r="F50" s="65">
        <v>111</v>
      </c>
      <c r="G50" s="65">
        <v>91</v>
      </c>
      <c r="H50" s="65">
        <v>92</v>
      </c>
      <c r="I50" s="65">
        <v>84</v>
      </c>
      <c r="J50" s="65">
        <v>78</v>
      </c>
      <c r="K50" s="65">
        <v>103</v>
      </c>
      <c r="L50" s="65">
        <v>115</v>
      </c>
      <c r="M50" s="65">
        <v>161</v>
      </c>
      <c r="N50" s="65">
        <v>164</v>
      </c>
      <c r="O50" s="65">
        <v>108</v>
      </c>
      <c r="P50" s="65">
        <v>87</v>
      </c>
      <c r="Q50" s="65">
        <v>106</v>
      </c>
      <c r="R50" s="65">
        <v>78</v>
      </c>
      <c r="S50" s="65">
        <v>63</v>
      </c>
      <c r="T50" s="65">
        <v>28</v>
      </c>
      <c r="U50" s="65">
        <v>11</v>
      </c>
      <c r="V50" s="65">
        <v>0</v>
      </c>
      <c r="W50" s="65">
        <v>0</v>
      </c>
      <c r="X50" s="41">
        <f aca="true" t="shared" si="26" ref="X50:X61">SUM(P50:W50)</f>
        <v>373</v>
      </c>
      <c r="Y50" s="42">
        <f aca="true" t="shared" si="27" ref="Y50:Y61">SUM(C50:W50)</f>
        <v>1748</v>
      </c>
      <c r="Z50" s="43">
        <f t="shared" si="20"/>
        <v>0.15331807780320367</v>
      </c>
      <c r="AA50" s="43">
        <f t="shared" si="21"/>
        <v>0.6332951945080092</v>
      </c>
      <c r="AB50" s="43">
        <f t="shared" si="22"/>
        <v>0.2133867276887872</v>
      </c>
      <c r="AC50" s="44">
        <f aca="true" t="shared" si="28" ref="AC50:AC61">SUM(Z50:AB50)</f>
        <v>1</v>
      </c>
    </row>
    <row r="51" spans="1:29" s="45" customFormat="1" ht="12" outlineLevel="1">
      <c r="A51" s="138"/>
      <c r="B51" s="35" t="s">
        <v>14</v>
      </c>
      <c r="C51" s="66">
        <v>61</v>
      </c>
      <c r="D51" s="66">
        <v>87</v>
      </c>
      <c r="E51" s="66">
        <v>116</v>
      </c>
      <c r="F51" s="66">
        <v>124</v>
      </c>
      <c r="G51" s="66">
        <v>100</v>
      </c>
      <c r="H51" s="66">
        <v>109</v>
      </c>
      <c r="I51" s="66">
        <v>94</v>
      </c>
      <c r="J51" s="66">
        <v>107</v>
      </c>
      <c r="K51" s="66">
        <v>108</v>
      </c>
      <c r="L51" s="66">
        <v>154</v>
      </c>
      <c r="M51" s="66">
        <v>131</v>
      </c>
      <c r="N51" s="66">
        <v>152</v>
      </c>
      <c r="O51" s="66">
        <v>120</v>
      </c>
      <c r="P51" s="66">
        <v>99</v>
      </c>
      <c r="Q51" s="66">
        <v>111</v>
      </c>
      <c r="R51" s="66">
        <v>129</v>
      </c>
      <c r="S51" s="66">
        <v>110</v>
      </c>
      <c r="T51" s="66">
        <v>82</v>
      </c>
      <c r="U51" s="66">
        <v>63</v>
      </c>
      <c r="V51" s="66">
        <v>18</v>
      </c>
      <c r="W51" s="66">
        <v>3</v>
      </c>
      <c r="X51" s="46">
        <f t="shared" si="26"/>
        <v>615</v>
      </c>
      <c r="Y51" s="47">
        <f t="shared" si="27"/>
        <v>2078</v>
      </c>
      <c r="Z51" s="48">
        <f t="shared" si="20"/>
        <v>0.12704523580365737</v>
      </c>
      <c r="AA51" s="48">
        <f t="shared" si="21"/>
        <v>0.5769971126082772</v>
      </c>
      <c r="AB51" s="48">
        <f t="shared" si="22"/>
        <v>0.2959576515880655</v>
      </c>
      <c r="AC51" s="49">
        <f t="shared" si="28"/>
        <v>1</v>
      </c>
    </row>
    <row r="52" spans="1:29" s="45" customFormat="1" ht="12" outlineLevel="1">
      <c r="A52" s="139"/>
      <c r="B52" s="36" t="s">
        <v>15</v>
      </c>
      <c r="C52" s="67">
        <v>128</v>
      </c>
      <c r="D52" s="67">
        <v>173</v>
      </c>
      <c r="E52" s="67">
        <v>231</v>
      </c>
      <c r="F52" s="67">
        <v>235</v>
      </c>
      <c r="G52" s="67">
        <v>191</v>
      </c>
      <c r="H52" s="67">
        <v>201</v>
      </c>
      <c r="I52" s="67">
        <v>178</v>
      </c>
      <c r="J52" s="67">
        <v>185</v>
      </c>
      <c r="K52" s="67">
        <v>211</v>
      </c>
      <c r="L52" s="67">
        <v>269</v>
      </c>
      <c r="M52" s="67">
        <v>292</v>
      </c>
      <c r="N52" s="67">
        <v>316</v>
      </c>
      <c r="O52" s="67">
        <v>228</v>
      </c>
      <c r="P52" s="67">
        <v>186</v>
      </c>
      <c r="Q52" s="67">
        <v>217</v>
      </c>
      <c r="R52" s="67">
        <v>207</v>
      </c>
      <c r="S52" s="67">
        <v>173</v>
      </c>
      <c r="T52" s="67">
        <v>110</v>
      </c>
      <c r="U52" s="67">
        <v>74</v>
      </c>
      <c r="V52" s="67">
        <v>18</v>
      </c>
      <c r="W52" s="67">
        <v>3</v>
      </c>
      <c r="X52" s="50">
        <f t="shared" si="26"/>
        <v>988</v>
      </c>
      <c r="Y52" s="51">
        <f t="shared" si="27"/>
        <v>3826</v>
      </c>
      <c r="Z52" s="48">
        <f t="shared" si="20"/>
        <v>0.1390486147412441</v>
      </c>
      <c r="AA52" s="48">
        <f t="shared" si="21"/>
        <v>0.6027182435964453</v>
      </c>
      <c r="AB52" s="48">
        <f t="shared" si="22"/>
        <v>0.2582331416623105</v>
      </c>
      <c r="AC52" s="52">
        <f t="shared" si="28"/>
        <v>0.9999999999999999</v>
      </c>
    </row>
    <row r="53" spans="1:29" s="45" customFormat="1" ht="12" customHeight="1" outlineLevel="1">
      <c r="A53" s="137" t="s">
        <v>59</v>
      </c>
      <c r="B53" s="34" t="s">
        <v>13</v>
      </c>
      <c r="C53" s="65">
        <v>43</v>
      </c>
      <c r="D53" s="65">
        <v>47</v>
      </c>
      <c r="E53" s="65">
        <v>76</v>
      </c>
      <c r="F53" s="65">
        <v>77</v>
      </c>
      <c r="G53" s="65">
        <v>51</v>
      </c>
      <c r="H53" s="65">
        <v>72</v>
      </c>
      <c r="I53" s="65">
        <v>60</v>
      </c>
      <c r="J53" s="65">
        <v>66</v>
      </c>
      <c r="K53" s="65">
        <v>75</v>
      </c>
      <c r="L53" s="65">
        <v>92</v>
      </c>
      <c r="M53" s="65">
        <v>98</v>
      </c>
      <c r="N53" s="65">
        <v>114</v>
      </c>
      <c r="O53" s="65">
        <v>75</v>
      </c>
      <c r="P53" s="65">
        <v>82</v>
      </c>
      <c r="Q53" s="65">
        <v>67</v>
      </c>
      <c r="R53" s="65">
        <v>76</v>
      </c>
      <c r="S53" s="65">
        <v>43</v>
      </c>
      <c r="T53" s="65">
        <v>22</v>
      </c>
      <c r="U53" s="65">
        <v>4</v>
      </c>
      <c r="V53" s="65">
        <v>2</v>
      </c>
      <c r="W53" s="65">
        <v>0</v>
      </c>
      <c r="X53" s="41">
        <f t="shared" si="26"/>
        <v>296</v>
      </c>
      <c r="Y53" s="42">
        <f t="shared" si="27"/>
        <v>1242</v>
      </c>
      <c r="Z53" s="43">
        <f t="shared" si="20"/>
        <v>0.13365539452495975</v>
      </c>
      <c r="AA53" s="43">
        <f t="shared" si="21"/>
        <v>0.6280193236714976</v>
      </c>
      <c r="AB53" s="43">
        <f t="shared" si="22"/>
        <v>0.23832528180354268</v>
      </c>
      <c r="AC53" s="44">
        <f t="shared" si="28"/>
        <v>1</v>
      </c>
    </row>
    <row r="54" spans="1:29" s="45" customFormat="1" ht="12" outlineLevel="1">
      <c r="A54" s="138"/>
      <c r="B54" s="35" t="s">
        <v>14</v>
      </c>
      <c r="C54" s="66">
        <v>30</v>
      </c>
      <c r="D54" s="66">
        <v>64</v>
      </c>
      <c r="E54" s="66">
        <v>60</v>
      </c>
      <c r="F54" s="66">
        <v>83</v>
      </c>
      <c r="G54" s="66">
        <v>62</v>
      </c>
      <c r="H54" s="66">
        <v>61</v>
      </c>
      <c r="I54" s="66">
        <v>78</v>
      </c>
      <c r="J54" s="66">
        <v>67</v>
      </c>
      <c r="K54" s="66">
        <v>70</v>
      </c>
      <c r="L54" s="66">
        <v>100</v>
      </c>
      <c r="M54" s="66">
        <v>89</v>
      </c>
      <c r="N54" s="66">
        <v>102</v>
      </c>
      <c r="O54" s="66">
        <v>88</v>
      </c>
      <c r="P54" s="66">
        <v>75</v>
      </c>
      <c r="Q54" s="66">
        <v>89</v>
      </c>
      <c r="R54" s="66">
        <v>116</v>
      </c>
      <c r="S54" s="66">
        <v>88</v>
      </c>
      <c r="T54" s="66">
        <v>32</v>
      </c>
      <c r="U54" s="66">
        <v>17</v>
      </c>
      <c r="V54" s="66">
        <v>5</v>
      </c>
      <c r="W54" s="66">
        <v>1</v>
      </c>
      <c r="X54" s="46">
        <f t="shared" si="26"/>
        <v>423</v>
      </c>
      <c r="Y54" s="47">
        <f t="shared" si="27"/>
        <v>1377</v>
      </c>
      <c r="Z54" s="48">
        <f t="shared" si="20"/>
        <v>0.11183732752360204</v>
      </c>
      <c r="AA54" s="48">
        <f t="shared" si="21"/>
        <v>0.5809731299927379</v>
      </c>
      <c r="AB54" s="48">
        <f t="shared" si="22"/>
        <v>0.30718954248366015</v>
      </c>
      <c r="AC54" s="49">
        <f t="shared" si="28"/>
        <v>1</v>
      </c>
    </row>
    <row r="55" spans="1:29" s="45" customFormat="1" ht="12" outlineLevel="1">
      <c r="A55" s="139"/>
      <c r="B55" s="36" t="s">
        <v>15</v>
      </c>
      <c r="C55" s="67">
        <v>73</v>
      </c>
      <c r="D55" s="67">
        <v>111</v>
      </c>
      <c r="E55" s="67">
        <v>136</v>
      </c>
      <c r="F55" s="67">
        <v>160</v>
      </c>
      <c r="G55" s="67">
        <v>113</v>
      </c>
      <c r="H55" s="67">
        <v>133</v>
      </c>
      <c r="I55" s="67">
        <v>138</v>
      </c>
      <c r="J55" s="67">
        <v>133</v>
      </c>
      <c r="K55" s="67">
        <v>145</v>
      </c>
      <c r="L55" s="67">
        <v>192</v>
      </c>
      <c r="M55" s="67">
        <v>187</v>
      </c>
      <c r="N55" s="67">
        <v>216</v>
      </c>
      <c r="O55" s="67">
        <v>163</v>
      </c>
      <c r="P55" s="67">
        <v>157</v>
      </c>
      <c r="Q55" s="67">
        <v>156</v>
      </c>
      <c r="R55" s="67">
        <v>192</v>
      </c>
      <c r="S55" s="67">
        <v>131</v>
      </c>
      <c r="T55" s="67">
        <v>54</v>
      </c>
      <c r="U55" s="67">
        <v>21</v>
      </c>
      <c r="V55" s="67">
        <v>7</v>
      </c>
      <c r="W55" s="67">
        <v>1</v>
      </c>
      <c r="X55" s="50">
        <f t="shared" si="26"/>
        <v>719</v>
      </c>
      <c r="Y55" s="51">
        <f t="shared" si="27"/>
        <v>2619</v>
      </c>
      <c r="Z55" s="48">
        <f t="shared" si="20"/>
        <v>0.12218403970981291</v>
      </c>
      <c r="AA55" s="48">
        <f t="shared" si="21"/>
        <v>0.6032836960672012</v>
      </c>
      <c r="AB55" s="48">
        <f t="shared" si="22"/>
        <v>0.2745322642229859</v>
      </c>
      <c r="AC55" s="52">
        <f t="shared" si="28"/>
        <v>1</v>
      </c>
    </row>
    <row r="56" spans="1:29" s="45" customFormat="1" ht="12" customHeight="1" outlineLevel="1">
      <c r="A56" s="137" t="s">
        <v>60</v>
      </c>
      <c r="B56" s="34" t="s">
        <v>13</v>
      </c>
      <c r="C56" s="65">
        <v>54</v>
      </c>
      <c r="D56" s="65">
        <v>58</v>
      </c>
      <c r="E56" s="65">
        <v>85</v>
      </c>
      <c r="F56" s="65">
        <v>96</v>
      </c>
      <c r="G56" s="65">
        <v>55</v>
      </c>
      <c r="H56" s="65">
        <v>68</v>
      </c>
      <c r="I56" s="65">
        <v>69</v>
      </c>
      <c r="J56" s="65">
        <v>70</v>
      </c>
      <c r="K56" s="65">
        <v>89</v>
      </c>
      <c r="L56" s="65">
        <v>103</v>
      </c>
      <c r="M56" s="65">
        <v>100</v>
      </c>
      <c r="N56" s="65">
        <v>94</v>
      </c>
      <c r="O56" s="65">
        <v>67</v>
      </c>
      <c r="P56" s="65">
        <v>70</v>
      </c>
      <c r="Q56" s="65">
        <v>87</v>
      </c>
      <c r="R56" s="65">
        <v>56</v>
      </c>
      <c r="S56" s="65">
        <v>36</v>
      </c>
      <c r="T56" s="65">
        <v>11</v>
      </c>
      <c r="U56" s="65">
        <v>7</v>
      </c>
      <c r="V56" s="65">
        <v>1</v>
      </c>
      <c r="W56" s="65">
        <v>0</v>
      </c>
      <c r="X56" s="41">
        <f t="shared" si="26"/>
        <v>268</v>
      </c>
      <c r="Y56" s="42">
        <f t="shared" si="27"/>
        <v>1276</v>
      </c>
      <c r="Z56" s="43">
        <f t="shared" si="20"/>
        <v>0.15438871473354232</v>
      </c>
      <c r="AA56" s="43">
        <f t="shared" si="21"/>
        <v>0.6355799373040752</v>
      </c>
      <c r="AB56" s="43">
        <f t="shared" si="22"/>
        <v>0.21003134796238246</v>
      </c>
      <c r="AC56" s="44">
        <f t="shared" si="28"/>
        <v>1</v>
      </c>
    </row>
    <row r="57" spans="1:29" s="45" customFormat="1" ht="12" outlineLevel="1">
      <c r="A57" s="138"/>
      <c r="B57" s="35" t="s">
        <v>14</v>
      </c>
      <c r="C57" s="66">
        <v>43</v>
      </c>
      <c r="D57" s="66">
        <v>56</v>
      </c>
      <c r="E57" s="66">
        <v>93</v>
      </c>
      <c r="F57" s="66">
        <v>101</v>
      </c>
      <c r="G57" s="66">
        <v>47</v>
      </c>
      <c r="H57" s="66">
        <v>58</v>
      </c>
      <c r="I57" s="66">
        <v>68</v>
      </c>
      <c r="J57" s="66">
        <v>56</v>
      </c>
      <c r="K57" s="66">
        <v>88</v>
      </c>
      <c r="L57" s="66">
        <v>105</v>
      </c>
      <c r="M57" s="66">
        <v>90</v>
      </c>
      <c r="N57" s="66">
        <v>104</v>
      </c>
      <c r="O57" s="66">
        <v>70</v>
      </c>
      <c r="P57" s="66">
        <v>85</v>
      </c>
      <c r="Q57" s="66">
        <v>107</v>
      </c>
      <c r="R57" s="66">
        <v>87</v>
      </c>
      <c r="S57" s="66">
        <v>64</v>
      </c>
      <c r="T57" s="66">
        <v>39</v>
      </c>
      <c r="U57" s="66">
        <v>18</v>
      </c>
      <c r="V57" s="66">
        <v>9</v>
      </c>
      <c r="W57" s="66">
        <v>1</v>
      </c>
      <c r="X57" s="46">
        <f t="shared" si="26"/>
        <v>410</v>
      </c>
      <c r="Y57" s="47">
        <f t="shared" si="27"/>
        <v>1389</v>
      </c>
      <c r="Z57" s="48">
        <f t="shared" si="20"/>
        <v>0.13822894168466524</v>
      </c>
      <c r="AA57" s="48">
        <f t="shared" si="21"/>
        <v>0.5665946724262059</v>
      </c>
      <c r="AB57" s="48">
        <f t="shared" si="22"/>
        <v>0.29517638588912887</v>
      </c>
      <c r="AC57" s="49">
        <f t="shared" si="28"/>
        <v>1</v>
      </c>
    </row>
    <row r="58" spans="1:29" s="45" customFormat="1" ht="12" outlineLevel="1">
      <c r="A58" s="139"/>
      <c r="B58" s="36" t="s">
        <v>15</v>
      </c>
      <c r="C58" s="67">
        <v>97</v>
      </c>
      <c r="D58" s="67">
        <v>114</v>
      </c>
      <c r="E58" s="67">
        <v>178</v>
      </c>
      <c r="F58" s="67">
        <v>197</v>
      </c>
      <c r="G58" s="67">
        <v>102</v>
      </c>
      <c r="H58" s="67">
        <v>126</v>
      </c>
      <c r="I58" s="67">
        <v>137</v>
      </c>
      <c r="J58" s="67">
        <v>126</v>
      </c>
      <c r="K58" s="67">
        <v>177</v>
      </c>
      <c r="L58" s="67">
        <v>208</v>
      </c>
      <c r="M58" s="67">
        <v>190</v>
      </c>
      <c r="N58" s="67">
        <v>198</v>
      </c>
      <c r="O58" s="67">
        <v>137</v>
      </c>
      <c r="P58" s="67">
        <v>155</v>
      </c>
      <c r="Q58" s="67">
        <v>194</v>
      </c>
      <c r="R58" s="67">
        <v>143</v>
      </c>
      <c r="S58" s="67">
        <v>100</v>
      </c>
      <c r="T58" s="67">
        <v>50</v>
      </c>
      <c r="U58" s="67">
        <v>25</v>
      </c>
      <c r="V58" s="67">
        <v>10</v>
      </c>
      <c r="W58" s="67">
        <v>1</v>
      </c>
      <c r="X58" s="50">
        <f t="shared" si="26"/>
        <v>678</v>
      </c>
      <c r="Y58" s="51">
        <f t="shared" si="27"/>
        <v>2665</v>
      </c>
      <c r="Z58" s="48">
        <f t="shared" si="20"/>
        <v>0.14596622889305816</v>
      </c>
      <c r="AA58" s="48">
        <f t="shared" si="21"/>
        <v>0.599624765478424</v>
      </c>
      <c r="AB58" s="48">
        <f t="shared" si="22"/>
        <v>0.2544090056285178</v>
      </c>
      <c r="AC58" s="52">
        <f t="shared" si="28"/>
        <v>1</v>
      </c>
    </row>
    <row r="59" spans="1:29" s="45" customFormat="1" ht="12" customHeight="1" outlineLevel="1">
      <c r="A59" s="137" t="s">
        <v>61</v>
      </c>
      <c r="B59" s="34" t="s">
        <v>13</v>
      </c>
      <c r="C59" s="65">
        <v>28</v>
      </c>
      <c r="D59" s="65">
        <v>39</v>
      </c>
      <c r="E59" s="65">
        <v>45</v>
      </c>
      <c r="F59" s="65">
        <v>36</v>
      </c>
      <c r="G59" s="65">
        <v>47</v>
      </c>
      <c r="H59" s="65">
        <v>44</v>
      </c>
      <c r="I59" s="65">
        <v>44</v>
      </c>
      <c r="J59" s="65">
        <v>39</v>
      </c>
      <c r="K59" s="65">
        <v>58</v>
      </c>
      <c r="L59" s="65">
        <v>67</v>
      </c>
      <c r="M59" s="65">
        <v>68</v>
      </c>
      <c r="N59" s="65">
        <v>74</v>
      </c>
      <c r="O59" s="65">
        <v>69</v>
      </c>
      <c r="P59" s="65">
        <v>54</v>
      </c>
      <c r="Q59" s="65">
        <v>47</v>
      </c>
      <c r="R59" s="65">
        <v>43</v>
      </c>
      <c r="S59" s="65">
        <v>25</v>
      </c>
      <c r="T59" s="65">
        <v>16</v>
      </c>
      <c r="U59" s="65">
        <v>6</v>
      </c>
      <c r="V59" s="65">
        <v>5</v>
      </c>
      <c r="W59" s="65">
        <v>0</v>
      </c>
      <c r="X59" s="41">
        <f t="shared" si="26"/>
        <v>196</v>
      </c>
      <c r="Y59" s="42">
        <f t="shared" si="27"/>
        <v>854</v>
      </c>
      <c r="Z59" s="43">
        <f t="shared" si="20"/>
        <v>0.13114754098360656</v>
      </c>
      <c r="AA59" s="43">
        <f t="shared" si="21"/>
        <v>0.639344262295082</v>
      </c>
      <c r="AB59" s="43">
        <f t="shared" si="22"/>
        <v>0.22950819672131148</v>
      </c>
      <c r="AC59" s="44">
        <f t="shared" si="28"/>
        <v>1</v>
      </c>
    </row>
    <row r="60" spans="1:29" s="45" customFormat="1" ht="12" outlineLevel="1">
      <c r="A60" s="138"/>
      <c r="B60" s="35" t="s">
        <v>14</v>
      </c>
      <c r="C60" s="66">
        <v>17</v>
      </c>
      <c r="D60" s="66">
        <v>44</v>
      </c>
      <c r="E60" s="66">
        <v>41</v>
      </c>
      <c r="F60" s="66">
        <v>47</v>
      </c>
      <c r="G60" s="66">
        <v>51</v>
      </c>
      <c r="H60" s="66">
        <v>39</v>
      </c>
      <c r="I60" s="66">
        <v>35</v>
      </c>
      <c r="J60" s="66">
        <v>42</v>
      </c>
      <c r="K60" s="66">
        <v>53</v>
      </c>
      <c r="L60" s="66">
        <v>57</v>
      </c>
      <c r="M60" s="66">
        <v>61</v>
      </c>
      <c r="N60" s="66">
        <v>68</v>
      </c>
      <c r="O60" s="66">
        <v>61</v>
      </c>
      <c r="P60" s="66">
        <v>76</v>
      </c>
      <c r="Q60" s="66">
        <v>62</v>
      </c>
      <c r="R60" s="66">
        <v>57</v>
      </c>
      <c r="S60" s="66">
        <v>45</v>
      </c>
      <c r="T60" s="66">
        <v>30</v>
      </c>
      <c r="U60" s="66">
        <v>12</v>
      </c>
      <c r="V60" s="66">
        <v>3</v>
      </c>
      <c r="W60" s="66">
        <v>1</v>
      </c>
      <c r="X60" s="46">
        <f t="shared" si="26"/>
        <v>286</v>
      </c>
      <c r="Y60" s="47">
        <f t="shared" si="27"/>
        <v>902</v>
      </c>
      <c r="Z60" s="48">
        <f t="shared" si="20"/>
        <v>0.1130820399113082</v>
      </c>
      <c r="AA60" s="48">
        <f t="shared" si="21"/>
        <v>0.5698447893569845</v>
      </c>
      <c r="AB60" s="48">
        <f t="shared" si="22"/>
        <v>0.3170731707317073</v>
      </c>
      <c r="AC60" s="49">
        <f t="shared" si="28"/>
        <v>1</v>
      </c>
    </row>
    <row r="61" spans="1:29" s="45" customFormat="1" ht="12" outlineLevel="1">
      <c r="A61" s="139"/>
      <c r="B61" s="36" t="s">
        <v>15</v>
      </c>
      <c r="C61" s="67">
        <v>45</v>
      </c>
      <c r="D61" s="67">
        <v>83</v>
      </c>
      <c r="E61" s="67">
        <v>86</v>
      </c>
      <c r="F61" s="67">
        <v>83</v>
      </c>
      <c r="G61" s="67">
        <v>98</v>
      </c>
      <c r="H61" s="67">
        <v>83</v>
      </c>
      <c r="I61" s="67">
        <v>79</v>
      </c>
      <c r="J61" s="67">
        <v>81</v>
      </c>
      <c r="K61" s="67">
        <v>111</v>
      </c>
      <c r="L61" s="67">
        <v>124</v>
      </c>
      <c r="M61" s="67">
        <v>129</v>
      </c>
      <c r="N61" s="67">
        <v>142</v>
      </c>
      <c r="O61" s="67">
        <v>130</v>
      </c>
      <c r="P61" s="67">
        <v>130</v>
      </c>
      <c r="Q61" s="67">
        <v>109</v>
      </c>
      <c r="R61" s="67">
        <v>100</v>
      </c>
      <c r="S61" s="67">
        <v>70</v>
      </c>
      <c r="T61" s="67">
        <v>46</v>
      </c>
      <c r="U61" s="67">
        <v>18</v>
      </c>
      <c r="V61" s="67">
        <v>8</v>
      </c>
      <c r="W61" s="67">
        <v>1</v>
      </c>
      <c r="X61" s="50">
        <f t="shared" si="26"/>
        <v>482</v>
      </c>
      <c r="Y61" s="51">
        <f t="shared" si="27"/>
        <v>1756</v>
      </c>
      <c r="Z61" s="48">
        <f t="shared" si="20"/>
        <v>0.12186788154897495</v>
      </c>
      <c r="AA61" s="48">
        <f t="shared" si="21"/>
        <v>0.6036446469248291</v>
      </c>
      <c r="AB61" s="48">
        <f t="shared" si="22"/>
        <v>0.2744874715261959</v>
      </c>
      <c r="AC61" s="52">
        <f t="shared" si="28"/>
        <v>1</v>
      </c>
    </row>
    <row r="62" spans="1:29" s="55" customFormat="1" ht="12" customHeight="1">
      <c r="A62" s="150" t="s">
        <v>50</v>
      </c>
      <c r="B62" s="37" t="s">
        <v>13</v>
      </c>
      <c r="C62" s="41">
        <f>SUM(C50,C53,C56,C59)</f>
        <v>192</v>
      </c>
      <c r="D62" s="41">
        <f aca="true" t="shared" si="29" ref="D62:P62">SUM(D50,D53,D56,D59)</f>
        <v>230</v>
      </c>
      <c r="E62" s="41">
        <f t="shared" si="29"/>
        <v>321</v>
      </c>
      <c r="F62" s="41">
        <f t="shared" si="29"/>
        <v>320</v>
      </c>
      <c r="G62" s="41">
        <f t="shared" si="29"/>
        <v>244</v>
      </c>
      <c r="H62" s="41">
        <f t="shared" si="29"/>
        <v>276</v>
      </c>
      <c r="I62" s="41">
        <f t="shared" si="29"/>
        <v>257</v>
      </c>
      <c r="J62" s="41">
        <f t="shared" si="29"/>
        <v>253</v>
      </c>
      <c r="K62" s="41">
        <f t="shared" si="29"/>
        <v>325</v>
      </c>
      <c r="L62" s="41">
        <f t="shared" si="29"/>
        <v>377</v>
      </c>
      <c r="M62" s="41">
        <f t="shared" si="29"/>
        <v>427</v>
      </c>
      <c r="N62" s="41">
        <f t="shared" si="29"/>
        <v>446</v>
      </c>
      <c r="O62" s="41">
        <f t="shared" si="29"/>
        <v>319</v>
      </c>
      <c r="P62" s="41">
        <f t="shared" si="29"/>
        <v>293</v>
      </c>
      <c r="Q62" s="41">
        <f>SUM(Q50,Q53,Q56,Q59)</f>
        <v>307</v>
      </c>
      <c r="R62" s="41">
        <f aca="true" t="shared" si="30" ref="R62:Y62">SUM(R50,R53,R56,R59)</f>
        <v>253</v>
      </c>
      <c r="S62" s="41">
        <f t="shared" si="30"/>
        <v>167</v>
      </c>
      <c r="T62" s="41">
        <f t="shared" si="30"/>
        <v>77</v>
      </c>
      <c r="U62" s="41">
        <f t="shared" si="30"/>
        <v>28</v>
      </c>
      <c r="V62" s="41">
        <f t="shared" si="30"/>
        <v>8</v>
      </c>
      <c r="W62" s="41">
        <f t="shared" si="30"/>
        <v>0</v>
      </c>
      <c r="X62" s="41">
        <f t="shared" si="30"/>
        <v>1133</v>
      </c>
      <c r="Y62" s="41">
        <f t="shared" si="30"/>
        <v>5120</v>
      </c>
      <c r="Z62" s="58">
        <f aca="true" t="shared" si="31" ref="Z62:Z70">SUM(C62:E62)/$Y62</f>
        <v>0.1451171875</v>
      </c>
      <c r="AA62" s="58">
        <f aca="true" t="shared" si="32" ref="AA62:AA70">SUM(F62:O62)/$Y62</f>
        <v>0.63359375</v>
      </c>
      <c r="AB62" s="58">
        <f aca="true" t="shared" si="33" ref="AB62:AB70">X62/$Y62</f>
        <v>0.2212890625</v>
      </c>
      <c r="AC62" s="54">
        <f>SUM(Z62:AB62)</f>
        <v>1</v>
      </c>
    </row>
    <row r="63" spans="1:29" s="55" customFormat="1" ht="12" customHeight="1">
      <c r="A63" s="151"/>
      <c r="B63" s="38" t="s">
        <v>14</v>
      </c>
      <c r="C63" s="46">
        <f aca="true" t="shared" si="34" ref="C63:P64">SUM(C51,C54,C57,C60)</f>
        <v>151</v>
      </c>
      <c r="D63" s="46">
        <f t="shared" si="34"/>
        <v>251</v>
      </c>
      <c r="E63" s="46">
        <f t="shared" si="34"/>
        <v>310</v>
      </c>
      <c r="F63" s="46">
        <f t="shared" si="34"/>
        <v>355</v>
      </c>
      <c r="G63" s="46">
        <f t="shared" si="34"/>
        <v>260</v>
      </c>
      <c r="H63" s="46">
        <f t="shared" si="34"/>
        <v>267</v>
      </c>
      <c r="I63" s="46">
        <f t="shared" si="34"/>
        <v>275</v>
      </c>
      <c r="J63" s="46">
        <f t="shared" si="34"/>
        <v>272</v>
      </c>
      <c r="K63" s="46">
        <f t="shared" si="34"/>
        <v>319</v>
      </c>
      <c r="L63" s="46">
        <f t="shared" si="34"/>
        <v>416</v>
      </c>
      <c r="M63" s="46">
        <f t="shared" si="34"/>
        <v>371</v>
      </c>
      <c r="N63" s="46">
        <f t="shared" si="34"/>
        <v>426</v>
      </c>
      <c r="O63" s="46">
        <f t="shared" si="34"/>
        <v>339</v>
      </c>
      <c r="P63" s="46">
        <f t="shared" si="34"/>
        <v>335</v>
      </c>
      <c r="Q63" s="46">
        <f aca="true" t="shared" si="35" ref="Q63:Y63">SUM(Q51,Q54,Q57,Q60)</f>
        <v>369</v>
      </c>
      <c r="R63" s="46">
        <f t="shared" si="35"/>
        <v>389</v>
      </c>
      <c r="S63" s="46">
        <f t="shared" si="35"/>
        <v>307</v>
      </c>
      <c r="T63" s="46">
        <f t="shared" si="35"/>
        <v>183</v>
      </c>
      <c r="U63" s="46">
        <f t="shared" si="35"/>
        <v>110</v>
      </c>
      <c r="V63" s="46">
        <f t="shared" si="35"/>
        <v>35</v>
      </c>
      <c r="W63" s="46">
        <f t="shared" si="35"/>
        <v>6</v>
      </c>
      <c r="X63" s="46">
        <f t="shared" si="35"/>
        <v>1734</v>
      </c>
      <c r="Y63" s="46">
        <f t="shared" si="35"/>
        <v>5746</v>
      </c>
      <c r="Z63" s="59">
        <f t="shared" si="31"/>
        <v>0.12391228680821441</v>
      </c>
      <c r="AA63" s="59">
        <f t="shared" si="32"/>
        <v>0.5743125652627915</v>
      </c>
      <c r="AB63" s="59">
        <f t="shared" si="33"/>
        <v>0.30177514792899407</v>
      </c>
      <c r="AC63" s="54">
        <f>SUM(Z63:AB63)</f>
        <v>1</v>
      </c>
    </row>
    <row r="64" spans="1:29" s="55" customFormat="1" ht="12" customHeight="1">
      <c r="A64" s="151"/>
      <c r="B64" s="39" t="s">
        <v>15</v>
      </c>
      <c r="C64" s="50">
        <f t="shared" si="34"/>
        <v>343</v>
      </c>
      <c r="D64" s="50">
        <f t="shared" si="34"/>
        <v>481</v>
      </c>
      <c r="E64" s="50">
        <f t="shared" si="34"/>
        <v>631</v>
      </c>
      <c r="F64" s="50">
        <f t="shared" si="34"/>
        <v>675</v>
      </c>
      <c r="G64" s="50">
        <f t="shared" si="34"/>
        <v>504</v>
      </c>
      <c r="H64" s="50">
        <f t="shared" si="34"/>
        <v>543</v>
      </c>
      <c r="I64" s="50">
        <f t="shared" si="34"/>
        <v>532</v>
      </c>
      <c r="J64" s="50">
        <f t="shared" si="34"/>
        <v>525</v>
      </c>
      <c r="K64" s="50">
        <f t="shared" si="34"/>
        <v>644</v>
      </c>
      <c r="L64" s="50">
        <f t="shared" si="34"/>
        <v>793</v>
      </c>
      <c r="M64" s="50">
        <f t="shared" si="34"/>
        <v>798</v>
      </c>
      <c r="N64" s="50">
        <f t="shared" si="34"/>
        <v>872</v>
      </c>
      <c r="O64" s="50">
        <f t="shared" si="34"/>
        <v>658</v>
      </c>
      <c r="P64" s="50">
        <f t="shared" si="34"/>
        <v>628</v>
      </c>
      <c r="Q64" s="50">
        <f aca="true" t="shared" si="36" ref="Q64:Y64">SUM(Q52,Q55,Q58,Q61)</f>
        <v>676</v>
      </c>
      <c r="R64" s="50">
        <f t="shared" si="36"/>
        <v>642</v>
      </c>
      <c r="S64" s="50">
        <f t="shared" si="36"/>
        <v>474</v>
      </c>
      <c r="T64" s="50">
        <f t="shared" si="36"/>
        <v>260</v>
      </c>
      <c r="U64" s="50">
        <f t="shared" si="36"/>
        <v>138</v>
      </c>
      <c r="V64" s="50">
        <f t="shared" si="36"/>
        <v>43</v>
      </c>
      <c r="W64" s="50">
        <f t="shared" si="36"/>
        <v>6</v>
      </c>
      <c r="X64" s="50">
        <f t="shared" si="36"/>
        <v>2867</v>
      </c>
      <c r="Y64" s="50">
        <f t="shared" si="36"/>
        <v>10866</v>
      </c>
      <c r="Z64" s="60">
        <f t="shared" si="31"/>
        <v>0.13390392048591937</v>
      </c>
      <c r="AA64" s="60">
        <f t="shared" si="32"/>
        <v>0.6022455365359838</v>
      </c>
      <c r="AB64" s="60">
        <f t="shared" si="33"/>
        <v>0.2638505429780968</v>
      </c>
      <c r="AC64" s="54">
        <f>SUM(Z64:AB64)</f>
        <v>1</v>
      </c>
    </row>
    <row r="65" spans="1:29" s="55" customFormat="1" ht="12" customHeight="1" collapsed="1">
      <c r="A65" s="150" t="s">
        <v>51</v>
      </c>
      <c r="B65" s="37" t="s">
        <v>13</v>
      </c>
      <c r="C65" s="127">
        <v>102</v>
      </c>
      <c r="D65" s="127">
        <v>151</v>
      </c>
      <c r="E65" s="127">
        <v>196</v>
      </c>
      <c r="F65" s="127">
        <v>187</v>
      </c>
      <c r="G65" s="127">
        <v>138</v>
      </c>
      <c r="H65" s="127">
        <v>149</v>
      </c>
      <c r="I65" s="127">
        <v>149</v>
      </c>
      <c r="J65" s="127">
        <v>134</v>
      </c>
      <c r="K65" s="127">
        <v>191</v>
      </c>
      <c r="L65" s="127">
        <v>249</v>
      </c>
      <c r="M65" s="127">
        <v>247</v>
      </c>
      <c r="N65" s="127">
        <v>257</v>
      </c>
      <c r="O65" s="127">
        <v>155</v>
      </c>
      <c r="P65" s="127">
        <v>129</v>
      </c>
      <c r="Q65" s="127">
        <v>155</v>
      </c>
      <c r="R65" s="127">
        <v>135</v>
      </c>
      <c r="S65" s="127">
        <v>105</v>
      </c>
      <c r="T65" s="127">
        <v>39</v>
      </c>
      <c r="U65" s="127">
        <v>20</v>
      </c>
      <c r="V65" s="127">
        <v>1</v>
      </c>
      <c r="W65" s="127">
        <v>0</v>
      </c>
      <c r="X65" s="41">
        <f>SUM(P65:W65)</f>
        <v>584</v>
      </c>
      <c r="Y65" s="41">
        <f>SUM(C65:W65)</f>
        <v>2889</v>
      </c>
      <c r="Z65" s="53">
        <f t="shared" si="31"/>
        <v>0.155417099342333</v>
      </c>
      <c r="AA65" s="53">
        <f t="shared" si="32"/>
        <v>0.6424368293527172</v>
      </c>
      <c r="AB65" s="53">
        <f t="shared" si="33"/>
        <v>0.2021460713049498</v>
      </c>
      <c r="AC65" s="54">
        <f aca="true" t="shared" si="37" ref="AC65:AC70">SUM(Z65:AB65)</f>
        <v>0.9999999999999999</v>
      </c>
    </row>
    <row r="66" spans="1:29" s="55" customFormat="1" ht="12" customHeight="1">
      <c r="A66" s="151"/>
      <c r="B66" s="38" t="s">
        <v>14</v>
      </c>
      <c r="C66" s="128">
        <v>100</v>
      </c>
      <c r="D66" s="128">
        <v>129</v>
      </c>
      <c r="E66" s="128">
        <v>194</v>
      </c>
      <c r="F66" s="128">
        <v>176</v>
      </c>
      <c r="G66" s="128">
        <v>164</v>
      </c>
      <c r="H66" s="128">
        <v>147</v>
      </c>
      <c r="I66" s="128">
        <v>153</v>
      </c>
      <c r="J66" s="128">
        <v>181</v>
      </c>
      <c r="K66" s="128">
        <v>233</v>
      </c>
      <c r="L66" s="128">
        <v>270</v>
      </c>
      <c r="M66" s="128">
        <v>268</v>
      </c>
      <c r="N66" s="128">
        <v>283</v>
      </c>
      <c r="O66" s="128">
        <v>189</v>
      </c>
      <c r="P66" s="128">
        <v>167</v>
      </c>
      <c r="Q66" s="128">
        <v>218</v>
      </c>
      <c r="R66" s="128">
        <v>271</v>
      </c>
      <c r="S66" s="128">
        <v>170</v>
      </c>
      <c r="T66" s="128">
        <v>102</v>
      </c>
      <c r="U66" s="128">
        <v>59</v>
      </c>
      <c r="V66" s="128">
        <v>17</v>
      </c>
      <c r="W66" s="128">
        <v>10</v>
      </c>
      <c r="X66" s="46">
        <f>SUM(P66:W66)</f>
        <v>1014</v>
      </c>
      <c r="Y66" s="46">
        <f>SUM(C66:W66)</f>
        <v>3501</v>
      </c>
      <c r="Z66" s="56">
        <f t="shared" si="31"/>
        <v>0.12082262210796915</v>
      </c>
      <c r="AA66" s="56">
        <f t="shared" si="32"/>
        <v>0.5895458440445587</v>
      </c>
      <c r="AB66" s="56">
        <f t="shared" si="33"/>
        <v>0.28963153384747214</v>
      </c>
      <c r="AC66" s="54">
        <f t="shared" si="37"/>
        <v>1</v>
      </c>
    </row>
    <row r="67" spans="1:29" s="55" customFormat="1" ht="12" customHeight="1">
      <c r="A67" s="151"/>
      <c r="B67" s="39" t="s">
        <v>15</v>
      </c>
      <c r="C67" s="129">
        <v>202</v>
      </c>
      <c r="D67" s="129">
        <v>280</v>
      </c>
      <c r="E67" s="129">
        <v>390</v>
      </c>
      <c r="F67" s="129">
        <v>363</v>
      </c>
      <c r="G67" s="129">
        <v>302</v>
      </c>
      <c r="H67" s="129">
        <v>296</v>
      </c>
      <c r="I67" s="129">
        <v>302</v>
      </c>
      <c r="J67" s="129">
        <v>315</v>
      </c>
      <c r="K67" s="129">
        <v>424</v>
      </c>
      <c r="L67" s="129">
        <v>519</v>
      </c>
      <c r="M67" s="129">
        <v>515</v>
      </c>
      <c r="N67" s="129">
        <v>540</v>
      </c>
      <c r="O67" s="129">
        <v>344</v>
      </c>
      <c r="P67" s="129">
        <v>296</v>
      </c>
      <c r="Q67" s="129">
        <v>373</v>
      </c>
      <c r="R67" s="129">
        <v>406</v>
      </c>
      <c r="S67" s="129">
        <v>275</v>
      </c>
      <c r="T67" s="129">
        <v>141</v>
      </c>
      <c r="U67" s="129">
        <v>79</v>
      </c>
      <c r="V67" s="129">
        <v>18</v>
      </c>
      <c r="W67" s="129">
        <v>10</v>
      </c>
      <c r="X67" s="50">
        <f>SUM(P67:W67)</f>
        <v>1598</v>
      </c>
      <c r="Y67" s="50">
        <f>SUM(C67:W67)</f>
        <v>6390</v>
      </c>
      <c r="Z67" s="57">
        <f t="shared" si="31"/>
        <v>0.13646322378716744</v>
      </c>
      <c r="AA67" s="57">
        <f t="shared" si="32"/>
        <v>0.6134585289514867</v>
      </c>
      <c r="AB67" s="57">
        <f t="shared" si="33"/>
        <v>0.25007824726134587</v>
      </c>
      <c r="AC67" s="54">
        <f t="shared" si="37"/>
        <v>1</v>
      </c>
    </row>
    <row r="68" spans="1:29" ht="12" customHeight="1">
      <c r="A68" s="143" t="s">
        <v>2</v>
      </c>
      <c r="B68" s="23" t="s">
        <v>13</v>
      </c>
      <c r="C68" s="61">
        <f>SUM(C23,C35,C38,C47,C62,C65)</f>
        <v>3327</v>
      </c>
      <c r="D68" s="61">
        <f aca="true" t="shared" si="38" ref="D68:N68">SUM(D23,D35,D38,D47,D62,D65)</f>
        <v>3547</v>
      </c>
      <c r="E68" s="61">
        <f t="shared" si="38"/>
        <v>3957</v>
      </c>
      <c r="F68" s="61">
        <f t="shared" si="38"/>
        <v>4059</v>
      </c>
      <c r="G68" s="61">
        <f t="shared" si="38"/>
        <v>3699</v>
      </c>
      <c r="H68" s="61">
        <f t="shared" si="38"/>
        <v>4035</v>
      </c>
      <c r="I68" s="61">
        <f t="shared" si="38"/>
        <v>4373</v>
      </c>
      <c r="J68" s="61">
        <f t="shared" si="38"/>
        <v>4411</v>
      </c>
      <c r="K68" s="61">
        <f t="shared" si="38"/>
        <v>4200</v>
      </c>
      <c r="L68" s="61">
        <f t="shared" si="38"/>
        <v>4485</v>
      </c>
      <c r="M68" s="61">
        <f t="shared" si="38"/>
        <v>4936</v>
      </c>
      <c r="N68" s="61">
        <f t="shared" si="38"/>
        <v>5671</v>
      </c>
      <c r="O68" s="61">
        <f aca="true" t="shared" si="39" ref="O68:X68">SUM(O23,O35,O38,O47,O62,O65)</f>
        <v>4286</v>
      </c>
      <c r="P68" s="61">
        <f t="shared" si="39"/>
        <v>3698</v>
      </c>
      <c r="Q68" s="61">
        <f t="shared" si="39"/>
        <v>3381</v>
      </c>
      <c r="R68" s="61">
        <f t="shared" si="39"/>
        <v>2627</v>
      </c>
      <c r="S68" s="61">
        <f t="shared" si="39"/>
        <v>1796</v>
      </c>
      <c r="T68" s="61">
        <f t="shared" si="39"/>
        <v>676</v>
      </c>
      <c r="U68" s="61">
        <f t="shared" si="39"/>
        <v>263</v>
      </c>
      <c r="V68" s="61">
        <f t="shared" si="39"/>
        <v>53</v>
      </c>
      <c r="W68" s="61">
        <f t="shared" si="39"/>
        <v>11</v>
      </c>
      <c r="X68" s="61">
        <f t="shared" si="39"/>
        <v>12505</v>
      </c>
      <c r="Y68" s="61">
        <f>SUM(Y23,Y35,Y38,Y47,Y62,Y65)</f>
        <v>67491</v>
      </c>
      <c r="Z68" s="58">
        <f t="shared" si="31"/>
        <v>0.16048065668014994</v>
      </c>
      <c r="AA68" s="58">
        <f t="shared" si="32"/>
        <v>0.6542353795320858</v>
      </c>
      <c r="AB68" s="58">
        <f t="shared" si="33"/>
        <v>0.1852839637877643</v>
      </c>
      <c r="AC68" s="54">
        <f t="shared" si="37"/>
        <v>1</v>
      </c>
    </row>
    <row r="69" spans="1:29" ht="12" customHeight="1">
      <c r="A69" s="144"/>
      <c r="B69" s="24" t="s">
        <v>14</v>
      </c>
      <c r="C69" s="62">
        <f>SUM(C24,C36,C39,C48,C63,C66)</f>
        <v>3088</v>
      </c>
      <c r="D69" s="62">
        <f aca="true" t="shared" si="40" ref="D69:N69">SUM(D24,D36,D39,D48,D63,D66)</f>
        <v>3497</v>
      </c>
      <c r="E69" s="62">
        <f t="shared" si="40"/>
        <v>3914</v>
      </c>
      <c r="F69" s="62">
        <f t="shared" si="40"/>
        <v>4093</v>
      </c>
      <c r="G69" s="62">
        <f t="shared" si="40"/>
        <v>3834</v>
      </c>
      <c r="H69" s="62">
        <f t="shared" si="40"/>
        <v>4066</v>
      </c>
      <c r="I69" s="62">
        <f t="shared" si="40"/>
        <v>4520</v>
      </c>
      <c r="J69" s="62">
        <f t="shared" si="40"/>
        <v>4755</v>
      </c>
      <c r="K69" s="62">
        <f t="shared" si="40"/>
        <v>4586</v>
      </c>
      <c r="L69" s="62">
        <f t="shared" si="40"/>
        <v>4884</v>
      </c>
      <c r="M69" s="62">
        <f t="shared" si="40"/>
        <v>5064</v>
      </c>
      <c r="N69" s="62">
        <f t="shared" si="40"/>
        <v>6026</v>
      </c>
      <c r="O69" s="62">
        <f aca="true" t="shared" si="41" ref="O69:Y69">SUM(O24,O36,O39,O48,O63,O66)</f>
        <v>4662</v>
      </c>
      <c r="P69" s="62">
        <f t="shared" si="41"/>
        <v>4390</v>
      </c>
      <c r="Q69" s="62">
        <f t="shared" si="41"/>
        <v>4099</v>
      </c>
      <c r="R69" s="62">
        <f t="shared" si="41"/>
        <v>3803</v>
      </c>
      <c r="S69" s="62">
        <f t="shared" si="41"/>
        <v>3060</v>
      </c>
      <c r="T69" s="62">
        <f t="shared" si="41"/>
        <v>1846</v>
      </c>
      <c r="U69" s="62">
        <f t="shared" si="41"/>
        <v>994</v>
      </c>
      <c r="V69" s="62">
        <f t="shared" si="41"/>
        <v>296</v>
      </c>
      <c r="W69" s="62">
        <f t="shared" si="41"/>
        <v>43</v>
      </c>
      <c r="X69" s="62">
        <f t="shared" si="41"/>
        <v>18531</v>
      </c>
      <c r="Y69" s="62">
        <f t="shared" si="41"/>
        <v>75520</v>
      </c>
      <c r="Z69" s="59">
        <f t="shared" si="31"/>
        <v>0.13902277542372882</v>
      </c>
      <c r="AA69" s="59">
        <f t="shared" si="32"/>
        <v>0.6155985169491526</v>
      </c>
      <c r="AB69" s="59">
        <f t="shared" si="33"/>
        <v>0.24537870762711864</v>
      </c>
      <c r="AC69" s="54">
        <f t="shared" si="37"/>
        <v>1</v>
      </c>
    </row>
    <row r="70" spans="1:29" ht="12" customHeight="1">
      <c r="A70" s="144"/>
      <c r="B70" s="25" t="s">
        <v>15</v>
      </c>
      <c r="C70" s="63">
        <f>SUM(C68:C69)</f>
        <v>6415</v>
      </c>
      <c r="D70" s="63">
        <f aca="true" t="shared" si="42" ref="D70:N70">SUM(D68:D69)</f>
        <v>7044</v>
      </c>
      <c r="E70" s="63">
        <f t="shared" si="42"/>
        <v>7871</v>
      </c>
      <c r="F70" s="63">
        <f t="shared" si="42"/>
        <v>8152</v>
      </c>
      <c r="G70" s="63">
        <f t="shared" si="42"/>
        <v>7533</v>
      </c>
      <c r="H70" s="63">
        <f t="shared" si="42"/>
        <v>8101</v>
      </c>
      <c r="I70" s="63">
        <f t="shared" si="42"/>
        <v>8893</v>
      </c>
      <c r="J70" s="63">
        <f t="shared" si="42"/>
        <v>9166</v>
      </c>
      <c r="K70" s="63">
        <f t="shared" si="42"/>
        <v>8786</v>
      </c>
      <c r="L70" s="63">
        <f t="shared" si="42"/>
        <v>9369</v>
      </c>
      <c r="M70" s="63">
        <f t="shared" si="42"/>
        <v>10000</v>
      </c>
      <c r="N70" s="63">
        <f t="shared" si="42"/>
        <v>11697</v>
      </c>
      <c r="O70" s="63">
        <f aca="true" t="shared" si="43" ref="O70:W70">SUM(O68:O69)</f>
        <v>8948</v>
      </c>
      <c r="P70" s="63">
        <f t="shared" si="43"/>
        <v>8088</v>
      </c>
      <c r="Q70" s="63">
        <f t="shared" si="43"/>
        <v>7480</v>
      </c>
      <c r="R70" s="63">
        <f t="shared" si="43"/>
        <v>6430</v>
      </c>
      <c r="S70" s="63">
        <f t="shared" si="43"/>
        <v>4856</v>
      </c>
      <c r="T70" s="63">
        <f t="shared" si="43"/>
        <v>2522</v>
      </c>
      <c r="U70" s="63">
        <f t="shared" si="43"/>
        <v>1257</v>
      </c>
      <c r="V70" s="63">
        <f t="shared" si="43"/>
        <v>349</v>
      </c>
      <c r="W70" s="63">
        <f t="shared" si="43"/>
        <v>54</v>
      </c>
      <c r="X70" s="63">
        <f>SUM(X68:X69)</f>
        <v>31036</v>
      </c>
      <c r="Y70" s="63">
        <f>SUM(Y68:Y69)</f>
        <v>143011</v>
      </c>
      <c r="Z70" s="60">
        <f t="shared" si="31"/>
        <v>0.1491493661326751</v>
      </c>
      <c r="AA70" s="60">
        <f t="shared" si="32"/>
        <v>0.6338323625455384</v>
      </c>
      <c r="AB70" s="60">
        <f t="shared" si="33"/>
        <v>0.21701827132178644</v>
      </c>
      <c r="AC70" s="54">
        <f t="shared" si="37"/>
        <v>0.9999999999999999</v>
      </c>
    </row>
    <row r="75" ht="12">
      <c r="E75" s="40" t="s">
        <v>84</v>
      </c>
    </row>
  </sheetData>
  <sheetProtection/>
  <mergeCells count="24">
    <mergeCell ref="A29:A31"/>
    <mergeCell ref="A32:A34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1:B1"/>
    <mergeCell ref="A2:A4"/>
    <mergeCell ref="A5:A7"/>
    <mergeCell ref="A8:A10"/>
    <mergeCell ref="A11:A13"/>
    <mergeCell ref="A14:A16"/>
    <mergeCell ref="A56:A58"/>
    <mergeCell ref="A59:A61"/>
    <mergeCell ref="A41:A43"/>
    <mergeCell ref="A44:A46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&amp;R平成20年4月1日現在</oddHeader>
  </headerFooter>
  <colBreaks count="2" manualBreakCount="2">
    <brk id="28" max="69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2008-03-18T09:37:39Z</cp:lastPrinted>
  <dcterms:created xsi:type="dcterms:W3CDTF">2005-03-14T09:58:22Z</dcterms:created>
  <dcterms:modified xsi:type="dcterms:W3CDTF">2017-04-12T08:30:45Z</dcterms:modified>
  <cp:category/>
  <cp:version/>
  <cp:contentType/>
  <cp:contentStatus/>
</cp:coreProperties>
</file>