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fileSharing readOnlyRecommended="1"/>
  <workbookPr/>
  <mc:AlternateContent xmlns:mc="http://schemas.openxmlformats.org/markup-compatibility/2006">
    <mc:Choice Requires="x15">
      <x15ac:absPath xmlns:x15ac="http://schemas.microsoft.com/office/spreadsheetml/2010/11/ac" url="C:\Users\32557oa\Desktop\9.16〆　【長崎県市町村課】令和６年度財政状況資料集の作成について（第２回目）\3.HP公表データ\"/>
    </mc:Choice>
  </mc:AlternateContent>
  <xr:revisionPtr revIDLastSave="0" documentId="13_ncr:1_{AD2538C6-54C8-465B-BE5B-121F91D06A98}"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37" i="10"/>
  <c r="CO36" i="10"/>
  <c r="BW36" i="10"/>
  <c r="BE36" i="10"/>
  <c r="C36" i="10"/>
  <c r="CO35" i="10"/>
  <c r="BW35" i="10"/>
  <c r="BE35" i="10"/>
  <c r="CO34" i="10"/>
  <c r="BW34" i="10"/>
  <c r="BE34" i="10"/>
  <c r="C34" i="10"/>
  <c r="C35" i="10" s="1"/>
  <c r="U34" i="10" s="1"/>
  <c r="U35" i="10" s="1"/>
  <c r="U36" i="10" s="1"/>
  <c r="U37" i="10" s="1"/>
  <c r="AM34" i="10" l="1"/>
  <c r="AM35" i="10" s="1"/>
  <c r="AM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<sst xmlns="http://schemas.openxmlformats.org/spreadsheetml/2006/main" count="1093" uniqueCount="577">
  <si>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</si>
  <si>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</si>
  <si>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</si>
  <si>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</si>
  <si>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</si>
  <si>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</si>
  <si>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</si>
  <si>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</si>
  <si>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</si>
  <si>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</si>
  <si>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</si>
  <si>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</si>
  <si>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</si>
  <si>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</si>
  <si>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</si>
  <si>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</si>
  <si>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</si>
  <si>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</si>
  <si>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</si>
  <si>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</si>
  <si>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</si>
  <si>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</si>
  <si>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</si>
  <si>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</si>
  <si>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</si>
  <si>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</si>
  <si>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</si>
  <si>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</si>
  <si>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</si>
  <si>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</si>
  <si>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</si>
  <si>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</si>
  <si>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</si>
  <si>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</si>
  <si>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</si>
  <si>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</si>
  <si>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</si>
  <si>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</si>
  <si>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</si>
  <si>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</si>
  <si>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</si>
  <si>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</si>
  <si>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</si>
  <si>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</si>
  <si>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</si>
  <si>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</si>
  <si>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</si>
  <si>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</si>
  <si>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</si>
  <si>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</si>
  <si>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</si>
  <si>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</si>
  <si>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</si>
  <si>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</si>
  <si>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</si>
  <si>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</si>
  <si>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</si>
  <si>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</si>
  <si>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</si>
  <si>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</si>
  <si>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</si>
  <si>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</si>
  <si>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</si>
  <si>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</si>
  <si>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</si>
  <si>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</si>
  <si>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</si>
  <si>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</si>
  <si>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</si>
  <si>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</si>
  <si>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</si>
  <si>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</si>
  <si>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</si>
  <si>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</si>
  <si>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</si>
  <si>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</si>
  <si>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</si>
  <si>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</si>
  <si>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</si>
  <si>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長崎県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</si>
  <si>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</si>
  <si>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</si>
  <si>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</si>
  <si>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</si>
  <si>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</si>
  <si>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</si>
  <si>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</si>
  <si>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</si>
  <si>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</si>
  <si>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</si>
  <si>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</si>
  <si>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</si>
  <si>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</si>
  <si>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</si>
  <si>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諫早市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</si>
  <si>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</si>
  <si>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</si>
  <si>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</si>
  <si>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</si>
  <si>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</si>
  <si>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</si>
  <si>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</si>
  <si>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</si>
  <si>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</si>
  <si>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</si>
  <si>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</si>
  <si>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</si>
  <si>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</si>
  <si>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</si>
  <si>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</si>
  <si>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</si>
  <si>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</si>
  <si>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</si>
  <si>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</si>
  <si>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</si>
  <si>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</si>
  <si>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</si>
  <si>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</si>
  <si>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</si>
  <si>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</si>
  <si>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</si>
  <si>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</si>
  <si>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</si>
  <si>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</si>
  <si>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</si>
  <si>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</si>
  <si>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</si>
  <si>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</si>
  <si>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</si>
  <si>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</si>
  <si>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</si>
  <si>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</si>
  <si>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</si>
  <si>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</si>
  <si>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</si>
  <si>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</si>
  <si>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</si>
  <si>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</si>
  <si>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</si>
  <si>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</si>
  <si>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</si>
  <si>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-0.3</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</si>
  <si>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</si>
  <si>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</si>
  <si>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</si>
  <si>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</si>
  <si>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</si>
  <si>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</si>
  <si>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</si>
  <si>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</si>
  <si>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</si>
  <si>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</si>
  <si>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</si>
  <si>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</si>
  <si>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</si>
  <si>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</si>
  <si>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</si>
  <si>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</si>
  <si>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</si>
  <si>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</si>
  <si>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</si>
  <si>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</si>
  <si>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</si>
  <si>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</si>
  <si>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</si>
  <si>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</si>
  <si>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</si>
  <si>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</si>
  <si>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</si>
  <si>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</si>
  <si>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</si>
  <si>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</si>
  <si>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</si>
  <si>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</si>
  <si>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</si>
  <si>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</si>
  <si>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</si>
  <si>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</si>
  <si>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</si>
  <si>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</si>
  <si>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</si>
  <si>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</si>
  <si>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</si>
  <si>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</si>
  <si>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</si>
  <si>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</si>
  <si>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</si>
  <si>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</si>
  <si>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</si>
  <si>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</si>
  <si>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</si>
  <si>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</si>
  <si>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</si>
  <si>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</si>
  <si>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</si>
  <si>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</si>
  <si>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</si>
  <si>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</si>
  <si>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</si>
  <si>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</si>
  <si>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</si>
  <si>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</si>
  <si>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</si>
  <si>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長崎県諫早市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</si>
  <si>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</si>
  <si>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</si>
  <si>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</si>
  <si>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</si>
  <si>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</si>
  <si>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</si>
  <si>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</si>
  <si>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</si>
  <si>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</si>
  <si>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</si>
  <si>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</si>
  <si>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</si>
  <si>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</si>
  <si>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</si>
  <si>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</si>
  <si>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</si>
  <si>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</si>
  <si>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</si>
  <si>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</si>
  <si>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</si>
  <si>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</si>
  <si>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</si>
  <si>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</si>
  <si>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</si>
  <si>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</si>
  <si>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</si>
  <si>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</si>
  <si>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</si>
  <si>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</si>
  <si>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</si>
  <si>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</si>
  <si>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</si>
  <si>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</si>
  <si>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</si>
  <si>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</si>
  <si>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</si>
  <si>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</si>
  <si>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</si>
  <si>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</si>
  <si>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</si>
  <si>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</si>
  <si>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</si>
  <si>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</si>
  <si>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</si>
  <si>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</si>
  <si>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</si>
  <si>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</si>
  <si>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</si>
  <si>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</si>
  <si>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</si>
  <si>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</si>
  <si>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</si>
  <si>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</si>
  <si>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</si>
  <si>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</si>
  <si>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</si>
  <si>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</si>
  <si>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</si>
  <si>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</si>
  <si>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</si>
  <si>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</si>
  <si>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</si>
  <si>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</si>
  <si>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</si>
  <si>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</si>
  <si>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</si>
  <si>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</si>
  <si>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</si>
  <si>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</si>
  <si>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</si>
  <si>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</si>
  <si>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</si>
  <si>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</si>
  <si>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</si>
  <si>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</si>
  <si>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</si>
  <si>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</si>
  <si>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</si>
  <si>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</si>
  <si>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</si>
  <si>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</si>
  <si>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</si>
  <si>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</si>
  <si>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</si>
  <si>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</si>
  <si>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</si>
  <si>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</si>
  <si>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</si>
  <si>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</si>
  <si>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</si>
  <si>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</si>
  <si>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</si>
  <si>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</si>
  <si>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</si>
  <si>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</si>
  <si>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</si>
  <si>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</si>
  <si>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</si>
  <si>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</si>
  <si>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</si>
  <si>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</si>
  <si>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</si>
  <si>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</si>
  <si>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</si>
  <si>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</si>
  <si>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</si>
  <si>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</si>
  <si>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</si>
  <si>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</si>
  <si>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</si>
  <si>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</si>
  <si>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</si>
  <si>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</si>
  <si>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</si>
  <si>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</si>
  <si>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</si>
  <si>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</si>
  <si>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</si>
  <si>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</si>
  <si>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</si>
  <si>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</si>
  <si>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</si>
  <si>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</si>
  <si>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</si>
  <si>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</si>
  <si>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</si>
  <si>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</si>
  <si>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</si>
  <si>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</si>
  <si>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</si>
  <si>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</si>
  <si>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</si>
  <si>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</si>
  <si>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</si>
  <si>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</si>
  <si>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</si>
  <si>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</si>
  <si>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</si>
  <si>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</si>
  <si>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</si>
  <si>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</si>
  <si>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</si>
  <si>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</si>
  <si>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</si>
  <si>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</si>
  <si>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</si>
  <si>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</si>
  <si>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</si>
  <si>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</si>
  <si>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</si>
  <si>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長崎県諫早市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</si>
  <si>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</si>
  <si>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</si>
  <si>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</si>
  <si>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</si>
  <si>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</si>
  <si>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</si>
  <si>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</si>
  <si>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</si>
  <si>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</si>
  <si>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</si>
  <si>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</si>
  <si>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</si>
  <si>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</si>
  <si>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</si>
  <si>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</si>
  <si>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</si>
  <si>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</si>
  <si>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</si>
  <si>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</si>
  <si>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</si>
  <si>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墓園事業特別会計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</si>
  <si>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</si>
  <si>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</si>
  <si>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</si>
  <si>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</si>
  <si>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</si>
  <si>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</si>
  <si>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</si>
  <si>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</si>
  <si>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</si>
  <si>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</si>
  <si>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</si>
  <si>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</si>
  <si>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</si>
  <si>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</si>
  <si>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</si>
  <si>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後期高齢者医療特別会計</t>
    <phoneticPr fontId="5"/>
  </si>
  <si>
    <t>駐車場事業特別会計</t>
    <phoneticPr fontId="5"/>
  </si>
  <si>
    <t>水道事業会計</t>
    <phoneticPr fontId="5"/>
  </si>
  <si>
    <t>法適用企業</t>
    <phoneticPr fontId="5"/>
  </si>
  <si>
    <t>工業用水道事業会計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</si>
  <si>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</si>
  <si>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</si>
  <si>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</si>
  <si>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</si>
  <si>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</si>
  <si>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</si>
  <si>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</si>
  <si>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</si>
  <si>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</si>
  <si>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</si>
  <si>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</si>
  <si>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</si>
  <si>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</si>
  <si>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</si>
  <si>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</si>
  <si>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</si>
  <si>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</si>
  <si>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</si>
  <si>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</si>
  <si>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</si>
  <si>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</si>
  <si>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</si>
  <si>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</si>
  <si>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</si>
  <si>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</si>
  <si>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</si>
  <si>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</si>
  <si>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</si>
  <si>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</si>
  <si>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</si>
  <si>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</si>
  <si>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</si>
  <si>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</si>
  <si>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</si>
  <si>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</si>
  <si>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</si>
  <si>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</si>
  <si>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</si>
  <si>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</si>
  <si>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</si>
  <si>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</si>
  <si>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</si>
  <si>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</si>
  <si>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</si>
  <si>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</si>
  <si>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</si>
  <si>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</si>
  <si>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</si>
  <si>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</si>
  <si>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</si>
  <si>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</si>
  <si>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</si>
  <si>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</si>
  <si>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</si>
  <si>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</si>
  <si>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</si>
  <si>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</si>
  <si>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</si>
  <si>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</si>
  <si>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</si>
  <si>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</si>
  <si>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</si>
  <si>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</si>
  <si>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</si>
  <si>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</si>
  <si>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</si>
  <si>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</si>
  <si>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</si>
  <si>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</si>
  <si>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</si>
  <si>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</si>
  <si>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</si>
  <si>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</si>
  <si>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</si>
  <si>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</si>
  <si>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</si>
  <si>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</si>
  <si>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</si>
  <si>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</si>
  <si>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</si>
  <si>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</si>
  <si>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</si>
  <si>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</si>
  <si>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</si>
  <si>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</si>
  <si>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</si>
  <si>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</si>
  <si>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</si>
  <si>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</si>
  <si>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</si>
  <si>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</si>
  <si>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</si>
  <si>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</si>
  <si>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</si>
  <si>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</si>
  <si>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</si>
  <si>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</si>
  <si>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</si>
  <si>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</si>
  <si>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</si>
  <si>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</si>
  <si>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</si>
  <si>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</si>
  <si>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</si>
  <si>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</si>
  <si>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</si>
  <si>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</si>
  <si>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</si>
  <si>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</si>
  <si>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</si>
  <si>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</si>
  <si>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</si>
  <si>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</si>
  <si>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</si>
  <si>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</si>
  <si>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</si>
  <si>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</si>
  <si>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</si>
  <si>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</si>
  <si>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</si>
  <si>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</si>
  <si>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</si>
  <si>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</si>
  <si>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</si>
  <si>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</si>
  <si>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</si>
  <si>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</si>
  <si>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</si>
  <si>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</si>
  <si>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</si>
  <si>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</si>
  <si>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</si>
  <si>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</si>
  <si>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</si>
  <si>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</si>
  <si>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</si>
  <si>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2.15</t>
  </si>
  <si>
    <t>▲ 0.26</t>
  </si>
  <si>
    <t>水道事業会計</t>
  </si>
  <si>
    <t>下水道事業会計</t>
  </si>
  <si>
    <t>一般会計</t>
  </si>
  <si>
    <t>工業用水道事業会計</t>
  </si>
  <si>
    <t>介護保険事業特別会計</t>
  </si>
  <si>
    <t>後期高齢者医療特別会計</t>
  </si>
  <si>
    <t>国民健康保険事業特別会計</t>
  </si>
  <si>
    <t>墓園事業特別会計</t>
  </si>
  <si>
    <t>その他会計（赤字）</t>
  </si>
  <si>
    <t>その他会計（黒字）</t>
  </si>
  <si>
    <t>R02</t>
    <phoneticPr fontId="5"/>
  </si>
  <si>
    <t>R03</t>
    <phoneticPr fontId="5"/>
  </si>
  <si>
    <t>R04</t>
    <phoneticPr fontId="5"/>
  </si>
  <si>
    <t>R05</t>
    <phoneticPr fontId="5"/>
  </si>
  <si>
    <t>R06</t>
    <phoneticPr fontId="5"/>
  </si>
  <si>
    <t>-</t>
    <phoneticPr fontId="2"/>
  </si>
  <si>
    <t>県央地域広域市町村圏組合一般会計</t>
    <rPh sb="0" eb="2">
      <t>ケンオウ</t>
    </rPh>
    <rPh sb="2" eb="4">
      <t>チイキ</t>
    </rPh>
    <rPh sb="4" eb="6">
      <t>コウイキ</t>
    </rPh>
    <rPh sb="6" eb="9">
      <t>シチョウソン</t>
    </rPh>
    <rPh sb="9" eb="10">
      <t>ケン</t>
    </rPh>
    <rPh sb="10" eb="12">
      <t>クミアイ</t>
    </rPh>
    <rPh sb="12" eb="16">
      <t>イッパンカイケイ</t>
    </rPh>
    <phoneticPr fontId="2"/>
  </si>
  <si>
    <t>県央県南広域環境組合一般会計</t>
    <rPh sb="0" eb="2">
      <t>ケンオウ</t>
    </rPh>
    <rPh sb="2" eb="4">
      <t>ケンナン</t>
    </rPh>
    <rPh sb="4" eb="6">
      <t>コウイキ</t>
    </rPh>
    <rPh sb="6" eb="8">
      <t>カンキョウ</t>
    </rPh>
    <rPh sb="8" eb="10">
      <t>クミアイ</t>
    </rPh>
    <rPh sb="10" eb="14">
      <t>イッパンカイケイ</t>
    </rPh>
    <phoneticPr fontId="2"/>
  </si>
  <si>
    <t>長崎県後期高齢者医療広域連合普通会計</t>
    <rPh sb="0" eb="3">
      <t>ナガサキケン</t>
    </rPh>
    <rPh sb="3" eb="5">
      <t>コウキ</t>
    </rPh>
    <rPh sb="5" eb="8">
      <t>コウレイシャ</t>
    </rPh>
    <rPh sb="8" eb="10">
      <t>イリョウ</t>
    </rPh>
    <rPh sb="10" eb="12">
      <t>コウイキ</t>
    </rPh>
    <rPh sb="12" eb="14">
      <t>レンゴウ</t>
    </rPh>
    <rPh sb="14" eb="18">
      <t>フツウカイケイ</t>
    </rPh>
    <phoneticPr fontId="2"/>
  </si>
  <si>
    <t>長崎県後期高齢者医療広域連合後期高齢者医療事業会計</t>
    <rPh sb="0" eb="3">
      <t>ナガサキケン</t>
    </rPh>
    <rPh sb="3" eb="5">
      <t>コウキ</t>
    </rPh>
    <rPh sb="5" eb="8">
      <t>コウレイシャ</t>
    </rPh>
    <rPh sb="8" eb="10">
      <t>イリョウ</t>
    </rPh>
    <rPh sb="10" eb="12">
      <t>コウイキ</t>
    </rPh>
    <rPh sb="12" eb="14">
      <t>レンゴウ</t>
    </rPh>
    <rPh sb="14" eb="19">
      <t>コウキコウレイシャ</t>
    </rPh>
    <rPh sb="19" eb="21">
      <t>イリョウ</t>
    </rPh>
    <rPh sb="21" eb="23">
      <t>ジギョウ</t>
    </rPh>
    <rPh sb="23" eb="25">
      <t>カイケイ</t>
    </rPh>
    <phoneticPr fontId="2"/>
  </si>
  <si>
    <t>長崎県市町村総合事務組合一般会計</t>
    <rPh sb="0" eb="3">
      <t>ナガサキケン</t>
    </rPh>
    <rPh sb="3" eb="6">
      <t>シチョウソン</t>
    </rPh>
    <rPh sb="6" eb="8">
      <t>ソウゴウ</t>
    </rPh>
    <rPh sb="8" eb="10">
      <t>ジム</t>
    </rPh>
    <rPh sb="10" eb="12">
      <t>クミアイ</t>
    </rPh>
    <rPh sb="12" eb="16">
      <t>イッパンカイケイ</t>
    </rPh>
    <phoneticPr fontId="2"/>
  </si>
  <si>
    <t>諫早市施設管理公社</t>
    <rPh sb="0" eb="3">
      <t>イサハヤシ</t>
    </rPh>
    <rPh sb="3" eb="5">
      <t>シセツ</t>
    </rPh>
    <rPh sb="5" eb="7">
      <t>カンリ</t>
    </rPh>
    <rPh sb="7" eb="9">
      <t>コウシャ</t>
    </rPh>
    <phoneticPr fontId="2"/>
  </si>
  <si>
    <t>株式会社県央企画</t>
    <rPh sb="0" eb="4">
      <t>カブシキガイシャ</t>
    </rPh>
    <rPh sb="4" eb="6">
      <t>ケンオウ</t>
    </rPh>
    <rPh sb="6" eb="8">
      <t>キカク</t>
    </rPh>
    <phoneticPr fontId="2"/>
  </si>
  <si>
    <t>▲11</t>
    <phoneticPr fontId="2"/>
  </si>
  <si>
    <t>諫早市土地開発公社</t>
    <rPh sb="0" eb="3">
      <t>イサハヤシ</t>
    </rPh>
    <rPh sb="3" eb="5">
      <t>トチ</t>
    </rPh>
    <rPh sb="5" eb="7">
      <t>カイハツ</t>
    </rPh>
    <rPh sb="7" eb="9">
      <t>コウシャ</t>
    </rPh>
    <phoneticPr fontId="2"/>
  </si>
  <si>
    <t>諫早市小長井振興公社</t>
    <rPh sb="0" eb="3">
      <t>イサハヤシ</t>
    </rPh>
    <rPh sb="3" eb="6">
      <t>コナガイ</t>
    </rPh>
    <rPh sb="6" eb="8">
      <t>シンコウ</t>
    </rPh>
    <rPh sb="8" eb="10">
      <t>コウシャ</t>
    </rPh>
    <phoneticPr fontId="2"/>
  </si>
  <si>
    <t>諫早市地域づくり基金</t>
    <rPh sb="0" eb="3">
      <t>イサハヤシ</t>
    </rPh>
    <rPh sb="3" eb="5">
      <t>チイキ</t>
    </rPh>
    <rPh sb="8" eb="10">
      <t>キキン</t>
    </rPh>
    <phoneticPr fontId="38"/>
  </si>
  <si>
    <t>諫早市都市整備事業基金</t>
    <rPh sb="0" eb="2">
      <t>イサハヤ</t>
    </rPh>
    <rPh sb="2" eb="3">
      <t>シ</t>
    </rPh>
    <rPh sb="3" eb="5">
      <t>トシ</t>
    </rPh>
    <rPh sb="5" eb="7">
      <t>セイビ</t>
    </rPh>
    <rPh sb="7" eb="9">
      <t>ジギョウ</t>
    </rPh>
    <rPh sb="9" eb="11">
      <t>キキン</t>
    </rPh>
    <phoneticPr fontId="38"/>
  </si>
  <si>
    <t>諫早市産業活性化基金</t>
    <rPh sb="0" eb="3">
      <t>イサハヤシ</t>
    </rPh>
    <rPh sb="3" eb="5">
      <t>サンギョウ</t>
    </rPh>
    <rPh sb="5" eb="8">
      <t>カッセイカ</t>
    </rPh>
    <rPh sb="8" eb="10">
      <t>キキン</t>
    </rPh>
    <phoneticPr fontId="38"/>
  </si>
  <si>
    <t>諫早市まちづくり未来基金</t>
    <rPh sb="0" eb="3">
      <t>イサハヤシ</t>
    </rPh>
    <rPh sb="8" eb="12">
      <t>ミライキキン</t>
    </rPh>
    <phoneticPr fontId="5"/>
  </si>
  <si>
    <t>諫早市地域福祉基金</t>
    <rPh sb="0" eb="3">
      <t>イサハヤシ</t>
    </rPh>
    <rPh sb="3" eb="5">
      <t>チイキ</t>
    </rPh>
    <rPh sb="5" eb="7">
      <t>フクシ</t>
    </rPh>
    <rPh sb="7" eb="9">
      <t>キキン</t>
    </rPh>
    <phoneticPr fontId="5"/>
  </si>
  <si>
    <t>〇</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</si>
  <si>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</si>
  <si>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</si>
  <si>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将来負担比率は生じていないが、有形固定資産減価償却率が全国平均及び長崎県平均を上回っており、年々上昇傾向にある。
　諫早市公共施設等総合管理計画及び各個別施設計画を基本とし、老朽化対策や更新を計画的に進めるとともに、既存施設の適正管理を行っていく。</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</si>
  <si>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</si>
  <si>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</si>
  <si>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</si>
  <si>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</si>
  <si>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</si>
  <si>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</si>
  <si>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将来負担比率は生じていないものの、実質公債費比率は類似団体平均を上回っている。
　将来財政を圧迫することがないよう、市債残高の縮減に努め、健全な財政運営の推進を図る。</t>
    <rPh sb="1" eb="3">
      <t>ショウライ</t>
    </rPh>
    <rPh sb="3" eb="5">
      <t>フタン</t>
    </rPh>
    <rPh sb="5" eb="7">
      <t>ヒリツ</t>
    </rPh>
    <rPh sb="8" eb="9">
      <t>ショウ</t>
    </rPh>
    <rPh sb="18" eb="20">
      <t>ジッシツ</t>
    </rPh>
    <rPh sb="20" eb="23">
      <t>コウサイヒ</t>
    </rPh>
    <rPh sb="23" eb="25">
      <t>ヒリツ</t>
    </rPh>
    <rPh sb="26" eb="28">
      <t>ルイジ</t>
    </rPh>
    <rPh sb="28" eb="30">
      <t>ダンタイ</t>
    </rPh>
    <rPh sb="30" eb="32">
      <t>ヘイキン</t>
    </rPh>
    <rPh sb="33" eb="35">
      <t>ウワマワ</t>
    </rPh>
    <rPh sb="42" eb="44">
      <t>ショウライ</t>
    </rPh>
    <rPh sb="44" eb="46">
      <t>ザイセイ</t>
    </rPh>
    <rPh sb="47" eb="49">
      <t>アッパク</t>
    </rPh>
    <rPh sb="59" eb="61">
      <t>シサイ</t>
    </rPh>
    <rPh sb="61" eb="63">
      <t>ザンダカ</t>
    </rPh>
    <rPh sb="64" eb="66">
      <t>シュクゲン</t>
    </rPh>
    <rPh sb="67" eb="68">
      <t>ツト</t>
    </rPh>
    <rPh sb="70" eb="72">
      <t>ケンゼン</t>
    </rPh>
    <rPh sb="73" eb="75">
      <t>ザイセイ</t>
    </rPh>
    <rPh sb="75" eb="77">
      <t>ウンエイ</t>
    </rPh>
    <rPh sb="78" eb="80">
      <t>スイシン</t>
    </rPh>
    <rPh sb="81" eb="82">
      <t>ハカ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</si>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</sst>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84" xfId="11" applyNumberFormat="1" applyFont="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D3EEC9D6-259A-4216-8A79-190A3923940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F084-4F46-BDAE-402EFAB1547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70109</c:v>
                </c:pt>
                <c:pt idx="1">
                  <c:v>49479</c:v>
                </c:pt>
                <c:pt idx="2">
                  <c:v>49520</c:v>
                </c:pt>
                <c:pt idx="3">
                  <c:v>66236</c:v>
                </c:pt>
                <c:pt idx="4">
                  <c:v>79415</c:v>
                </c:pt>
              </c:numCache>
            </c:numRef>
          </c:val>
          <c:smooth val="0"/>
          <c:extLst>
            <c:ext xmlns:c16="http://schemas.microsoft.com/office/drawing/2014/chart" uri="{C3380CC4-5D6E-409C-BE32-E72D297353CC}">
              <c16:uniqueId val="{00000001-F084-4F46-BDAE-402EFAB1547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2.92</c:v>
                </c:pt>
                <c:pt idx="1">
                  <c:v>4.59</c:v>
                </c:pt>
                <c:pt idx="2">
                  <c:v>4.45</c:v>
                </c:pt>
                <c:pt idx="3">
                  <c:v>3.84</c:v>
                </c:pt>
                <c:pt idx="4">
                  <c:v>3.5</c:v>
                </c:pt>
              </c:numCache>
            </c:numRef>
          </c:val>
          <c:extLst>
            <c:ext xmlns:c16="http://schemas.microsoft.com/office/drawing/2014/chart" uri="{C3380CC4-5D6E-409C-BE32-E72D297353CC}">
              <c16:uniqueId val="{00000000-ADCC-4F55-80B1-278A9CA11CA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12.8</c:v>
                </c:pt>
                <c:pt idx="1">
                  <c:v>15.06</c:v>
                </c:pt>
                <c:pt idx="2">
                  <c:v>13.46</c:v>
                </c:pt>
                <c:pt idx="3">
                  <c:v>14.39</c:v>
                </c:pt>
                <c:pt idx="4">
                  <c:v>13.84</c:v>
                </c:pt>
              </c:numCache>
            </c:numRef>
          </c:val>
          <c:extLst>
            <c:ext xmlns:c16="http://schemas.microsoft.com/office/drawing/2014/chart" uri="{C3380CC4-5D6E-409C-BE32-E72D297353CC}">
              <c16:uniqueId val="{00000001-ADCC-4F55-80B1-278A9CA11CA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1.67</c:v>
                </c:pt>
                <c:pt idx="1">
                  <c:v>4.2699999999999996</c:v>
                </c:pt>
                <c:pt idx="2">
                  <c:v>-2.15</c:v>
                </c:pt>
                <c:pt idx="3">
                  <c:v>0.53</c:v>
                </c:pt>
                <c:pt idx="4">
                  <c:v>-0.26</c:v>
                </c:pt>
              </c:numCache>
            </c:numRef>
          </c:val>
          <c:smooth val="0"/>
          <c:extLst>
            <c:ext xmlns:c16="http://schemas.microsoft.com/office/drawing/2014/chart" uri="{C3380CC4-5D6E-409C-BE32-E72D297353CC}">
              <c16:uniqueId val="{00000002-ADCC-4F55-80B1-278A9CA11CA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0-2CD4-417B-94F9-F28007FE339E}"/>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CD4-417B-94F9-F28007FE339E}"/>
            </c:ext>
          </c:extLst>
        </c:ser>
        <c:ser>
          <c:idx val="2"/>
          <c:order val="2"/>
          <c:tx>
            <c:strRef>
              <c:f>データシート!$A$29</c:f>
              <c:strCache>
                <c:ptCount val="1"/>
                <c:pt idx="0">
                  <c:v>墓園事業特別会計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0.12</c:v>
                </c:pt>
                <c:pt idx="2">
                  <c:v>#N/A</c:v>
                </c:pt>
                <c:pt idx="3">
                  <c:v>0.14000000000000001</c:v>
                </c:pt>
                <c:pt idx="4">
                  <c:v>#N/A</c:v>
                </c:pt>
                <c:pt idx="5">
                  <c:v>0.17</c:v>
                </c:pt>
                <c:pt idx="6">
                  <c:v>#N/A</c:v>
                </c:pt>
                <c:pt idx="7">
                  <c:v>0.16</c:v>
                </c:pt>
                <c:pt idx="8">
                  <c:v>#N/A</c:v>
                </c:pt>
                <c:pt idx="9">
                  <c:v>0.14000000000000001</c:v>
                </c:pt>
              </c:numCache>
            </c:numRef>
          </c:val>
          <c:extLst>
            <c:ext xmlns:c16="http://schemas.microsoft.com/office/drawing/2014/chart" uri="{C3380CC4-5D6E-409C-BE32-E72D297353CC}">
              <c16:uniqueId val="{00000002-2CD4-417B-94F9-F28007FE339E}"/>
            </c:ext>
          </c:extLst>
        </c:ser>
        <c:ser>
          <c:idx val="3"/>
          <c:order val="3"/>
          <c:tx>
            <c:strRef>
              <c:f>データシート!$A$30</c:f>
              <c:strCache>
                <c:ptCount val="1"/>
                <c:pt idx="0">
                  <c:v>国民健康保険事業特別会計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0.22</c:v>
                </c:pt>
                <c:pt idx="2">
                  <c:v>#N/A</c:v>
                </c:pt>
                <c:pt idx="3">
                  <c:v>0.09</c:v>
                </c:pt>
                <c:pt idx="4">
                  <c:v>#N/A</c:v>
                </c:pt>
                <c:pt idx="5">
                  <c:v>0.06</c:v>
                </c:pt>
                <c:pt idx="6">
                  <c:v>#N/A</c:v>
                </c:pt>
                <c:pt idx="7">
                  <c:v>0.08</c:v>
                </c:pt>
                <c:pt idx="8">
                  <c:v>#N/A</c:v>
                </c:pt>
                <c:pt idx="9">
                  <c:v>0.15</c:v>
                </c:pt>
              </c:numCache>
            </c:numRef>
          </c:val>
          <c:extLst>
            <c:ext xmlns:c16="http://schemas.microsoft.com/office/drawing/2014/chart" uri="{C3380CC4-5D6E-409C-BE32-E72D297353CC}">
              <c16:uniqueId val="{00000003-2CD4-417B-94F9-F28007FE339E}"/>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0.25</c:v>
                </c:pt>
                <c:pt idx="2">
                  <c:v>#N/A</c:v>
                </c:pt>
                <c:pt idx="3">
                  <c:v>0.24</c:v>
                </c:pt>
                <c:pt idx="4">
                  <c:v>#N/A</c:v>
                </c:pt>
                <c:pt idx="5">
                  <c:v>0.27</c:v>
                </c:pt>
                <c:pt idx="6">
                  <c:v>#N/A</c:v>
                </c:pt>
                <c:pt idx="7">
                  <c:v>0.27</c:v>
                </c:pt>
                <c:pt idx="8">
                  <c:v>#N/A</c:v>
                </c:pt>
                <c:pt idx="9">
                  <c:v>0.33</c:v>
                </c:pt>
              </c:numCache>
            </c:numRef>
          </c:val>
          <c:extLst>
            <c:ext xmlns:c16="http://schemas.microsoft.com/office/drawing/2014/chart" uri="{C3380CC4-5D6E-409C-BE32-E72D297353CC}">
              <c16:uniqueId val="{00000004-2CD4-417B-94F9-F28007FE339E}"/>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3.86</c:v>
                </c:pt>
                <c:pt idx="2">
                  <c:v>#N/A</c:v>
                </c:pt>
                <c:pt idx="3">
                  <c:v>1.65</c:v>
                </c:pt>
                <c:pt idx="4">
                  <c:v>#N/A</c:v>
                </c:pt>
                <c:pt idx="5">
                  <c:v>2.7</c:v>
                </c:pt>
                <c:pt idx="6">
                  <c:v>#N/A</c:v>
                </c:pt>
                <c:pt idx="7">
                  <c:v>3.11</c:v>
                </c:pt>
                <c:pt idx="8">
                  <c:v>#N/A</c:v>
                </c:pt>
                <c:pt idx="9">
                  <c:v>0.56999999999999995</c:v>
                </c:pt>
              </c:numCache>
            </c:numRef>
          </c:val>
          <c:extLst>
            <c:ext xmlns:c16="http://schemas.microsoft.com/office/drawing/2014/chart" uri="{C3380CC4-5D6E-409C-BE32-E72D297353CC}">
              <c16:uniqueId val="{00000005-2CD4-417B-94F9-F28007FE339E}"/>
            </c:ext>
          </c:extLst>
        </c:ser>
        <c:ser>
          <c:idx val="6"/>
          <c:order val="6"/>
          <c:tx>
            <c:strRef>
              <c:f>データシート!$A$33</c:f>
              <c:strCache>
                <c:ptCount val="1"/>
                <c:pt idx="0">
                  <c:v>工業用水道事業会計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1.4</c:v>
                </c:pt>
                <c:pt idx="2">
                  <c:v>#N/A</c:v>
                </c:pt>
                <c:pt idx="3">
                  <c:v>1.45</c:v>
                </c:pt>
                <c:pt idx="4">
                  <c:v>#N/A</c:v>
                </c:pt>
                <c:pt idx="5">
                  <c:v>1.65</c:v>
                </c:pt>
                <c:pt idx="6">
                  <c:v>#N/A</c:v>
                </c:pt>
                <c:pt idx="7">
                  <c:v>1.94</c:v>
                </c:pt>
                <c:pt idx="8">
                  <c:v>#N/A</c:v>
                </c:pt>
                <c:pt idx="9">
                  <c:v>1.34</c:v>
                </c:pt>
              </c:numCache>
            </c:numRef>
          </c:val>
          <c:extLst>
            <c:ext xmlns:c16="http://schemas.microsoft.com/office/drawing/2014/chart" uri="{C3380CC4-5D6E-409C-BE32-E72D297353CC}">
              <c16:uniqueId val="{00000006-2CD4-417B-94F9-F28007FE339E}"/>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2.79</c:v>
                </c:pt>
                <c:pt idx="2">
                  <c:v>#N/A</c:v>
                </c:pt>
                <c:pt idx="3">
                  <c:v>4.43</c:v>
                </c:pt>
                <c:pt idx="4">
                  <c:v>#N/A</c:v>
                </c:pt>
                <c:pt idx="5">
                  <c:v>4.2699999999999996</c:v>
                </c:pt>
                <c:pt idx="6">
                  <c:v>#N/A</c:v>
                </c:pt>
                <c:pt idx="7">
                  <c:v>3.67</c:v>
                </c:pt>
                <c:pt idx="8">
                  <c:v>#N/A</c:v>
                </c:pt>
                <c:pt idx="9">
                  <c:v>3.36</c:v>
                </c:pt>
              </c:numCache>
            </c:numRef>
          </c:val>
          <c:extLst>
            <c:ext xmlns:c16="http://schemas.microsoft.com/office/drawing/2014/chart" uri="{C3380CC4-5D6E-409C-BE32-E72D297353CC}">
              <c16:uniqueId val="{00000007-2CD4-417B-94F9-F28007FE339E}"/>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4.25</c:v>
                </c:pt>
                <c:pt idx="2">
                  <c:v>#N/A</c:v>
                </c:pt>
                <c:pt idx="3">
                  <c:v>4.33</c:v>
                </c:pt>
                <c:pt idx="4">
                  <c:v>#N/A</c:v>
                </c:pt>
                <c:pt idx="5">
                  <c:v>4.79</c:v>
                </c:pt>
                <c:pt idx="6">
                  <c:v>#N/A</c:v>
                </c:pt>
                <c:pt idx="7">
                  <c:v>5.1100000000000003</c:v>
                </c:pt>
                <c:pt idx="8">
                  <c:v>#N/A</c:v>
                </c:pt>
                <c:pt idx="9">
                  <c:v>5.32</c:v>
                </c:pt>
              </c:numCache>
            </c:numRef>
          </c:val>
          <c:extLst>
            <c:ext xmlns:c16="http://schemas.microsoft.com/office/drawing/2014/chart" uri="{C3380CC4-5D6E-409C-BE32-E72D297353CC}">
              <c16:uniqueId val="{00000008-2CD4-417B-94F9-F28007FE339E}"/>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17.170000000000002</c:v>
                </c:pt>
                <c:pt idx="2">
                  <c:v>#N/A</c:v>
                </c:pt>
                <c:pt idx="3">
                  <c:v>15.56</c:v>
                </c:pt>
                <c:pt idx="4">
                  <c:v>#N/A</c:v>
                </c:pt>
                <c:pt idx="5">
                  <c:v>15.68</c:v>
                </c:pt>
                <c:pt idx="6">
                  <c:v>#N/A</c:v>
                </c:pt>
                <c:pt idx="7">
                  <c:v>15.45</c:v>
                </c:pt>
                <c:pt idx="8">
                  <c:v>#N/A</c:v>
                </c:pt>
                <c:pt idx="9">
                  <c:v>13.94</c:v>
                </c:pt>
              </c:numCache>
            </c:numRef>
          </c:val>
          <c:extLst>
            <c:ext xmlns:c16="http://schemas.microsoft.com/office/drawing/2014/chart" uri="{C3380CC4-5D6E-409C-BE32-E72D297353CC}">
              <c16:uniqueId val="{00000009-2CD4-417B-94F9-F28007FE339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7360</c:v>
                </c:pt>
                <c:pt idx="5">
                  <c:v>7183</c:v>
                </c:pt>
                <c:pt idx="8">
                  <c:v>6848</c:v>
                </c:pt>
                <c:pt idx="11">
                  <c:v>6403</c:v>
                </c:pt>
                <c:pt idx="14">
                  <c:v>6425</c:v>
                </c:pt>
              </c:numCache>
            </c:numRef>
          </c:val>
          <c:extLst>
            <c:ext xmlns:c16="http://schemas.microsoft.com/office/drawing/2014/chart" uri="{C3380CC4-5D6E-409C-BE32-E72D297353CC}">
              <c16:uniqueId val="{00000000-FE81-499D-A2CC-8439D453C68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2</c:v>
                </c:pt>
                <c:pt idx="6">
                  <c:v>1</c:v>
                </c:pt>
                <c:pt idx="9">
                  <c:v>1</c:v>
                </c:pt>
                <c:pt idx="12">
                  <c:v>0</c:v>
                </c:pt>
              </c:numCache>
            </c:numRef>
          </c:val>
          <c:extLst>
            <c:ext xmlns:c16="http://schemas.microsoft.com/office/drawing/2014/chart" uri="{C3380CC4-5D6E-409C-BE32-E72D297353CC}">
              <c16:uniqueId val="{00000001-FE81-499D-A2CC-8439D453C68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c:v>
                </c:pt>
                <c:pt idx="3">
                  <c:v>35</c:v>
                </c:pt>
                <c:pt idx="6">
                  <c:v>29</c:v>
                </c:pt>
                <c:pt idx="9">
                  <c:v>15</c:v>
                </c:pt>
                <c:pt idx="12">
                  <c:v>1</c:v>
                </c:pt>
              </c:numCache>
            </c:numRef>
          </c:val>
          <c:extLst>
            <c:ext xmlns:c16="http://schemas.microsoft.com/office/drawing/2014/chart" uri="{C3380CC4-5D6E-409C-BE32-E72D297353CC}">
              <c16:uniqueId val="{00000002-FE81-499D-A2CC-8439D453C68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240</c:v>
                </c:pt>
                <c:pt idx="3">
                  <c:v>325</c:v>
                </c:pt>
                <c:pt idx="6">
                  <c:v>347</c:v>
                </c:pt>
                <c:pt idx="9">
                  <c:v>340</c:v>
                </c:pt>
                <c:pt idx="12">
                  <c:v>302</c:v>
                </c:pt>
              </c:numCache>
            </c:numRef>
          </c:val>
          <c:extLst>
            <c:ext xmlns:c16="http://schemas.microsoft.com/office/drawing/2014/chart" uri="{C3380CC4-5D6E-409C-BE32-E72D297353CC}">
              <c16:uniqueId val="{00000003-FE81-499D-A2CC-8439D453C68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1758</c:v>
                </c:pt>
                <c:pt idx="3">
                  <c:v>1812</c:v>
                </c:pt>
                <c:pt idx="6">
                  <c:v>1790</c:v>
                </c:pt>
                <c:pt idx="9">
                  <c:v>1735</c:v>
                </c:pt>
                <c:pt idx="12">
                  <c:v>1703</c:v>
                </c:pt>
              </c:numCache>
            </c:numRef>
          </c:val>
          <c:extLst>
            <c:ext xmlns:c16="http://schemas.microsoft.com/office/drawing/2014/chart" uri="{C3380CC4-5D6E-409C-BE32-E72D297353CC}">
              <c16:uniqueId val="{00000004-FE81-499D-A2CC-8439D453C68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E81-499D-A2CC-8439D453C68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E81-499D-A2CC-8439D453C68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7145</c:v>
                </c:pt>
                <c:pt idx="3">
                  <c:v>7130</c:v>
                </c:pt>
                <c:pt idx="6">
                  <c:v>6866</c:v>
                </c:pt>
                <c:pt idx="9">
                  <c:v>6426</c:v>
                </c:pt>
                <c:pt idx="12">
                  <c:v>6059</c:v>
                </c:pt>
              </c:numCache>
            </c:numRef>
          </c:val>
          <c:extLst>
            <c:ext xmlns:c16="http://schemas.microsoft.com/office/drawing/2014/chart" uri="{C3380CC4-5D6E-409C-BE32-E72D297353CC}">
              <c16:uniqueId val="{00000007-FE81-499D-A2CC-8439D453C68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1788</c:v>
                </c:pt>
                <c:pt idx="2">
                  <c:v>#N/A</c:v>
                </c:pt>
                <c:pt idx="3">
                  <c:v>#N/A</c:v>
                </c:pt>
                <c:pt idx="4">
                  <c:v>2121</c:v>
                </c:pt>
                <c:pt idx="5">
                  <c:v>#N/A</c:v>
                </c:pt>
                <c:pt idx="6">
                  <c:v>#N/A</c:v>
                </c:pt>
                <c:pt idx="7">
                  <c:v>2185</c:v>
                </c:pt>
                <c:pt idx="8">
                  <c:v>#N/A</c:v>
                </c:pt>
                <c:pt idx="9">
                  <c:v>#N/A</c:v>
                </c:pt>
                <c:pt idx="10">
                  <c:v>2114</c:v>
                </c:pt>
                <c:pt idx="11">
                  <c:v>#N/A</c:v>
                </c:pt>
                <c:pt idx="12">
                  <c:v>#N/A</c:v>
                </c:pt>
                <c:pt idx="13">
                  <c:v>1640</c:v>
                </c:pt>
                <c:pt idx="14">
                  <c:v>#N/A</c:v>
                </c:pt>
              </c:numCache>
            </c:numRef>
          </c:val>
          <c:smooth val="0"/>
          <c:extLst>
            <c:ext xmlns:c16="http://schemas.microsoft.com/office/drawing/2014/chart" uri="{C3380CC4-5D6E-409C-BE32-E72D297353CC}">
              <c16:uniqueId val="{00000008-FE81-499D-A2CC-8439D453C68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57242</c:v>
                </c:pt>
                <c:pt idx="5">
                  <c:v>54615</c:v>
                </c:pt>
                <c:pt idx="8">
                  <c:v>51869</c:v>
                </c:pt>
                <c:pt idx="11">
                  <c:v>50745</c:v>
                </c:pt>
                <c:pt idx="14">
                  <c:v>50971</c:v>
                </c:pt>
              </c:numCache>
            </c:numRef>
          </c:val>
          <c:extLst>
            <c:ext xmlns:c16="http://schemas.microsoft.com/office/drawing/2014/chart" uri="{C3380CC4-5D6E-409C-BE32-E72D297353CC}">
              <c16:uniqueId val="{00000000-85B8-453D-8EB1-55EAABB0F2D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9491</c:v>
                </c:pt>
                <c:pt idx="5">
                  <c:v>10441</c:v>
                </c:pt>
                <c:pt idx="8">
                  <c:v>11147</c:v>
                </c:pt>
                <c:pt idx="11">
                  <c:v>12406</c:v>
                </c:pt>
                <c:pt idx="14">
                  <c:v>13144</c:v>
                </c:pt>
              </c:numCache>
            </c:numRef>
          </c:val>
          <c:extLst>
            <c:ext xmlns:c16="http://schemas.microsoft.com/office/drawing/2014/chart" uri="{C3380CC4-5D6E-409C-BE32-E72D297353CC}">
              <c16:uniqueId val="{00000001-85B8-453D-8EB1-55EAABB0F2D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20126</c:v>
                </c:pt>
                <c:pt idx="5">
                  <c:v>23227</c:v>
                </c:pt>
                <c:pt idx="8">
                  <c:v>22861</c:v>
                </c:pt>
                <c:pt idx="11">
                  <c:v>20593</c:v>
                </c:pt>
                <c:pt idx="14">
                  <c:v>18039</c:v>
                </c:pt>
              </c:numCache>
            </c:numRef>
          </c:val>
          <c:extLst>
            <c:ext xmlns:c16="http://schemas.microsoft.com/office/drawing/2014/chart" uri="{C3380CC4-5D6E-409C-BE32-E72D297353CC}">
              <c16:uniqueId val="{00000002-85B8-453D-8EB1-55EAABB0F2D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5B8-453D-8EB1-55EAABB0F2D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5B8-453D-8EB1-55EAABB0F2D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978</c:v>
                </c:pt>
                <c:pt idx="3">
                  <c:v>0</c:v>
                </c:pt>
                <c:pt idx="6">
                  <c:v>0</c:v>
                </c:pt>
                <c:pt idx="9">
                  <c:v>0</c:v>
                </c:pt>
                <c:pt idx="12">
                  <c:v>827</c:v>
                </c:pt>
              </c:numCache>
            </c:numRef>
          </c:val>
          <c:extLst>
            <c:ext xmlns:c16="http://schemas.microsoft.com/office/drawing/2014/chart" uri="{C3380CC4-5D6E-409C-BE32-E72D297353CC}">
              <c16:uniqueId val="{00000005-85B8-453D-8EB1-55EAABB0F2D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6671</c:v>
                </c:pt>
                <c:pt idx="3">
                  <c:v>6431</c:v>
                </c:pt>
                <c:pt idx="6">
                  <c:v>6356</c:v>
                </c:pt>
                <c:pt idx="9">
                  <c:v>6686</c:v>
                </c:pt>
                <c:pt idx="12">
                  <c:v>6496</c:v>
                </c:pt>
              </c:numCache>
            </c:numRef>
          </c:val>
          <c:extLst>
            <c:ext xmlns:c16="http://schemas.microsoft.com/office/drawing/2014/chart" uri="{C3380CC4-5D6E-409C-BE32-E72D297353CC}">
              <c16:uniqueId val="{00000006-85B8-453D-8EB1-55EAABB0F2D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1019</c:v>
                </c:pt>
                <c:pt idx="3">
                  <c:v>795</c:v>
                </c:pt>
                <c:pt idx="6">
                  <c:v>586</c:v>
                </c:pt>
                <c:pt idx="9">
                  <c:v>662</c:v>
                </c:pt>
                <c:pt idx="12">
                  <c:v>1996</c:v>
                </c:pt>
              </c:numCache>
            </c:numRef>
          </c:val>
          <c:extLst>
            <c:ext xmlns:c16="http://schemas.microsoft.com/office/drawing/2014/chart" uri="{C3380CC4-5D6E-409C-BE32-E72D297353CC}">
              <c16:uniqueId val="{00000007-85B8-453D-8EB1-55EAABB0F2D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20404</c:v>
                </c:pt>
                <c:pt idx="3">
                  <c:v>19744</c:v>
                </c:pt>
                <c:pt idx="6">
                  <c:v>19278</c:v>
                </c:pt>
                <c:pt idx="9">
                  <c:v>18975</c:v>
                </c:pt>
                <c:pt idx="12">
                  <c:v>18567</c:v>
                </c:pt>
              </c:numCache>
            </c:numRef>
          </c:val>
          <c:extLst>
            <c:ext xmlns:c16="http://schemas.microsoft.com/office/drawing/2014/chart" uri="{C3380CC4-5D6E-409C-BE32-E72D297353CC}">
              <c16:uniqueId val="{00000008-85B8-453D-8EB1-55EAABB0F2D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1015</c:v>
                </c:pt>
                <c:pt idx="3">
                  <c:v>1013</c:v>
                </c:pt>
                <c:pt idx="6">
                  <c:v>1013</c:v>
                </c:pt>
                <c:pt idx="9">
                  <c:v>0</c:v>
                </c:pt>
                <c:pt idx="12">
                  <c:v>0</c:v>
                </c:pt>
              </c:numCache>
            </c:numRef>
          </c:val>
          <c:extLst>
            <c:ext xmlns:c16="http://schemas.microsoft.com/office/drawing/2014/chart" uri="{C3380CC4-5D6E-409C-BE32-E72D297353CC}">
              <c16:uniqueId val="{00000009-85B8-453D-8EB1-55EAABB0F2D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53228</c:v>
                </c:pt>
                <c:pt idx="3">
                  <c:v>50751</c:v>
                </c:pt>
                <c:pt idx="6">
                  <c:v>47537</c:v>
                </c:pt>
                <c:pt idx="9">
                  <c:v>45748</c:v>
                </c:pt>
                <c:pt idx="12">
                  <c:v>47443</c:v>
                </c:pt>
              </c:numCache>
            </c:numRef>
          </c:val>
          <c:extLst>
            <c:ext xmlns:c16="http://schemas.microsoft.com/office/drawing/2014/chart" uri="{C3380CC4-5D6E-409C-BE32-E72D297353CC}">
              <c16:uniqueId val="{0000000A-85B8-453D-8EB1-55EAABB0F2D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5B8-453D-8EB1-55EAABB0F2D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4649</c:v>
                </c:pt>
                <c:pt idx="1">
                  <c:v>5030</c:v>
                </c:pt>
                <c:pt idx="2">
                  <c:v>5010</c:v>
                </c:pt>
              </c:numCache>
            </c:numRef>
          </c:val>
          <c:extLst>
            <c:ext xmlns:c16="http://schemas.microsoft.com/office/drawing/2014/chart" uri="{C3380CC4-5D6E-409C-BE32-E72D297353CC}">
              <c16:uniqueId val="{00000000-04FC-4F1B-919E-B13200AFFC5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3045</c:v>
                </c:pt>
                <c:pt idx="1">
                  <c:v>2045</c:v>
                </c:pt>
                <c:pt idx="2">
                  <c:v>959</c:v>
                </c:pt>
              </c:numCache>
            </c:numRef>
          </c:val>
          <c:extLst>
            <c:ext xmlns:c16="http://schemas.microsoft.com/office/drawing/2014/chart" uri="{C3380CC4-5D6E-409C-BE32-E72D297353CC}">
              <c16:uniqueId val="{00000001-04FC-4F1B-919E-B13200AFFC5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16194</c:v>
                </c:pt>
                <c:pt idx="1">
                  <c:v>14837</c:v>
                </c:pt>
                <c:pt idx="2">
                  <c:v>12474</c:v>
                </c:pt>
              </c:numCache>
            </c:numRef>
          </c:val>
          <c:extLst>
            <c:ext xmlns:c16="http://schemas.microsoft.com/office/drawing/2014/chart" uri="{C3380CC4-5D6E-409C-BE32-E72D297353CC}">
              <c16:uniqueId val="{00000002-04FC-4F1B-919E-B13200AFFC5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{77634F23-2AC7-45F3-BE73-CC2262F6589F}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5A6-4F87-BA5F-BD7B4EB0A3A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{AFE8E5C7-0E55-419D-9C34-993DC155DED4}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5A6-4F87-BA5F-BD7B4EB0A3A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{CCC5D2E1-3FA7-4ABF-9AE4-159295425565}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5A6-4F87-BA5F-BD7B4EB0A3A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{0AFE4E2D-402E-49B9-BE48-2EF5C265A342}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5A6-4F87-BA5F-BD7B4EB0A3A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{6FB178FD-B99E-4CDF-AD3C-0F32E956931D}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5A6-4F87-BA5F-BD7B4EB0A3A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{AF5B9A3B-E6A6-4B87-8935-3934E81BE73F}</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5A6-4F87-BA5F-BD7B4EB0A3A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{B4BFCE39-3500-48A0-81FF-8139A22B5FFD}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5A6-4F87-BA5F-BD7B4EB0A3A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{20C38E83-4096-4A4A-B3BE-85837E045FB6}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5A6-4F87-BA5F-BD7B4EB0A3A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{044CF21A-F81E-42B9-BCFC-579472B624BA}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5A6-4F87-BA5F-BD7B4EB0A3A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63.3</c:v>
                </c:pt>
                <c:pt idx="8">
                  <c:v>65.099999999999994</c:v>
                </c:pt>
                <c:pt idx="16">
                  <c:v>66.2</c:v>
                </c:pt>
                <c:pt idx="24">
                  <c:v>67.5</c:v>
                </c:pt>
                <c:pt idx="32">
                  <c:v>67.7</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45A6-4F87-BA5F-BD7B4EB0A3A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{2ECC2651-7C72-4A64-8375-3C3C2CBF467F}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5A6-4F87-BA5F-BD7B4EB0A3A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{49643B88-6383-461E-B063-6407EDF6A15B}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5A6-4F87-BA5F-BD7B4EB0A3A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{52CB3C22-7773-4635-BD7A-B6848FEF1E77}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5A6-4F87-BA5F-BD7B4EB0A3A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{E15F77CB-EB77-4110-B6EF-44CBCCCCD0A9}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5A6-4F87-BA5F-BD7B4EB0A3A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{D6C16173-940E-4539-9645-658A5604F501}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5A6-4F87-BA5F-BD7B4EB0A3A7}"/>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{9ABF1B1F-E58B-41DF-B872-9674F4005062}</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5A6-4F87-BA5F-BD7B4EB0A3A7}"/>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{B79D69F2-5864-4D79-ABD7-A82AF9C61891}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5A6-4F87-BA5F-BD7B4EB0A3A7}"/>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{588B89CB-6919-4798-BDAE-BB38E6C6AD60}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5A6-4F87-BA5F-BD7B4EB0A3A7}"/>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{22A2FCD2-7911-46F7-BA91-B98C7948D9E6}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5A6-4F87-BA5F-BD7B4EB0A3A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45A6-4F87-BA5F-BD7B4EB0A3A7}"/>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{22F88636-2FB0-4BD5-8F09-3329A14845B5}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563A-4020-9520-72CEC7607D5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{2C570FAC-C11E-4A61-82E4-1C99B1FCA57E}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63A-4020-9520-72CEC7607D5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{AF473D8D-94B6-4510-8E4B-6701F5BB2335}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63A-4020-9520-72CEC7607D5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{CC723A9C-3C11-45C9-9548-9551DF53A894}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63A-4020-9520-72CEC7607D5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{77D003B2-8EA8-4304-961A-974A2237A1D3}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63A-4020-9520-72CEC7607D5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{2133FE7A-68A7-4097-9E0E-D63EE308E251}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563A-4020-9520-72CEC7607D5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{538C7121-CEFA-4B56-8DDF-846E78143264}</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563A-4020-9520-72CEC7607D5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{CC7CEA72-D7FB-4823-863E-98A5CC2EF76C}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563A-4020-9520-72CEC7607D5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{EECE143D-DB42-44E9-813B-6180EA378663}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563A-4020-9520-72CEC7607D5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6.5</c:v>
                </c:pt>
                <c:pt idx="16">
                  <c:v>7</c:v>
                </c:pt>
                <c:pt idx="24">
                  <c:v>7.3</c:v>
                </c:pt>
                <c:pt idx="32">
                  <c:v>6.6</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563A-4020-9520-72CEC7607D5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{EA5358E0-A906-4240-80E9-198ABAD2D56D}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563A-4020-9520-72CEC7607D5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{3AEB4920-D20C-4C07-B17D-47A720EDB387}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63A-4020-9520-72CEC7607D5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{986CB6AD-B005-475D-B924-4AA04F6A63B1}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63A-4020-9520-72CEC7607D5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{7047085F-399B-4938-818F-5C62D59CFFC5}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63A-4020-9520-72CEC7607D5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{083FA393-5FB8-4D2A-AD19-5C45DC1C4792}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63A-4020-9520-72CEC7607D5A}"/>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{1F8B6CD5-64E7-42F5-9F32-FA771746165F}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563A-4020-9520-72CEC7607D5A}"/>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{D3F2BB02-C781-439B-A91D-86DB98755976}</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563A-4020-9520-72CEC7607D5A}"/>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{79003402-F04D-4F5F-B685-776023C3CFEF}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563A-4020-9520-72CEC7607D5A}"/>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{5DE3D98E-7A67-4969-9492-76176E52ACFA}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563A-4020-9520-72CEC7607D5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563A-4020-9520-72CEC7607D5A}"/>
            </c:ext>
          </c:extLst>
        </c:ser>
        <c:dLbls>
          <c:showLegendKey val="0"/>
          <c:showVal val="1"/>
          <c:showCatName val="0"/>
          <c:showSerName val="0"/>
          <c:showPercent val="0"/>
          <c:showBubbleSize val="0"/>
        </c:dLbls>
        <c:axId val="84219776"/>
        <c:axId val="84234240"/>
      </c:scatterChart>
      <c:valAx>
        <c:axId val="84219776"/>
        <c:scaling>
          <c:orientation val="maxMin"/>
          <c:max val="4.8"/>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長崎県諫早市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133,479
132,050
341.79
79,975,626
77,593,915
1,268,222
36,202,065
47,442,501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ヶ年平均で算定するにあたり、新たに算定基礎に加わる令和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年度と外れる令和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年度の単年度の値を比較すると、分母となる基準財政需要額が、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控除される臨時財政対策債発行可能額の縮小等により増となったものの、</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分子となる基準財政収入額が、固定資産税（償却資産）等の増加により大幅に増となったことから、財政力指数は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0.63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）となったが、類似団体平均と比較し依然として下回っている状況である。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今後も企業誘致や定住促進などの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施策を推進し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、税収の確保に努める。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78015</xdr:rowOff>
    </xdr:from>
    <xdr:to>
      <xdr:col>23</xdr:col>
      <xdr:colOff>133350</xdr:colOff>
      <xdr:row>43</xdr:row>
      <xdr:rowOff>146957</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7450365"/>
          <a:ext cx="838200" cy="6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8362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037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146957</xdr:rowOff>
    </xdr:from>
    <xdr:to>
      <xdr:col>19</xdr:col>
      <xdr:colOff>133350</xdr:colOff>
      <xdr:row>44</xdr:row>
      <xdr:rowOff>9978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flipV="1">
          <a:off x="3225800" y="751930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120849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6978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9978</xdr:rowOff>
    </xdr:from>
    <xdr:to>
      <xdr:col>15</xdr:col>
      <xdr:colOff>82550</xdr:colOff>
      <xdr:row>44</xdr:row>
      <xdr:rowOff>27215</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flipV="1">
          <a:off x="2336800" y="755377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103612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6961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27215</xdr:rowOff>
    </xdr:from>
    <xdr:to>
      <xdr:col>11</xdr:col>
      <xdr:colOff>31750</xdr:colOff>
      <xdr:row>44</xdr:row>
      <xdr:rowOff>44450</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flipV="1">
          <a:off x="1447800" y="757101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69142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692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34670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6892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27215</xdr:rowOff>
    </xdr:from>
    <xdr:to>
      <xdr:col>23</xdr:col>
      <xdr:colOff>184150</xdr:colOff>
      <xdr:row>43</xdr:row>
      <xdr:rowOff>128815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39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170742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7371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96157</xdr:rowOff>
    </xdr:from>
    <xdr:to>
      <xdr:col>19</xdr:col>
      <xdr:colOff>184150</xdr:colOff>
      <xdr:row>44</xdr:row>
      <xdr:rowOff>26307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468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11084</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75548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130628</xdr:rowOff>
    </xdr:from>
    <xdr:to>
      <xdr:col>15</xdr:col>
      <xdr:colOff>133350</xdr:colOff>
      <xdr:row>44</xdr:row>
      <xdr:rowOff>60778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750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45555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7589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147865</xdr:rowOff>
    </xdr:from>
    <xdr:to>
      <xdr:col>11</xdr:col>
      <xdr:colOff>82550</xdr:colOff>
      <xdr:row>44</xdr:row>
      <xdr:rowOff>78015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62792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80027</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前年度と比べ、</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分母となる経常一般財源等総額が、地方特例交付金や株式等譲渡所得割交付金等の増加に伴い増となったものの、分子となる経常経費充当一般財源の額が、人件費や物件費等の増加により大幅に増となったことなどから</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ポイント上昇し</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98.1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今後も経常経費の抑制や自主財源の確保に努め、財政構造の健全化を図る。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114300</xdr:rowOff>
    </xdr:from>
    <xdr:to>
      <xdr:col>23</xdr:col>
      <xdr:colOff>133350</xdr:colOff>
      <xdr:row>64</xdr:row>
      <xdr:rowOff>71544</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0915650"/>
          <a:ext cx="8382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49954</xdr:rowOff>
    </xdr:from>
    <xdr:to>
      <xdr:col>19</xdr:col>
      <xdr:colOff>133350</xdr:colOff>
      <xdr:row>63</xdr:row>
      <xdr:rowOff>114300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851304"/>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145644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4326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116417</xdr:rowOff>
    </xdr:from>
    <xdr:to>
      <xdr:col>15</xdr:col>
      <xdr:colOff>82550</xdr:colOff>
      <xdr:row>63</xdr:row>
      <xdr:rowOff>49954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231967"/>
          <a:ext cx="889000" cy="619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116417</xdr:rowOff>
    </xdr:from>
    <xdr:to>
      <xdr:col>11</xdr:col>
      <xdr:colOff>31750</xdr:colOff>
      <xdr:row>61</xdr:row>
      <xdr:rowOff>135467</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231967"/>
          <a:ext cx="889000" cy="361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109237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20744</xdr:rowOff>
    </xdr:from>
    <xdr:to>
      <xdr:col>23</xdr:col>
      <xdr:colOff>184150</xdr:colOff>
      <xdr:row>64</xdr:row>
      <xdr:rowOff>122344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993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164271</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965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63500</xdr:rowOff>
    </xdr:from>
    <xdr:to>
      <xdr:col>19</xdr:col>
      <xdr:colOff>184150</xdr:colOff>
      <xdr:row>63</xdr:row>
      <xdr:rowOff>165100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170604</xdr:rowOff>
    </xdr:from>
    <xdr:to>
      <xdr:col>15</xdr:col>
      <xdr:colOff>133350</xdr:colOff>
      <xdr:row>63</xdr:row>
      <xdr:rowOff>100754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800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85531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88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65617</xdr:rowOff>
    </xdr:from>
    <xdr:to>
      <xdr:col>11</xdr:col>
      <xdr:colOff>82550</xdr:colOff>
      <xdr:row>59</xdr:row>
      <xdr:rowOff>167217</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018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5944</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95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84667</xdr:rowOff>
    </xdr:from>
    <xdr:to>
      <xdr:col>7</xdr:col>
      <xdr:colOff>31750</xdr:colOff>
      <xdr:row>62</xdr:row>
      <xdr:rowOff>14817</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54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24994</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311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[124,934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類似団体平均と比較して、人口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人当たりの人件費・物件費等決算額が下回っているのは、職員数の適正管理を行っていることにより、人口</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1,000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人当たりの職員数が類似団体平均と比較して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人下回っているためである。　また、消防やごみ処理等を一部事務組合で行っていることにより、その費用を補助費等として支出していることも要因の一つと考えられる。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今後も職員定数の適正管理や経費削減を着実に推進する。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139979</xdr:rowOff>
    </xdr:from>
    <xdr:to>
      <xdr:col>23</xdr:col>
      <xdr:colOff>133350</xdr:colOff>
      <xdr:row>83</xdr:row>
      <xdr:rowOff>38627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98879"/>
          <a:ext cx="838200" cy="70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7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121292</xdr:rowOff>
    </xdr:from>
    <xdr:to>
      <xdr:col>19</xdr:col>
      <xdr:colOff>133350</xdr:colOff>
      <xdr:row>82</xdr:row>
      <xdr:rowOff>139979</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180192"/>
          <a:ext cx="889000" cy="1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146607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376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28632</xdr:rowOff>
    </xdr:from>
    <xdr:to>
      <xdr:col>15</xdr:col>
      <xdr:colOff>82550</xdr:colOff>
      <xdr:row>82</xdr:row>
      <xdr:rowOff>121292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87532"/>
          <a:ext cx="889000" cy="92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145884</xdr:rowOff>
    </xdr:from>
    <xdr:to>
      <xdr:col>11</xdr:col>
      <xdr:colOff>31750</xdr:colOff>
      <xdr:row>82</xdr:row>
      <xdr:rowOff>28632</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33334"/>
          <a:ext cx="889000" cy="54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4911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35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159277</xdr:rowOff>
    </xdr:from>
    <xdr:to>
      <xdr:col>23</xdr:col>
      <xdr:colOff>184150</xdr:colOff>
      <xdr:row>83</xdr:row>
      <xdr:rowOff>89427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1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4354</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63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89179</xdr:rowOff>
    </xdr:from>
    <xdr:to>
      <xdr:col>19</xdr:col>
      <xdr:colOff>184150</xdr:colOff>
      <xdr:row>83</xdr:row>
      <xdr:rowOff>19329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4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29506</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16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70492</xdr:rowOff>
    </xdr:from>
    <xdr:to>
      <xdr:col>15</xdr:col>
      <xdr:colOff>133350</xdr:colOff>
      <xdr:row>83</xdr:row>
      <xdr:rowOff>642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12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10819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98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149282</xdr:rowOff>
    </xdr:from>
    <xdr:to>
      <xdr:col>11</xdr:col>
      <xdr:colOff>82550</xdr:colOff>
      <xdr:row>82</xdr:row>
      <xdr:rowOff>79432</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3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89609</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05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95084</xdr:rowOff>
    </xdr:from>
    <xdr:to>
      <xdr:col>7</xdr:col>
      <xdr:colOff>31750</xdr:colOff>
      <xdr:row>82</xdr:row>
      <xdr:rowOff>25234</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82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35411</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5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採用、退職における職員構成の変動により、前年度より</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ポイント減少している。職員給与については、国の制度の動向に配慮しつつ、引き続き適正な対応を行うとともに、職員の能力・実績を反映できる給与制度の在り方について検討を行っていく。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62441</xdr:rowOff>
    </xdr:from>
    <xdr:to>
      <xdr:col>81</xdr:col>
      <xdr:colOff>44450</xdr:colOff>
      <xdr:row>84</xdr:row>
      <xdr:rowOff>162984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6179800" y="14464241"/>
          <a:ext cx="838200" cy="100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93786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667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162984</xdr:rowOff>
    </xdr:from>
    <xdr:to>
      <xdr:col>77</xdr:col>
      <xdr:colOff>44450</xdr:colOff>
      <xdr:row>85</xdr:row>
      <xdr:rowOff>51859</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564784"/>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36636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7813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102659</xdr:rowOff>
    </xdr:from>
    <xdr:to>
      <xdr:col>72</xdr:col>
      <xdr:colOff>203200</xdr:colOff>
      <xdr:row>85</xdr:row>
      <xdr:rowOff>51859</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504459"/>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76852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82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102659</xdr:rowOff>
    </xdr:from>
    <xdr:to>
      <xdr:col>68</xdr:col>
      <xdr:colOff>152400</xdr:colOff>
      <xdr:row>85</xdr:row>
      <xdr:rowOff>11641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504459"/>
          <a:ext cx="889000" cy="80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96961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841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87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11641</xdr:rowOff>
    </xdr:from>
    <xdr:to>
      <xdr:col>81</xdr:col>
      <xdr:colOff>95250</xdr:colOff>
      <xdr:row>84</xdr:row>
      <xdr:rowOff>113241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413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28168</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2585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112184</xdr:rowOff>
    </xdr:from>
    <xdr:to>
      <xdr:col>77</xdr:col>
      <xdr:colOff>95250</xdr:colOff>
      <xdr:row>85</xdr:row>
      <xdr:rowOff>42334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51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52511</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2828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1059</xdr:rowOff>
    </xdr:from>
    <xdr:to>
      <xdr:col>73</xdr:col>
      <xdr:colOff>44450</xdr:colOff>
      <xdr:row>85</xdr:row>
      <xdr:rowOff>102659</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574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112836</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343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51859</xdr:rowOff>
    </xdr:from>
    <xdr:to>
      <xdr:col>68</xdr:col>
      <xdr:colOff>203200</xdr:colOff>
      <xdr:row>84</xdr:row>
      <xdr:rowOff>153459</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45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163636</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222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132291</xdr:rowOff>
    </xdr:from>
    <xdr:to>
      <xdr:col>64</xdr:col>
      <xdr:colOff>152400</xdr:colOff>
      <xdr:row>85</xdr:row>
      <xdr:rowOff>62441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53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72618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3029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時代の変化に伴う多様な行政需要や市民ニーズに対応した定員管理に努めたことなどにより、人口千人当たりの職員数が類似団体と比較して</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0.43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人下回っている。今後も職員数の適正管理や経費削減、見直しを</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着</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実に推進する。</a:t>
          </a:r>
          <a:endParaRPr lang="ja-JP" altLang="ja-JP" sz="13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88688</xdr:rowOff>
    </xdr:from>
    <xdr:to>
      <xdr:col>81</xdr:col>
      <xdr:colOff>44450</xdr:colOff>
      <xdr:row>62</xdr:row>
      <xdr:rowOff>134938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718588"/>
          <a:ext cx="838200" cy="46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78634</xdr:rowOff>
    </xdr:from>
    <xdr:to>
      <xdr:col>77</xdr:col>
      <xdr:colOff>44450</xdr:colOff>
      <xdr:row>62</xdr:row>
      <xdr:rowOff>88688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708534"/>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52494</xdr:rowOff>
    </xdr:from>
    <xdr:to>
      <xdr:col>72</xdr:col>
      <xdr:colOff>203200</xdr:colOff>
      <xdr:row>62</xdr:row>
      <xdr:rowOff>78634</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682394"/>
          <a:ext cx="889000" cy="26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48471</xdr:rowOff>
    </xdr:from>
    <xdr:to>
      <xdr:col>68</xdr:col>
      <xdr:colOff>152400</xdr:colOff>
      <xdr:row>62</xdr:row>
      <xdr:rowOff>52494</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678371"/>
          <a:ext cx="889000" cy="4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84138</xdr:rowOff>
    </xdr:from>
    <xdr:to>
      <xdr:col>81</xdr:col>
      <xdr:colOff>95250</xdr:colOff>
      <xdr:row>63</xdr:row>
      <xdr:rowOff>14288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71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100665</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559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37888</xdr:rowOff>
    </xdr:from>
    <xdr:to>
      <xdr:col>77</xdr:col>
      <xdr:colOff>95250</xdr:colOff>
      <xdr:row>62</xdr:row>
      <xdr:rowOff>139488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667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149665</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436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27834</xdr:rowOff>
    </xdr:from>
    <xdr:to>
      <xdr:col>73</xdr:col>
      <xdr:colOff>44450</xdr:colOff>
      <xdr:row>62</xdr:row>
      <xdr:rowOff>129434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657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139611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426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1694</xdr:rowOff>
    </xdr:from>
    <xdr:to>
      <xdr:col>68</xdr:col>
      <xdr:colOff>203200</xdr:colOff>
      <xdr:row>62</xdr:row>
      <xdr:rowOff>103294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6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113471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400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169121</xdr:rowOff>
    </xdr:from>
    <xdr:to>
      <xdr:col>64</xdr:col>
      <xdr:colOff>152400</xdr:colOff>
      <xdr:row>62</xdr:row>
      <xdr:rowOff>99271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627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109448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396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mn-lt"/>
              <a:ea typeface="+mn-ea"/>
              <a:cs typeface="+mn-cs"/>
            </a:rPr>
            <a:t>　</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ヶ年平均で算定するにあたり、新たに算定基礎に加わる令和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年度と外れる令和</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年度の単年度の値を比較すると、</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地方債の元利償還金充当一般財源が減となったこと等から、実質公債費比率は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6.6</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）となった。</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今後も交付税算定上有利な起債を有効に活用しつつ、計画的に繰上償還を組み合わせながら、公債費負担の抑制・平準化を図り、引き続き健全財政の維持に努めていく。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25400</xdr:rowOff>
    </xdr:from>
    <xdr:to>
      <xdr:col>81</xdr:col>
      <xdr:colOff>44450</xdr:colOff>
      <xdr:row>42</xdr:row>
      <xdr:rowOff>105833</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6179800" y="7226300"/>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71362</xdr:rowOff>
    </xdr:from>
    <xdr:to>
      <xdr:col>77</xdr:col>
      <xdr:colOff>44450</xdr:colOff>
      <xdr:row>42</xdr:row>
      <xdr:rowOff>105833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272262"/>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13909</xdr:rowOff>
    </xdr:from>
    <xdr:to>
      <xdr:col>72</xdr:col>
      <xdr:colOff>203200</xdr:colOff>
      <xdr:row>42</xdr:row>
      <xdr:rowOff>71362</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214809"/>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13909</xdr:rowOff>
    </xdr:from>
    <xdr:to>
      <xdr:col>68</xdr:col>
      <xdr:colOff>152400</xdr:colOff>
      <xdr:row>42</xdr:row>
      <xdr:rowOff>48381</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7214809"/>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118127</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55033</xdr:rowOff>
    </xdr:from>
    <xdr:to>
      <xdr:col>77</xdr:col>
      <xdr:colOff>95250</xdr:colOff>
      <xdr:row>42</xdr:row>
      <xdr:rowOff>156633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141410</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342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20562</xdr:rowOff>
    </xdr:from>
    <xdr:to>
      <xdr:col>73</xdr:col>
      <xdr:colOff>44450</xdr:colOff>
      <xdr:row>42</xdr:row>
      <xdr:rowOff>122162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221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106939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307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134559</xdr:rowOff>
    </xdr:from>
    <xdr:to>
      <xdr:col>68</xdr:col>
      <xdr:colOff>203200</xdr:colOff>
      <xdr:row>42</xdr:row>
      <xdr:rowOff>64709</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164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49486</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250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169031</xdr:rowOff>
    </xdr:from>
    <xdr:to>
      <xdr:col>64</xdr:col>
      <xdr:colOff>152400</xdr:colOff>
      <xdr:row>42</xdr:row>
      <xdr:rowOff>99181</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83958</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28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将来負担比率としては、類似団体平均、全国平均、長崎県平均をいずれも下回っている。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将来負担比率の</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負担比率が生じなかったことを示すもので、土地開発公社の負債及び公営企業等を含めた市全体の地方債現在高が減少したことにより将来負担額が減少し、充当可能基金額等の控除額を下回ったため、前年度と同じく将来負担比率は生じなか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長崎県諫早市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133,479
132,050
341.79
79,975,626
77,593,915
1,268,222
36,202,065
47,442,501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人件費に係る経常収支比率は、類似団体平均、全国平均、長崎県平均をいずれも下回っている。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退職手当の</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により、分子となる経常経費充当一般財源が</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したため、前年度から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1270</xdr:rowOff>
    </xdr:from>
    <xdr:to>
      <xdr:col>24</xdr:col>
      <xdr:colOff>25400</xdr:colOff>
      <xdr:row>36</xdr:row>
      <xdr:rowOff>66040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02020"/>
          <a:ext cx="8382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1270</xdr:rowOff>
    </xdr:from>
    <xdr:to>
      <xdr:col>19</xdr:col>
      <xdr:colOff>187325</xdr:colOff>
      <xdr:row>35</xdr:row>
      <xdr:rowOff>46990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0020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111760</xdr:rowOff>
    </xdr:from>
    <xdr:to>
      <xdr:col>15</xdr:col>
      <xdr:colOff>98425</xdr:colOff>
      <xdr:row>35</xdr:row>
      <xdr:rowOff>46990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94106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111760</xdr:rowOff>
    </xdr:from>
    <xdr:to>
      <xdr:col>11</xdr:col>
      <xdr:colOff>9525</xdr:colOff>
      <xdr:row>34</xdr:row>
      <xdr:rowOff>134620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9410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31767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121920</xdr:rowOff>
    </xdr:from>
    <xdr:to>
      <xdr:col>20</xdr:col>
      <xdr:colOff>38100</xdr:colOff>
      <xdr:row>35</xdr:row>
      <xdr:rowOff>52070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5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62247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20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167640</xdr:rowOff>
    </xdr:from>
    <xdr:to>
      <xdr:col>15</xdr:col>
      <xdr:colOff>149225</xdr:colOff>
      <xdr:row>35</xdr:row>
      <xdr:rowOff>97790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107967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60960</xdr:rowOff>
    </xdr:from>
    <xdr:to>
      <xdr:col>11</xdr:col>
      <xdr:colOff>60325</xdr:colOff>
      <xdr:row>34</xdr:row>
      <xdr:rowOff>162560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89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1287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65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83820</xdr:rowOff>
    </xdr:from>
    <xdr:to>
      <xdr:col>6</xdr:col>
      <xdr:colOff>171450</xdr:colOff>
      <xdr:row>35</xdr:row>
      <xdr:rowOff>13970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13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24147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68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物件費に係る経常収支比率は、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地方特例交付金の増に伴い</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、分母となる経常</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一般財源等総額が増加</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したことに加え、</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予防接種事業等の増に伴い、分子となる経常経費充当一般財源が増加し</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た。分子の増加が大きかったため、</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前年度から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ポイントの増となった。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今後も事務事業の見直しにより経費削減・効率化に努め、健全な財政運営を図る。</a:t>
          </a:r>
          <a:endParaRPr lang="ja-JP" altLang="ja-JP" sz="1300">
            <a:effectLst/>
            <a:latin typeface="ＭＳ ゴシック" panose="020B0609070205080204" pitchFamily="49" charset="-128"/>
            <a:ea typeface="ＭＳ ゴシック" panose="020B0609070205080204" pitchFamily="49"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156718</xdr:rowOff>
    </xdr:from>
    <xdr:to>
      <xdr:col>82</xdr:col>
      <xdr:colOff>107950</xdr:colOff>
      <xdr:row>16</xdr:row>
      <xdr:rowOff>104140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728468"/>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56134</xdr:rowOff>
    </xdr:from>
    <xdr:to>
      <xdr:col>78</xdr:col>
      <xdr:colOff>69850</xdr:colOff>
      <xdr:row>15</xdr:row>
      <xdr:rowOff>156718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62788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77995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26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90424</xdr:rowOff>
    </xdr:from>
    <xdr:to>
      <xdr:col>73</xdr:col>
      <xdr:colOff>180975</xdr:colOff>
      <xdr:row>15</xdr:row>
      <xdr:rowOff>56134</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490724"/>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50563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65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90424</xdr:rowOff>
    </xdr:from>
    <xdr:to>
      <xdr:col>69</xdr:col>
      <xdr:colOff>92075</xdr:colOff>
      <xdr:row>14</xdr:row>
      <xdr:rowOff>145288</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49072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121429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13987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928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53340</xdr:rowOff>
    </xdr:from>
    <xdr:to>
      <xdr:col>82</xdr:col>
      <xdr:colOff>158750</xdr:colOff>
      <xdr:row>16</xdr:row>
      <xdr:rowOff>154940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79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69867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641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105918</xdr:rowOff>
    </xdr:from>
    <xdr:to>
      <xdr:col>78</xdr:col>
      <xdr:colOff>120650</xdr:colOff>
      <xdr:row>16</xdr:row>
      <xdr:rowOff>36068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677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46245</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4465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5334</xdr:rowOff>
    </xdr:from>
    <xdr:to>
      <xdr:col>74</xdr:col>
      <xdr:colOff>31750</xdr:colOff>
      <xdr:row>15</xdr:row>
      <xdr:rowOff>106934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577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117111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34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39624</xdr:rowOff>
    </xdr:from>
    <xdr:to>
      <xdr:col>69</xdr:col>
      <xdr:colOff>142875</xdr:colOff>
      <xdr:row>14</xdr:row>
      <xdr:rowOff>141224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43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151401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208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94488</xdr:rowOff>
    </xdr:from>
    <xdr:to>
      <xdr:col>65</xdr:col>
      <xdr:colOff>53975</xdr:colOff>
      <xdr:row>15</xdr:row>
      <xdr:rowOff>24638</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94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34815</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263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effectLst/>
              <a:latin typeface="+mn-lt"/>
              <a:ea typeface="+mn-ea"/>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扶助費に係る経常収支比率は、施設型給付事業（民間）等の</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に伴い、分子となる経常経費充当一般財源が</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減少</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したことに加え、</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地方特例交付金等の増</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に伴い、分母となる経常一般財源等総額が</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増加</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したため、前年度から</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1.6</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ポイントの</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減</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となった。　</a:t>
          </a:r>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今後も扶助費は同程度の水準で推移していくことが見込まれるため、他の経常経費の抑制により健全な財政運営を図る。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43180</xdr:rowOff>
    </xdr:from>
    <xdr:to>
      <xdr:col>24</xdr:col>
      <xdr:colOff>25400</xdr:colOff>
      <xdr:row>56</xdr:row>
      <xdr:rowOff>165100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64438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104140</xdr:rowOff>
    </xdr:from>
    <xdr:to>
      <xdr:col>19</xdr:col>
      <xdr:colOff>187325</xdr:colOff>
      <xdr:row>56</xdr:row>
      <xdr:rowOff>165100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70534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161290</xdr:rowOff>
    </xdr:from>
    <xdr:to>
      <xdr:col>15</xdr:col>
      <xdr:colOff>98425</xdr:colOff>
      <xdr:row>56</xdr:row>
      <xdr:rowOff>104140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5910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161290</xdr:rowOff>
    </xdr:from>
    <xdr:to>
      <xdr:col>11</xdr:col>
      <xdr:colOff>9525</xdr:colOff>
      <xdr:row>56</xdr:row>
      <xdr:rowOff>88900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9104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6367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163830</xdr:rowOff>
    </xdr:from>
    <xdr:to>
      <xdr:col>24</xdr:col>
      <xdr:colOff>76200</xdr:colOff>
      <xdr:row>56</xdr:row>
      <xdr:rowOff>93980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59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8907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38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114300</xdr:rowOff>
    </xdr:from>
    <xdr:to>
      <xdr:col>20</xdr:col>
      <xdr:colOff>38100</xdr:colOff>
      <xdr:row>57</xdr:row>
      <xdr:rowOff>44450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54627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53340</xdr:rowOff>
    </xdr:from>
    <xdr:to>
      <xdr:col>15</xdr:col>
      <xdr:colOff>149225</xdr:colOff>
      <xdr:row>56</xdr:row>
      <xdr:rowOff>154940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165117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110490</xdr:rowOff>
    </xdr:from>
    <xdr:to>
      <xdr:col>11</xdr:col>
      <xdr:colOff>60325</xdr:colOff>
      <xdr:row>56</xdr:row>
      <xdr:rowOff>40640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40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50817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30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その他に係る経常収支比率は、介護保険事業特別会計繰出金の増などにより分子となる経常経費充当一般財源が増加したことに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伴い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91622</xdr:rowOff>
    </xdr:from>
    <xdr:to>
      <xdr:col>82</xdr:col>
      <xdr:colOff>107950</xdr:colOff>
      <xdr:row>58</xdr:row>
      <xdr:rowOff>18143</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864272"/>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165100</xdr:rowOff>
    </xdr:from>
    <xdr:to>
      <xdr:col>78</xdr:col>
      <xdr:colOff>69850</xdr:colOff>
      <xdr:row>57</xdr:row>
      <xdr:rowOff>91622</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7663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99785</xdr:rowOff>
    </xdr:from>
    <xdr:to>
      <xdr:col>73</xdr:col>
      <xdr:colOff>180975</xdr:colOff>
      <xdr:row>56</xdr:row>
      <xdr:rowOff>165100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009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72770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99785</xdr:rowOff>
    </xdr:from>
    <xdr:to>
      <xdr:col>69</xdr:col>
      <xdr:colOff>92075</xdr:colOff>
      <xdr:row>57</xdr:row>
      <xdr:rowOff>4535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0098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168020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105427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138793</xdr:rowOff>
    </xdr:from>
    <xdr:to>
      <xdr:col>82</xdr:col>
      <xdr:colOff>158750</xdr:colOff>
      <xdr:row>58</xdr:row>
      <xdr:rowOff>68943</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110870</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88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40822</xdr:rowOff>
    </xdr:from>
    <xdr:to>
      <xdr:col>78</xdr:col>
      <xdr:colOff>120650</xdr:colOff>
      <xdr:row>57</xdr:row>
      <xdr:rowOff>142422</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127199</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899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114300</xdr:rowOff>
    </xdr:from>
    <xdr:to>
      <xdr:col>74</xdr:col>
      <xdr:colOff>31750</xdr:colOff>
      <xdr:row>57</xdr:row>
      <xdr:rowOff>44450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54627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48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48985</xdr:rowOff>
    </xdr:from>
    <xdr:to>
      <xdr:col>69</xdr:col>
      <xdr:colOff>142875</xdr:colOff>
      <xdr:row>56</xdr:row>
      <xdr:rowOff>150585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160762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41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125185</xdr:rowOff>
    </xdr:from>
    <xdr:to>
      <xdr:col>65</xdr:col>
      <xdr:colOff>53975</xdr:colOff>
      <xdr:row>57</xdr:row>
      <xdr:rowOff>55335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65512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補助費等に係る経常収支比率は、類似団体平均、全国平均、長崎県平均いずれと比較しても高くなっている。これは、消防・ごみ処理等を一部事務組合で行っていることに伴うものである。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県央地域広域市町村圏組合負担金や下水道事業費補助の減等に伴い、分子となる経常経費充当一般財源が減少したため、前年度から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ポイントの減となった。</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90424</xdr:rowOff>
    </xdr:from>
    <xdr:to>
      <xdr:col>82</xdr:col>
      <xdr:colOff>107950</xdr:colOff>
      <xdr:row>39</xdr:row>
      <xdr:rowOff>10414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5671800" y="6605524"/>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33291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034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39</xdr:row>
      <xdr:rowOff>10414</xdr:rowOff>
    </xdr:from>
    <xdr:to>
      <xdr:col>78</xdr:col>
      <xdr:colOff>69850</xdr:colOff>
      <xdr:row>39</xdr:row>
      <xdr:rowOff>46990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69696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128541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26416</xdr:rowOff>
    </xdr:from>
    <xdr:to>
      <xdr:col>73</xdr:col>
      <xdr:colOff>180975</xdr:colOff>
      <xdr:row>39</xdr:row>
      <xdr:rowOff>46990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541516"/>
          <a:ext cx="8890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110253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939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26416</xdr:rowOff>
    </xdr:from>
    <xdr:to>
      <xdr:col>69</xdr:col>
      <xdr:colOff>92075</xdr:colOff>
      <xdr:row>38</xdr:row>
      <xdr:rowOff>62992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54151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39624</xdr:rowOff>
    </xdr:from>
    <xdr:to>
      <xdr:col>82</xdr:col>
      <xdr:colOff>158750</xdr:colOff>
      <xdr:row>38</xdr:row>
      <xdr:rowOff>141224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11701</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131064</xdr:rowOff>
    </xdr:from>
    <xdr:to>
      <xdr:col>78</xdr:col>
      <xdr:colOff>120650</xdr:colOff>
      <xdr:row>39</xdr:row>
      <xdr:rowOff>61214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646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45991</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7325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167640</xdr:rowOff>
    </xdr:from>
    <xdr:to>
      <xdr:col>74</xdr:col>
      <xdr:colOff>31750</xdr:colOff>
      <xdr:row>39</xdr:row>
      <xdr:rowOff>97790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682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82567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769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147066</xdr:rowOff>
    </xdr:from>
    <xdr:to>
      <xdr:col>69</xdr:col>
      <xdr:colOff>142875</xdr:colOff>
      <xdr:row>38</xdr:row>
      <xdr:rowOff>77215</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61993</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577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12192</xdr:rowOff>
    </xdr:from>
    <xdr:to>
      <xdr:col>65</xdr:col>
      <xdr:colOff>53975</xdr:colOff>
      <xdr:row>38</xdr:row>
      <xdr:rowOff>113792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98569</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公債費に係る経常収支比率は、定期償還の減により、分子となる経常経費充当一般財源が減少したため、前年度から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ポイントの減となった。</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合併に伴う財政需要の増加により依然として類似団体平均を上回っているが、財政状況に応じて繰上償還を検討するなど、健全な財政運営に努める。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80</xdr:row>
      <xdr:rowOff>40132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756132"/>
          <a:ext cx="8382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72153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02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140715</xdr:rowOff>
    </xdr:from>
    <xdr:to>
      <xdr:col>19</xdr:col>
      <xdr:colOff>187325</xdr:colOff>
      <xdr:row>81</xdr:row>
      <xdr:rowOff>60706</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856715"/>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78249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1084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81</xdr:row>
      <xdr:rowOff>5842</xdr:rowOff>
    </xdr:from>
    <xdr:to>
      <xdr:col>15</xdr:col>
      <xdr:colOff>98425</xdr:colOff>
      <xdr:row>81</xdr:row>
      <xdr:rowOff>60706</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89329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105681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135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81</xdr:row>
      <xdr:rowOff>5842</xdr:rowOff>
    </xdr:from>
    <xdr:to>
      <xdr:col>11</xdr:col>
      <xdr:colOff>9525</xdr:colOff>
      <xdr:row>81</xdr:row>
      <xdr:rowOff>115570</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893292"/>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78249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10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123969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154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79</xdr:row>
      <xdr:rowOff>160782</xdr:rowOff>
    </xdr:from>
    <xdr:to>
      <xdr:col>24</xdr:col>
      <xdr:colOff>76200</xdr:colOff>
      <xdr:row>80</xdr:row>
      <xdr:rowOff>90932</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705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79</xdr:row>
      <xdr:rowOff>132859</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677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89915</xdr:rowOff>
    </xdr:from>
    <xdr:to>
      <xdr:col>20</xdr:col>
      <xdr:colOff>38100</xdr:colOff>
      <xdr:row>81</xdr:row>
      <xdr:rowOff>20065</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805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4842</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892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81</xdr:row>
      <xdr:rowOff>9906</xdr:rowOff>
    </xdr:from>
    <xdr:to>
      <xdr:col>15</xdr:col>
      <xdr:colOff>149225</xdr:colOff>
      <xdr:row>81</xdr:row>
      <xdr:rowOff>111506</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897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96283</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98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126492</xdr:rowOff>
    </xdr:from>
    <xdr:to>
      <xdr:col>11</xdr:col>
      <xdr:colOff>60325</xdr:colOff>
      <xdr:row>81</xdr:row>
      <xdr:rowOff>56642</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842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41419</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3928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64770</xdr:rowOff>
    </xdr:from>
    <xdr:to>
      <xdr:col>6</xdr:col>
      <xdr:colOff>171450</xdr:colOff>
      <xdr:row>81</xdr:row>
      <xdr:rowOff>166370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95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151147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403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公債費以外の経常収支比率は、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退職手当</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等の増に伴い、分子となる経常経費充当一般財源が増加したことに</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伴い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前年度から</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58420</xdr:rowOff>
    </xdr:from>
    <xdr:to>
      <xdr:col>82</xdr:col>
      <xdr:colOff>107950</xdr:colOff>
      <xdr:row>77</xdr:row>
      <xdr:rowOff>92711</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088620"/>
          <a:ext cx="838200" cy="20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120666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322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92710</xdr:rowOff>
    </xdr:from>
    <xdr:to>
      <xdr:col>78</xdr:col>
      <xdr:colOff>69850</xdr:colOff>
      <xdr:row>76</xdr:row>
      <xdr:rowOff>58420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29514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120666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66040</xdr:rowOff>
    </xdr:from>
    <xdr:to>
      <xdr:col>73</xdr:col>
      <xdr:colOff>180975</xdr:colOff>
      <xdr:row>75</xdr:row>
      <xdr:rowOff>92710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410440"/>
          <a:ext cx="889000" cy="541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170197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0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66040</xdr:rowOff>
    </xdr:from>
    <xdr:to>
      <xdr:col>69</xdr:col>
      <xdr:colOff>92075</xdr:colOff>
      <xdr:row>73</xdr:row>
      <xdr:rowOff>146050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410440"/>
          <a:ext cx="8890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74947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3276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58438</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088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7620</xdr:rowOff>
    </xdr:from>
    <xdr:to>
      <xdr:col>78</xdr:col>
      <xdr:colOff>120650</xdr:colOff>
      <xdr:row>76</xdr:row>
      <xdr:rowOff>109220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119397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80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41910</xdr:rowOff>
    </xdr:from>
    <xdr:to>
      <xdr:col>74</xdr:col>
      <xdr:colOff>31750</xdr:colOff>
      <xdr:row>75</xdr:row>
      <xdr:rowOff>143510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290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153687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66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15240</xdr:rowOff>
    </xdr:from>
    <xdr:to>
      <xdr:col>69</xdr:col>
      <xdr:colOff>142875</xdr:colOff>
      <xdr:row>72</xdr:row>
      <xdr:rowOff>116840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359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70</xdr:row>
      <xdr:rowOff>127017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12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95250</xdr:rowOff>
    </xdr:from>
    <xdr:to>
      <xdr:col>65</xdr:col>
      <xdr:colOff>53975</xdr:colOff>
      <xdr:row>74</xdr:row>
      <xdr:rowOff>25400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61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35577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長崎県諫早市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33464</xdr:rowOff>
    </xdr:from>
    <xdr:to>
      <xdr:col>29</xdr:col>
      <xdr:colOff>127000</xdr:colOff>
      <xdr:row>17</xdr:row>
      <xdr:rowOff>127381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95739"/>
          <a:ext cx="647700" cy="939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127381</xdr:rowOff>
    </xdr:from>
    <xdr:to>
      <xdr:col>26</xdr:col>
      <xdr:colOff>50800</xdr:colOff>
      <xdr:row>17</xdr:row>
      <xdr:rowOff>163443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89656"/>
          <a:ext cx="698500" cy="360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163443</xdr:rowOff>
    </xdr:from>
    <xdr:to>
      <xdr:col>22</xdr:col>
      <xdr:colOff>114300</xdr:colOff>
      <xdr:row>18</xdr:row>
      <xdr:rowOff>16053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25718"/>
          <a:ext cx="698500" cy="240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16053</xdr:rowOff>
    </xdr:from>
    <xdr:to>
      <xdr:col>18</xdr:col>
      <xdr:colOff>177800</xdr:colOff>
      <xdr:row>18</xdr:row>
      <xdr:rowOff>31083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49778"/>
          <a:ext cx="698500" cy="150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170794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154114</xdr:rowOff>
    </xdr:from>
    <xdr:to>
      <xdr:col>29</xdr:col>
      <xdr:colOff>177800</xdr:colOff>
      <xdr:row>17</xdr:row>
      <xdr:rowOff>84264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449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126191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17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76581</xdr:rowOff>
    </xdr:from>
    <xdr:to>
      <xdr:col>26</xdr:col>
      <xdr:colOff>101600</xdr:colOff>
      <xdr:row>18</xdr:row>
      <xdr:rowOff>6731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388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162958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252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112643</xdr:rowOff>
    </xdr:from>
    <xdr:to>
      <xdr:col>22</xdr:col>
      <xdr:colOff>165100</xdr:colOff>
      <xdr:row>18</xdr:row>
      <xdr:rowOff>42793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749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27570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61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136703</xdr:rowOff>
    </xdr:from>
    <xdr:to>
      <xdr:col>19</xdr:col>
      <xdr:colOff>38100</xdr:colOff>
      <xdr:row>18</xdr:row>
      <xdr:rowOff>66853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989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51630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85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151733</xdr:rowOff>
    </xdr:from>
    <xdr:to>
      <xdr:col>15</xdr:col>
      <xdr:colOff>101600</xdr:colOff>
      <xdr:row>18</xdr:row>
      <xdr:rowOff>81883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140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66660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200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306604</xdr:rowOff>
    </xdr:from>
    <xdr:to>
      <xdr:col>29</xdr:col>
      <xdr:colOff>127000</xdr:colOff>
      <xdr:row>35</xdr:row>
      <xdr:rowOff>96901</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574054"/>
          <a:ext cx="647700" cy="1331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109390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197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290182</xdr:rowOff>
    </xdr:from>
    <xdr:to>
      <xdr:col>26</xdr:col>
      <xdr:colOff>50800</xdr:colOff>
      <xdr:row>34</xdr:row>
      <xdr:rowOff>306604</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6557632"/>
          <a:ext cx="698500" cy="16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9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290182</xdr:rowOff>
    </xdr:from>
    <xdr:to>
      <xdr:col>22</xdr:col>
      <xdr:colOff>114300</xdr:colOff>
      <xdr:row>34</xdr:row>
      <xdr:rowOff>311252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557632"/>
          <a:ext cx="698500" cy="210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311252</xdr:rowOff>
    </xdr:from>
    <xdr:to>
      <xdr:col>18</xdr:col>
      <xdr:colOff>177800</xdr:colOff>
      <xdr:row>35</xdr:row>
      <xdr:rowOff>63526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578702"/>
          <a:ext cx="698500" cy="951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307243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46101</xdr:rowOff>
    </xdr:from>
    <xdr:to>
      <xdr:col>29</xdr:col>
      <xdr:colOff>177800</xdr:colOff>
      <xdr:row>35</xdr:row>
      <xdr:rowOff>147701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564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234078</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01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255804</xdr:rowOff>
    </xdr:from>
    <xdr:to>
      <xdr:col>26</xdr:col>
      <xdr:colOff>101600</xdr:colOff>
      <xdr:row>35</xdr:row>
      <xdr:rowOff>14504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5232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24680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2921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239382</xdr:rowOff>
    </xdr:from>
    <xdr:to>
      <xdr:col>22</xdr:col>
      <xdr:colOff>165100</xdr:colOff>
      <xdr:row>34</xdr:row>
      <xdr:rowOff>340982</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5068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8259</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275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260452</xdr:rowOff>
    </xdr:from>
    <xdr:to>
      <xdr:col>19</xdr:col>
      <xdr:colOff>38100</xdr:colOff>
      <xdr:row>35</xdr:row>
      <xdr:rowOff>19152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5279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29329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296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12726</xdr:rowOff>
    </xdr:from>
    <xdr:to>
      <xdr:col>15</xdr:col>
      <xdr:colOff>101600</xdr:colOff>
      <xdr:row>35</xdr:row>
      <xdr:rowOff>114326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230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124503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391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長崎県諫早市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133,479
132,050
341.79
79,975,626
77,593,915
1,268,222
36,202,065
47,442,501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137208</xdr:rowOff>
    </xdr:from>
    <xdr:to>
      <xdr:col>24</xdr:col>
      <xdr:colOff>63500</xdr:colOff>
      <xdr:row>36</xdr:row>
      <xdr:rowOff>159862</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137958"/>
          <a:ext cx="838200" cy="194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110759</xdr:rowOff>
    </xdr:from>
    <xdr:to>
      <xdr:col>19</xdr:col>
      <xdr:colOff>177800</xdr:colOff>
      <xdr:row>36</xdr:row>
      <xdr:rowOff>159862</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6282959"/>
          <a:ext cx="889000" cy="49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110759</xdr:rowOff>
    </xdr:from>
    <xdr:to>
      <xdr:col>15</xdr:col>
      <xdr:colOff>50800</xdr:colOff>
      <xdr:row>36</xdr:row>
      <xdr:rowOff>128362</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282959"/>
          <a:ext cx="889000" cy="17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128362</xdr:rowOff>
    </xdr:from>
    <xdr:to>
      <xdr:col>10</xdr:col>
      <xdr:colOff>114300</xdr:colOff>
      <xdr:row>37</xdr:row>
      <xdr:rowOff>9124</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300562"/>
          <a:ext cx="889000" cy="522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86408</xdr:rowOff>
    </xdr:from>
    <xdr:to>
      <xdr:col>24</xdr:col>
      <xdr:colOff>114300</xdr:colOff>
      <xdr:row>36</xdr:row>
      <xdr:rowOff>16558</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08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64835</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06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109062</xdr:rowOff>
    </xdr:from>
    <xdr:to>
      <xdr:col>20</xdr:col>
      <xdr:colOff>38100</xdr:colOff>
      <xdr:row>37</xdr:row>
      <xdr:rowOff>39212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28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30339</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373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59959</xdr:rowOff>
    </xdr:from>
    <xdr:to>
      <xdr:col>15</xdr:col>
      <xdr:colOff>101600</xdr:colOff>
      <xdr:row>36</xdr:row>
      <xdr:rowOff>161559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232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152686</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324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77562</xdr:rowOff>
    </xdr:from>
    <xdr:to>
      <xdr:col>10</xdr:col>
      <xdr:colOff>165100</xdr:colOff>
      <xdr:row>37</xdr:row>
      <xdr:rowOff>7712</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249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170289</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342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129774</xdr:rowOff>
    </xdr:from>
    <xdr:to>
      <xdr:col>6</xdr:col>
      <xdr:colOff>38100</xdr:colOff>
      <xdr:row>37</xdr:row>
      <xdr:rowOff>59924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301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51051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39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125478</xdr:rowOff>
    </xdr:from>
    <xdr:to>
      <xdr:col>24</xdr:col>
      <xdr:colOff>63500</xdr:colOff>
      <xdr:row>57</xdr:row>
      <xdr:rowOff>126996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3797300" y="9898128"/>
          <a:ext cx="838200" cy="1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108790</xdr:rowOff>
    </xdr:from>
    <xdr:to>
      <xdr:col>19</xdr:col>
      <xdr:colOff>177800</xdr:colOff>
      <xdr:row>57</xdr:row>
      <xdr:rowOff>125478</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81440"/>
          <a:ext cx="889000" cy="16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108790</xdr:rowOff>
    </xdr:from>
    <xdr:to>
      <xdr:col>15</xdr:col>
      <xdr:colOff>50800</xdr:colOff>
      <xdr:row>58</xdr:row>
      <xdr:rowOff>27082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81440"/>
          <a:ext cx="889000" cy="8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43088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27082</xdr:rowOff>
    </xdr:from>
    <xdr:to>
      <xdr:col>10</xdr:col>
      <xdr:colOff>114300</xdr:colOff>
      <xdr:row>58</xdr:row>
      <xdr:rowOff>87138</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71182"/>
          <a:ext cx="889000" cy="60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109643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44198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76196</xdr:rowOff>
    </xdr:from>
    <xdr:to>
      <xdr:col>24</xdr:col>
      <xdr:colOff>114300</xdr:colOff>
      <xdr:row>58</xdr:row>
      <xdr:rowOff>6346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4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54623</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27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74678</xdr:rowOff>
    </xdr:from>
    <xdr:to>
      <xdr:col>20</xdr:col>
      <xdr:colOff>38100</xdr:colOff>
      <xdr:row>58</xdr:row>
      <xdr:rowOff>4828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4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167405</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40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57990</xdr:rowOff>
    </xdr:from>
    <xdr:to>
      <xdr:col>15</xdr:col>
      <xdr:colOff>101600</xdr:colOff>
      <xdr:row>57</xdr:row>
      <xdr:rowOff>159590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3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150717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23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147732</xdr:rowOff>
    </xdr:from>
    <xdr:to>
      <xdr:col>10</xdr:col>
      <xdr:colOff>165100</xdr:colOff>
      <xdr:row>58</xdr:row>
      <xdr:rowOff>77882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20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69009</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10013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36338</xdr:rowOff>
    </xdr:from>
    <xdr:to>
      <xdr:col>6</xdr:col>
      <xdr:colOff>38100</xdr:colOff>
      <xdr:row>58</xdr:row>
      <xdr:rowOff>137938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80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129065</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73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29687</xdr:rowOff>
    </xdr:from>
    <xdr:to>
      <xdr:col>24</xdr:col>
      <xdr:colOff>63500</xdr:colOff>
      <xdr:row>76</xdr:row>
      <xdr:rowOff>77978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059887"/>
          <a:ext cx="838200" cy="48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47838</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0780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77978</xdr:rowOff>
    </xdr:from>
    <xdr:to>
      <xdr:col>19</xdr:col>
      <xdr:colOff>177800</xdr:colOff>
      <xdr:row>76</xdr:row>
      <xdr:rowOff>99409</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108178"/>
          <a:ext cx="889000" cy="2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4518</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206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99409</xdr:rowOff>
    </xdr:from>
    <xdr:to>
      <xdr:col>15</xdr:col>
      <xdr:colOff>50800</xdr:colOff>
      <xdr:row>76</xdr:row>
      <xdr:rowOff>99752</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129609"/>
          <a:ext cx="889000" cy="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12692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214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99752</xdr:rowOff>
    </xdr:from>
    <xdr:to>
      <xdr:col>10</xdr:col>
      <xdr:colOff>114300</xdr:colOff>
      <xdr:row>76</xdr:row>
      <xdr:rowOff>101067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129952"/>
          <a:ext cx="889000" cy="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16521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21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34180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23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150337</xdr:rowOff>
    </xdr:from>
    <xdr:to>
      <xdr:col>24</xdr:col>
      <xdr:colOff>114300</xdr:colOff>
      <xdr:row>76</xdr:row>
      <xdr:rowOff>80487</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009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1764</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86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27178</xdr:rowOff>
    </xdr:from>
    <xdr:to>
      <xdr:col>20</xdr:col>
      <xdr:colOff>38100</xdr:colOff>
      <xdr:row>76</xdr:row>
      <xdr:rowOff>128778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057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145305</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2832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48609</xdr:rowOff>
    </xdr:from>
    <xdr:to>
      <xdr:col>15</xdr:col>
      <xdr:colOff>101600</xdr:colOff>
      <xdr:row>76</xdr:row>
      <xdr:rowOff>150209</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078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74</xdr:row>
      <xdr:rowOff>166736</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2854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48952</xdr:rowOff>
    </xdr:from>
    <xdr:to>
      <xdr:col>10</xdr:col>
      <xdr:colOff>165100</xdr:colOff>
      <xdr:row>76</xdr:row>
      <xdr:rowOff>150552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079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74</xdr:row>
      <xdr:rowOff>167079</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2854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50267</xdr:rowOff>
    </xdr:from>
    <xdr:to>
      <xdr:col>6</xdr:col>
      <xdr:colOff>38100</xdr:colOff>
      <xdr:row>76</xdr:row>
      <xdr:rowOff>151867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080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168394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2855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97</xdr:row>
      <xdr:rowOff>168927</xdr:rowOff>
    </xdr:from>
    <xdr:ext cx="59541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166581" y="16799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扶助費グラフ枠">
          <a:extLst>
            <a:ext uri="{FF2B5EF4-FFF2-40B4-BE49-F238E27FC236}">
              <a16:creationId xmlns:a16="http://schemas.microsoft.com/office/drawing/2014/main" id="{00000000-0008-0000-06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83172</xdr:rowOff>
    </xdr:from>
    <xdr:to>
      <xdr:col>24</xdr:col>
      <xdr:colOff>62865</xdr:colOff>
      <xdr:row>99</xdr:row>
      <xdr:rowOff>8072</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flipV="1">
          <a:off x="4633595" y="15513672"/>
          <a:ext cx="1270" cy="146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11899</xdr:rowOff>
    </xdr:from>
    <xdr:ext cx="534377" cy="259045"/>
    <xdr:sp macro="" textlink="">
      <xdr:nvSpPr>
        <xdr:cNvPr id="224" name="扶助費最小値テキスト">
          <a:extLst>
            <a:ext uri="{FF2B5EF4-FFF2-40B4-BE49-F238E27FC236}">
              <a16:creationId xmlns:a16="http://schemas.microsoft.com/office/drawing/2014/main" id="{00000000-0008-0000-0600-0000E0000000}"/>
            </a:ext>
          </a:extLst>
        </xdr:cNvPr>
        <xdr:cNvSpPr txBox="1"/>
      </xdr:nvSpPr>
      <xdr:spPr>
        <a:xfrm>
          <a:off x="4686300" y="1698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8072</xdr:rowOff>
    </xdr:from>
    <xdr:to>
      <xdr:col>24</xdr:col>
      <xdr:colOff>152400</xdr:colOff>
      <xdr:row>99</xdr:row>
      <xdr:rowOff>8072</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4546600" y="169816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29849</xdr:rowOff>
    </xdr:from>
    <xdr:ext cx="599010" cy="259045"/>
    <xdr:sp macro="" textlink="">
      <xdr:nvSpPr>
        <xdr:cNvPr id="226" name="扶助費最大値テキスト">
          <a:extLst>
            <a:ext uri="{FF2B5EF4-FFF2-40B4-BE49-F238E27FC236}">
              <a16:creationId xmlns:a16="http://schemas.microsoft.com/office/drawing/2014/main" id="{00000000-0008-0000-0600-0000E2000000}"/>
            </a:ext>
          </a:extLst>
        </xdr:cNvPr>
        <xdr:cNvSpPr txBox="1"/>
      </xdr:nvSpPr>
      <xdr:spPr>
        <a:xfrm>
          <a:off x="4686300" y="15288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83172</xdr:rowOff>
    </xdr:from>
    <xdr:to>
      <xdr:col>24</xdr:col>
      <xdr:colOff>152400</xdr:colOff>
      <xdr:row>90</xdr:row>
      <xdr:rowOff>83172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5513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52439</xdr:rowOff>
    </xdr:from>
    <xdr:to>
      <xdr:col>24</xdr:col>
      <xdr:colOff>63500</xdr:colOff>
      <xdr:row>95</xdr:row>
      <xdr:rowOff>157896</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3797300" y="16340189"/>
          <a:ext cx="838200" cy="105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165789</xdr:rowOff>
    </xdr:from>
    <xdr:ext cx="599010" cy="259045"/>
    <xdr:sp macro="" textlink="">
      <xdr:nvSpPr>
        <xdr:cNvPr id="229" name="扶助費平均値テキスト">
          <a:extLst>
            <a:ext uri="{FF2B5EF4-FFF2-40B4-BE49-F238E27FC236}">
              <a16:creationId xmlns:a16="http://schemas.microsoft.com/office/drawing/2014/main" id="{00000000-0008-0000-0600-0000E5000000}"/>
            </a:ext>
          </a:extLst>
        </xdr:cNvPr>
        <xdr:cNvSpPr txBox="1"/>
      </xdr:nvSpPr>
      <xdr:spPr>
        <a:xfrm>
          <a:off x="4686300" y="164535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15912</xdr:rowOff>
    </xdr:from>
    <xdr:to>
      <xdr:col>24</xdr:col>
      <xdr:colOff>114300</xdr:colOff>
      <xdr:row>96</xdr:row>
      <xdr:rowOff>117512</xdr:rowOff>
    </xdr:to>
    <xdr:sp macro="" textlink="">
      <xdr:nvSpPr>
        <xdr:cNvPr id="230" name="フローチャート: 判断 229">
          <a:extLst>
            <a:ext uri="{FF2B5EF4-FFF2-40B4-BE49-F238E27FC236}">
              <a16:creationId xmlns:a16="http://schemas.microsoft.com/office/drawing/2014/main" id="{00000000-0008-0000-0600-0000E6000000}"/>
            </a:ext>
          </a:extLst>
        </xdr:cNvPr>
        <xdr:cNvSpPr/>
      </xdr:nvSpPr>
      <xdr:spPr>
        <a:xfrm>
          <a:off x="4584700" y="16475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157896</xdr:rowOff>
    </xdr:from>
    <xdr:to>
      <xdr:col>19</xdr:col>
      <xdr:colOff>177800</xdr:colOff>
      <xdr:row>96</xdr:row>
      <xdr:rowOff>47437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2908300" y="16445646"/>
          <a:ext cx="889000" cy="60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89202</xdr:rowOff>
    </xdr:from>
    <xdr:to>
      <xdr:col>20</xdr:col>
      <xdr:colOff>38100</xdr:colOff>
      <xdr:row>97</xdr:row>
      <xdr:rowOff>19352</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3746500" y="1654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10479</xdr:rowOff>
    </xdr:from>
    <xdr:ext cx="599010"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3497795" y="16641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164937</xdr:rowOff>
    </xdr:from>
    <xdr:to>
      <xdr:col>15</xdr:col>
      <xdr:colOff>50800</xdr:colOff>
      <xdr:row>96</xdr:row>
      <xdr:rowOff>47437</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019300" y="16452687"/>
          <a:ext cx="889000" cy="53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2059</xdr:rowOff>
    </xdr:from>
    <xdr:to>
      <xdr:col>15</xdr:col>
      <xdr:colOff>101600</xdr:colOff>
      <xdr:row>97</xdr:row>
      <xdr:rowOff>103659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2857500" y="16632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94786</xdr:rowOff>
    </xdr:from>
    <xdr:ext cx="599010"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2608795" y="16725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164937</xdr:rowOff>
    </xdr:from>
    <xdr:to>
      <xdr:col>10</xdr:col>
      <xdr:colOff>114300</xdr:colOff>
      <xdr:row>97</xdr:row>
      <xdr:rowOff>40185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1130300" y="16452687"/>
          <a:ext cx="889000" cy="218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77415</xdr:rowOff>
    </xdr:from>
    <xdr:to>
      <xdr:col>10</xdr:col>
      <xdr:colOff>165100</xdr:colOff>
      <xdr:row>97</xdr:row>
      <xdr:rowOff>7565</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1968500" y="16536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170142</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1719795" y="16629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5525</xdr:rowOff>
    </xdr:from>
    <xdr:to>
      <xdr:col>6</xdr:col>
      <xdr:colOff>38100</xdr:colOff>
      <xdr:row>98</xdr:row>
      <xdr:rowOff>107125</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079500" y="1680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98252</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830795" y="16900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1639</xdr:rowOff>
    </xdr:from>
    <xdr:to>
      <xdr:col>24</xdr:col>
      <xdr:colOff>114300</xdr:colOff>
      <xdr:row>95</xdr:row>
      <xdr:rowOff>103239</xdr:rowOff>
    </xdr:to>
    <xdr:sp macro="" textlink="">
      <xdr:nvSpPr>
        <xdr:cNvPr id="247" name="楕円 246">
          <a:extLst>
            <a:ext uri="{FF2B5EF4-FFF2-40B4-BE49-F238E27FC236}">
              <a16:creationId xmlns:a16="http://schemas.microsoft.com/office/drawing/2014/main" id="{00000000-0008-0000-0600-0000F7000000}"/>
            </a:ext>
          </a:extLst>
        </xdr:cNvPr>
        <xdr:cNvSpPr/>
      </xdr:nvSpPr>
      <xdr:spPr>
        <a:xfrm>
          <a:off x="4584700" y="16289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24516</xdr:rowOff>
    </xdr:from>
    <xdr:ext cx="599010" cy="259045"/>
    <xdr:sp macro="" textlink="">
      <xdr:nvSpPr>
        <xdr:cNvPr id="248" name="扶助費該当値テキスト">
          <a:extLst>
            <a:ext uri="{FF2B5EF4-FFF2-40B4-BE49-F238E27FC236}">
              <a16:creationId xmlns:a16="http://schemas.microsoft.com/office/drawing/2014/main" id="{00000000-0008-0000-0600-0000F8000000}"/>
            </a:ext>
          </a:extLst>
        </xdr:cNvPr>
        <xdr:cNvSpPr txBox="1"/>
      </xdr:nvSpPr>
      <xdr:spPr>
        <a:xfrm>
          <a:off x="4686300" y="16140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107096</xdr:rowOff>
    </xdr:from>
    <xdr:to>
      <xdr:col>20</xdr:col>
      <xdr:colOff>38100</xdr:colOff>
      <xdr:row>96</xdr:row>
      <xdr:rowOff>37246</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3746500" y="1639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53773</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497795" y="16170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168087</xdr:rowOff>
    </xdr:from>
    <xdr:to>
      <xdr:col>15</xdr:col>
      <xdr:colOff>101600</xdr:colOff>
      <xdr:row>96</xdr:row>
      <xdr:rowOff>98237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2857500" y="1645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114764</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608795" y="16231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114137</xdr:rowOff>
    </xdr:from>
    <xdr:to>
      <xdr:col>10</xdr:col>
      <xdr:colOff>165100</xdr:colOff>
      <xdr:row>96</xdr:row>
      <xdr:rowOff>44287</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1968500" y="1640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60814</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1719795" y="16177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160835</xdr:rowOff>
    </xdr:from>
    <xdr:to>
      <xdr:col>6</xdr:col>
      <xdr:colOff>38100</xdr:colOff>
      <xdr:row>97</xdr:row>
      <xdr:rowOff>90985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079500" y="1662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107512</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830795" y="16395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6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6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補助費等グラフ枠">
          <a:extLst>
            <a:ext uri="{FF2B5EF4-FFF2-40B4-BE49-F238E27FC236}">
              <a16:creationId xmlns:a16="http://schemas.microsoft.com/office/drawing/2014/main" id="{00000000-0008-0000-0600-00001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460</xdr:rowOff>
    </xdr:from>
    <xdr:to>
      <xdr:col>54</xdr:col>
      <xdr:colOff>189865</xdr:colOff>
      <xdr:row>38</xdr:row>
      <xdr:rowOff>67501</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flipV="1">
          <a:off x="10475595" y="5658310"/>
          <a:ext cx="1270" cy="924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71328</xdr:rowOff>
    </xdr:from>
    <xdr:ext cx="534377" cy="259045"/>
    <xdr:sp macro="" textlink="">
      <xdr:nvSpPr>
        <xdr:cNvPr id="281" name="補助費等最小値テキスト">
          <a:extLst>
            <a:ext uri="{FF2B5EF4-FFF2-40B4-BE49-F238E27FC236}">
              <a16:creationId xmlns:a16="http://schemas.microsoft.com/office/drawing/2014/main" id="{00000000-0008-0000-0600-000019010000}"/>
            </a:ext>
          </a:extLst>
        </xdr:cNvPr>
        <xdr:cNvSpPr txBox="1"/>
      </xdr:nvSpPr>
      <xdr:spPr>
        <a:xfrm>
          <a:off x="10528300" y="6586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67501</xdr:rowOff>
    </xdr:from>
    <xdr:to>
      <xdr:col>55</xdr:col>
      <xdr:colOff>88900</xdr:colOff>
      <xdr:row>38</xdr:row>
      <xdr:rowOff>67501</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10388600" y="65826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118587</xdr:rowOff>
    </xdr:from>
    <xdr:ext cx="599010" cy="259045"/>
    <xdr:sp macro="" textlink="">
      <xdr:nvSpPr>
        <xdr:cNvPr id="283" name="補助費等最大値テキスト">
          <a:extLst>
            <a:ext uri="{FF2B5EF4-FFF2-40B4-BE49-F238E27FC236}">
              <a16:creationId xmlns:a16="http://schemas.microsoft.com/office/drawing/2014/main" id="{00000000-0008-0000-0600-00001B010000}"/>
            </a:ext>
          </a:extLst>
        </xdr:cNvPr>
        <xdr:cNvSpPr txBox="1"/>
      </xdr:nvSpPr>
      <xdr:spPr>
        <a:xfrm>
          <a:off x="10528300" y="5433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460</xdr:rowOff>
    </xdr:from>
    <xdr:to>
      <xdr:col>55</xdr:col>
      <xdr:colOff>88900</xdr:colOff>
      <xdr:row>33</xdr:row>
      <xdr:rowOff>460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10388600" y="5658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23366</xdr:rowOff>
    </xdr:from>
    <xdr:to>
      <xdr:col>55</xdr:col>
      <xdr:colOff>0</xdr:colOff>
      <xdr:row>36</xdr:row>
      <xdr:rowOff>49556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9639300" y="6195566"/>
          <a:ext cx="838200" cy="26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134726</xdr:rowOff>
    </xdr:from>
    <xdr:ext cx="534377" cy="259045"/>
    <xdr:sp macro="" textlink="">
      <xdr:nvSpPr>
        <xdr:cNvPr id="286" name="補助費等平均値テキスト">
          <a:extLst>
            <a:ext uri="{FF2B5EF4-FFF2-40B4-BE49-F238E27FC236}">
              <a16:creationId xmlns:a16="http://schemas.microsoft.com/office/drawing/2014/main" id="{00000000-0008-0000-0600-00001E010000}"/>
            </a:ext>
          </a:extLst>
        </xdr:cNvPr>
        <xdr:cNvSpPr txBox="1"/>
      </xdr:nvSpPr>
      <xdr:spPr>
        <a:xfrm>
          <a:off x="10528300" y="6306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156299</xdr:rowOff>
    </xdr:from>
    <xdr:to>
      <xdr:col>55</xdr:col>
      <xdr:colOff>50800</xdr:colOff>
      <xdr:row>37</xdr:row>
      <xdr:rowOff>86449</xdr:rowOff>
    </xdr:to>
    <xdr:sp macro="" textlink="">
      <xdr:nvSpPr>
        <xdr:cNvPr id="287" name="フローチャート: 判断 286">
          <a:extLst>
            <a:ext uri="{FF2B5EF4-FFF2-40B4-BE49-F238E27FC236}">
              <a16:creationId xmlns:a16="http://schemas.microsoft.com/office/drawing/2014/main" id="{00000000-0008-0000-0600-00001F010000}"/>
            </a:ext>
          </a:extLst>
        </xdr:cNvPr>
        <xdr:cNvSpPr/>
      </xdr:nvSpPr>
      <xdr:spPr>
        <a:xfrm>
          <a:off x="10426700" y="6328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162971</xdr:rowOff>
    </xdr:from>
    <xdr:to>
      <xdr:col>50</xdr:col>
      <xdr:colOff>114300</xdr:colOff>
      <xdr:row>36</xdr:row>
      <xdr:rowOff>49556</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8750300" y="6163721"/>
          <a:ext cx="889000" cy="58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151582</xdr:rowOff>
    </xdr:from>
    <xdr:to>
      <xdr:col>50</xdr:col>
      <xdr:colOff>165100</xdr:colOff>
      <xdr:row>37</xdr:row>
      <xdr:rowOff>81732</xdr:rowOff>
    </xdr:to>
    <xdr:sp macro="" textlink="">
      <xdr:nvSpPr>
        <xdr:cNvPr id="289" name="フローチャート: 判断 288">
          <a:extLst>
            <a:ext uri="{FF2B5EF4-FFF2-40B4-BE49-F238E27FC236}">
              <a16:creationId xmlns:a16="http://schemas.microsoft.com/office/drawing/2014/main" id="{00000000-0008-0000-0600-000021010000}"/>
            </a:ext>
          </a:extLst>
        </xdr:cNvPr>
        <xdr:cNvSpPr/>
      </xdr:nvSpPr>
      <xdr:spPr>
        <a:xfrm>
          <a:off x="9588500" y="632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72859</xdr:rowOff>
    </xdr:from>
    <xdr:ext cx="534377"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9372111" y="6416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153843</xdr:rowOff>
    </xdr:from>
    <xdr:to>
      <xdr:col>45</xdr:col>
      <xdr:colOff>177800</xdr:colOff>
      <xdr:row>35</xdr:row>
      <xdr:rowOff>162971</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7861300" y="6154593"/>
          <a:ext cx="889000" cy="9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139230</xdr:rowOff>
    </xdr:from>
    <xdr:to>
      <xdr:col>46</xdr:col>
      <xdr:colOff>38100</xdr:colOff>
      <xdr:row>37</xdr:row>
      <xdr:rowOff>69380</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8699500" y="631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60507</xdr:rowOff>
    </xdr:from>
    <xdr:ext cx="534377" cy="259045"/>
    <xdr:sp macro="" textlink="">
      <xdr:nvSpPr>
        <xdr:cNvPr id="293" name="テキスト ボックス 292">
          <a:extLst>
            <a:ext uri="{FF2B5EF4-FFF2-40B4-BE49-F238E27FC236}">
              <a16:creationId xmlns:a16="http://schemas.microsoft.com/office/drawing/2014/main" id="{00000000-0008-0000-0600-000025010000}"/>
            </a:ext>
          </a:extLst>
        </xdr:cNvPr>
        <xdr:cNvSpPr txBox="1"/>
      </xdr:nvSpPr>
      <xdr:spPr>
        <a:xfrm>
          <a:off x="8483111" y="6404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59553</xdr:rowOff>
    </xdr:from>
    <xdr:to>
      <xdr:col>41</xdr:col>
      <xdr:colOff>50800</xdr:colOff>
      <xdr:row>35</xdr:row>
      <xdr:rowOff>153843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6972300" y="5374503"/>
          <a:ext cx="889000" cy="780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165900</xdr:rowOff>
    </xdr:from>
    <xdr:to>
      <xdr:col>41</xdr:col>
      <xdr:colOff>101600</xdr:colOff>
      <xdr:row>37</xdr:row>
      <xdr:rowOff>96050</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7810500" y="633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87177</xdr:rowOff>
    </xdr:from>
    <xdr:ext cx="534377"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7594111" y="6430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89479</xdr:rowOff>
    </xdr:from>
    <xdr:to>
      <xdr:col>36</xdr:col>
      <xdr:colOff>165100</xdr:colOff>
      <xdr:row>33</xdr:row>
      <xdr:rowOff>19629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6921500" y="5575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10756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6672795" y="56686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144016</xdr:rowOff>
    </xdr:from>
    <xdr:to>
      <xdr:col>55</xdr:col>
      <xdr:colOff>50800</xdr:colOff>
      <xdr:row>36</xdr:row>
      <xdr:rowOff>74166</xdr:rowOff>
    </xdr:to>
    <xdr:sp macro="" textlink="">
      <xdr:nvSpPr>
        <xdr:cNvPr id="304" name="楕円 303">
          <a:extLst>
            <a:ext uri="{FF2B5EF4-FFF2-40B4-BE49-F238E27FC236}">
              <a16:creationId xmlns:a16="http://schemas.microsoft.com/office/drawing/2014/main" id="{00000000-0008-0000-0600-000030010000}"/>
            </a:ext>
          </a:extLst>
        </xdr:cNvPr>
        <xdr:cNvSpPr/>
      </xdr:nvSpPr>
      <xdr:spPr>
        <a:xfrm>
          <a:off x="10426700" y="6144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166893</xdr:rowOff>
    </xdr:from>
    <xdr:ext cx="534377" cy="259045"/>
    <xdr:sp macro="" textlink="">
      <xdr:nvSpPr>
        <xdr:cNvPr id="305" name="補助費等該当値テキスト">
          <a:extLst>
            <a:ext uri="{FF2B5EF4-FFF2-40B4-BE49-F238E27FC236}">
              <a16:creationId xmlns:a16="http://schemas.microsoft.com/office/drawing/2014/main" id="{00000000-0008-0000-0600-000031010000}"/>
            </a:ext>
          </a:extLst>
        </xdr:cNvPr>
        <xdr:cNvSpPr txBox="1"/>
      </xdr:nvSpPr>
      <xdr:spPr>
        <a:xfrm>
          <a:off x="10528300" y="5996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170206</xdr:rowOff>
    </xdr:from>
    <xdr:to>
      <xdr:col>50</xdr:col>
      <xdr:colOff>165100</xdr:colOff>
      <xdr:row>36</xdr:row>
      <xdr:rowOff>100356</xdr:rowOff>
    </xdr:to>
    <xdr:sp macro="" textlink="">
      <xdr:nvSpPr>
        <xdr:cNvPr id="306" name="楕円 305">
          <a:extLst>
            <a:ext uri="{FF2B5EF4-FFF2-40B4-BE49-F238E27FC236}">
              <a16:creationId xmlns:a16="http://schemas.microsoft.com/office/drawing/2014/main" id="{00000000-0008-0000-0600-000032010000}"/>
            </a:ext>
          </a:extLst>
        </xdr:cNvPr>
        <xdr:cNvSpPr/>
      </xdr:nvSpPr>
      <xdr:spPr>
        <a:xfrm>
          <a:off x="9588500" y="617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116883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372111" y="594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112171</xdr:rowOff>
    </xdr:from>
    <xdr:to>
      <xdr:col>46</xdr:col>
      <xdr:colOff>38100</xdr:colOff>
      <xdr:row>36</xdr:row>
      <xdr:rowOff>42321</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8699500" y="6112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58848</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483111" y="5888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103043</xdr:rowOff>
    </xdr:from>
    <xdr:to>
      <xdr:col>41</xdr:col>
      <xdr:colOff>101600</xdr:colOff>
      <xdr:row>36</xdr:row>
      <xdr:rowOff>33193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7810500" y="610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49720</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594111" y="5879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8753</xdr:rowOff>
    </xdr:from>
    <xdr:to>
      <xdr:col>36</xdr:col>
      <xdr:colOff>165100</xdr:colOff>
      <xdr:row>31</xdr:row>
      <xdr:rowOff>110353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6921500" y="5323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126880</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672795" y="5098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600-00003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6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26" name="直線コネクタ 325">
          <a:extLst>
            <a:ext uri="{FF2B5EF4-FFF2-40B4-BE49-F238E27FC236}">
              <a16:creationId xmlns:a16="http://schemas.microsoft.com/office/drawing/2014/main" id="{00000000-0008-0000-0600-000046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91639</xdr:rowOff>
    </xdr:from>
    <xdr:to>
      <xdr:col>55</xdr:col>
      <xdr:colOff>0</xdr:colOff>
      <xdr:row>55</xdr:row>
      <xdr:rowOff>63653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349939"/>
          <a:ext cx="838200" cy="143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170425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00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63653</xdr:rowOff>
    </xdr:from>
    <xdr:to>
      <xdr:col>50</xdr:col>
      <xdr:colOff>114300</xdr:colOff>
      <xdr:row>56</xdr:row>
      <xdr:rowOff>74168</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493403"/>
          <a:ext cx="889000" cy="181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169816</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71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74168</xdr:rowOff>
    </xdr:from>
    <xdr:to>
      <xdr:col>45</xdr:col>
      <xdr:colOff>177800</xdr:colOff>
      <xdr:row>56</xdr:row>
      <xdr:rowOff>74614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675368"/>
          <a:ext cx="889000" cy="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27366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800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21492</xdr:rowOff>
    </xdr:from>
    <xdr:to>
      <xdr:col>41</xdr:col>
      <xdr:colOff>50800</xdr:colOff>
      <xdr:row>56</xdr:row>
      <xdr:rowOff>74614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451242"/>
          <a:ext cx="889000" cy="22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5224</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77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2981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77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40839</xdr:rowOff>
    </xdr:from>
    <xdr:to>
      <xdr:col>55</xdr:col>
      <xdr:colOff>50800</xdr:colOff>
      <xdr:row>54</xdr:row>
      <xdr:rowOff>142439</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29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63716</xdr:rowOff>
    </xdr:from>
    <xdr:ext cx="534377"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150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12853</xdr:rowOff>
    </xdr:from>
    <xdr:to>
      <xdr:col>50</xdr:col>
      <xdr:colOff>165100</xdr:colOff>
      <xdr:row>55</xdr:row>
      <xdr:rowOff>114453</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442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53</xdr:row>
      <xdr:rowOff>130980</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72111" y="9217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23368</xdr:rowOff>
    </xdr:from>
    <xdr:to>
      <xdr:col>46</xdr:col>
      <xdr:colOff>38100</xdr:colOff>
      <xdr:row>56</xdr:row>
      <xdr:rowOff>124968</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62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141495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39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23814</xdr:rowOff>
    </xdr:from>
    <xdr:to>
      <xdr:col>41</xdr:col>
      <xdr:colOff>101600</xdr:colOff>
      <xdr:row>56</xdr:row>
      <xdr:rowOff>125414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625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141941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400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142142</xdr:rowOff>
    </xdr:from>
    <xdr:to>
      <xdr:col>36</xdr:col>
      <xdr:colOff>165100</xdr:colOff>
      <xdr:row>55</xdr:row>
      <xdr:rowOff>72292</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40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88819</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175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27504</xdr:rowOff>
    </xdr:from>
    <xdr:to>
      <xdr:col>55</xdr:col>
      <xdr:colOff>0</xdr:colOff>
      <xdr:row>77</xdr:row>
      <xdr:rowOff>156549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229154"/>
          <a:ext cx="838200" cy="129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156549</xdr:rowOff>
    </xdr:from>
    <xdr:to>
      <xdr:col>50</xdr:col>
      <xdr:colOff>114300</xdr:colOff>
      <xdr:row>78</xdr:row>
      <xdr:rowOff>15548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8750300" y="13358199"/>
          <a:ext cx="889000" cy="30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114120</xdr:rowOff>
    </xdr:from>
    <xdr:to>
      <xdr:col>45</xdr:col>
      <xdr:colOff>177800</xdr:colOff>
      <xdr:row>78</xdr:row>
      <xdr:rowOff>15548</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315770"/>
          <a:ext cx="889000" cy="72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118601</xdr:rowOff>
    </xdr:from>
    <xdr:to>
      <xdr:col>41</xdr:col>
      <xdr:colOff>50800</xdr:colOff>
      <xdr:row>77</xdr:row>
      <xdr:rowOff>114120</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2977351"/>
          <a:ext cx="889000" cy="33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35689</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323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148154</xdr:rowOff>
    </xdr:from>
    <xdr:to>
      <xdr:col>55</xdr:col>
      <xdr:colOff>50800</xdr:colOff>
      <xdr:row>77</xdr:row>
      <xdr:rowOff>78304</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17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126581</xdr:rowOff>
    </xdr:from>
    <xdr:ext cx="534377"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156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105749</xdr:rowOff>
    </xdr:from>
    <xdr:to>
      <xdr:col>50</xdr:col>
      <xdr:colOff>165100</xdr:colOff>
      <xdr:row>78</xdr:row>
      <xdr:rowOff>35899</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07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27026</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400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136198</xdr:rowOff>
    </xdr:from>
    <xdr:to>
      <xdr:col>46</xdr:col>
      <xdr:colOff>38100</xdr:colOff>
      <xdr:row>78</xdr:row>
      <xdr:rowOff>66348</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37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57475</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43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63320</xdr:rowOff>
    </xdr:from>
    <xdr:to>
      <xdr:col>41</xdr:col>
      <xdr:colOff>101600</xdr:colOff>
      <xdr:row>77</xdr:row>
      <xdr:rowOff>164920</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264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156047</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626428" y="13357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67801</xdr:rowOff>
    </xdr:from>
    <xdr:to>
      <xdr:col>36</xdr:col>
      <xdr:colOff>165100</xdr:colOff>
      <xdr:row>75</xdr:row>
      <xdr:rowOff>169401</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2926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14478</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270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110096</xdr:rowOff>
    </xdr:from>
    <xdr:to>
      <xdr:col>55</xdr:col>
      <xdr:colOff>0</xdr:colOff>
      <xdr:row>93</xdr:row>
      <xdr:rowOff>165418</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5712046"/>
          <a:ext cx="838200" cy="398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117619</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233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165418</xdr:rowOff>
    </xdr:from>
    <xdr:to>
      <xdr:col>50</xdr:col>
      <xdr:colOff>114300</xdr:colOff>
      <xdr:row>95</xdr:row>
      <xdr:rowOff>24532</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110268"/>
          <a:ext cx="889000" cy="202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136548</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424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24532</xdr:rowOff>
    </xdr:from>
    <xdr:to>
      <xdr:col>45</xdr:col>
      <xdr:colOff>177800</xdr:colOff>
      <xdr:row>96</xdr:row>
      <xdr:rowOff>37813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312282"/>
          <a:ext cx="889000" cy="184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20441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479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27595</xdr:rowOff>
    </xdr:from>
    <xdr:to>
      <xdr:col>41</xdr:col>
      <xdr:colOff>50800</xdr:colOff>
      <xdr:row>96</xdr:row>
      <xdr:rowOff>37813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972300" y="16486795"/>
          <a:ext cx="889000" cy="1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59296</xdr:rowOff>
    </xdr:from>
    <xdr:to>
      <xdr:col>55</xdr:col>
      <xdr:colOff>50800</xdr:colOff>
      <xdr:row>91</xdr:row>
      <xdr:rowOff>160896</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566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82173</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5512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114618</xdr:rowOff>
    </xdr:from>
    <xdr:to>
      <xdr:col>50</xdr:col>
      <xdr:colOff>165100</xdr:colOff>
      <xdr:row>94</xdr:row>
      <xdr:rowOff>44768</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059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61295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5834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145182</xdr:rowOff>
    </xdr:from>
    <xdr:to>
      <xdr:col>46</xdr:col>
      <xdr:colOff>38100</xdr:colOff>
      <xdr:row>95</xdr:row>
      <xdr:rowOff>75332</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261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91859</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036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158463</xdr:rowOff>
    </xdr:from>
    <xdr:to>
      <xdr:col>41</xdr:col>
      <xdr:colOff>101600</xdr:colOff>
      <xdr:row>96</xdr:row>
      <xdr:rowOff>88613</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446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79740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538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148245</xdr:rowOff>
    </xdr:from>
    <xdr:to>
      <xdr:col>36</xdr:col>
      <xdr:colOff>165100</xdr:colOff>
      <xdr:row>96</xdr:row>
      <xdr:rowOff>78395</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435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69522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528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1" name="災害復旧事業費グラフ枠">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3" name="災害復旧事業費最小値テキスト">
          <a:extLst>
            <a:ext uri="{FF2B5EF4-FFF2-40B4-BE49-F238E27FC236}">
              <a16:creationId xmlns:a16="http://schemas.microsoft.com/office/drawing/2014/main" id="{00000000-0008-0000-0600-0000F7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5" name="災害復旧事業費最大値テキスト">
          <a:extLst>
            <a:ext uri="{FF2B5EF4-FFF2-40B4-BE49-F238E27FC236}">
              <a16:creationId xmlns:a16="http://schemas.microsoft.com/office/drawing/2014/main" id="{00000000-0008-0000-0600-0000F9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115411</xdr:rowOff>
    </xdr:from>
    <xdr:to>
      <xdr:col>85</xdr:col>
      <xdr:colOff>127000</xdr:colOff>
      <xdr:row>37</xdr:row>
      <xdr:rowOff>147415</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5481300" y="6459061"/>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73899</xdr:rowOff>
    </xdr:from>
    <xdr:ext cx="378565" cy="259045"/>
    <xdr:sp macro="" textlink="">
      <xdr:nvSpPr>
        <xdr:cNvPr id="508" name="災害復旧事業費平均値テキスト">
          <a:extLst>
            <a:ext uri="{FF2B5EF4-FFF2-40B4-BE49-F238E27FC236}">
              <a16:creationId xmlns:a16="http://schemas.microsoft.com/office/drawing/2014/main" id="{00000000-0008-0000-0600-0000FC010000}"/>
            </a:ext>
          </a:extLst>
        </xdr:cNvPr>
        <xdr:cNvSpPr txBox="1"/>
      </xdr:nvSpPr>
      <xdr:spPr>
        <a:xfrm>
          <a:off x="16370300" y="6417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98266</xdr:rowOff>
    </xdr:from>
    <xdr:to>
      <xdr:col>81</xdr:col>
      <xdr:colOff>50800</xdr:colOff>
      <xdr:row>37</xdr:row>
      <xdr:rowOff>147415</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4592300" y="6441916"/>
          <a:ext cx="8890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23607</xdr:rowOff>
    </xdr:from>
    <xdr:ext cx="378565"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5292017" y="6538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34258</xdr:rowOff>
    </xdr:from>
    <xdr:to>
      <xdr:col>76</xdr:col>
      <xdr:colOff>114300</xdr:colOff>
      <xdr:row>37</xdr:row>
      <xdr:rowOff>98266</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3703300" y="637790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27208</xdr:rowOff>
    </xdr:from>
    <xdr:ext cx="378565"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4403017" y="6542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34258</xdr:rowOff>
    </xdr:from>
    <xdr:to>
      <xdr:col>71</xdr:col>
      <xdr:colOff>177800</xdr:colOff>
      <xdr:row>37</xdr:row>
      <xdr:rowOff>97523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flipV="1">
          <a:off x="12814300" y="6377908"/>
          <a:ext cx="889000" cy="6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27093</xdr:rowOff>
    </xdr:from>
    <xdr:ext cx="378565"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3514017" y="65421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8120</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2579428" y="6523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64611</xdr:rowOff>
    </xdr:from>
    <xdr:to>
      <xdr:col>85</xdr:col>
      <xdr:colOff>177800</xdr:colOff>
      <xdr:row>37</xdr:row>
      <xdr:rowOff>166212</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6268700" y="640826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23988</xdr:rowOff>
    </xdr:from>
    <xdr:ext cx="469744" cy="259045"/>
    <xdr:sp macro="" textlink="">
      <xdr:nvSpPr>
        <xdr:cNvPr id="527" name="災害復旧事業費該当値テキスト">
          <a:extLst>
            <a:ext uri="{FF2B5EF4-FFF2-40B4-BE49-F238E27FC236}">
              <a16:creationId xmlns:a16="http://schemas.microsoft.com/office/drawing/2014/main" id="{00000000-0008-0000-0600-00000F020000}"/>
            </a:ext>
          </a:extLst>
        </xdr:cNvPr>
        <xdr:cNvSpPr txBox="1"/>
      </xdr:nvSpPr>
      <xdr:spPr>
        <a:xfrm>
          <a:off x="16370300" y="6196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96615</xdr:rowOff>
    </xdr:from>
    <xdr:to>
      <xdr:col>81</xdr:col>
      <xdr:colOff>101600</xdr:colOff>
      <xdr:row>38</xdr:row>
      <xdr:rowOff>26766</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5430500" y="644026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43292</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2017" y="62154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47466</xdr:rowOff>
    </xdr:from>
    <xdr:to>
      <xdr:col>76</xdr:col>
      <xdr:colOff>165100</xdr:colOff>
      <xdr:row>37</xdr:row>
      <xdr:rowOff>149066</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4541500" y="639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165593</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166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154908</xdr:rowOff>
    </xdr:from>
    <xdr:to>
      <xdr:col>72</xdr:col>
      <xdr:colOff>38100</xdr:colOff>
      <xdr:row>37</xdr:row>
      <xdr:rowOff>85058</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3652500" y="6327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101585</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3468428" y="6102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46723</xdr:rowOff>
    </xdr:from>
    <xdr:to>
      <xdr:col>67</xdr:col>
      <xdr:colOff>101600</xdr:colOff>
      <xdr:row>37</xdr:row>
      <xdr:rowOff>148323</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2763500" y="6390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164850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2579428" y="6165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5" name="直線コネクタ 544">
          <a:extLst>
            <a:ext uri="{FF2B5EF4-FFF2-40B4-BE49-F238E27FC236}">
              <a16:creationId xmlns:a16="http://schemas.microsoft.com/office/drawing/2014/main" id="{00000000-0008-0000-0600-00002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0" name="失業対策事業費グラフ枠">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2" name="失業対策事業費最小値テキスト">
          <a:extLst>
            <a:ext uri="{FF2B5EF4-FFF2-40B4-BE49-F238E27FC236}">
              <a16:creationId xmlns:a16="http://schemas.microsoft.com/office/drawing/2014/main" id="{00000000-0008-0000-0600-00002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4" name="失業対策事業費最大値テキスト">
          <a:extLst>
            <a:ext uri="{FF2B5EF4-FFF2-40B4-BE49-F238E27FC236}">
              <a16:creationId xmlns:a16="http://schemas.microsoft.com/office/drawing/2014/main" id="{00000000-0008-0000-0600-00002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7" name="失業対策事業費平均値テキスト">
          <a:extLst>
            <a:ext uri="{FF2B5EF4-FFF2-40B4-BE49-F238E27FC236}">
              <a16:creationId xmlns:a16="http://schemas.microsoft.com/office/drawing/2014/main" id="{00000000-0008-0000-0600-00002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3" name="フローチャート: 判断 562">
          <a:extLst>
            <a:ext uri="{FF2B5EF4-FFF2-40B4-BE49-F238E27FC236}">
              <a16:creationId xmlns:a16="http://schemas.microsoft.com/office/drawing/2014/main" id="{00000000-0008-0000-0600-00003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6" name="失業対策事業費該当値テキスト">
          <a:extLst>
            <a:ext uri="{FF2B5EF4-FFF2-40B4-BE49-F238E27FC236}">
              <a16:creationId xmlns:a16="http://schemas.microsoft.com/office/drawing/2014/main" id="{00000000-0008-0000-0600-00004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5" name="直線コネクタ 594">
          <a:extLst>
            <a:ext uri="{FF2B5EF4-FFF2-40B4-BE49-F238E27FC236}">
              <a16:creationId xmlns:a16="http://schemas.microsoft.com/office/drawing/2014/main" id="{00000000-0008-0000-0600-000053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159055</xdr:rowOff>
    </xdr:from>
    <xdr:to>
      <xdr:col>85</xdr:col>
      <xdr:colOff>127000</xdr:colOff>
      <xdr:row>74</xdr:row>
      <xdr:rowOff>36982</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5481300" y="12674905"/>
          <a:ext cx="838200" cy="4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24312</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2883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102038</xdr:rowOff>
    </xdr:from>
    <xdr:to>
      <xdr:col>81</xdr:col>
      <xdr:colOff>50800</xdr:colOff>
      <xdr:row>73</xdr:row>
      <xdr:rowOff>159055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4592300" y="12617888"/>
          <a:ext cx="889000" cy="57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123220</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2981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69291</xdr:rowOff>
    </xdr:from>
    <xdr:to>
      <xdr:col>76</xdr:col>
      <xdr:colOff>114300</xdr:colOff>
      <xdr:row>73</xdr:row>
      <xdr:rowOff>102038</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3703300" y="12585141"/>
          <a:ext cx="889000"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113180</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2971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4426</xdr:rowOff>
    </xdr:from>
    <xdr:to>
      <xdr:col>71</xdr:col>
      <xdr:colOff>177800</xdr:colOff>
      <xdr:row>73</xdr:row>
      <xdr:rowOff>69291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814300" y="12520276"/>
          <a:ext cx="889000" cy="6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123525</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2982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159968</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3018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157632</xdr:rowOff>
    </xdr:from>
    <xdr:to>
      <xdr:col>85</xdr:col>
      <xdr:colOff>177800</xdr:colOff>
      <xdr:row>74</xdr:row>
      <xdr:rowOff>87782</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267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9059</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2524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108255</xdr:rowOff>
    </xdr:from>
    <xdr:to>
      <xdr:col>81</xdr:col>
      <xdr:colOff>101600</xdr:colOff>
      <xdr:row>74</xdr:row>
      <xdr:rowOff>38405</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262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54932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2399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51238</xdr:rowOff>
    </xdr:from>
    <xdr:to>
      <xdr:col>76</xdr:col>
      <xdr:colOff>165100</xdr:colOff>
      <xdr:row>73</xdr:row>
      <xdr:rowOff>152838</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2567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169365</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2342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18491</xdr:rowOff>
    </xdr:from>
    <xdr:to>
      <xdr:col>72</xdr:col>
      <xdr:colOff>38100</xdr:colOff>
      <xdr:row>73</xdr:row>
      <xdr:rowOff>120091</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2534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136618</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2309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125076</xdr:rowOff>
    </xdr:from>
    <xdr:to>
      <xdr:col>67</xdr:col>
      <xdr:colOff>101600</xdr:colOff>
      <xdr:row>73</xdr:row>
      <xdr:rowOff>55226</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246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71753</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224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2" name="積立金グラフ枠">
          <a:extLst>
            <a:ext uri="{FF2B5EF4-FFF2-40B4-BE49-F238E27FC236}">
              <a16:creationId xmlns:a16="http://schemas.microsoft.com/office/drawing/2014/main" id="{00000000-0008-0000-0600-00009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4" name="積立金最小値テキスト">
          <a:extLst>
            <a:ext uri="{FF2B5EF4-FFF2-40B4-BE49-F238E27FC236}">
              <a16:creationId xmlns:a16="http://schemas.microsoft.com/office/drawing/2014/main" id="{00000000-0008-0000-0600-000098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66" name="積立金最大値テキスト">
          <a:extLst>
            <a:ext uri="{FF2B5EF4-FFF2-40B4-BE49-F238E27FC236}">
              <a16:creationId xmlns:a16="http://schemas.microsoft.com/office/drawing/2014/main" id="{00000000-0008-0000-0600-00009A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1662</xdr:rowOff>
    </xdr:from>
    <xdr:to>
      <xdr:col>85</xdr:col>
      <xdr:colOff>127000</xdr:colOff>
      <xdr:row>98</xdr:row>
      <xdr:rowOff>2966</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5481300" y="16803762"/>
          <a:ext cx="838200" cy="1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142701</xdr:rowOff>
    </xdr:from>
    <xdr:ext cx="534377" cy="259045"/>
    <xdr:sp macro="" textlink="">
      <xdr:nvSpPr>
        <xdr:cNvPr id="669" name="積立金平均値テキスト">
          <a:extLst>
            <a:ext uri="{FF2B5EF4-FFF2-40B4-BE49-F238E27FC236}">
              <a16:creationId xmlns:a16="http://schemas.microsoft.com/office/drawing/2014/main" id="{00000000-0008-0000-0600-00009D020000}"/>
            </a:ext>
          </a:extLst>
        </xdr:cNvPr>
        <xdr:cNvSpPr txBox="1"/>
      </xdr:nvSpPr>
      <xdr:spPr>
        <a:xfrm>
          <a:off x="16370300" y="16773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0" name="フローチャート: 判断 669">
          <a:extLst>
            <a:ext uri="{FF2B5EF4-FFF2-40B4-BE49-F238E27FC236}">
              <a16:creationId xmlns:a16="http://schemas.microsoft.com/office/drawing/2014/main" id="{00000000-0008-0000-0600-00009E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151916</xdr:rowOff>
    </xdr:from>
    <xdr:to>
      <xdr:col>81</xdr:col>
      <xdr:colOff>50800</xdr:colOff>
      <xdr:row>98</xdr:row>
      <xdr:rowOff>1662</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4592300" y="16782566"/>
          <a:ext cx="889000" cy="21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80984</xdr:rowOff>
    </xdr:from>
    <xdr:ext cx="534377"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5214111" y="1688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144619</xdr:rowOff>
    </xdr:from>
    <xdr:to>
      <xdr:col>76</xdr:col>
      <xdr:colOff>114300</xdr:colOff>
      <xdr:row>97</xdr:row>
      <xdr:rowOff>151916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3703300" y="16775269"/>
          <a:ext cx="889000" cy="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5" name="フローチャート: 判断 674">
          <a:extLst>
            <a:ext uri="{FF2B5EF4-FFF2-40B4-BE49-F238E27FC236}">
              <a16:creationId xmlns:a16="http://schemas.microsoft.com/office/drawing/2014/main" id="{00000000-0008-0000-0600-0000A3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81852</xdr:rowOff>
    </xdr:from>
    <xdr:ext cx="534377"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4325111" y="16883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144619</xdr:rowOff>
    </xdr:from>
    <xdr:to>
      <xdr:col>71</xdr:col>
      <xdr:colOff>177800</xdr:colOff>
      <xdr:row>97</xdr:row>
      <xdr:rowOff>164644</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flipV="1">
          <a:off x="12814300" y="16775269"/>
          <a:ext cx="889000" cy="2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78" name="フローチャート: 判断 677">
          <a:extLst>
            <a:ext uri="{FF2B5EF4-FFF2-40B4-BE49-F238E27FC236}">
              <a16:creationId xmlns:a16="http://schemas.microsoft.com/office/drawing/2014/main" id="{00000000-0008-0000-0600-0000A6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82698</xdr:rowOff>
    </xdr:from>
    <xdr:ext cx="534377"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3436111" y="1688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120170</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2547111" y="16922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123616</xdr:rowOff>
    </xdr:from>
    <xdr:to>
      <xdr:col>85</xdr:col>
      <xdr:colOff>177800</xdr:colOff>
      <xdr:row>98</xdr:row>
      <xdr:rowOff>53766</xdr:rowOff>
    </xdr:to>
    <xdr:sp macro="" textlink="">
      <xdr:nvSpPr>
        <xdr:cNvPr id="687" name="楕円 686">
          <a:extLst>
            <a:ext uri="{FF2B5EF4-FFF2-40B4-BE49-F238E27FC236}">
              <a16:creationId xmlns:a16="http://schemas.microsoft.com/office/drawing/2014/main" id="{00000000-0008-0000-0600-0000AF020000}"/>
            </a:ext>
          </a:extLst>
        </xdr:cNvPr>
        <xdr:cNvSpPr/>
      </xdr:nvSpPr>
      <xdr:spPr>
        <a:xfrm>
          <a:off x="16268700" y="1675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82993</xdr:rowOff>
    </xdr:from>
    <xdr:ext cx="534377" cy="259045"/>
    <xdr:sp macro="" textlink="">
      <xdr:nvSpPr>
        <xdr:cNvPr id="688" name="積立金該当値テキスト">
          <a:extLst>
            <a:ext uri="{FF2B5EF4-FFF2-40B4-BE49-F238E27FC236}">
              <a16:creationId xmlns:a16="http://schemas.microsoft.com/office/drawing/2014/main" id="{00000000-0008-0000-0600-0000B0020000}"/>
            </a:ext>
          </a:extLst>
        </xdr:cNvPr>
        <xdr:cNvSpPr txBox="1"/>
      </xdr:nvSpPr>
      <xdr:spPr>
        <a:xfrm>
          <a:off x="16370300" y="16542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122312</xdr:rowOff>
    </xdr:from>
    <xdr:to>
      <xdr:col>81</xdr:col>
      <xdr:colOff>101600</xdr:colOff>
      <xdr:row>98</xdr:row>
      <xdr:rowOff>52462</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5430500" y="16752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68989</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14111" y="16528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101116</xdr:rowOff>
    </xdr:from>
    <xdr:to>
      <xdr:col>76</xdr:col>
      <xdr:colOff>165100</xdr:colOff>
      <xdr:row>98</xdr:row>
      <xdr:rowOff>31266</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4541500" y="16731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47793</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4325111" y="16506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93819</xdr:rowOff>
    </xdr:from>
    <xdr:to>
      <xdr:col>72</xdr:col>
      <xdr:colOff>38100</xdr:colOff>
      <xdr:row>98</xdr:row>
      <xdr:rowOff>23969</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3652500" y="16724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40496</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3436111" y="16499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113844</xdr:rowOff>
    </xdr:from>
    <xdr:to>
      <xdr:col>67</xdr:col>
      <xdr:colOff>101600</xdr:colOff>
      <xdr:row>98</xdr:row>
      <xdr:rowOff>43994</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2763500" y="16744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60521</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2547111" y="16519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7" name="正方形/長方形 696">
          <a:extLst>
            <a:ext uri="{FF2B5EF4-FFF2-40B4-BE49-F238E27FC236}">
              <a16:creationId xmlns:a16="http://schemas.microsoft.com/office/drawing/2014/main" id="{00000000-0008-0000-0600-0000B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17590</xdr:rowOff>
    </xdr:from>
    <xdr:to>
      <xdr:col>116</xdr:col>
      <xdr:colOff>63500</xdr:colOff>
      <xdr:row>37</xdr:row>
      <xdr:rowOff>61404</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1323300" y="6361240"/>
          <a:ext cx="83820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6367</xdr:rowOff>
    </xdr:from>
    <xdr:ext cx="378565"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521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7112</xdr:rowOff>
    </xdr:from>
    <xdr:to>
      <xdr:col>111</xdr:col>
      <xdr:colOff>177800</xdr:colOff>
      <xdr:row>37</xdr:row>
      <xdr:rowOff>17590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0434300" y="6350762"/>
          <a:ext cx="889000" cy="1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69042</xdr:rowOff>
    </xdr:from>
    <xdr:ext cx="378565"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134017" y="65841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11874</xdr:rowOff>
    </xdr:from>
    <xdr:to>
      <xdr:col>107</xdr:col>
      <xdr:colOff>50800</xdr:colOff>
      <xdr:row>37</xdr:row>
      <xdr:rowOff>7112</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012624"/>
          <a:ext cx="889000" cy="338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99903</xdr:rowOff>
    </xdr:from>
    <xdr:ext cx="378565"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245017" y="66150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11874</xdr:rowOff>
    </xdr:from>
    <xdr:to>
      <xdr:col>102</xdr:col>
      <xdr:colOff>114300</xdr:colOff>
      <xdr:row>35</xdr:row>
      <xdr:rowOff>63119</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18656300" y="6012624"/>
          <a:ext cx="889000" cy="51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75709</xdr:rowOff>
    </xdr:from>
    <xdr:ext cx="378565"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56017" y="6590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58564</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573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10604</xdr:rowOff>
    </xdr:from>
    <xdr:to>
      <xdr:col>116</xdr:col>
      <xdr:colOff>114300</xdr:colOff>
      <xdr:row>37</xdr:row>
      <xdr:rowOff>112204</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35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33481</xdr:rowOff>
    </xdr:from>
    <xdr:ext cx="469744"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205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138240</xdr:rowOff>
    </xdr:from>
    <xdr:to>
      <xdr:col>112</xdr:col>
      <xdr:colOff>38100</xdr:colOff>
      <xdr:row>37</xdr:row>
      <xdr:rowOff>68390</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31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84917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08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127762</xdr:rowOff>
    </xdr:from>
    <xdr:to>
      <xdr:col>107</xdr:col>
      <xdr:colOff>101600</xdr:colOff>
      <xdr:row>37</xdr:row>
      <xdr:rowOff>57912</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29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74439</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075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132524</xdr:rowOff>
    </xdr:from>
    <xdr:to>
      <xdr:col>102</xdr:col>
      <xdr:colOff>165100</xdr:colOff>
      <xdr:row>35</xdr:row>
      <xdr:rowOff>62674</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5961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79201</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5737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12319</xdr:rowOff>
    </xdr:from>
    <xdr:to>
      <xdr:col>98</xdr:col>
      <xdr:colOff>38100</xdr:colOff>
      <xdr:row>35</xdr:row>
      <xdr:rowOff>113919</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01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33</xdr:row>
      <xdr:rowOff>130446</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57882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67081</xdr:rowOff>
    </xdr:from>
    <xdr:to>
      <xdr:col>116</xdr:col>
      <xdr:colOff>63500</xdr:colOff>
      <xdr:row>57</xdr:row>
      <xdr:rowOff>106724</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flipV="1">
          <a:off x="21323300" y="9839731"/>
          <a:ext cx="838200" cy="39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65536</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10009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88208</xdr:rowOff>
    </xdr:from>
    <xdr:to>
      <xdr:col>111</xdr:col>
      <xdr:colOff>177800</xdr:colOff>
      <xdr:row>57</xdr:row>
      <xdr:rowOff>106724</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9860858"/>
          <a:ext cx="889000" cy="18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9930</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10125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80797</xdr:rowOff>
    </xdr:from>
    <xdr:to>
      <xdr:col>107</xdr:col>
      <xdr:colOff>50800</xdr:colOff>
      <xdr:row>57</xdr:row>
      <xdr:rowOff>88208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9853447"/>
          <a:ext cx="889000" cy="7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8082</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10123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129699</xdr:rowOff>
    </xdr:from>
    <xdr:to>
      <xdr:col>102</xdr:col>
      <xdr:colOff>114300</xdr:colOff>
      <xdr:row>57</xdr:row>
      <xdr:rowOff>80797</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9730899"/>
          <a:ext cx="889000" cy="12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2081</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10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154252</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10098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16281</xdr:rowOff>
    </xdr:from>
    <xdr:to>
      <xdr:col>116</xdr:col>
      <xdr:colOff>114300</xdr:colOff>
      <xdr:row>57</xdr:row>
      <xdr:rowOff>117881</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9788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39158</xdr:rowOff>
    </xdr:from>
    <xdr:ext cx="534377"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9640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55924</xdr:rowOff>
    </xdr:from>
    <xdr:to>
      <xdr:col>112</xdr:col>
      <xdr:colOff>38100</xdr:colOff>
      <xdr:row>57</xdr:row>
      <xdr:rowOff>157524</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982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2601</xdr:rowOff>
    </xdr:from>
    <xdr:ext cx="534377"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56111" y="960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37408</xdr:rowOff>
    </xdr:from>
    <xdr:to>
      <xdr:col>107</xdr:col>
      <xdr:colOff>101600</xdr:colOff>
      <xdr:row>57</xdr:row>
      <xdr:rowOff>139008</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9810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55</xdr:row>
      <xdr:rowOff>155535</xdr:rowOff>
    </xdr:from>
    <xdr:ext cx="534377"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167111" y="9585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29997</xdr:rowOff>
    </xdr:from>
    <xdr:to>
      <xdr:col>102</xdr:col>
      <xdr:colOff>165100</xdr:colOff>
      <xdr:row>57</xdr:row>
      <xdr:rowOff>131597</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9802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55</xdr:row>
      <xdr:rowOff>148124</xdr:rowOff>
    </xdr:from>
    <xdr:ext cx="534377"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278111" y="9577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78899</xdr:rowOff>
    </xdr:from>
    <xdr:to>
      <xdr:col>98</xdr:col>
      <xdr:colOff>38100</xdr:colOff>
      <xdr:row>57</xdr:row>
      <xdr:rowOff>9049</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9680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25576</xdr:rowOff>
    </xdr:from>
    <xdr:ext cx="534377"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389111" y="94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2" name="直線コネクタ 821">
          <a:extLst>
            <a:ext uri="{FF2B5EF4-FFF2-40B4-BE49-F238E27FC236}">
              <a16:creationId xmlns:a16="http://schemas.microsoft.com/office/drawing/2014/main" id="{00000000-0008-0000-0600-000036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6" name="繰出金グラフ枠">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38" name="繰出金最小値テキスト">
          <a:extLst>
            <a:ext uri="{FF2B5EF4-FFF2-40B4-BE49-F238E27FC236}">
              <a16:creationId xmlns:a16="http://schemas.microsoft.com/office/drawing/2014/main" id="{00000000-0008-0000-0600-000046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0" name="繰出金最大値テキスト">
          <a:extLst>
            <a:ext uri="{FF2B5EF4-FFF2-40B4-BE49-F238E27FC236}">
              <a16:creationId xmlns:a16="http://schemas.microsoft.com/office/drawing/2014/main" id="{00000000-0008-0000-0600-000048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40618</xdr:rowOff>
    </xdr:from>
    <xdr:to>
      <xdr:col>116</xdr:col>
      <xdr:colOff>63500</xdr:colOff>
      <xdr:row>75</xdr:row>
      <xdr:rowOff>81962</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1323300" y="12899368"/>
          <a:ext cx="838200" cy="41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53056</xdr:rowOff>
    </xdr:from>
    <xdr:ext cx="534377" cy="259045"/>
    <xdr:sp macro="" textlink="">
      <xdr:nvSpPr>
        <xdr:cNvPr id="843" name="繰出金平均値テキスト">
          <a:extLst>
            <a:ext uri="{FF2B5EF4-FFF2-40B4-BE49-F238E27FC236}">
              <a16:creationId xmlns:a16="http://schemas.microsoft.com/office/drawing/2014/main" id="{00000000-0008-0000-0600-00004B030000}"/>
            </a:ext>
          </a:extLst>
        </xdr:cNvPr>
        <xdr:cNvSpPr txBox="1"/>
      </xdr:nvSpPr>
      <xdr:spPr>
        <a:xfrm>
          <a:off x="22212300" y="12911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4" name="フローチャート: 判断 843">
          <a:extLst>
            <a:ext uri="{FF2B5EF4-FFF2-40B4-BE49-F238E27FC236}">
              <a16:creationId xmlns:a16="http://schemas.microsoft.com/office/drawing/2014/main" id="{00000000-0008-0000-0600-00004C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81962</xdr:rowOff>
    </xdr:from>
    <xdr:to>
      <xdr:col>111</xdr:col>
      <xdr:colOff>177800</xdr:colOff>
      <xdr:row>75</xdr:row>
      <xdr:rowOff>130458</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20434300" y="12940712"/>
          <a:ext cx="889000" cy="48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27844</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1056111" y="13058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130458</xdr:rowOff>
    </xdr:from>
    <xdr:to>
      <xdr:col>107</xdr:col>
      <xdr:colOff>50800</xdr:colOff>
      <xdr:row>75</xdr:row>
      <xdr:rowOff>133920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19545300" y="12989208"/>
          <a:ext cx="889000" cy="3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90448</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20167111" y="13120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133920</xdr:rowOff>
    </xdr:from>
    <xdr:to>
      <xdr:col>102</xdr:col>
      <xdr:colOff>114300</xdr:colOff>
      <xdr:row>75</xdr:row>
      <xdr:rowOff>135324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flipV="1">
          <a:off x="18656300" y="12992670"/>
          <a:ext cx="889000" cy="1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2" name="フローチャート: 判断 851">
          <a:extLst>
            <a:ext uri="{FF2B5EF4-FFF2-40B4-BE49-F238E27FC236}">
              <a16:creationId xmlns:a16="http://schemas.microsoft.com/office/drawing/2014/main" id="{00000000-0008-0000-0600-000054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130714</xdr:rowOff>
    </xdr:from>
    <xdr:ext cx="534377"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9278111" y="13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4" name="フローチャート: 判断 853">
          <a:extLst>
            <a:ext uri="{FF2B5EF4-FFF2-40B4-BE49-F238E27FC236}">
              <a16:creationId xmlns:a16="http://schemas.microsoft.com/office/drawing/2014/main" id="{00000000-0008-0000-0600-000056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132641</xdr:rowOff>
    </xdr:from>
    <xdr:ext cx="534377"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8389111" y="13162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161268</xdr:rowOff>
    </xdr:from>
    <xdr:to>
      <xdr:col>116</xdr:col>
      <xdr:colOff>114300</xdr:colOff>
      <xdr:row>75</xdr:row>
      <xdr:rowOff>91418</xdr:rowOff>
    </xdr:to>
    <xdr:sp macro="" textlink="">
      <xdr:nvSpPr>
        <xdr:cNvPr id="861" name="楕円 860">
          <a:extLst>
            <a:ext uri="{FF2B5EF4-FFF2-40B4-BE49-F238E27FC236}">
              <a16:creationId xmlns:a16="http://schemas.microsoft.com/office/drawing/2014/main" id="{00000000-0008-0000-0600-00005D030000}"/>
            </a:ext>
          </a:extLst>
        </xdr:cNvPr>
        <xdr:cNvSpPr/>
      </xdr:nvSpPr>
      <xdr:spPr>
        <a:xfrm>
          <a:off x="22110700" y="12848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12695</xdr:rowOff>
    </xdr:from>
    <xdr:ext cx="534377" cy="259045"/>
    <xdr:sp macro="" textlink="">
      <xdr:nvSpPr>
        <xdr:cNvPr id="862" name="繰出金該当値テキスト">
          <a:extLst>
            <a:ext uri="{FF2B5EF4-FFF2-40B4-BE49-F238E27FC236}">
              <a16:creationId xmlns:a16="http://schemas.microsoft.com/office/drawing/2014/main" id="{00000000-0008-0000-0600-00005E030000}"/>
            </a:ext>
          </a:extLst>
        </xdr:cNvPr>
        <xdr:cNvSpPr txBox="1"/>
      </xdr:nvSpPr>
      <xdr:spPr>
        <a:xfrm>
          <a:off x="22212300" y="12699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31162</xdr:rowOff>
    </xdr:from>
    <xdr:to>
      <xdr:col>112</xdr:col>
      <xdr:colOff>38100</xdr:colOff>
      <xdr:row>75</xdr:row>
      <xdr:rowOff>132762</xdr:rowOff>
    </xdr:to>
    <xdr:sp macro="" textlink="">
      <xdr:nvSpPr>
        <xdr:cNvPr id="863" name="楕円 862">
          <a:extLst>
            <a:ext uri="{FF2B5EF4-FFF2-40B4-BE49-F238E27FC236}">
              <a16:creationId xmlns:a16="http://schemas.microsoft.com/office/drawing/2014/main" id="{00000000-0008-0000-0600-00005F030000}"/>
            </a:ext>
          </a:extLst>
        </xdr:cNvPr>
        <xdr:cNvSpPr/>
      </xdr:nvSpPr>
      <xdr:spPr>
        <a:xfrm>
          <a:off x="21272500" y="1288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149289</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665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79658</xdr:rowOff>
    </xdr:from>
    <xdr:to>
      <xdr:col>107</xdr:col>
      <xdr:colOff>101600</xdr:colOff>
      <xdr:row>76</xdr:row>
      <xdr:rowOff>9807</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0383500" y="129384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26335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713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83120</xdr:rowOff>
    </xdr:from>
    <xdr:to>
      <xdr:col>102</xdr:col>
      <xdr:colOff>165100</xdr:colOff>
      <xdr:row>76</xdr:row>
      <xdr:rowOff>13271</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19494500" y="1294187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29797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9278111" y="12717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84524</xdr:rowOff>
    </xdr:from>
    <xdr:to>
      <xdr:col>98</xdr:col>
      <xdr:colOff>38100</xdr:colOff>
      <xdr:row>76</xdr:row>
      <xdr:rowOff>14675</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18605500" y="1294327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31201</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8389111" y="1271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1" name="直線コネクタ 880">
          <a:extLst>
            <a:ext uri="{FF2B5EF4-FFF2-40B4-BE49-F238E27FC236}">
              <a16:creationId xmlns:a16="http://schemas.microsoft.com/office/drawing/2014/main" id="{00000000-0008-0000-0600-00007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5" name="前年度繰上充用金グラフ枠">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6" name="直線コネクタ 885">
          <a:extLst>
            <a:ext uri="{FF2B5EF4-FFF2-40B4-BE49-F238E27FC236}">
              <a16:creationId xmlns:a16="http://schemas.microsoft.com/office/drawing/2014/main" id="{00000000-0008-0000-0600-00007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7" name="前年度繰上充用金最小値テキスト">
          <a:extLst>
            <a:ext uri="{FF2B5EF4-FFF2-40B4-BE49-F238E27FC236}">
              <a16:creationId xmlns:a16="http://schemas.microsoft.com/office/drawing/2014/main" id="{00000000-0008-0000-0600-00007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9" name="前年度繰上充用金最大値テキスト">
          <a:extLst>
            <a:ext uri="{FF2B5EF4-FFF2-40B4-BE49-F238E27FC236}">
              <a16:creationId xmlns:a16="http://schemas.microsoft.com/office/drawing/2014/main" id="{00000000-0008-0000-0600-00007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2" name="前年度繰上充用金平均値テキスト">
          <a:extLst>
            <a:ext uri="{FF2B5EF4-FFF2-40B4-BE49-F238E27FC236}">
              <a16:creationId xmlns:a16="http://schemas.microsoft.com/office/drawing/2014/main" id="{00000000-0008-0000-0600-00007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3" name="フローチャート: 判断 892">
          <a:extLst>
            <a:ext uri="{FF2B5EF4-FFF2-40B4-BE49-F238E27FC236}">
              <a16:creationId xmlns:a16="http://schemas.microsoft.com/office/drawing/2014/main" id="{00000000-0008-0000-0600-00007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1" name="フローチャート: 判断 900">
          <a:extLst>
            <a:ext uri="{FF2B5EF4-FFF2-40B4-BE49-F238E27FC236}">
              <a16:creationId xmlns:a16="http://schemas.microsoft.com/office/drawing/2014/main" id="{00000000-0008-0000-0600-00008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3" name="フローチャート: 判断 902">
          <a:extLst>
            <a:ext uri="{FF2B5EF4-FFF2-40B4-BE49-F238E27FC236}">
              <a16:creationId xmlns:a16="http://schemas.microsoft.com/office/drawing/2014/main" id="{00000000-0008-0000-0600-00008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楕円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1" name="前年度繰上充用金該当値テキスト">
          <a:extLst>
            <a:ext uri="{FF2B5EF4-FFF2-40B4-BE49-F238E27FC236}">
              <a16:creationId xmlns:a16="http://schemas.microsoft.com/office/drawing/2014/main" id="{00000000-0008-0000-0600-00008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2" name="楕円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1" name="正方形/長方形 920">
          <a:extLst>
            <a:ext uri="{FF2B5EF4-FFF2-40B4-BE49-F238E27FC236}">
              <a16:creationId xmlns:a16="http://schemas.microsoft.com/office/drawing/2014/main" id="{00000000-0008-0000-0600-00009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歳出決算総額は、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775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9,391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千円で、住民一人当たり約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万円となっている。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主な構成項目である扶助費の決算額は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2,994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万円で、住民一人当たり約</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千円となっており、</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定額減税調整給付金支給事業</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増などに伴い前年度より増加している。少子高齢化に伴う人口構造の変化や社会情勢など、様々な課題に対応するため年々増加傾向にあり、類似団体平均と比べても高い水準にある。今後も増加傾向が見込まれるため、他の経常経費の抑制により健全な財政運営に努め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なお、公債費の住民一人当たりのコストは減少しているものの、依然として類似団体平均より高い水準で推移している状況である。今後も引き続き計画的な繰上償還を実施し、公債費の抑制、平準化に努め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また、普通建設事業の更新整備については、文化会館大規模改修事業や施設拡張事業繰出金の増により、類似団体より高くなっている。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そのほか、人件費及び物件費の住民一人当たりのコストは類似団体平均と比べて低い水準にあり、これは、時代の変化に伴う多様な行政需要や市民ニーズに対応した定員管理に努めたことや、経費の削減、見直しを着実に推進した結果であ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長崎県諫早市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133,479
132,050
341.79
79,975,626
77,593,915
1,268,222
36,202,065
47,442,501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85408</xdr:rowOff>
    </xdr:from>
    <xdr:to>
      <xdr:col>24</xdr:col>
      <xdr:colOff>63500</xdr:colOff>
      <xdr:row>37</xdr:row>
      <xdr:rowOff>12255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6257608"/>
          <a:ext cx="838200" cy="98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136351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596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7112</xdr:rowOff>
    </xdr:from>
    <xdr:to>
      <xdr:col>19</xdr:col>
      <xdr:colOff>177800</xdr:colOff>
      <xdr:row>37</xdr:row>
      <xdr:rowOff>12255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2908300" y="6350762"/>
          <a:ext cx="8890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103586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593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170561</xdr:rowOff>
    </xdr:from>
    <xdr:to>
      <xdr:col>15</xdr:col>
      <xdr:colOff>50800</xdr:colOff>
      <xdr:row>37</xdr:row>
      <xdr:rowOff>7112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019300" y="6342761"/>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28829</xdr:rowOff>
    </xdr:from>
    <xdr:to>
      <xdr:col>10</xdr:col>
      <xdr:colOff>114300</xdr:colOff>
      <xdr:row>36</xdr:row>
      <xdr:rowOff>170561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6201029"/>
          <a:ext cx="889000" cy="141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111586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594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91330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6263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34608</xdr:rowOff>
    </xdr:from>
    <xdr:to>
      <xdr:col>24</xdr:col>
      <xdr:colOff>114300</xdr:colOff>
      <xdr:row>36</xdr:row>
      <xdr:rowOff>136208</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20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13035</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6185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132905</xdr:rowOff>
    </xdr:from>
    <xdr:to>
      <xdr:col>20</xdr:col>
      <xdr:colOff>38100</xdr:colOff>
      <xdr:row>37</xdr:row>
      <xdr:rowOff>63055</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30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54182</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6397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127762</xdr:rowOff>
    </xdr:from>
    <xdr:to>
      <xdr:col>15</xdr:col>
      <xdr:colOff>101600</xdr:colOff>
      <xdr:row>37</xdr:row>
      <xdr:rowOff>57912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29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49039</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639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119761</xdr:rowOff>
    </xdr:from>
    <xdr:to>
      <xdr:col>10</xdr:col>
      <xdr:colOff>165100</xdr:colOff>
      <xdr:row>37</xdr:row>
      <xdr:rowOff>49911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29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41038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638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149479</xdr:rowOff>
    </xdr:from>
    <xdr:to>
      <xdr:col>6</xdr:col>
      <xdr:colOff>38100</xdr:colOff>
      <xdr:row>36</xdr:row>
      <xdr:rowOff>79629</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150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96156</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5925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127999</xdr:rowOff>
    </xdr:from>
    <xdr:to>
      <xdr:col>24</xdr:col>
      <xdr:colOff>63500</xdr:colOff>
      <xdr:row>57</xdr:row>
      <xdr:rowOff>157039</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3797300" y="9900649"/>
          <a:ext cx="838200" cy="29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68028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840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154380</xdr:rowOff>
    </xdr:from>
    <xdr:to>
      <xdr:col>19</xdr:col>
      <xdr:colOff>177800</xdr:colOff>
      <xdr:row>57</xdr:row>
      <xdr:rowOff>157039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2908300" y="9927030"/>
          <a:ext cx="889000" cy="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148897</xdr:rowOff>
    </xdr:from>
    <xdr:to>
      <xdr:col>15</xdr:col>
      <xdr:colOff>50800</xdr:colOff>
      <xdr:row>57</xdr:row>
      <xdr:rowOff>154380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019300" y="9921547"/>
          <a:ext cx="889000" cy="5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121130</xdr:rowOff>
    </xdr:from>
    <xdr:to>
      <xdr:col>10</xdr:col>
      <xdr:colOff>114300</xdr:colOff>
      <xdr:row>57</xdr:row>
      <xdr:rowOff>148897</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550880"/>
          <a:ext cx="889000" cy="370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29673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973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30023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631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77199</xdr:rowOff>
    </xdr:from>
    <xdr:to>
      <xdr:col>24</xdr:col>
      <xdr:colOff>114300</xdr:colOff>
      <xdr:row>58</xdr:row>
      <xdr:rowOff>7349</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84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36576</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637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106239</xdr:rowOff>
    </xdr:from>
    <xdr:to>
      <xdr:col>20</xdr:col>
      <xdr:colOff>38100</xdr:colOff>
      <xdr:row>58</xdr:row>
      <xdr:rowOff>36389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878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27516</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9971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103580</xdr:rowOff>
    </xdr:from>
    <xdr:to>
      <xdr:col>15</xdr:col>
      <xdr:colOff>101600</xdr:colOff>
      <xdr:row>58</xdr:row>
      <xdr:rowOff>33730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8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24857</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996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98097</xdr:rowOff>
    </xdr:from>
    <xdr:to>
      <xdr:col>10</xdr:col>
      <xdr:colOff>165100</xdr:colOff>
      <xdr:row>58</xdr:row>
      <xdr:rowOff>28247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870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44774</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9645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70330</xdr:rowOff>
    </xdr:from>
    <xdr:to>
      <xdr:col>6</xdr:col>
      <xdr:colOff>38100</xdr:colOff>
      <xdr:row>56</xdr:row>
      <xdr:rowOff>480</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0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17007</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275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民生費グラフ枠">
          <a:extLst>
            <a:ext uri="{FF2B5EF4-FFF2-40B4-BE49-F238E27FC236}">
              <a16:creationId xmlns:a16="http://schemas.microsoft.com/office/drawing/2014/main" id="{00000000-0008-0000-07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121382</xdr:rowOff>
    </xdr:from>
    <xdr:to>
      <xdr:col>24</xdr:col>
      <xdr:colOff>62865</xdr:colOff>
      <xdr:row>79</xdr:row>
      <xdr:rowOff>54767</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flipV="1">
          <a:off x="4633595" y="12122882"/>
          <a:ext cx="1270" cy="14764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58594</xdr:rowOff>
    </xdr:from>
    <xdr:ext cx="599010" cy="259045"/>
    <xdr:sp macro="" textlink="">
      <xdr:nvSpPr>
        <xdr:cNvPr id="168" name="民生費最小値テキスト">
          <a:extLst>
            <a:ext uri="{FF2B5EF4-FFF2-40B4-BE49-F238E27FC236}">
              <a16:creationId xmlns:a16="http://schemas.microsoft.com/office/drawing/2014/main" id="{00000000-0008-0000-0700-0000A8000000}"/>
            </a:ext>
          </a:extLst>
        </xdr:cNvPr>
        <xdr:cNvSpPr txBox="1"/>
      </xdr:nvSpPr>
      <xdr:spPr>
        <a:xfrm>
          <a:off x="4686300" y="13603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54767</xdr:rowOff>
    </xdr:from>
    <xdr:to>
      <xdr:col>24</xdr:col>
      <xdr:colOff>152400</xdr:colOff>
      <xdr:row>79</xdr:row>
      <xdr:rowOff>54767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359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68059</xdr:rowOff>
    </xdr:from>
    <xdr:ext cx="599010" cy="259045"/>
    <xdr:sp macro="" textlink="">
      <xdr:nvSpPr>
        <xdr:cNvPr id="170" name="民生費最大値テキスト">
          <a:extLst>
            <a:ext uri="{FF2B5EF4-FFF2-40B4-BE49-F238E27FC236}">
              <a16:creationId xmlns:a16="http://schemas.microsoft.com/office/drawing/2014/main" id="{00000000-0008-0000-0700-0000AA000000}"/>
            </a:ext>
          </a:extLst>
        </xdr:cNvPr>
        <xdr:cNvSpPr txBox="1"/>
      </xdr:nvSpPr>
      <xdr:spPr>
        <a:xfrm>
          <a:off x="4686300" y="11898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121382</xdr:rowOff>
    </xdr:from>
    <xdr:to>
      <xdr:col>24</xdr:col>
      <xdr:colOff>152400</xdr:colOff>
      <xdr:row>70</xdr:row>
      <xdr:rowOff>121382</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212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47978</xdr:rowOff>
    </xdr:from>
    <xdr:to>
      <xdr:col>24</xdr:col>
      <xdr:colOff>63500</xdr:colOff>
      <xdr:row>75</xdr:row>
      <xdr:rowOff>154863</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3797300" y="12906728"/>
          <a:ext cx="838200" cy="106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159864</xdr:rowOff>
    </xdr:from>
    <xdr:ext cx="599010" cy="259045"/>
    <xdr:sp macro="" textlink="">
      <xdr:nvSpPr>
        <xdr:cNvPr id="173" name="民生費平均値テキスト">
          <a:extLst>
            <a:ext uri="{FF2B5EF4-FFF2-40B4-BE49-F238E27FC236}">
              <a16:creationId xmlns:a16="http://schemas.microsoft.com/office/drawing/2014/main" id="{00000000-0008-0000-0700-0000AD000000}"/>
            </a:ext>
          </a:extLst>
        </xdr:cNvPr>
        <xdr:cNvSpPr txBox="1"/>
      </xdr:nvSpPr>
      <xdr:spPr>
        <a:xfrm>
          <a:off x="4686300" y="13018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9987</xdr:rowOff>
    </xdr:from>
    <xdr:to>
      <xdr:col>24</xdr:col>
      <xdr:colOff>114300</xdr:colOff>
      <xdr:row>76</xdr:row>
      <xdr:rowOff>111587</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4584700" y="1304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154863</xdr:rowOff>
    </xdr:from>
    <xdr:to>
      <xdr:col>19</xdr:col>
      <xdr:colOff>177800</xdr:colOff>
      <xdr:row>76</xdr:row>
      <xdr:rowOff>20820</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2908300" y="13013613"/>
          <a:ext cx="889000" cy="37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84381</xdr:rowOff>
    </xdr:from>
    <xdr:to>
      <xdr:col>20</xdr:col>
      <xdr:colOff>38100</xdr:colOff>
      <xdr:row>77</xdr:row>
      <xdr:rowOff>14531</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3746500" y="131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5658</xdr:rowOff>
    </xdr:from>
    <xdr:ext cx="599010" cy="259045"/>
    <xdr:sp macro="" textlink="">
      <xdr:nvSpPr>
        <xdr:cNvPr id="177" name="テキスト ボックス 176">
          <a:extLst>
            <a:ext uri="{FF2B5EF4-FFF2-40B4-BE49-F238E27FC236}">
              <a16:creationId xmlns:a16="http://schemas.microsoft.com/office/drawing/2014/main" id="{00000000-0008-0000-0700-0000B1000000}"/>
            </a:ext>
          </a:extLst>
        </xdr:cNvPr>
        <xdr:cNvSpPr txBox="1"/>
      </xdr:nvSpPr>
      <xdr:spPr>
        <a:xfrm>
          <a:off x="3497795" y="13207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20820</xdr:rowOff>
    </xdr:from>
    <xdr:to>
      <xdr:col>15</xdr:col>
      <xdr:colOff>50800</xdr:colOff>
      <xdr:row>76</xdr:row>
      <xdr:rowOff>29561</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019300" y="13051020"/>
          <a:ext cx="889000" cy="8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170800</xdr:rowOff>
    </xdr:from>
    <xdr:to>
      <xdr:col>15</xdr:col>
      <xdr:colOff>101600</xdr:colOff>
      <xdr:row>77</xdr:row>
      <xdr:rowOff>100950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2857500" y="1320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92077</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2608795" y="13293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29561</xdr:rowOff>
    </xdr:from>
    <xdr:to>
      <xdr:col>10</xdr:col>
      <xdr:colOff>114300</xdr:colOff>
      <xdr:row>77</xdr:row>
      <xdr:rowOff>50713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1130300" y="13059761"/>
          <a:ext cx="889000" cy="192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122230</xdr:rowOff>
    </xdr:from>
    <xdr:to>
      <xdr:col>10</xdr:col>
      <xdr:colOff>165100</xdr:colOff>
      <xdr:row>77</xdr:row>
      <xdr:rowOff>52380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968500" y="1315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43507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1719795" y="13245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26386</xdr:rowOff>
    </xdr:from>
    <xdr:to>
      <xdr:col>6</xdr:col>
      <xdr:colOff>38100</xdr:colOff>
      <xdr:row>78</xdr:row>
      <xdr:rowOff>127986</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079500" y="1339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119113</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830795" y="13492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168628</xdr:rowOff>
    </xdr:from>
    <xdr:to>
      <xdr:col>24</xdr:col>
      <xdr:colOff>114300</xdr:colOff>
      <xdr:row>75</xdr:row>
      <xdr:rowOff>98778</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4584700" y="1285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20055</xdr:rowOff>
    </xdr:from>
    <xdr:ext cx="599010" cy="259045"/>
    <xdr:sp macro="" textlink="">
      <xdr:nvSpPr>
        <xdr:cNvPr id="192" name="民生費該当値テキスト">
          <a:extLst>
            <a:ext uri="{FF2B5EF4-FFF2-40B4-BE49-F238E27FC236}">
              <a16:creationId xmlns:a16="http://schemas.microsoft.com/office/drawing/2014/main" id="{00000000-0008-0000-0700-0000C0000000}"/>
            </a:ext>
          </a:extLst>
        </xdr:cNvPr>
        <xdr:cNvSpPr txBox="1"/>
      </xdr:nvSpPr>
      <xdr:spPr>
        <a:xfrm>
          <a:off x="4686300" y="12707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104063</xdr:rowOff>
    </xdr:from>
    <xdr:to>
      <xdr:col>20</xdr:col>
      <xdr:colOff>38100</xdr:colOff>
      <xdr:row>76</xdr:row>
      <xdr:rowOff>34213</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3746500" y="12962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50740</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3497795" y="127380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141470</xdr:rowOff>
    </xdr:from>
    <xdr:to>
      <xdr:col>15</xdr:col>
      <xdr:colOff>101600</xdr:colOff>
      <xdr:row>76</xdr:row>
      <xdr:rowOff>71620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2857500" y="13000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88147</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608795" y="12775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150211</xdr:rowOff>
    </xdr:from>
    <xdr:to>
      <xdr:col>10</xdr:col>
      <xdr:colOff>165100</xdr:colOff>
      <xdr:row>76</xdr:row>
      <xdr:rowOff>80361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968500" y="13008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96887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1719795" y="12784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171363</xdr:rowOff>
    </xdr:from>
    <xdr:to>
      <xdr:col>6</xdr:col>
      <xdr:colOff>38100</xdr:colOff>
      <xdr:row>77</xdr:row>
      <xdr:rowOff>101513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079500" y="1320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118040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830795" y="12976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衛生費グラフ枠">
          <a:extLst>
            <a:ext uri="{FF2B5EF4-FFF2-40B4-BE49-F238E27FC236}">
              <a16:creationId xmlns:a16="http://schemas.microsoft.com/office/drawing/2014/main" id="{00000000-0008-0000-07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6" name="衛生費最小値テキスト">
          <a:extLst>
            <a:ext uri="{FF2B5EF4-FFF2-40B4-BE49-F238E27FC236}">
              <a16:creationId xmlns:a16="http://schemas.microsoft.com/office/drawing/2014/main" id="{00000000-0008-0000-0700-0000E2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8" name="衛生費最大値テキスト">
          <a:extLst>
            <a:ext uri="{FF2B5EF4-FFF2-40B4-BE49-F238E27FC236}">
              <a16:creationId xmlns:a16="http://schemas.microsoft.com/office/drawing/2014/main" id="{00000000-0008-0000-0700-0000E4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29781</xdr:rowOff>
    </xdr:from>
    <xdr:to>
      <xdr:col>24</xdr:col>
      <xdr:colOff>63500</xdr:colOff>
      <xdr:row>97</xdr:row>
      <xdr:rowOff>79941</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3797300" y="16660431"/>
          <a:ext cx="838200" cy="5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31" name="衛生費平均値テキスト">
          <a:extLst>
            <a:ext uri="{FF2B5EF4-FFF2-40B4-BE49-F238E27FC236}">
              <a16:creationId xmlns:a16="http://schemas.microsoft.com/office/drawing/2014/main" id="{00000000-0008-0000-0700-0000E7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2769</xdr:rowOff>
    </xdr:from>
    <xdr:to>
      <xdr:col>19</xdr:col>
      <xdr:colOff>177800</xdr:colOff>
      <xdr:row>97</xdr:row>
      <xdr:rowOff>79941</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908300" y="16633419"/>
          <a:ext cx="889000" cy="77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103795</xdr:rowOff>
    </xdr:from>
    <xdr:ext cx="534377"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3530111" y="1639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119354</xdr:rowOff>
    </xdr:from>
    <xdr:to>
      <xdr:col>15</xdr:col>
      <xdr:colOff>50800</xdr:colOff>
      <xdr:row>97</xdr:row>
      <xdr:rowOff>2769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019300" y="16578554"/>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119354</xdr:rowOff>
    </xdr:from>
    <xdr:to>
      <xdr:col>10</xdr:col>
      <xdr:colOff>114300</xdr:colOff>
      <xdr:row>97</xdr:row>
      <xdr:rowOff>77769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1130300" y="16578554"/>
          <a:ext cx="889000" cy="129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26446</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1752111" y="16657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169815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863111" y="16800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150431</xdr:rowOff>
    </xdr:from>
    <xdr:to>
      <xdr:col>24</xdr:col>
      <xdr:colOff>114300</xdr:colOff>
      <xdr:row>97</xdr:row>
      <xdr:rowOff>80581</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4584700" y="1660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128858</xdr:rowOff>
    </xdr:from>
    <xdr:ext cx="534377" cy="259045"/>
    <xdr:sp macro="" textlink="">
      <xdr:nvSpPr>
        <xdr:cNvPr id="250" name="衛生費該当値テキスト">
          <a:extLst>
            <a:ext uri="{FF2B5EF4-FFF2-40B4-BE49-F238E27FC236}">
              <a16:creationId xmlns:a16="http://schemas.microsoft.com/office/drawing/2014/main" id="{00000000-0008-0000-0700-0000FA000000}"/>
            </a:ext>
          </a:extLst>
        </xdr:cNvPr>
        <xdr:cNvSpPr txBox="1"/>
      </xdr:nvSpPr>
      <xdr:spPr>
        <a:xfrm>
          <a:off x="4686300" y="16588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29141</xdr:rowOff>
    </xdr:from>
    <xdr:to>
      <xdr:col>20</xdr:col>
      <xdr:colOff>38100</xdr:colOff>
      <xdr:row>97</xdr:row>
      <xdr:rowOff>130741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3746500" y="16659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121868</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530111" y="16752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123419</xdr:rowOff>
    </xdr:from>
    <xdr:to>
      <xdr:col>15</xdr:col>
      <xdr:colOff>101600</xdr:colOff>
      <xdr:row>97</xdr:row>
      <xdr:rowOff>53569</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2857500" y="16582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44696</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2641111" y="16675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68554</xdr:rowOff>
    </xdr:from>
    <xdr:to>
      <xdr:col>10</xdr:col>
      <xdr:colOff>165100</xdr:colOff>
      <xdr:row>96</xdr:row>
      <xdr:rowOff>170154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968500" y="1652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15231</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1752111" y="16302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26969</xdr:rowOff>
    </xdr:from>
    <xdr:to>
      <xdr:col>6</xdr:col>
      <xdr:colOff>38100</xdr:colOff>
      <xdr:row>97</xdr:row>
      <xdr:rowOff>128569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079500" y="16657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145096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863111" y="16432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83693</xdr:rowOff>
    </xdr:from>
    <xdr:to>
      <xdr:col>55</xdr:col>
      <xdr:colOff>0</xdr:colOff>
      <xdr:row>37</xdr:row>
      <xdr:rowOff>90932</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6427343"/>
          <a:ext cx="8382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49039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392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90932</xdr:rowOff>
    </xdr:from>
    <xdr:to>
      <xdr:col>50</xdr:col>
      <xdr:colOff>114300</xdr:colOff>
      <xdr:row>37</xdr:row>
      <xdr:rowOff>99314</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434582"/>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152671</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4963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99314</xdr:rowOff>
    </xdr:from>
    <xdr:to>
      <xdr:col>45</xdr:col>
      <xdr:colOff>177800</xdr:colOff>
      <xdr:row>37</xdr:row>
      <xdr:rowOff>153797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7861300" y="6442964"/>
          <a:ext cx="889000" cy="54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153797</xdr:rowOff>
    </xdr:from>
    <xdr:to>
      <xdr:col>41</xdr:col>
      <xdr:colOff>50800</xdr:colOff>
      <xdr:row>37</xdr:row>
      <xdr:rowOff>157988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497447"/>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32893</xdr:rowOff>
    </xdr:from>
    <xdr:to>
      <xdr:col>55</xdr:col>
      <xdr:colOff>50800</xdr:colOff>
      <xdr:row>37</xdr:row>
      <xdr:rowOff>134493</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6376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55770</xdr:rowOff>
    </xdr:from>
    <xdr:ext cx="378565"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62279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40132</xdr:rowOff>
    </xdr:from>
    <xdr:to>
      <xdr:col>50</xdr:col>
      <xdr:colOff>165100</xdr:colOff>
      <xdr:row>37</xdr:row>
      <xdr:rowOff>141732</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38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158259</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50017" y="61590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48514</xdr:rowOff>
    </xdr:from>
    <xdr:to>
      <xdr:col>46</xdr:col>
      <xdr:colOff>38100</xdr:colOff>
      <xdr:row>37</xdr:row>
      <xdr:rowOff>150114</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392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141241</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61017" y="64848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102997</xdr:rowOff>
    </xdr:from>
    <xdr:to>
      <xdr:col>41</xdr:col>
      <xdr:colOff>101600</xdr:colOff>
      <xdr:row>38</xdr:row>
      <xdr:rowOff>33147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446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24274</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2017" y="65393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107188</xdr:rowOff>
    </xdr:from>
    <xdr:to>
      <xdr:col>36</xdr:col>
      <xdr:colOff>165100</xdr:colOff>
      <xdr:row>38</xdr:row>
      <xdr:rowOff>37338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45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28465</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83017" y="6543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6" name="農林水産業費グラフ枠">
          <a:extLst>
            <a:ext uri="{FF2B5EF4-FFF2-40B4-BE49-F238E27FC236}">
              <a16:creationId xmlns:a16="http://schemas.microsoft.com/office/drawing/2014/main" id="{00000000-0008-0000-0700-000050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8" name="農林水産業費最小値テキスト">
          <a:extLst>
            <a:ext uri="{FF2B5EF4-FFF2-40B4-BE49-F238E27FC236}">
              <a16:creationId xmlns:a16="http://schemas.microsoft.com/office/drawing/2014/main" id="{00000000-0008-0000-0700-000052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40" name="農林水産業費最大値テキスト">
          <a:extLst>
            <a:ext uri="{FF2B5EF4-FFF2-40B4-BE49-F238E27FC236}">
              <a16:creationId xmlns:a16="http://schemas.microsoft.com/office/drawing/2014/main" id="{00000000-0008-0000-0700-000054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50</xdr:row>
      <xdr:rowOff>40716</xdr:rowOff>
    </xdr:from>
    <xdr:to>
      <xdr:col>55</xdr:col>
      <xdr:colOff>0</xdr:colOff>
      <xdr:row>50</xdr:row>
      <xdr:rowOff>168778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9639300" y="8613216"/>
          <a:ext cx="838200" cy="128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20373</xdr:rowOff>
    </xdr:from>
    <xdr:ext cx="469744" cy="259045"/>
    <xdr:sp macro="" textlink="">
      <xdr:nvSpPr>
        <xdr:cNvPr id="343" name="農林水産業費平均値テキスト">
          <a:extLst>
            <a:ext uri="{FF2B5EF4-FFF2-40B4-BE49-F238E27FC236}">
              <a16:creationId xmlns:a16="http://schemas.microsoft.com/office/drawing/2014/main" id="{00000000-0008-0000-0700-000057010000}"/>
            </a:ext>
          </a:extLst>
        </xdr:cNvPr>
        <xdr:cNvSpPr txBox="1"/>
      </xdr:nvSpPr>
      <xdr:spPr>
        <a:xfrm>
          <a:off x="10528300" y="9793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50</xdr:row>
      <xdr:rowOff>140249</xdr:rowOff>
    </xdr:from>
    <xdr:to>
      <xdr:col>50</xdr:col>
      <xdr:colOff>114300</xdr:colOff>
      <xdr:row>50</xdr:row>
      <xdr:rowOff>168778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8750300" y="8712749"/>
          <a:ext cx="889000" cy="28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57</xdr:row>
      <xdr:rowOff>143177</xdr:rowOff>
    </xdr:from>
    <xdr:ext cx="469744"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9404428" y="991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50</xdr:row>
      <xdr:rowOff>140249</xdr:rowOff>
    </xdr:from>
    <xdr:to>
      <xdr:col>45</xdr:col>
      <xdr:colOff>177800</xdr:colOff>
      <xdr:row>52</xdr:row>
      <xdr:rowOff>60056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7861300" y="8712749"/>
          <a:ext cx="889000" cy="262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57</xdr:row>
      <xdr:rowOff>150858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8515428" y="9923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52</xdr:row>
      <xdr:rowOff>60056</xdr:rowOff>
    </xdr:from>
    <xdr:to>
      <xdr:col>41</xdr:col>
      <xdr:colOff>50800</xdr:colOff>
      <xdr:row>52</xdr:row>
      <xdr:rowOff>160914</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6972300" y="8975456"/>
          <a:ext cx="889000" cy="100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57</xdr:row>
      <xdr:rowOff>159545</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7626428" y="9932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57</xdr:row>
      <xdr:rowOff>158676</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6737428" y="993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49</xdr:row>
      <xdr:rowOff>161366</xdr:rowOff>
    </xdr:from>
    <xdr:to>
      <xdr:col>55</xdr:col>
      <xdr:colOff>50800</xdr:colOff>
      <xdr:row>50</xdr:row>
      <xdr:rowOff>91516</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10426700" y="856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49</xdr:row>
      <xdr:rowOff>114393</xdr:rowOff>
    </xdr:from>
    <xdr:ext cx="534377" cy="259045"/>
    <xdr:sp macro="" textlink="">
      <xdr:nvSpPr>
        <xdr:cNvPr id="362" name="農林水産業費該当値テキスト">
          <a:extLst>
            <a:ext uri="{FF2B5EF4-FFF2-40B4-BE49-F238E27FC236}">
              <a16:creationId xmlns:a16="http://schemas.microsoft.com/office/drawing/2014/main" id="{00000000-0008-0000-0700-00006A010000}"/>
            </a:ext>
          </a:extLst>
        </xdr:cNvPr>
        <xdr:cNvSpPr txBox="1"/>
      </xdr:nvSpPr>
      <xdr:spPr>
        <a:xfrm>
          <a:off x="10528300" y="851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50</xdr:row>
      <xdr:rowOff>117978</xdr:rowOff>
    </xdr:from>
    <xdr:to>
      <xdr:col>50</xdr:col>
      <xdr:colOff>165100</xdr:colOff>
      <xdr:row>51</xdr:row>
      <xdr:rowOff>48128</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9588500" y="8690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49</xdr:row>
      <xdr:rowOff>64655</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372111" y="8465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50</xdr:row>
      <xdr:rowOff>89449</xdr:rowOff>
    </xdr:from>
    <xdr:to>
      <xdr:col>46</xdr:col>
      <xdr:colOff>38100</xdr:colOff>
      <xdr:row>51</xdr:row>
      <xdr:rowOff>19599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8699500" y="8661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49</xdr:row>
      <xdr:rowOff>36126</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483111" y="8437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52</xdr:row>
      <xdr:rowOff>9256</xdr:rowOff>
    </xdr:from>
    <xdr:to>
      <xdr:col>41</xdr:col>
      <xdr:colOff>101600</xdr:colOff>
      <xdr:row>52</xdr:row>
      <xdr:rowOff>110856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7810500" y="8924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50</xdr:row>
      <xdr:rowOff>127383</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7594111" y="8699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52</xdr:row>
      <xdr:rowOff>110114</xdr:rowOff>
    </xdr:from>
    <xdr:to>
      <xdr:col>36</xdr:col>
      <xdr:colOff>165100</xdr:colOff>
      <xdr:row>53</xdr:row>
      <xdr:rowOff>40264</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6921500" y="9025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51</xdr:row>
      <xdr:rowOff>56791</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05111" y="880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商工費グラフ枠">
          <a:extLst>
            <a:ext uri="{FF2B5EF4-FFF2-40B4-BE49-F238E27FC236}">
              <a16:creationId xmlns:a16="http://schemas.microsoft.com/office/drawing/2014/main" id="{00000000-0008-0000-07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5" name="商工費最小値テキスト">
          <a:extLst>
            <a:ext uri="{FF2B5EF4-FFF2-40B4-BE49-F238E27FC236}">
              <a16:creationId xmlns:a16="http://schemas.microsoft.com/office/drawing/2014/main" id="{00000000-0008-0000-0700-00008B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7" name="商工費最大値テキスト">
          <a:extLst>
            <a:ext uri="{FF2B5EF4-FFF2-40B4-BE49-F238E27FC236}">
              <a16:creationId xmlns:a16="http://schemas.microsoft.com/office/drawing/2014/main" id="{00000000-0008-0000-0700-00008D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90456</xdr:rowOff>
    </xdr:from>
    <xdr:to>
      <xdr:col>55</xdr:col>
      <xdr:colOff>0</xdr:colOff>
      <xdr:row>76</xdr:row>
      <xdr:rowOff>26429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9639300" y="12949206"/>
          <a:ext cx="838200" cy="107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148899</xdr:rowOff>
    </xdr:from>
    <xdr:ext cx="469744" cy="259045"/>
    <xdr:sp macro="" textlink="">
      <xdr:nvSpPr>
        <xdr:cNvPr id="400" name="商工費平均値テキスト">
          <a:extLst>
            <a:ext uri="{FF2B5EF4-FFF2-40B4-BE49-F238E27FC236}">
              <a16:creationId xmlns:a16="http://schemas.microsoft.com/office/drawing/2014/main" id="{00000000-0008-0000-0700-000090010000}"/>
            </a:ext>
          </a:extLst>
        </xdr:cNvPr>
        <xdr:cNvSpPr txBox="1"/>
      </xdr:nvSpPr>
      <xdr:spPr>
        <a:xfrm>
          <a:off x="10528300" y="13350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78511</xdr:rowOff>
    </xdr:from>
    <xdr:to>
      <xdr:col>50</xdr:col>
      <xdr:colOff>114300</xdr:colOff>
      <xdr:row>75</xdr:row>
      <xdr:rowOff>90456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8750300" y="12937261"/>
          <a:ext cx="889000" cy="1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67708</xdr:rowOff>
    </xdr:from>
    <xdr:ext cx="469744"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9404428" y="13440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129660</xdr:rowOff>
    </xdr:from>
    <xdr:to>
      <xdr:col>45</xdr:col>
      <xdr:colOff>177800</xdr:colOff>
      <xdr:row>75</xdr:row>
      <xdr:rowOff>78511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7861300" y="12816960"/>
          <a:ext cx="889000" cy="120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31456</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8483111" y="13404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73</xdr:row>
      <xdr:rowOff>116592</xdr:rowOff>
    </xdr:from>
    <xdr:to>
      <xdr:col>41</xdr:col>
      <xdr:colOff>50800</xdr:colOff>
      <xdr:row>74</xdr:row>
      <xdr:rowOff>129660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6972300" y="12632442"/>
          <a:ext cx="889000" cy="184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12120</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7594111" y="13385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169091</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6705111" y="1337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147079</xdr:rowOff>
    </xdr:from>
    <xdr:to>
      <xdr:col>55</xdr:col>
      <xdr:colOff>50800</xdr:colOff>
      <xdr:row>76</xdr:row>
      <xdr:rowOff>77229</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10426700" y="1300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169956</xdr:rowOff>
    </xdr:from>
    <xdr:ext cx="534377" cy="259045"/>
    <xdr:sp macro="" textlink="">
      <xdr:nvSpPr>
        <xdr:cNvPr id="419" name="商工費該当値テキスト">
          <a:extLst>
            <a:ext uri="{FF2B5EF4-FFF2-40B4-BE49-F238E27FC236}">
              <a16:creationId xmlns:a16="http://schemas.microsoft.com/office/drawing/2014/main" id="{00000000-0008-0000-0700-0000A3010000}"/>
            </a:ext>
          </a:extLst>
        </xdr:cNvPr>
        <xdr:cNvSpPr txBox="1"/>
      </xdr:nvSpPr>
      <xdr:spPr>
        <a:xfrm>
          <a:off x="10528300" y="1285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39656</xdr:rowOff>
    </xdr:from>
    <xdr:to>
      <xdr:col>50</xdr:col>
      <xdr:colOff>165100</xdr:colOff>
      <xdr:row>75</xdr:row>
      <xdr:rowOff>141256</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9588500" y="12898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157783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372111" y="12673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27711</xdr:rowOff>
    </xdr:from>
    <xdr:to>
      <xdr:col>46</xdr:col>
      <xdr:colOff>38100</xdr:colOff>
      <xdr:row>75</xdr:row>
      <xdr:rowOff>129311</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8699500" y="12886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145838</xdr:rowOff>
    </xdr:from>
    <xdr:ext cx="534377"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483111" y="12661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78860</xdr:rowOff>
    </xdr:from>
    <xdr:to>
      <xdr:col>41</xdr:col>
      <xdr:colOff>101600</xdr:colOff>
      <xdr:row>75</xdr:row>
      <xdr:rowOff>9010</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7810500" y="1276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25537</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594111" y="12541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73</xdr:row>
      <xdr:rowOff>65792</xdr:rowOff>
    </xdr:from>
    <xdr:to>
      <xdr:col>36</xdr:col>
      <xdr:colOff>165100</xdr:colOff>
      <xdr:row>73</xdr:row>
      <xdr:rowOff>167392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6921500" y="12581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12469</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05111" y="1235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96628</xdr:rowOff>
    </xdr:from>
    <xdr:to>
      <xdr:col>55</xdr:col>
      <xdr:colOff>0</xdr:colOff>
      <xdr:row>96</xdr:row>
      <xdr:rowOff>127127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384378"/>
          <a:ext cx="838200" cy="201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85768</xdr:rowOff>
    </xdr:from>
    <xdr:ext cx="534377"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54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125679</xdr:rowOff>
    </xdr:from>
    <xdr:to>
      <xdr:col>50</xdr:col>
      <xdr:colOff>114300</xdr:colOff>
      <xdr:row>96</xdr:row>
      <xdr:rowOff>127127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584879"/>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44544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675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42887</xdr:rowOff>
    </xdr:from>
    <xdr:to>
      <xdr:col>45</xdr:col>
      <xdr:colOff>177800</xdr:colOff>
      <xdr:row>96</xdr:row>
      <xdr:rowOff>125679</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7861300" y="16502087"/>
          <a:ext cx="889000" cy="827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57593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688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133814</xdr:rowOff>
    </xdr:from>
    <xdr:to>
      <xdr:col>41</xdr:col>
      <xdr:colOff>50800</xdr:colOff>
      <xdr:row>96</xdr:row>
      <xdr:rowOff>42887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6972300" y="16250114"/>
          <a:ext cx="889000" cy="251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49001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67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77957</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0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45828</xdr:rowOff>
    </xdr:from>
    <xdr:to>
      <xdr:col>55</xdr:col>
      <xdr:colOff>50800</xdr:colOff>
      <xdr:row>95</xdr:row>
      <xdr:rowOff>147428</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33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68705</xdr:rowOff>
    </xdr:from>
    <xdr:ext cx="534377"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185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76327</xdr:rowOff>
    </xdr:from>
    <xdr:to>
      <xdr:col>50</xdr:col>
      <xdr:colOff>165100</xdr:colOff>
      <xdr:row>97</xdr:row>
      <xdr:rowOff>6477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53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23004</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72111" y="16310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74879</xdr:rowOff>
    </xdr:from>
    <xdr:to>
      <xdr:col>46</xdr:col>
      <xdr:colOff>38100</xdr:colOff>
      <xdr:row>97</xdr:row>
      <xdr:rowOff>5029</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534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21556</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83111" y="16309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163537</xdr:rowOff>
    </xdr:from>
    <xdr:to>
      <xdr:col>41</xdr:col>
      <xdr:colOff>101600</xdr:colOff>
      <xdr:row>96</xdr:row>
      <xdr:rowOff>93687</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45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110214</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94111" y="16226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83014</xdr:rowOff>
    </xdr:from>
    <xdr:to>
      <xdr:col>36</xdr:col>
      <xdr:colOff>165100</xdr:colOff>
      <xdr:row>95</xdr:row>
      <xdr:rowOff>13164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199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29691</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5974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7" name="消防費グラフ枠">
          <a:extLst>
            <a:ext uri="{FF2B5EF4-FFF2-40B4-BE49-F238E27FC236}">
              <a16:creationId xmlns:a16="http://schemas.microsoft.com/office/drawing/2014/main" id="{00000000-0008-0000-0700-0000FB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9" name="消防費最小値テキスト">
          <a:extLst>
            <a:ext uri="{FF2B5EF4-FFF2-40B4-BE49-F238E27FC236}">
              <a16:creationId xmlns:a16="http://schemas.microsoft.com/office/drawing/2014/main" id="{00000000-0008-0000-0700-0000FD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11" name="消防費最大値テキスト">
          <a:extLst>
            <a:ext uri="{FF2B5EF4-FFF2-40B4-BE49-F238E27FC236}">
              <a16:creationId xmlns:a16="http://schemas.microsoft.com/office/drawing/2014/main" id="{00000000-0008-0000-0700-0000FF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110256</xdr:rowOff>
    </xdr:from>
    <xdr:to>
      <xdr:col>85</xdr:col>
      <xdr:colOff>127000</xdr:colOff>
      <xdr:row>36</xdr:row>
      <xdr:rowOff>114737</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5481300" y="6282456"/>
          <a:ext cx="838200" cy="4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4" name="消防費平均値テキスト">
          <a:extLst>
            <a:ext uri="{FF2B5EF4-FFF2-40B4-BE49-F238E27FC236}">
              <a16:creationId xmlns:a16="http://schemas.microsoft.com/office/drawing/2014/main" id="{00000000-0008-0000-0700-000002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114737</xdr:rowOff>
    </xdr:from>
    <xdr:to>
      <xdr:col>81</xdr:col>
      <xdr:colOff>50800</xdr:colOff>
      <xdr:row>36</xdr:row>
      <xdr:rowOff>119674</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4592300" y="6286937"/>
          <a:ext cx="889000" cy="4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8988</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5214111" y="6352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119674</xdr:rowOff>
    </xdr:from>
    <xdr:to>
      <xdr:col>76</xdr:col>
      <xdr:colOff>114300</xdr:colOff>
      <xdr:row>36</xdr:row>
      <xdr:rowOff>144089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3703300" y="6291874"/>
          <a:ext cx="889000" cy="24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12646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4325111" y="635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144089</xdr:rowOff>
    </xdr:from>
    <xdr:to>
      <xdr:col>71</xdr:col>
      <xdr:colOff>177800</xdr:colOff>
      <xdr:row>36</xdr:row>
      <xdr:rowOff>145826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2814300" y="6316289"/>
          <a:ext cx="889000" cy="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34754</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3436111" y="603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144025</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2547111" y="597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59456</xdr:rowOff>
    </xdr:from>
    <xdr:to>
      <xdr:col>85</xdr:col>
      <xdr:colOff>177800</xdr:colOff>
      <xdr:row>36</xdr:row>
      <xdr:rowOff>161056</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6268700" y="6231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37883</xdr:rowOff>
    </xdr:from>
    <xdr:ext cx="534377" cy="259045"/>
    <xdr:sp macro="" textlink="">
      <xdr:nvSpPr>
        <xdr:cNvPr id="533" name="消防費該当値テキスト">
          <a:extLst>
            <a:ext uri="{FF2B5EF4-FFF2-40B4-BE49-F238E27FC236}">
              <a16:creationId xmlns:a16="http://schemas.microsoft.com/office/drawing/2014/main" id="{00000000-0008-0000-0700-000015020000}"/>
            </a:ext>
          </a:extLst>
        </xdr:cNvPr>
        <xdr:cNvSpPr txBox="1"/>
      </xdr:nvSpPr>
      <xdr:spPr>
        <a:xfrm>
          <a:off x="16370300" y="6210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63937</xdr:rowOff>
    </xdr:from>
    <xdr:to>
      <xdr:col>81</xdr:col>
      <xdr:colOff>101600</xdr:colOff>
      <xdr:row>36</xdr:row>
      <xdr:rowOff>165537</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5430500" y="623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10614</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14111" y="601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68874</xdr:rowOff>
    </xdr:from>
    <xdr:to>
      <xdr:col>76</xdr:col>
      <xdr:colOff>165100</xdr:colOff>
      <xdr:row>36</xdr:row>
      <xdr:rowOff>170474</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4541500" y="624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15551</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4325111" y="6016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93289</xdr:rowOff>
    </xdr:from>
    <xdr:to>
      <xdr:col>72</xdr:col>
      <xdr:colOff>38100</xdr:colOff>
      <xdr:row>37</xdr:row>
      <xdr:rowOff>23439</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3652500" y="6265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14566</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436111" y="6358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95026</xdr:rowOff>
    </xdr:from>
    <xdr:to>
      <xdr:col>67</xdr:col>
      <xdr:colOff>101600</xdr:colOff>
      <xdr:row>37</xdr:row>
      <xdr:rowOff>25176</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2763500" y="626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16303</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547111" y="6359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110417</xdr:rowOff>
    </xdr:from>
    <xdr:to>
      <xdr:col>85</xdr:col>
      <xdr:colOff>126364</xdr:colOff>
      <xdr:row>59</xdr:row>
      <xdr:rowOff>51301</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82917"/>
          <a:ext cx="1269" cy="1483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55128</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101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51301</xdr:rowOff>
    </xdr:from>
    <xdr:to>
      <xdr:col>86</xdr:col>
      <xdr:colOff>25400</xdr:colOff>
      <xdr:row>59</xdr:row>
      <xdr:rowOff>51301</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10166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57094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45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110417</xdr:rowOff>
    </xdr:from>
    <xdr:to>
      <xdr:col>86</xdr:col>
      <xdr:colOff>25400</xdr:colOff>
      <xdr:row>50</xdr:row>
      <xdr:rowOff>110417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8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85110</xdr:rowOff>
    </xdr:from>
    <xdr:to>
      <xdr:col>85</xdr:col>
      <xdr:colOff>127000</xdr:colOff>
      <xdr:row>57</xdr:row>
      <xdr:rowOff>95123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686310"/>
          <a:ext cx="838200" cy="181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76791</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6779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98364</xdr:rowOff>
    </xdr:from>
    <xdr:to>
      <xdr:col>85</xdr:col>
      <xdr:colOff>177800</xdr:colOff>
      <xdr:row>57</xdr:row>
      <xdr:rowOff>28514</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6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95123</xdr:rowOff>
    </xdr:from>
    <xdr:to>
      <xdr:col>81</xdr:col>
      <xdr:colOff>50800</xdr:colOff>
      <xdr:row>58</xdr:row>
      <xdr:rowOff>149987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867773"/>
          <a:ext cx="889000" cy="226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50312</xdr:rowOff>
    </xdr:from>
    <xdr:to>
      <xdr:col>81</xdr:col>
      <xdr:colOff>101600</xdr:colOff>
      <xdr:row>57</xdr:row>
      <xdr:rowOff>151912</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822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143039</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91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149987</xdr:rowOff>
    </xdr:from>
    <xdr:to>
      <xdr:col>76</xdr:col>
      <xdr:colOff>114300</xdr:colOff>
      <xdr:row>59</xdr:row>
      <xdr:rowOff>52901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3703300" y="10094087"/>
          <a:ext cx="889000" cy="74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113132</xdr:rowOff>
    </xdr:from>
    <xdr:to>
      <xdr:col>76</xdr:col>
      <xdr:colOff>165100</xdr:colOff>
      <xdr:row>58</xdr:row>
      <xdr:rowOff>43282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88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59809</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661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23502</xdr:rowOff>
    </xdr:from>
    <xdr:to>
      <xdr:col>71</xdr:col>
      <xdr:colOff>177800</xdr:colOff>
      <xdr:row>59</xdr:row>
      <xdr:rowOff>52901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814300" y="9967602"/>
          <a:ext cx="889000" cy="200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143535</xdr:rowOff>
    </xdr:from>
    <xdr:to>
      <xdr:col>72</xdr:col>
      <xdr:colOff>38100</xdr:colOff>
      <xdr:row>58</xdr:row>
      <xdr:rowOff>73685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9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90212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9691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5027</xdr:rowOff>
    </xdr:from>
    <xdr:to>
      <xdr:col>67</xdr:col>
      <xdr:colOff>101600</xdr:colOff>
      <xdr:row>57</xdr:row>
      <xdr:rowOff>106627</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777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123154</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55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34310</xdr:rowOff>
    </xdr:from>
    <xdr:to>
      <xdr:col>85</xdr:col>
      <xdr:colOff>177800</xdr:colOff>
      <xdr:row>56</xdr:row>
      <xdr:rowOff>135910</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635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57187</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486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44323</xdr:rowOff>
    </xdr:from>
    <xdr:to>
      <xdr:col>81</xdr:col>
      <xdr:colOff>101600</xdr:colOff>
      <xdr:row>57</xdr:row>
      <xdr:rowOff>145923</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81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162450</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592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99187</xdr:rowOff>
    </xdr:from>
    <xdr:to>
      <xdr:col>76</xdr:col>
      <xdr:colOff>165100</xdr:colOff>
      <xdr:row>59</xdr:row>
      <xdr:rowOff>29337</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1004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20464</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10136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2101</xdr:rowOff>
    </xdr:from>
    <xdr:to>
      <xdr:col>72</xdr:col>
      <xdr:colOff>38100</xdr:colOff>
      <xdr:row>59</xdr:row>
      <xdr:rowOff>103701</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10117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94828</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10210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144152</xdr:rowOff>
    </xdr:from>
    <xdr:to>
      <xdr:col>67</xdr:col>
      <xdr:colOff>101600</xdr:colOff>
      <xdr:row>58</xdr:row>
      <xdr:rowOff>74302</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916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65429</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1000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115412</xdr:rowOff>
    </xdr:from>
    <xdr:to>
      <xdr:col>85</xdr:col>
      <xdr:colOff>127000</xdr:colOff>
      <xdr:row>77</xdr:row>
      <xdr:rowOff>147416</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flipV="1">
          <a:off x="15481300" y="1331706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73899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275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98267</xdr:rowOff>
    </xdr:from>
    <xdr:to>
      <xdr:col>81</xdr:col>
      <xdr:colOff>50800</xdr:colOff>
      <xdr:row>77</xdr:row>
      <xdr:rowOff>147416</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592300" y="13299917"/>
          <a:ext cx="8890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23607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3967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34258</xdr:rowOff>
    </xdr:from>
    <xdr:to>
      <xdr:col>76</xdr:col>
      <xdr:colOff>114300</xdr:colOff>
      <xdr:row>77</xdr:row>
      <xdr:rowOff>98267</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703300" y="13235908"/>
          <a:ext cx="889000" cy="64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27207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400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34258</xdr:rowOff>
    </xdr:from>
    <xdr:to>
      <xdr:col>71</xdr:col>
      <xdr:colOff>177800</xdr:colOff>
      <xdr:row>77</xdr:row>
      <xdr:rowOff>97523</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2814300" y="13235908"/>
          <a:ext cx="889000" cy="6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27094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4001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8062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381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64612</xdr:rowOff>
    </xdr:from>
    <xdr:to>
      <xdr:col>85</xdr:col>
      <xdr:colOff>177800</xdr:colOff>
      <xdr:row>77</xdr:row>
      <xdr:rowOff>166212</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3266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23989</xdr:rowOff>
    </xdr:from>
    <xdr:ext cx="469744"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054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96616</xdr:rowOff>
    </xdr:from>
    <xdr:to>
      <xdr:col>81</xdr:col>
      <xdr:colOff>101600</xdr:colOff>
      <xdr:row>78</xdr:row>
      <xdr:rowOff>26766</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3298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43293</xdr:rowOff>
    </xdr:from>
    <xdr:ext cx="378565"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2017" y="130734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47467</xdr:rowOff>
    </xdr:from>
    <xdr:to>
      <xdr:col>76</xdr:col>
      <xdr:colOff>165100</xdr:colOff>
      <xdr:row>77</xdr:row>
      <xdr:rowOff>149067</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249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165594</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357428" y="13024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154908</xdr:rowOff>
    </xdr:from>
    <xdr:to>
      <xdr:col>72</xdr:col>
      <xdr:colOff>38100</xdr:colOff>
      <xdr:row>77</xdr:row>
      <xdr:rowOff>85058</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185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101585</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468428" y="12960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46723</xdr:rowOff>
    </xdr:from>
    <xdr:to>
      <xdr:col>67</xdr:col>
      <xdr:colOff>101600</xdr:colOff>
      <xdr:row>77</xdr:row>
      <xdr:rowOff>148323</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248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164850</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579428" y="13023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159055</xdr:rowOff>
    </xdr:from>
    <xdr:to>
      <xdr:col>85</xdr:col>
      <xdr:colOff>127000</xdr:colOff>
      <xdr:row>94</xdr:row>
      <xdr:rowOff>36982</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103905"/>
          <a:ext cx="838200" cy="4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24313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312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102039</xdr:rowOff>
    </xdr:from>
    <xdr:to>
      <xdr:col>81</xdr:col>
      <xdr:colOff>50800</xdr:colOff>
      <xdr:row>93</xdr:row>
      <xdr:rowOff>159055</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046889"/>
          <a:ext cx="889000" cy="57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123162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41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69292</xdr:rowOff>
    </xdr:from>
    <xdr:to>
      <xdr:col>76</xdr:col>
      <xdr:colOff>114300</xdr:colOff>
      <xdr:row>93</xdr:row>
      <xdr:rowOff>102039</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3703300" y="16014142"/>
          <a:ext cx="889000" cy="32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113180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400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4407</xdr:rowOff>
    </xdr:from>
    <xdr:to>
      <xdr:col>71</xdr:col>
      <xdr:colOff>177800</xdr:colOff>
      <xdr:row>93</xdr:row>
      <xdr:rowOff>69292</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814300" y="15949257"/>
          <a:ext cx="889000" cy="64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123525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1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159948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47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157632</xdr:rowOff>
    </xdr:from>
    <xdr:to>
      <xdr:col>85</xdr:col>
      <xdr:colOff>177800</xdr:colOff>
      <xdr:row>94</xdr:row>
      <xdr:rowOff>87782</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102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9059</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953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108255</xdr:rowOff>
    </xdr:from>
    <xdr:to>
      <xdr:col>81</xdr:col>
      <xdr:colOff>101600</xdr:colOff>
      <xdr:row>94</xdr:row>
      <xdr:rowOff>38405</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05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54932</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5828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51239</xdr:rowOff>
    </xdr:from>
    <xdr:to>
      <xdr:col>76</xdr:col>
      <xdr:colOff>165100</xdr:colOff>
      <xdr:row>93</xdr:row>
      <xdr:rowOff>152839</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599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169366</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5771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18492</xdr:rowOff>
    </xdr:from>
    <xdr:to>
      <xdr:col>72</xdr:col>
      <xdr:colOff>38100</xdr:colOff>
      <xdr:row>93</xdr:row>
      <xdr:rowOff>120092</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5963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136619</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5738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125057</xdr:rowOff>
    </xdr:from>
    <xdr:to>
      <xdr:col>67</xdr:col>
      <xdr:colOff>101600</xdr:colOff>
      <xdr:row>93</xdr:row>
      <xdr:rowOff>55207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589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71734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567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民生費の決算額は、</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319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7,314</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千円であり、決算額全体の約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41.2</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％を占めている。住民一人当たりのコストは約</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23</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万</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9</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千円で類似団体平均よりも高くなっている。今後も少子高齢化に伴う人口構造の変化や社会情勢の変化など、様々な課題に対応するために増加していく見込みであることから、他の経費を抑制するなど健全な財政運営に努め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公債費の住民一人当たりのコストは、依然として類似団体平均より高い水準で推移している状況であるが、定期償還の減などにより減少している。今後も引き続き計画的な借入や繰上償還を実施し、公債費の抑制、平準化に努め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農林水産業費の住民一人当たりのコストは、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道の駅整備事業の増などにより増加しており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、類似団体平均よりも高くなっている。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商工費の住民一人当たりのコストは、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施設拡張事業繰出金</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の減などにより減少しているものの、類似団体平均よりも高くなっている。</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長崎県諫早市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財政調整基金残高は、</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預金利子及び一般財源から約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千万円を積み立てたものの、</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一般財源として</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億円を取り崩した</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ことにより</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0.55</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ポイントの</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実質収支額は、前年度より約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千万円の減になったことにより、</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0.34</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ポイントの減となった。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今後も適切な実質収支の水準を維持し、引き続き計画的な財政運営を行うよう努める。</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長崎県諫早市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前年度に引き続き全会計において赤字は生じていない。</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標準財政規模に対する黒字額の割合は、全体的に前年度と同程度で推移している。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一般会計においては、</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分母となる基準財政規模における基準税収入額等の増が</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比率を引き下げた要因となっている。</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今後も全会計において引き続き健全財政の維持に努めていく。</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長崎県諫早市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算入に加わる令和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年度と外れる令和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年度の分子比較において、一般会計等の繰上償還を除く地方債元利償還金充当一般財源が減となった</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ことに加え、</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準元利償還金が</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営企業に要する経費の財源とする地方債の償還の財源に充てたと認められる繰入金の減等に伴い減となった。控除される基準財政需要額算入額が、合併特例事業債や緊急防災・減災事業債の減等により、減となったものの</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、分子総額では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となった。</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今後も交付税算入率の高い起債を有効に活用するとともに、公債費を平準化するための繰上償還を実施するなど、</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なお</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一層の財政健全化に努める。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endParaRPr kumimoji="1" lang="en-US" altLang="ja-JP" sz="1000">
            <a:latin typeface="ＭＳ ゴシック" pitchFamily="49" charset="-128"/>
            <a:ea typeface="ＭＳ ゴシック"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長崎県諫早市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将来負担額については、一般会計等の地方債残高の</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増や組合負担額が増なったことにより</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全体として約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千万</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の増となった</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一方、控除する充当可能財源等については、基準財政需要額算入見込額及び</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特定財源見込額は増となったものの、充当可能基金額の減がおおきかったことにより</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、全体として約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万円の減となった。</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その結果、将来負担比率の分子は総額で</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4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千</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万円の</a:t>
          </a:r>
          <a:r>
            <a:rPr kumimoji="1" lang="ja-JP" altLang="en-US" sz="1400">
              <a:solidFill>
                <a:schemeClr val="dk1"/>
              </a:solidFill>
              <a:effectLst/>
              <a:latin typeface="ＭＳ ゴシック" panose="020B0609070205080204" pitchFamily="49" charset="-128"/>
              <a:ea typeface="ＭＳ ゴシック" panose="020B0609070205080204" pitchFamily="49" charset="-128"/>
              <a:cs typeface="+mn-cs"/>
            </a:rPr>
            <a:t>増</a:t>
          </a:r>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となったもの。</a:t>
          </a:r>
          <a:endParaRPr lang="ja-JP" altLang="ja-JP" sz="1400">
            <a:effectLst/>
            <a:latin typeface="ＭＳ ゴシック" panose="020B0609070205080204" pitchFamily="49" charset="-128"/>
            <a:ea typeface="ＭＳ ゴシック" panose="020B0609070205080204" pitchFamily="49" charset="-128"/>
          </a:endParaRPr>
        </a:p>
        <a:p>
          <a:r>
            <a:rPr kumimoji="1" lang="ja-JP" altLang="ja-JP" sz="1400">
              <a:solidFill>
                <a:schemeClr val="dk1"/>
              </a:solidFill>
              <a:effectLst/>
              <a:latin typeface="ＭＳ ゴシック" panose="020B0609070205080204" pitchFamily="49" charset="-128"/>
              <a:ea typeface="ＭＳ ゴシック" panose="020B0609070205080204" pitchFamily="49" charset="-128"/>
              <a:cs typeface="+mn-cs"/>
            </a:rPr>
            <a:t>　今後も地方債の繰上償還を行うなど、引き続き将来負担の軽減に努めていく。</a:t>
          </a:r>
          <a:endParaRPr lang="ja-JP" altLang="ja-JP" sz="1400">
            <a:effectLst/>
            <a:latin typeface="ＭＳ ゴシック" panose="020B0609070205080204" pitchFamily="49" charset="-128"/>
            <a:ea typeface="ＭＳ ゴシック" panose="020B0609070205080204" pitchFamily="49"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長崎県諫早市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一般財源の留保分や寄付金等の積立を行ったものの、大型事業などへの充当財源として取崩しを行ったため、前年度末現在高と比べて約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6,700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％）の減となった。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年度に、子供たちの健やかな育ちを支えるための事業の更なる拡充と着実な推進を図るため、諫早市こども未来基金を創設し、財政調整基金及び目的積立基金をあわせて、合計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基金を運用している。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今後、公共施設総合管理計画に基づく施設改修などが見込まれる中で、年次的な財源確保が求められる。公共施設等の管理に対応するための新たな基金の創設など、財源確保に向けた検討を重ねていく。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mn-lt"/>
              <a:ea typeface="+mn-ea"/>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諫早市地域づくり基金：地域づくり及び市民連携の強化</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諫早市都市整備事業基金：都市施設の整備</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諫早市産業活性化基金：産業の活性化</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諫早市まちづくり未来基金：新幹線建設、新産業団地関連事業</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諫早市地域福祉基金：地域福祉の向上</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預金利子、一般財源及び寄付金等から約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9,700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円の積立を行ったが、普通建設事業等の財源として約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万円の取崩しを行ったため、約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6,300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15.9</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％）の減となった。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今後、公共施設総合管理計画に基づく施設改修などが見込まれる中で、年次的な財源確保が求められる。公共施設等の管理に対応するための新たな基金の創設など、財源確保に向けた検討を重ねていく。</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預金利子及び一般財源から約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万円を積立てたが、一般財源として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億円の取崩しを行ったため、約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予算編成過程において一般財源総額の確保に努め、一定規模を維持していけるよう、安定的な財政運営に努める。</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預金利子及び一般財源から約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万円を積立てたが、一般財源として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億円を取崩したため、約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8,600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地方債の償還計画に合わせ計画的な取崩し及び積立てを行っており、今後は減少していく見込み。</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820AA07-C0C4-4463-BC54-CF6234288F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B3EA5691-BBBE-4276-BFFB-3298D8AB4E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C56D20F-2BA1-46E8-827F-39A02739CF63}"/>
            </a:ext>
          </a:extLst>
        </xdr:cNvPr>
        <xdr:cNvSpPr/>
      </xdr:nvSpPr>
      <xdr:spPr>
        <a:xfrm>
          <a:off x="1149858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55BA7D7-3D76-487E-BF75-E5F9F9AA4B7F}"/>
            </a:ext>
          </a:extLst>
        </xdr:cNvPr>
        <xdr:cNvSpPr/>
      </xdr:nvSpPr>
      <xdr:spPr>
        <a:xfrm>
          <a:off x="1283970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AD254BF-4E40-45BA-9C2D-44F524CCD903}"/>
            </a:ext>
          </a:extLst>
        </xdr:cNvPr>
        <xdr:cNvSpPr/>
      </xdr:nvSpPr>
      <xdr:spPr>
        <a:xfrm>
          <a:off x="1418082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D54666B8-AEE7-42B6-9E39-5A0622E43EFD}"/>
            </a:ext>
          </a:extLst>
        </xdr:cNvPr>
        <xdr:cNvSpPr/>
      </xdr:nvSpPr>
      <xdr:spPr>
        <a:xfrm>
          <a:off x="1552194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BB87A56D-C887-42D9-B1CD-1F38C8C33565}"/>
            </a:ext>
          </a:extLst>
        </xdr:cNvPr>
        <xdr:cNvSpPr/>
      </xdr:nvSpPr>
      <xdr:spPr>
        <a:xfrm>
          <a:off x="16863060" y="918972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EBEA75E-566D-4D4D-B2C8-040CD359D602}"/>
            </a:ext>
          </a:extLst>
        </xdr:cNvPr>
        <xdr:cNvSpPr/>
      </xdr:nvSpPr>
      <xdr:spPr>
        <a:xfrm>
          <a:off x="1149858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36D89B35-B05C-4F36-A448-6F31022FA636}"/>
            </a:ext>
          </a:extLst>
        </xdr:cNvPr>
        <xdr:cNvSpPr/>
      </xdr:nvSpPr>
      <xdr:spPr>
        <a:xfrm>
          <a:off x="1283970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10FBBB8B-CE1D-4560-9B3D-3D38CD998E34}"/>
            </a:ext>
          </a:extLst>
        </xdr:cNvPr>
        <xdr:cNvSpPr/>
      </xdr:nvSpPr>
      <xdr:spPr>
        <a:xfrm>
          <a:off x="1418082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37543C42-4CBA-4A6F-9DD5-838BA3CAA0D9}"/>
            </a:ext>
          </a:extLst>
        </xdr:cNvPr>
        <xdr:cNvSpPr/>
      </xdr:nvSpPr>
      <xdr:spPr>
        <a:xfrm>
          <a:off x="1552194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4CCE3C39-9D34-48DC-A7DB-99B06AB2CCB9}"/>
            </a:ext>
          </a:extLst>
        </xdr:cNvPr>
        <xdr:cNvSpPr/>
      </xdr:nvSpPr>
      <xdr:spPr>
        <a:xfrm>
          <a:off x="16863060" y="12915900"/>
          <a:ext cx="1341120" cy="3352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8E4886F7-18FD-429E-AB34-1D49CCE9818E}"/>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BF2302D-6309-4A7C-AD6D-A1E349E5A46D}"/>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7743E60-3B14-4B59-B784-557EAEA369D7}"/>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496CC565-5C8E-49F6-830E-6EDC354B9276}"/>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長崎県諫早市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EA98AFA4-D012-489D-A8B4-BAD589238AD8}"/>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4DE7D61F-818B-4053-8DE5-D85FAFFC47A4}"/>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E4AF340C-D54B-492D-8CC5-25ECC7753C23}"/>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5269C024-E556-49A2-85DD-9C8DAE174AAD}"/>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068BB28A-3CA6-4D6E-A060-3A36EE280E08}"/>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52AEED40-12EB-4B78-BFA4-2B839B7C0D7B}"/>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133,479
132,050
341.79
79,975,626
77,593,915
1,268,222
36,202,065
47,442,501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53806C83-6836-4AEA-9912-6D12BDCB95BA}"/>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0E76F071-2AC4-4B09-BBEF-4A824DE63C07}"/>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7F73D70-1086-4A74-AF1D-140B1232ECAF}"/>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5EF09259-ACC2-477B-A514-85C3E1D2B691}"/>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E4CAE939-ED99-4903-9000-8FEC0B64D480}"/>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2CBEDBDF-2603-4F54-8D7B-9FFB1D407DEF}"/>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F9EDEAA6-A6C0-45B0-AE7E-38B20CBCC4A9}"/>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3D32614-7727-4573-B651-614A3BB641D8}"/>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2B408DE-9E99-48E2-A45E-21CC1FB6A7F9}"/>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3D232BD9-FB6D-4A59-A07A-C7A9C8CCAF91}"/>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D89A0D1D-0787-4955-9329-4CC380E7A673}"/>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4266CE29-F3E8-44B5-BC3F-B6F22E4C62B5}"/>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40A18455-A675-430E-B3C5-7A4AAE1733D0}"/>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CECC0D1-B5BD-4ECA-81A5-06399597B03F}"/>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D91205C-75A9-4ACB-A2FE-ED898A8FB945}"/>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78CE7743-EB8E-43A0-838C-D0E1E8EB16AE}"/>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08C534D8-F954-45DD-8AF8-7323A1C1BFE4}"/>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1BA70430-671F-49F4-8B81-83BD70E6268F}"/>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0D29006-538C-46D9-8E2A-B692D69483E7}"/>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B13B79CE-42C1-445E-9F8A-2B60D81F98E8}"/>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A2696C24-E8A3-4939-8101-7A90FC9EA38C}"/>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2AF1637-AF71-4989-8A5E-C62B19F95D8F}"/>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AE799AD8-9FF6-4132-AA75-99E9D3922606}"/>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0918B25-AF3E-4A31-8230-ECD53EA7027C}"/>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4C1696B3-F485-412C-9891-7B8856C0CC08}"/>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DB7F20D-2B19-4A17-8AF5-63B6CEAA496B}"/>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E31375A-10B0-4C79-81A3-F541A9369D7D}"/>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5356BDBD-CE23-4E3D-B1D5-E78A0FCA7816}"/>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E13DB9B-7387-40BC-A412-BC67D6D2B5A1}"/>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7FA65BC7-FBD7-4098-8C10-23409231A9F4}"/>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F4288A5-FC80-42FD-9542-29CE47D279D3}"/>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B89CCDC-9145-4DCD-85F7-3B95AB3AB85E}"/>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355ABDEF-E870-40EA-80EC-BB78DF763E58}"/>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FA08640-AF98-43C7-9815-4299FF7A58CE}"/>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14C3F74D-606C-474B-9B89-41C5B10E1907}"/>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本市における有形固定資産減価償却率は、全国平均及び長崎県平均を上回っており、年々上昇傾向にもあることから、資産の償却（老朽化）が進行している状況である。</a:t>
          </a:r>
        </a:p>
        <a:p>
          <a:r>
            <a:rPr kumimoji="1" lang="ja-JP" altLang="en-US" sz="1100">
              <a:latin typeface="ＭＳ Ｐゴシック" panose="020B0600070205080204" pitchFamily="50" charset="-128"/>
              <a:ea typeface="ＭＳ Ｐゴシック" panose="020B0600070205080204" pitchFamily="50" charset="-128"/>
            </a:rPr>
            <a:t>　今後は、施設の老朽化の進行に伴い、修繕費等維持管理経費の増加も見込まれることから、本指標を参考に諫早市公共施設等総合管理計画及び各個別施設計画を基本として、施設の更新及び維持補修の適正化を図り、適切な施設管理に努め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B1FC8B4D-1566-4B3C-8637-CFC26FE38B0F}"/>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BC916886-55EC-42A3-9A44-0CBC601FD309}"/>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A0159F93-DC69-4F7B-AA29-AD6E9ED54D9A}"/>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2" name="直線コネクタ 61">
          <a:extLst>
            <a:ext uri="{FF2B5EF4-FFF2-40B4-BE49-F238E27FC236}">
              <a16:creationId xmlns:a16="http://schemas.microsoft.com/office/drawing/2014/main" id="{40EB57F4-7267-49E6-8C51-EA0469C533CE}"/>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3" name="テキスト ボックス 62">
          <a:extLst>
            <a:ext uri="{FF2B5EF4-FFF2-40B4-BE49-F238E27FC236}">
              <a16:creationId xmlns:a16="http://schemas.microsoft.com/office/drawing/2014/main" id="{E3F87557-0542-4F43-AF66-C9283D400DC5}"/>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4" name="直線コネクタ 63">
          <a:extLst>
            <a:ext uri="{FF2B5EF4-FFF2-40B4-BE49-F238E27FC236}">
              <a16:creationId xmlns:a16="http://schemas.microsoft.com/office/drawing/2014/main" id="{B6E1E8E1-6310-4AA2-AC8B-655F8696E3E4}"/>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5" name="テキスト ボックス 64">
          <a:extLst>
            <a:ext uri="{FF2B5EF4-FFF2-40B4-BE49-F238E27FC236}">
              <a16:creationId xmlns:a16="http://schemas.microsoft.com/office/drawing/2014/main" id="{E592C0CB-4143-431E-9940-4F2461EDCF23}"/>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6" name="直線コネクタ 65">
          <a:extLst>
            <a:ext uri="{FF2B5EF4-FFF2-40B4-BE49-F238E27FC236}">
              <a16:creationId xmlns:a16="http://schemas.microsoft.com/office/drawing/2014/main" id="{5536C9DE-573C-4E56-9849-A5CF3739BACB}"/>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7" name="テキスト ボックス 66">
          <a:extLst>
            <a:ext uri="{FF2B5EF4-FFF2-40B4-BE49-F238E27FC236}">
              <a16:creationId xmlns:a16="http://schemas.microsoft.com/office/drawing/2014/main" id="{3973996D-090D-426D-8526-58725ADCB473}"/>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8" name="直線コネクタ 67">
          <a:extLst>
            <a:ext uri="{FF2B5EF4-FFF2-40B4-BE49-F238E27FC236}">
              <a16:creationId xmlns:a16="http://schemas.microsoft.com/office/drawing/2014/main" id="{73584F74-0C88-422C-9887-24680B0E9FBA}"/>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9" name="テキスト ボックス 68">
          <a:extLst>
            <a:ext uri="{FF2B5EF4-FFF2-40B4-BE49-F238E27FC236}">
              <a16:creationId xmlns:a16="http://schemas.microsoft.com/office/drawing/2014/main" id="{F3C501C6-71A8-4EB5-8F17-AF67E47FEEB6}"/>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70" name="直線コネクタ 69">
          <a:extLst>
            <a:ext uri="{FF2B5EF4-FFF2-40B4-BE49-F238E27FC236}">
              <a16:creationId xmlns:a16="http://schemas.microsoft.com/office/drawing/2014/main" id="{D11DD55F-02E5-4824-B786-3B77AA7BBEB9}"/>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71" name="テキスト ボックス 70">
          <a:extLst>
            <a:ext uri="{FF2B5EF4-FFF2-40B4-BE49-F238E27FC236}">
              <a16:creationId xmlns:a16="http://schemas.microsoft.com/office/drawing/2014/main" id="{E4D689B4-67AE-4D6E-AF2C-7FF00921219A}"/>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a:extLst>
            <a:ext uri="{FF2B5EF4-FFF2-40B4-BE49-F238E27FC236}">
              <a16:creationId xmlns:a16="http://schemas.microsoft.com/office/drawing/2014/main" id="{0D01083B-15BB-410C-8771-905954DE9064}"/>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a:extLst>
            <a:ext uri="{FF2B5EF4-FFF2-40B4-BE49-F238E27FC236}">
              <a16:creationId xmlns:a16="http://schemas.microsoft.com/office/drawing/2014/main" id="{635D4BFF-6DAE-4E8A-9A50-2E30DAB52AA9}"/>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a:extLst>
            <a:ext uri="{FF2B5EF4-FFF2-40B4-BE49-F238E27FC236}">
              <a16:creationId xmlns:a16="http://schemas.microsoft.com/office/drawing/2014/main" id="{7F926491-399E-4852-8970-02B7F97ECFF4}"/>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5" name="直線コネクタ 74">
          <a:extLst>
            <a:ext uri="{FF2B5EF4-FFF2-40B4-BE49-F238E27FC236}">
              <a16:creationId xmlns:a16="http://schemas.microsoft.com/office/drawing/2014/main" id="{3C0FCA19-B6A7-4AB5-A66B-EC7C588D195C}"/>
            </a:ext>
          </a:extLst>
        </xdr:cNvPr>
        <xdr:cNvCxnSpPr/>
      </xdr:nvCxnSpPr>
      <xdr:spPr>
        <a:xfrm flipV="1">
          <a:off x="4206240" y="5154295"/>
          <a:ext cx="1270" cy="1232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6" name="有形固定資産減価償却率最小値テキスト">
          <a:extLst>
            <a:ext uri="{FF2B5EF4-FFF2-40B4-BE49-F238E27FC236}">
              <a16:creationId xmlns:a16="http://schemas.microsoft.com/office/drawing/2014/main" id="{5107A8A7-7502-4A09-A660-FDAF9872ABBB}"/>
            </a:ext>
          </a:extLst>
        </xdr:cNvPr>
        <xdr:cNvSpPr txBox="1"/>
      </xdr:nvSpPr>
      <xdr:spPr>
        <a:xfrm>
          <a:off x="4258945" y="6390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7" name="直線コネクタ 76">
          <a:extLst>
            <a:ext uri="{FF2B5EF4-FFF2-40B4-BE49-F238E27FC236}">
              <a16:creationId xmlns:a16="http://schemas.microsoft.com/office/drawing/2014/main" id="{6C5F2AD3-9860-4D74-8686-DDD7C73033BC}"/>
            </a:ext>
          </a:extLst>
        </xdr:cNvPr>
        <xdr:cNvCxnSpPr/>
      </xdr:nvCxnSpPr>
      <xdr:spPr>
        <a:xfrm>
          <a:off x="4119245" y="638704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8" name="有形固定資産減価償却率最大値テキスト">
          <a:extLst>
            <a:ext uri="{FF2B5EF4-FFF2-40B4-BE49-F238E27FC236}">
              <a16:creationId xmlns:a16="http://schemas.microsoft.com/office/drawing/2014/main" id="{10F9F476-8BF2-4419-8ECF-E73D33AB3BC7}"/>
            </a:ext>
          </a:extLst>
        </xdr:cNvPr>
        <xdr:cNvSpPr txBox="1"/>
      </xdr:nvSpPr>
      <xdr:spPr>
        <a:xfrm>
          <a:off x="4258945" y="493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9" name="直線コネクタ 78">
          <a:extLst>
            <a:ext uri="{FF2B5EF4-FFF2-40B4-BE49-F238E27FC236}">
              <a16:creationId xmlns:a16="http://schemas.microsoft.com/office/drawing/2014/main" id="{824F77E5-C153-4077-991C-4A064934D7A4}"/>
            </a:ext>
          </a:extLst>
        </xdr:cNvPr>
        <xdr:cNvCxnSpPr/>
      </xdr:nvCxnSpPr>
      <xdr:spPr>
        <a:xfrm>
          <a:off x="4119245" y="5154295"/>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120667</xdr:rowOff>
    </xdr:from>
    <xdr:ext cx="405111" cy="259045"/>
    <xdr:sp macro="" textlink="">
      <xdr:nvSpPr>
        <xdr:cNvPr id="80" name="有形固定資産減価償却率平均値テキスト">
          <a:extLst>
            <a:ext uri="{FF2B5EF4-FFF2-40B4-BE49-F238E27FC236}">
              <a16:creationId xmlns:a16="http://schemas.microsoft.com/office/drawing/2014/main" id="{DE6A9435-642B-4FF9-9C1C-33428A0B2E56}"/>
            </a:ext>
          </a:extLst>
        </xdr:cNvPr>
        <xdr:cNvSpPr txBox="1"/>
      </xdr:nvSpPr>
      <xdr:spPr>
        <a:xfrm>
          <a:off x="4258945" y="5584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81" name="フローチャート: 判断 80">
          <a:extLst>
            <a:ext uri="{FF2B5EF4-FFF2-40B4-BE49-F238E27FC236}">
              <a16:creationId xmlns:a16="http://schemas.microsoft.com/office/drawing/2014/main" id="{3EA95E85-C77B-49A6-AC60-44BDB9046DBB}"/>
            </a:ext>
          </a:extLst>
        </xdr:cNvPr>
        <xdr:cNvSpPr/>
      </xdr:nvSpPr>
      <xdr:spPr>
        <a:xfrm>
          <a:off x="4157345" y="5728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82" name="フローチャート: 判断 81">
          <a:extLst>
            <a:ext uri="{FF2B5EF4-FFF2-40B4-BE49-F238E27FC236}">
              <a16:creationId xmlns:a16="http://schemas.microsoft.com/office/drawing/2014/main" id="{79E566CB-A248-4940-99FD-4BB68F008F44}"/>
            </a:ext>
          </a:extLst>
        </xdr:cNvPr>
        <xdr:cNvSpPr/>
      </xdr:nvSpPr>
      <xdr:spPr>
        <a:xfrm>
          <a:off x="3537585" y="57073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3" name="フローチャート: 判断 82">
          <a:extLst>
            <a:ext uri="{FF2B5EF4-FFF2-40B4-BE49-F238E27FC236}">
              <a16:creationId xmlns:a16="http://schemas.microsoft.com/office/drawing/2014/main" id="{DE5F7049-158B-4A40-BB8F-0A1E07867CF4}"/>
            </a:ext>
          </a:extLst>
        </xdr:cNvPr>
        <xdr:cNvSpPr/>
      </xdr:nvSpPr>
      <xdr:spPr>
        <a:xfrm>
          <a:off x="2867025" y="5653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4" name="フローチャート: 判断 83">
          <a:extLst>
            <a:ext uri="{FF2B5EF4-FFF2-40B4-BE49-F238E27FC236}">
              <a16:creationId xmlns:a16="http://schemas.microsoft.com/office/drawing/2014/main" id="{4F962A27-7812-4ACA-95D3-D6F0A6894B42}"/>
            </a:ext>
          </a:extLst>
        </xdr:cNvPr>
        <xdr:cNvSpPr/>
      </xdr:nvSpPr>
      <xdr:spPr>
        <a:xfrm>
          <a:off x="2196465" y="562842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85" name="フローチャート: 判断 84">
          <a:extLst>
            <a:ext uri="{FF2B5EF4-FFF2-40B4-BE49-F238E27FC236}">
              <a16:creationId xmlns:a16="http://schemas.microsoft.com/office/drawing/2014/main" id="{AA9C6A04-B997-4EB9-B778-011BE98006C6}"/>
            </a:ext>
          </a:extLst>
        </xdr:cNvPr>
        <xdr:cNvSpPr/>
      </xdr:nvSpPr>
      <xdr:spPr>
        <a:xfrm>
          <a:off x="1525905" y="56248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94136B05-90E8-48E3-BE42-66F9063E893F}"/>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A5F5F1F6-93F5-4926-91A5-512C2E1C2DFE}"/>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54AA18DA-F969-4259-9CFB-992108FA46A5}"/>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41F4FEA0-C354-496E-8B67-0B26400C732B}"/>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DCD4A294-E3CA-47CC-B6FE-361CFB89CEDE}"/>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155363</xdr:rowOff>
    </xdr:from>
    <xdr:to>
      <xdr:col>23</xdr:col>
      <xdr:colOff>136525</xdr:colOff>
      <xdr:row>30</xdr:row>
      <xdr:rowOff>85513</xdr:rowOff>
    </xdr:to>
    <xdr:sp macro="" textlink="">
      <xdr:nvSpPr>
        <xdr:cNvPr id="91" name="楕円 90">
          <a:extLst>
            <a:ext uri="{FF2B5EF4-FFF2-40B4-BE49-F238E27FC236}">
              <a16:creationId xmlns:a16="http://schemas.microsoft.com/office/drawing/2014/main" id="{CD7C4E8D-6DEA-4EBF-8BC2-B174F1C06C36}"/>
            </a:ext>
          </a:extLst>
        </xdr:cNvPr>
        <xdr:cNvSpPr/>
      </xdr:nvSpPr>
      <xdr:spPr>
        <a:xfrm>
          <a:off x="4157345" y="57865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133790</xdr:rowOff>
    </xdr:from>
    <xdr:ext cx="405111" cy="259045"/>
    <xdr:sp macro="" textlink="">
      <xdr:nvSpPr>
        <xdr:cNvPr id="92" name="有形固定資産減価償却率該当値テキスト">
          <a:extLst>
            <a:ext uri="{FF2B5EF4-FFF2-40B4-BE49-F238E27FC236}">
              <a16:creationId xmlns:a16="http://schemas.microsoft.com/office/drawing/2014/main" id="{98BD4963-CBCA-4604-93EB-8186B03BC5EC}"/>
            </a:ext>
          </a:extLst>
        </xdr:cNvPr>
        <xdr:cNvSpPr txBox="1"/>
      </xdr:nvSpPr>
      <xdr:spPr>
        <a:xfrm>
          <a:off x="4258945" y="5764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148167</xdr:rowOff>
    </xdr:from>
    <xdr:to>
      <xdr:col>19</xdr:col>
      <xdr:colOff>187325</xdr:colOff>
      <xdr:row>30</xdr:row>
      <xdr:rowOff>78317</xdr:rowOff>
    </xdr:to>
    <xdr:sp macro="" textlink="">
      <xdr:nvSpPr>
        <xdr:cNvPr id="93" name="楕円 92">
          <a:extLst>
            <a:ext uri="{FF2B5EF4-FFF2-40B4-BE49-F238E27FC236}">
              <a16:creationId xmlns:a16="http://schemas.microsoft.com/office/drawing/2014/main" id="{15CD68B6-450A-49F7-88E7-2403CCDF2C70}"/>
            </a:ext>
          </a:extLst>
        </xdr:cNvPr>
        <xdr:cNvSpPr/>
      </xdr:nvSpPr>
      <xdr:spPr>
        <a:xfrm>
          <a:off x="3537585" y="57793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27517</xdr:rowOff>
    </xdr:from>
    <xdr:to>
      <xdr:col>23</xdr:col>
      <xdr:colOff>85725</xdr:colOff>
      <xdr:row>30</xdr:row>
      <xdr:rowOff>34713</xdr:rowOff>
    </xdr:to>
    <xdr:cxnSp macro="">
      <xdr:nvCxnSpPr>
        <xdr:cNvPr id="94" name="直線コネクタ 93">
          <a:extLst>
            <a:ext uri="{FF2B5EF4-FFF2-40B4-BE49-F238E27FC236}">
              <a16:creationId xmlns:a16="http://schemas.microsoft.com/office/drawing/2014/main" id="{EAAA885C-782F-4A10-9C82-4DB4E2439732}"/>
            </a:ext>
          </a:extLst>
        </xdr:cNvPr>
        <xdr:cNvCxnSpPr/>
      </xdr:nvCxnSpPr>
      <xdr:spPr>
        <a:xfrm>
          <a:off x="3588385" y="5826337"/>
          <a:ext cx="619760" cy="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101388</xdr:rowOff>
    </xdr:from>
    <xdr:to>
      <xdr:col>15</xdr:col>
      <xdr:colOff>187325</xdr:colOff>
      <xdr:row>30</xdr:row>
      <xdr:rowOff>31538</xdr:rowOff>
    </xdr:to>
    <xdr:sp macro="" textlink="">
      <xdr:nvSpPr>
        <xdr:cNvPr id="95" name="楕円 94">
          <a:extLst>
            <a:ext uri="{FF2B5EF4-FFF2-40B4-BE49-F238E27FC236}">
              <a16:creationId xmlns:a16="http://schemas.microsoft.com/office/drawing/2014/main" id="{2D024597-4554-4CD1-9FA7-45E436F6376E}"/>
            </a:ext>
          </a:extLst>
        </xdr:cNvPr>
        <xdr:cNvSpPr/>
      </xdr:nvSpPr>
      <xdr:spPr>
        <a:xfrm>
          <a:off x="2867025" y="573256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152188</xdr:rowOff>
    </xdr:from>
    <xdr:to>
      <xdr:col>19</xdr:col>
      <xdr:colOff>136525</xdr:colOff>
      <xdr:row>30</xdr:row>
      <xdr:rowOff>27517</xdr:rowOff>
    </xdr:to>
    <xdr:cxnSp macro="">
      <xdr:nvCxnSpPr>
        <xdr:cNvPr id="96" name="直線コネクタ 95">
          <a:extLst>
            <a:ext uri="{FF2B5EF4-FFF2-40B4-BE49-F238E27FC236}">
              <a16:creationId xmlns:a16="http://schemas.microsoft.com/office/drawing/2014/main" id="{18056183-CDAC-48D7-A53E-4DC6D0534B61}"/>
            </a:ext>
          </a:extLst>
        </xdr:cNvPr>
        <xdr:cNvCxnSpPr/>
      </xdr:nvCxnSpPr>
      <xdr:spPr>
        <a:xfrm>
          <a:off x="2917825" y="5783368"/>
          <a:ext cx="670560" cy="4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61807</xdr:rowOff>
    </xdr:from>
    <xdr:to>
      <xdr:col>11</xdr:col>
      <xdr:colOff>187325</xdr:colOff>
      <xdr:row>29</xdr:row>
      <xdr:rowOff>163407</xdr:rowOff>
    </xdr:to>
    <xdr:sp macro="" textlink="">
      <xdr:nvSpPr>
        <xdr:cNvPr id="97" name="楕円 96">
          <a:extLst>
            <a:ext uri="{FF2B5EF4-FFF2-40B4-BE49-F238E27FC236}">
              <a16:creationId xmlns:a16="http://schemas.microsoft.com/office/drawing/2014/main" id="{3AEEC6C5-9E13-4138-B68B-832764A8E98F}"/>
            </a:ext>
          </a:extLst>
        </xdr:cNvPr>
        <xdr:cNvSpPr/>
      </xdr:nvSpPr>
      <xdr:spPr>
        <a:xfrm>
          <a:off x="2196465" y="56929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112607</xdr:rowOff>
    </xdr:from>
    <xdr:to>
      <xdr:col>15</xdr:col>
      <xdr:colOff>136525</xdr:colOff>
      <xdr:row>29</xdr:row>
      <xdr:rowOff>152188</xdr:rowOff>
    </xdr:to>
    <xdr:cxnSp macro="">
      <xdr:nvCxnSpPr>
        <xdr:cNvPr id="98" name="直線コネクタ 97">
          <a:extLst>
            <a:ext uri="{FF2B5EF4-FFF2-40B4-BE49-F238E27FC236}">
              <a16:creationId xmlns:a16="http://schemas.microsoft.com/office/drawing/2014/main" id="{0EE85A46-5BF9-400A-8037-B6D5AA0A3D11}"/>
            </a:ext>
          </a:extLst>
        </xdr:cNvPr>
        <xdr:cNvCxnSpPr/>
      </xdr:nvCxnSpPr>
      <xdr:spPr>
        <a:xfrm>
          <a:off x="2247265" y="5743787"/>
          <a:ext cx="670560" cy="39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168487</xdr:rowOff>
    </xdr:from>
    <xdr:to>
      <xdr:col>7</xdr:col>
      <xdr:colOff>187325</xdr:colOff>
      <xdr:row>29</xdr:row>
      <xdr:rowOff>98637</xdr:rowOff>
    </xdr:to>
    <xdr:sp macro="" textlink="">
      <xdr:nvSpPr>
        <xdr:cNvPr id="99" name="楕円 98">
          <a:extLst>
            <a:ext uri="{FF2B5EF4-FFF2-40B4-BE49-F238E27FC236}">
              <a16:creationId xmlns:a16="http://schemas.microsoft.com/office/drawing/2014/main" id="{A47B2271-5970-4EFA-B87C-6EBC03EE14BF}"/>
            </a:ext>
          </a:extLst>
        </xdr:cNvPr>
        <xdr:cNvSpPr/>
      </xdr:nvSpPr>
      <xdr:spPr>
        <a:xfrm>
          <a:off x="1525905" y="563202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47837</xdr:rowOff>
    </xdr:from>
    <xdr:to>
      <xdr:col>11</xdr:col>
      <xdr:colOff>136525</xdr:colOff>
      <xdr:row>29</xdr:row>
      <xdr:rowOff>112607</xdr:rowOff>
    </xdr:to>
    <xdr:cxnSp macro="">
      <xdr:nvCxnSpPr>
        <xdr:cNvPr id="100" name="直線コネクタ 99">
          <a:extLst>
            <a:ext uri="{FF2B5EF4-FFF2-40B4-BE49-F238E27FC236}">
              <a16:creationId xmlns:a16="http://schemas.microsoft.com/office/drawing/2014/main" id="{D8E5ADCE-2E26-4B1A-891F-DC464EF47FAC}"/>
            </a:ext>
          </a:extLst>
        </xdr:cNvPr>
        <xdr:cNvCxnSpPr/>
      </xdr:nvCxnSpPr>
      <xdr:spPr>
        <a:xfrm>
          <a:off x="1576705" y="5679017"/>
          <a:ext cx="67056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macro="" textlink="">
      <xdr:nvSpPr>
        <xdr:cNvPr id="101" name="n_1aveValue有形固定資産減価償却率">
          <a:extLst>
            <a:ext uri="{FF2B5EF4-FFF2-40B4-BE49-F238E27FC236}">
              <a16:creationId xmlns:a16="http://schemas.microsoft.com/office/drawing/2014/main" id="{AB29B7E0-9FF0-4EC0-8B2A-8553E27E9107}"/>
            </a:ext>
          </a:extLst>
        </xdr:cNvPr>
        <xdr:cNvSpPr txBox="1"/>
      </xdr:nvSpPr>
      <xdr:spPr>
        <a:xfrm>
          <a:off x="3395989" y="548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102" name="n_2aveValue有形固定資産減価償却率">
          <a:extLst>
            <a:ext uri="{FF2B5EF4-FFF2-40B4-BE49-F238E27FC236}">
              <a16:creationId xmlns:a16="http://schemas.microsoft.com/office/drawing/2014/main" id="{A01ACB33-118B-45F7-BDA3-38BAAC98FA85}"/>
            </a:ext>
          </a:extLst>
        </xdr:cNvPr>
        <xdr:cNvSpPr txBox="1"/>
      </xdr:nvSpPr>
      <xdr:spPr>
        <a:xfrm>
          <a:off x="2738129" y="543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103" name="n_3aveValue有形固定資産減価償却率">
          <a:extLst>
            <a:ext uri="{FF2B5EF4-FFF2-40B4-BE49-F238E27FC236}">
              <a16:creationId xmlns:a16="http://schemas.microsoft.com/office/drawing/2014/main" id="{00FA88A3-2217-4940-98B5-1DFC5F33CCBC}"/>
            </a:ext>
          </a:extLst>
        </xdr:cNvPr>
        <xdr:cNvSpPr txBox="1"/>
      </xdr:nvSpPr>
      <xdr:spPr>
        <a:xfrm>
          <a:off x="2067569" y="5407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107967</xdr:rowOff>
    </xdr:from>
    <xdr:ext cx="405111" cy="259045"/>
    <xdr:sp macro="" textlink="">
      <xdr:nvSpPr>
        <xdr:cNvPr id="104" name="n_4aveValue有形固定資産減価償却率">
          <a:extLst>
            <a:ext uri="{FF2B5EF4-FFF2-40B4-BE49-F238E27FC236}">
              <a16:creationId xmlns:a16="http://schemas.microsoft.com/office/drawing/2014/main" id="{029AF62C-8F89-4A22-8C8F-564B518C165C}"/>
            </a:ext>
          </a:extLst>
        </xdr:cNvPr>
        <xdr:cNvSpPr txBox="1"/>
      </xdr:nvSpPr>
      <xdr:spPr>
        <a:xfrm>
          <a:off x="1397009" y="5403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69444</xdr:rowOff>
    </xdr:from>
    <xdr:ext cx="405111" cy="259045"/>
    <xdr:sp macro="" textlink="">
      <xdr:nvSpPr>
        <xdr:cNvPr id="105" name="n_1mainValue有形固定資産減価償却率">
          <a:extLst>
            <a:ext uri="{FF2B5EF4-FFF2-40B4-BE49-F238E27FC236}">
              <a16:creationId xmlns:a16="http://schemas.microsoft.com/office/drawing/2014/main" id="{2A23E5DE-9DFA-4A72-8337-7D70754AF911}"/>
            </a:ext>
          </a:extLst>
        </xdr:cNvPr>
        <xdr:cNvSpPr txBox="1"/>
      </xdr:nvSpPr>
      <xdr:spPr>
        <a:xfrm>
          <a:off x="3395989" y="5868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22665</xdr:rowOff>
    </xdr:from>
    <xdr:ext cx="405111" cy="259045"/>
    <xdr:sp macro="" textlink="">
      <xdr:nvSpPr>
        <xdr:cNvPr id="106" name="n_2mainValue有形固定資産減価償却率">
          <a:extLst>
            <a:ext uri="{FF2B5EF4-FFF2-40B4-BE49-F238E27FC236}">
              <a16:creationId xmlns:a16="http://schemas.microsoft.com/office/drawing/2014/main" id="{084038CB-4F93-49DE-AB68-FE5F8C71536D}"/>
            </a:ext>
          </a:extLst>
        </xdr:cNvPr>
        <xdr:cNvSpPr txBox="1"/>
      </xdr:nvSpPr>
      <xdr:spPr>
        <a:xfrm>
          <a:off x="2738129" y="5821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154534</xdr:rowOff>
    </xdr:from>
    <xdr:ext cx="405111" cy="259045"/>
    <xdr:sp macro="" textlink="">
      <xdr:nvSpPr>
        <xdr:cNvPr id="107" name="n_3mainValue有形固定資産減価償却率">
          <a:extLst>
            <a:ext uri="{FF2B5EF4-FFF2-40B4-BE49-F238E27FC236}">
              <a16:creationId xmlns:a16="http://schemas.microsoft.com/office/drawing/2014/main" id="{0BB6D0D6-2B91-48C5-9883-DC30016F7590}"/>
            </a:ext>
          </a:extLst>
        </xdr:cNvPr>
        <xdr:cNvSpPr txBox="1"/>
      </xdr:nvSpPr>
      <xdr:spPr>
        <a:xfrm>
          <a:off x="2067569" y="5785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89764</xdr:rowOff>
    </xdr:from>
    <xdr:ext cx="405111" cy="259045"/>
    <xdr:sp macro="" textlink="">
      <xdr:nvSpPr>
        <xdr:cNvPr id="108" name="n_4mainValue有形固定資産減価償却率">
          <a:extLst>
            <a:ext uri="{FF2B5EF4-FFF2-40B4-BE49-F238E27FC236}">
              <a16:creationId xmlns:a16="http://schemas.microsoft.com/office/drawing/2014/main" id="{188CB2E9-F932-4A2C-A551-E442C10177BF}"/>
            </a:ext>
          </a:extLst>
        </xdr:cNvPr>
        <xdr:cNvSpPr txBox="1"/>
      </xdr:nvSpPr>
      <xdr:spPr>
        <a:xfrm>
          <a:off x="1397009" y="5720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a:extLst>
            <a:ext uri="{FF2B5EF4-FFF2-40B4-BE49-F238E27FC236}">
              <a16:creationId xmlns:a16="http://schemas.microsoft.com/office/drawing/2014/main" id="{DD7C25F2-D094-4A21-8C6C-AFEFF2C3CFA5}"/>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a:extLst>
            <a:ext uri="{FF2B5EF4-FFF2-40B4-BE49-F238E27FC236}">
              <a16:creationId xmlns:a16="http://schemas.microsoft.com/office/drawing/2014/main" id="{409A866C-269C-4FF6-BA5C-EFEBBDDDC71C}"/>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a:extLst>
            <a:ext uri="{FF2B5EF4-FFF2-40B4-BE49-F238E27FC236}">
              <a16:creationId xmlns:a16="http://schemas.microsoft.com/office/drawing/2014/main" id="{FF0CD1F4-83FC-4219-981D-587B2C07B1F1}"/>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a:extLst>
            <a:ext uri="{FF2B5EF4-FFF2-40B4-BE49-F238E27FC236}">
              <a16:creationId xmlns:a16="http://schemas.microsoft.com/office/drawing/2014/main" id="{99734649-8B74-416B-A106-F35A8CE2268C}"/>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a:extLst>
            <a:ext uri="{FF2B5EF4-FFF2-40B4-BE49-F238E27FC236}">
              <a16:creationId xmlns:a16="http://schemas.microsoft.com/office/drawing/2014/main" id="{D4772FAF-3C46-4942-8D8C-DEAD98FA6B0C}"/>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a:extLst>
            <a:ext uri="{FF2B5EF4-FFF2-40B4-BE49-F238E27FC236}">
              <a16:creationId xmlns:a16="http://schemas.microsoft.com/office/drawing/2014/main" id="{FAF3C11A-852B-4D71-BE19-E5C33E357A23}"/>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a:extLst>
            <a:ext uri="{FF2B5EF4-FFF2-40B4-BE49-F238E27FC236}">
              <a16:creationId xmlns:a16="http://schemas.microsoft.com/office/drawing/2014/main" id="{30BA493F-00F3-4140-BE1A-36E340DB5E57}"/>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a:extLst>
            <a:ext uri="{FF2B5EF4-FFF2-40B4-BE49-F238E27FC236}">
              <a16:creationId xmlns:a16="http://schemas.microsoft.com/office/drawing/2014/main" id="{EFABAE61-2703-41E3-99F9-DAE6F87913C9}"/>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a:extLst>
            <a:ext uri="{FF2B5EF4-FFF2-40B4-BE49-F238E27FC236}">
              <a16:creationId xmlns:a16="http://schemas.microsoft.com/office/drawing/2014/main" id="{748A15A9-37D1-4C76-B01D-AF07673768EF}"/>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a:extLst>
            <a:ext uri="{FF2B5EF4-FFF2-40B4-BE49-F238E27FC236}">
              <a16:creationId xmlns:a16="http://schemas.microsoft.com/office/drawing/2014/main" id="{C72EFAAA-2DED-4652-BD73-916DA330E416}"/>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a:extLst>
            <a:ext uri="{FF2B5EF4-FFF2-40B4-BE49-F238E27FC236}">
              <a16:creationId xmlns:a16="http://schemas.microsoft.com/office/drawing/2014/main" id="{5759CC16-414A-4EA5-941A-2CE60C7A8853}"/>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a:extLst>
            <a:ext uri="{FF2B5EF4-FFF2-40B4-BE49-F238E27FC236}">
              <a16:creationId xmlns:a16="http://schemas.microsoft.com/office/drawing/2014/main" id="{9379FE30-488B-4DD9-856A-0E934FD95B97}"/>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a:extLst>
            <a:ext uri="{FF2B5EF4-FFF2-40B4-BE49-F238E27FC236}">
              <a16:creationId xmlns:a16="http://schemas.microsoft.com/office/drawing/2014/main" id="{4F86D38F-2FE3-4E7B-8196-0A8A04C394D3}"/>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本市における債務償還比率は、全国平均及び長崎県平均を上回っており、</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主な要因としては、令和</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年度において地方債の発行収入が償還額を上回ったことが考えられる。</a:t>
          </a:r>
        </a:p>
        <a:p>
          <a:r>
            <a:rPr kumimoji="1" lang="ja-JP" altLang="en-US" sz="1100">
              <a:solidFill>
                <a:srgbClr val="FF0000"/>
              </a:solidFill>
              <a:latin typeface="ＭＳ Ｐゴシック" panose="020B0600070205080204" pitchFamily="50" charset="-128"/>
              <a:ea typeface="ＭＳ Ｐゴシック" panose="020B0600070205080204" pitchFamily="50" charset="-128"/>
            </a:rPr>
            <a:t>　</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今後も、地方債発行額を元利償還額の範囲内に抑える「実質的なプライマリーバランスの黒字化」を目標とし、市債残高の縮減に取り組むとともに、行財政改革の推進により、経費の抑制を図っていく。</a:t>
          </a:r>
        </a:p>
      </xdr:txBody>
    </xdr:sp>
    <xdr:clientData/>
  </xdr:twoCellAnchor>
  <xdr:oneCellAnchor>
    <xdr:from>
      <xdr:col>57</xdr:col>
      <xdr:colOff>111125</xdr:colOff>
      <xdr:row>23</xdr:row>
      <xdr:rowOff>47625</xdr:rowOff>
    </xdr:from>
    <xdr:ext cx="349839" cy="225703"/>
    <xdr:sp macro="" textlink="">
      <xdr:nvSpPr>
        <xdr:cNvPr id="122" name="テキスト ボックス 121">
          <a:extLst>
            <a:ext uri="{FF2B5EF4-FFF2-40B4-BE49-F238E27FC236}">
              <a16:creationId xmlns:a16="http://schemas.microsoft.com/office/drawing/2014/main" id="{04C59BB3-389E-42AE-9850-9CE455658A4C}"/>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a:extLst>
            <a:ext uri="{FF2B5EF4-FFF2-40B4-BE49-F238E27FC236}">
              <a16:creationId xmlns:a16="http://schemas.microsoft.com/office/drawing/2014/main" id="{80799852-AE98-4D35-9D06-897EF2381236}"/>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a:extLst>
            <a:ext uri="{FF2B5EF4-FFF2-40B4-BE49-F238E27FC236}">
              <a16:creationId xmlns:a16="http://schemas.microsoft.com/office/drawing/2014/main" id="{872C21AC-EB84-4443-AD62-7C5AA761C992}"/>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a:extLst>
            <a:ext uri="{FF2B5EF4-FFF2-40B4-BE49-F238E27FC236}">
              <a16:creationId xmlns:a16="http://schemas.microsoft.com/office/drawing/2014/main" id="{D8B762FB-0607-416D-85C0-41B7D2952963}"/>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a:extLst>
            <a:ext uri="{FF2B5EF4-FFF2-40B4-BE49-F238E27FC236}">
              <a16:creationId xmlns:a16="http://schemas.microsoft.com/office/drawing/2014/main" id="{130DD5DA-39C1-4DBD-8BD1-CD928E500293}"/>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a:extLst>
            <a:ext uri="{FF2B5EF4-FFF2-40B4-BE49-F238E27FC236}">
              <a16:creationId xmlns:a16="http://schemas.microsoft.com/office/drawing/2014/main" id="{030F2B9B-C311-4C0F-ACFB-2369CFA22B48}"/>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a:extLst>
            <a:ext uri="{FF2B5EF4-FFF2-40B4-BE49-F238E27FC236}">
              <a16:creationId xmlns:a16="http://schemas.microsoft.com/office/drawing/2014/main" id="{2AD4039E-6334-4C93-9EED-65EA96701CE8}"/>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a:extLst>
            <a:ext uri="{FF2B5EF4-FFF2-40B4-BE49-F238E27FC236}">
              <a16:creationId xmlns:a16="http://schemas.microsoft.com/office/drawing/2014/main" id="{BC7DB6A4-3C09-43AC-A30E-5916278CAB23}"/>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a:extLst>
            <a:ext uri="{FF2B5EF4-FFF2-40B4-BE49-F238E27FC236}">
              <a16:creationId xmlns:a16="http://schemas.microsoft.com/office/drawing/2014/main" id="{4181660C-0584-4FBD-B8DD-8ACE5457D3DB}"/>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a:extLst>
            <a:ext uri="{FF2B5EF4-FFF2-40B4-BE49-F238E27FC236}">
              <a16:creationId xmlns:a16="http://schemas.microsoft.com/office/drawing/2014/main" id="{BF676F88-6A07-4407-865D-0DB4E4EFBBFC}"/>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a:extLst>
            <a:ext uri="{FF2B5EF4-FFF2-40B4-BE49-F238E27FC236}">
              <a16:creationId xmlns:a16="http://schemas.microsoft.com/office/drawing/2014/main" id="{894DC139-D0E8-4C3D-A1DD-EDC08A0DAF2B}"/>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a:extLst>
            <a:ext uri="{FF2B5EF4-FFF2-40B4-BE49-F238E27FC236}">
              <a16:creationId xmlns:a16="http://schemas.microsoft.com/office/drawing/2014/main" id="{90526D80-6F49-4675-AD5B-F483A1B9D0B4}"/>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a:extLst>
            <a:ext uri="{FF2B5EF4-FFF2-40B4-BE49-F238E27FC236}">
              <a16:creationId xmlns:a16="http://schemas.microsoft.com/office/drawing/2014/main" id="{2856E77B-B198-4C89-9CF4-4B8DEC45BF39}"/>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a:extLst>
            <a:ext uri="{FF2B5EF4-FFF2-40B4-BE49-F238E27FC236}">
              <a16:creationId xmlns:a16="http://schemas.microsoft.com/office/drawing/2014/main" id="{4257059D-96C4-44B8-8158-F124F783B092}"/>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a:extLst>
            <a:ext uri="{FF2B5EF4-FFF2-40B4-BE49-F238E27FC236}">
              <a16:creationId xmlns:a16="http://schemas.microsoft.com/office/drawing/2014/main" id="{1F976EBD-435A-49DB-B204-A33E08352062}"/>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6CE0B282-830F-4EF7-AE12-D45D09F80928}"/>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AE1E9343-03E2-4C74-9DBB-ACF5F8833DE0}"/>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9" name="直線コネクタ 138">
          <a:extLst>
            <a:ext uri="{FF2B5EF4-FFF2-40B4-BE49-F238E27FC236}">
              <a16:creationId xmlns:a16="http://schemas.microsoft.com/office/drawing/2014/main" id="{B989B422-786F-4965-B7EE-CD9140C4E59A}"/>
            </a:ext>
          </a:extLst>
        </xdr:cNvPr>
        <xdr:cNvCxnSpPr/>
      </xdr:nvCxnSpPr>
      <xdr:spPr>
        <a:xfrm flipV="1">
          <a:off x="13027660" y="5160463"/>
          <a:ext cx="1269" cy="1326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40" name="債務償還比率最小値テキスト">
          <a:extLst>
            <a:ext uri="{FF2B5EF4-FFF2-40B4-BE49-F238E27FC236}">
              <a16:creationId xmlns:a16="http://schemas.microsoft.com/office/drawing/2014/main" id="{4987D9D3-0FC2-414E-A0AA-1669A20E353A}"/>
            </a:ext>
          </a:extLst>
        </xdr:cNvPr>
        <xdr:cNvSpPr txBox="1"/>
      </xdr:nvSpPr>
      <xdr:spPr>
        <a:xfrm>
          <a:off x="13080365" y="6491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41" name="直線コネクタ 140">
          <a:extLst>
            <a:ext uri="{FF2B5EF4-FFF2-40B4-BE49-F238E27FC236}">
              <a16:creationId xmlns:a16="http://schemas.microsoft.com/office/drawing/2014/main" id="{42E4C68B-BC97-431B-AE79-A9A414F7DE58}"/>
            </a:ext>
          </a:extLst>
        </xdr:cNvPr>
        <xdr:cNvCxnSpPr/>
      </xdr:nvCxnSpPr>
      <xdr:spPr>
        <a:xfrm>
          <a:off x="12963525" y="6487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a:extLst>
            <a:ext uri="{FF2B5EF4-FFF2-40B4-BE49-F238E27FC236}">
              <a16:creationId xmlns:a16="http://schemas.microsoft.com/office/drawing/2014/main" id="{FDE574C9-CFBF-462D-A7D3-9A66CE3EF857}"/>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a:extLst>
            <a:ext uri="{FF2B5EF4-FFF2-40B4-BE49-F238E27FC236}">
              <a16:creationId xmlns:a16="http://schemas.microsoft.com/office/drawing/2014/main" id="{D2F0807B-E63B-48F6-ACFE-960716D5A5CC}"/>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47451</xdr:rowOff>
    </xdr:from>
    <xdr:ext cx="469744" cy="259045"/>
    <xdr:sp macro="" textlink="">
      <xdr:nvSpPr>
        <xdr:cNvPr id="144" name="債務償還比率平均値テキスト">
          <a:extLst>
            <a:ext uri="{FF2B5EF4-FFF2-40B4-BE49-F238E27FC236}">
              <a16:creationId xmlns:a16="http://schemas.microsoft.com/office/drawing/2014/main" id="{D46D9691-A5AD-454C-83EF-EC18CA59D41B}"/>
            </a:ext>
          </a:extLst>
        </xdr:cNvPr>
        <xdr:cNvSpPr txBox="1"/>
      </xdr:nvSpPr>
      <xdr:spPr>
        <a:xfrm>
          <a:off x="13080365" y="56786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5" name="フローチャート: 判断 144">
          <a:extLst>
            <a:ext uri="{FF2B5EF4-FFF2-40B4-BE49-F238E27FC236}">
              <a16:creationId xmlns:a16="http://schemas.microsoft.com/office/drawing/2014/main" id="{676B9F16-9939-4849-ABB0-F35D881E4980}"/>
            </a:ext>
          </a:extLst>
        </xdr:cNvPr>
        <xdr:cNvSpPr/>
      </xdr:nvSpPr>
      <xdr:spPr>
        <a:xfrm>
          <a:off x="13001625" y="582339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6" name="フローチャート: 判断 145">
          <a:extLst>
            <a:ext uri="{FF2B5EF4-FFF2-40B4-BE49-F238E27FC236}">
              <a16:creationId xmlns:a16="http://schemas.microsoft.com/office/drawing/2014/main" id="{D7FD0258-E7DC-400F-8013-9922E9D1CA8B}"/>
            </a:ext>
          </a:extLst>
        </xdr:cNvPr>
        <xdr:cNvSpPr/>
      </xdr:nvSpPr>
      <xdr:spPr>
        <a:xfrm>
          <a:off x="12359005" y="5813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7" name="フローチャート: 判断 146">
          <a:extLst>
            <a:ext uri="{FF2B5EF4-FFF2-40B4-BE49-F238E27FC236}">
              <a16:creationId xmlns:a16="http://schemas.microsoft.com/office/drawing/2014/main" id="{96951057-0985-4704-8F48-EC58AE74F6BA}"/>
            </a:ext>
          </a:extLst>
        </xdr:cNvPr>
        <xdr:cNvSpPr/>
      </xdr:nvSpPr>
      <xdr:spPr>
        <a:xfrm>
          <a:off x="11688445" y="58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8" name="フローチャート: 判断 147">
          <a:extLst>
            <a:ext uri="{FF2B5EF4-FFF2-40B4-BE49-F238E27FC236}">
              <a16:creationId xmlns:a16="http://schemas.microsoft.com/office/drawing/2014/main" id="{90CB91A1-FB45-4DEE-8E77-4B520F6A8CAF}"/>
            </a:ext>
          </a:extLst>
        </xdr:cNvPr>
        <xdr:cNvSpPr/>
      </xdr:nvSpPr>
      <xdr:spPr>
        <a:xfrm>
          <a:off x="11017885" y="57599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9" name="フローチャート: 判断 148">
          <a:extLst>
            <a:ext uri="{FF2B5EF4-FFF2-40B4-BE49-F238E27FC236}">
              <a16:creationId xmlns:a16="http://schemas.microsoft.com/office/drawing/2014/main" id="{9F0C00D4-A599-439F-88CC-3F7E5EAF2E25}"/>
            </a:ext>
          </a:extLst>
        </xdr:cNvPr>
        <xdr:cNvSpPr/>
      </xdr:nvSpPr>
      <xdr:spPr>
        <a:xfrm>
          <a:off x="10347325" y="5994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EC79E26A-3F87-4E16-89CE-3F48CEADBA0A}"/>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57B166C4-900C-4674-BE9C-B601777EAC7F}"/>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72AE00B0-BB8A-49BA-B7DF-C9AB473487D5}"/>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B75C1C05-235F-4D29-B51E-BFDF912F43F2}"/>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8A170682-6884-43B9-BE1C-765C9B0EB15B}"/>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110009</xdr:rowOff>
    </xdr:from>
    <xdr:to>
      <xdr:col>76</xdr:col>
      <xdr:colOff>73025</xdr:colOff>
      <xdr:row>31</xdr:row>
      <xdr:rowOff>40159</xdr:rowOff>
    </xdr:to>
    <xdr:sp macro="" textlink="">
      <xdr:nvSpPr>
        <xdr:cNvPr id="155" name="楕円 154">
          <a:extLst>
            <a:ext uri="{FF2B5EF4-FFF2-40B4-BE49-F238E27FC236}">
              <a16:creationId xmlns:a16="http://schemas.microsoft.com/office/drawing/2014/main" id="{C7993A62-4468-4434-A33D-2FFA98A50295}"/>
            </a:ext>
          </a:extLst>
        </xdr:cNvPr>
        <xdr:cNvSpPr/>
      </xdr:nvSpPr>
      <xdr:spPr>
        <a:xfrm>
          <a:off x="13001625" y="59088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88436</xdr:rowOff>
    </xdr:from>
    <xdr:ext cx="469744" cy="259045"/>
    <xdr:sp macro="" textlink="">
      <xdr:nvSpPr>
        <xdr:cNvPr id="156" name="債務償還比率該当値テキスト">
          <a:extLst>
            <a:ext uri="{FF2B5EF4-FFF2-40B4-BE49-F238E27FC236}">
              <a16:creationId xmlns:a16="http://schemas.microsoft.com/office/drawing/2014/main" id="{05E63FDF-DB14-465A-8378-8C04150718C8}"/>
            </a:ext>
          </a:extLst>
        </xdr:cNvPr>
        <xdr:cNvSpPr txBox="1"/>
      </xdr:nvSpPr>
      <xdr:spPr>
        <a:xfrm>
          <a:off x="13080365" y="588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113674</xdr:rowOff>
    </xdr:from>
    <xdr:to>
      <xdr:col>72</xdr:col>
      <xdr:colOff>123825</xdr:colOff>
      <xdr:row>30</xdr:row>
      <xdr:rowOff>43824</xdr:rowOff>
    </xdr:to>
    <xdr:sp macro="" textlink="">
      <xdr:nvSpPr>
        <xdr:cNvPr id="157" name="楕円 156">
          <a:extLst>
            <a:ext uri="{FF2B5EF4-FFF2-40B4-BE49-F238E27FC236}">
              <a16:creationId xmlns:a16="http://schemas.microsoft.com/office/drawing/2014/main" id="{D9E2B52C-B153-459B-8D5D-93FAF3E74E57}"/>
            </a:ext>
          </a:extLst>
        </xdr:cNvPr>
        <xdr:cNvSpPr/>
      </xdr:nvSpPr>
      <xdr:spPr>
        <a:xfrm>
          <a:off x="12359005" y="57448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164474</xdr:rowOff>
    </xdr:from>
    <xdr:to>
      <xdr:col>76</xdr:col>
      <xdr:colOff>22225</xdr:colOff>
      <xdr:row>30</xdr:row>
      <xdr:rowOff>160809</xdr:rowOff>
    </xdr:to>
    <xdr:cxnSp macro="">
      <xdr:nvCxnSpPr>
        <xdr:cNvPr id="158" name="直線コネクタ 157">
          <a:extLst>
            <a:ext uri="{FF2B5EF4-FFF2-40B4-BE49-F238E27FC236}">
              <a16:creationId xmlns:a16="http://schemas.microsoft.com/office/drawing/2014/main" id="{3E782FB1-554A-4984-A9EE-4F8C525F802F}"/>
            </a:ext>
          </a:extLst>
        </xdr:cNvPr>
        <xdr:cNvCxnSpPr/>
      </xdr:nvCxnSpPr>
      <xdr:spPr>
        <a:xfrm>
          <a:off x="12409805" y="5795654"/>
          <a:ext cx="619760" cy="16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89154</xdr:rowOff>
    </xdr:from>
    <xdr:to>
      <xdr:col>68</xdr:col>
      <xdr:colOff>123825</xdr:colOff>
      <xdr:row>30</xdr:row>
      <xdr:rowOff>19304</xdr:rowOff>
    </xdr:to>
    <xdr:sp macro="" textlink="">
      <xdr:nvSpPr>
        <xdr:cNvPr id="159" name="楕円 158">
          <a:extLst>
            <a:ext uri="{FF2B5EF4-FFF2-40B4-BE49-F238E27FC236}">
              <a16:creationId xmlns:a16="http://schemas.microsoft.com/office/drawing/2014/main" id="{3E1DEA0D-B4A7-4BD4-B57E-4C1B3ED631F5}"/>
            </a:ext>
          </a:extLst>
        </xdr:cNvPr>
        <xdr:cNvSpPr/>
      </xdr:nvSpPr>
      <xdr:spPr>
        <a:xfrm>
          <a:off x="11688445" y="57203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139954</xdr:rowOff>
    </xdr:from>
    <xdr:to>
      <xdr:col>72</xdr:col>
      <xdr:colOff>73025</xdr:colOff>
      <xdr:row>29</xdr:row>
      <xdr:rowOff>164474</xdr:rowOff>
    </xdr:to>
    <xdr:cxnSp macro="">
      <xdr:nvCxnSpPr>
        <xdr:cNvPr id="160" name="直線コネクタ 159">
          <a:extLst>
            <a:ext uri="{FF2B5EF4-FFF2-40B4-BE49-F238E27FC236}">
              <a16:creationId xmlns:a16="http://schemas.microsoft.com/office/drawing/2014/main" id="{87091B50-AF38-4C32-9A9E-FAD5713EEF15}"/>
            </a:ext>
          </a:extLst>
        </xdr:cNvPr>
        <xdr:cNvCxnSpPr/>
      </xdr:nvCxnSpPr>
      <xdr:spPr>
        <a:xfrm>
          <a:off x="11739245" y="5771134"/>
          <a:ext cx="670560" cy="24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164683</xdr:rowOff>
    </xdr:from>
    <xdr:to>
      <xdr:col>64</xdr:col>
      <xdr:colOff>123825</xdr:colOff>
      <xdr:row>29</xdr:row>
      <xdr:rowOff>94833</xdr:rowOff>
    </xdr:to>
    <xdr:sp macro="" textlink="">
      <xdr:nvSpPr>
        <xdr:cNvPr id="161" name="楕円 160">
          <a:extLst>
            <a:ext uri="{FF2B5EF4-FFF2-40B4-BE49-F238E27FC236}">
              <a16:creationId xmlns:a16="http://schemas.microsoft.com/office/drawing/2014/main" id="{7EFF6E01-7C07-49BC-B747-F68D87F535A4}"/>
            </a:ext>
          </a:extLst>
        </xdr:cNvPr>
        <xdr:cNvSpPr/>
      </xdr:nvSpPr>
      <xdr:spPr>
        <a:xfrm>
          <a:off x="11017885" y="562822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44033</xdr:rowOff>
    </xdr:from>
    <xdr:to>
      <xdr:col>68</xdr:col>
      <xdr:colOff>73025</xdr:colOff>
      <xdr:row>29</xdr:row>
      <xdr:rowOff>139954</xdr:rowOff>
    </xdr:to>
    <xdr:cxnSp macro="">
      <xdr:nvCxnSpPr>
        <xdr:cNvPr id="162" name="直線コネクタ 161">
          <a:extLst>
            <a:ext uri="{FF2B5EF4-FFF2-40B4-BE49-F238E27FC236}">
              <a16:creationId xmlns:a16="http://schemas.microsoft.com/office/drawing/2014/main" id="{A28F5CCA-1506-43BA-AEF0-4FB8097263E3}"/>
            </a:ext>
          </a:extLst>
        </xdr:cNvPr>
        <xdr:cNvCxnSpPr/>
      </xdr:nvCxnSpPr>
      <xdr:spPr>
        <a:xfrm>
          <a:off x="11068685" y="5675213"/>
          <a:ext cx="670560" cy="95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31206</xdr:rowOff>
    </xdr:from>
    <xdr:to>
      <xdr:col>60</xdr:col>
      <xdr:colOff>123825</xdr:colOff>
      <xdr:row>30</xdr:row>
      <xdr:rowOff>132806</xdr:rowOff>
    </xdr:to>
    <xdr:sp macro="" textlink="">
      <xdr:nvSpPr>
        <xdr:cNvPr id="163" name="楕円 162">
          <a:extLst>
            <a:ext uri="{FF2B5EF4-FFF2-40B4-BE49-F238E27FC236}">
              <a16:creationId xmlns:a16="http://schemas.microsoft.com/office/drawing/2014/main" id="{CB042BB7-1A0E-4F1B-B12B-BF41691E2832}"/>
            </a:ext>
          </a:extLst>
        </xdr:cNvPr>
        <xdr:cNvSpPr/>
      </xdr:nvSpPr>
      <xdr:spPr>
        <a:xfrm>
          <a:off x="10347325" y="5830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44033</xdr:rowOff>
    </xdr:from>
    <xdr:to>
      <xdr:col>64</xdr:col>
      <xdr:colOff>73025</xdr:colOff>
      <xdr:row>30</xdr:row>
      <xdr:rowOff>82006</xdr:rowOff>
    </xdr:to>
    <xdr:cxnSp macro="">
      <xdr:nvCxnSpPr>
        <xdr:cNvPr id="164" name="直線コネクタ 163">
          <a:extLst>
            <a:ext uri="{FF2B5EF4-FFF2-40B4-BE49-F238E27FC236}">
              <a16:creationId xmlns:a16="http://schemas.microsoft.com/office/drawing/2014/main" id="{3C2E3DF3-3D26-4E9E-927A-066C7F58DD61}"/>
            </a:ext>
          </a:extLst>
        </xdr:cNvPr>
        <xdr:cNvCxnSpPr/>
      </xdr:nvCxnSpPr>
      <xdr:spPr>
        <a:xfrm flipV="1">
          <a:off x="10398125" y="5675213"/>
          <a:ext cx="670560" cy="205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107586</xdr:rowOff>
    </xdr:from>
    <xdr:ext cx="469744" cy="259045"/>
    <xdr:sp macro="" textlink="">
      <xdr:nvSpPr>
        <xdr:cNvPr id="165" name="n_1aveValue債務償還比率">
          <a:extLst>
            <a:ext uri="{FF2B5EF4-FFF2-40B4-BE49-F238E27FC236}">
              <a16:creationId xmlns:a16="http://schemas.microsoft.com/office/drawing/2014/main" id="{CF28B3BA-CCFC-4BC9-BBB2-808DBF44A921}"/>
            </a:ext>
          </a:extLst>
        </xdr:cNvPr>
        <xdr:cNvSpPr txBox="1"/>
      </xdr:nvSpPr>
      <xdr:spPr>
        <a:xfrm>
          <a:off x="12185092"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66" name="n_2aveValue債務償還比率">
          <a:extLst>
            <a:ext uri="{FF2B5EF4-FFF2-40B4-BE49-F238E27FC236}">
              <a16:creationId xmlns:a16="http://schemas.microsoft.com/office/drawing/2014/main" id="{317FA9B5-63D4-4162-95FF-1D490B28DB90}"/>
            </a:ext>
          </a:extLst>
        </xdr:cNvPr>
        <xdr:cNvSpPr txBox="1"/>
      </xdr:nvSpPr>
      <xdr:spPr>
        <a:xfrm>
          <a:off x="11527232" y="5904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67" name="n_3aveValue債務償還比率">
          <a:extLst>
            <a:ext uri="{FF2B5EF4-FFF2-40B4-BE49-F238E27FC236}">
              <a16:creationId xmlns:a16="http://schemas.microsoft.com/office/drawing/2014/main" id="{51FF5DDC-8A43-47E5-95F3-0DC3646E9982}"/>
            </a:ext>
          </a:extLst>
        </xdr:cNvPr>
        <xdr:cNvSpPr txBox="1"/>
      </xdr:nvSpPr>
      <xdr:spPr>
        <a:xfrm>
          <a:off x="10856672" y="584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121193</xdr:rowOff>
    </xdr:from>
    <xdr:ext cx="469744" cy="259045"/>
    <xdr:sp macro="" textlink="">
      <xdr:nvSpPr>
        <xdr:cNvPr id="168" name="n_4aveValue債務償還比率">
          <a:extLst>
            <a:ext uri="{FF2B5EF4-FFF2-40B4-BE49-F238E27FC236}">
              <a16:creationId xmlns:a16="http://schemas.microsoft.com/office/drawing/2014/main" id="{C65A344E-D258-4930-A66A-E38331856E0F}"/>
            </a:ext>
          </a:extLst>
        </xdr:cNvPr>
        <xdr:cNvSpPr txBox="1"/>
      </xdr:nvSpPr>
      <xdr:spPr>
        <a:xfrm>
          <a:off x="10186112" y="6087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60351</xdr:rowOff>
    </xdr:from>
    <xdr:ext cx="469744" cy="259045"/>
    <xdr:sp macro="" textlink="">
      <xdr:nvSpPr>
        <xdr:cNvPr id="169" name="n_1mainValue債務償還比率">
          <a:extLst>
            <a:ext uri="{FF2B5EF4-FFF2-40B4-BE49-F238E27FC236}">
              <a16:creationId xmlns:a16="http://schemas.microsoft.com/office/drawing/2014/main" id="{DD13553C-AE9E-4E16-AFB3-44FA90045785}"/>
            </a:ext>
          </a:extLst>
        </xdr:cNvPr>
        <xdr:cNvSpPr txBox="1"/>
      </xdr:nvSpPr>
      <xdr:spPr>
        <a:xfrm>
          <a:off x="12185092" y="5523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35831</xdr:rowOff>
    </xdr:from>
    <xdr:ext cx="469744" cy="259045"/>
    <xdr:sp macro="" textlink="">
      <xdr:nvSpPr>
        <xdr:cNvPr id="170" name="n_2mainValue債務償還比率">
          <a:extLst>
            <a:ext uri="{FF2B5EF4-FFF2-40B4-BE49-F238E27FC236}">
              <a16:creationId xmlns:a16="http://schemas.microsoft.com/office/drawing/2014/main" id="{A01CA35E-3F7F-4B73-8820-9119921C2C57}"/>
            </a:ext>
          </a:extLst>
        </xdr:cNvPr>
        <xdr:cNvSpPr txBox="1"/>
      </xdr:nvSpPr>
      <xdr:spPr>
        <a:xfrm>
          <a:off x="11527232" y="5499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111360</xdr:rowOff>
    </xdr:from>
    <xdr:ext cx="469744" cy="259045"/>
    <xdr:sp macro="" textlink="">
      <xdr:nvSpPr>
        <xdr:cNvPr id="171" name="n_3mainValue債務償還比率">
          <a:extLst>
            <a:ext uri="{FF2B5EF4-FFF2-40B4-BE49-F238E27FC236}">
              <a16:creationId xmlns:a16="http://schemas.microsoft.com/office/drawing/2014/main" id="{5135C690-BCB2-423F-B6C5-35C15002CA34}"/>
            </a:ext>
          </a:extLst>
        </xdr:cNvPr>
        <xdr:cNvSpPr txBox="1"/>
      </xdr:nvSpPr>
      <xdr:spPr>
        <a:xfrm>
          <a:off x="10856672" y="5407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149333</xdr:rowOff>
    </xdr:from>
    <xdr:ext cx="469744" cy="259045"/>
    <xdr:sp macro="" textlink="">
      <xdr:nvSpPr>
        <xdr:cNvPr id="172" name="n_4mainValue債務償還比率">
          <a:extLst>
            <a:ext uri="{FF2B5EF4-FFF2-40B4-BE49-F238E27FC236}">
              <a16:creationId xmlns:a16="http://schemas.microsoft.com/office/drawing/2014/main" id="{5F9E2A72-5C35-4CB9-87AE-34FE8AC63E83}"/>
            </a:ext>
          </a:extLst>
        </xdr:cNvPr>
        <xdr:cNvSpPr txBox="1"/>
      </xdr:nvSpPr>
      <xdr:spPr>
        <a:xfrm>
          <a:off x="10186112" y="5612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7897BEA8-2FA5-43C1-A5C3-C8C55653B636}"/>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60446721-C90D-47D8-88B2-20CB3CAC4029}"/>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FA1895C8-AE4B-43EC-8314-005B17142E12}"/>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BF01428E-5B71-4402-8D2F-140AC7D13071}"/>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82321DD7-6E7B-4991-90EA-A9DD3D4CEFB7}"/>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482DAD61-8666-415E-99D6-8FDCAB9076A8}"/>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77B3747-6F3A-47F1-8EE6-76F1F03A09D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172EB52-B649-49BD-AC3F-107BC55AC13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8AF490B-7A88-494B-A1FF-447F0C845BF8}"/>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D9A5072-B489-42D7-9095-2AFF23C597AA}"/>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長崎県諫早市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9C45AEE-A26B-4F9F-8242-4FDB463C041B}"/>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E702B75-FD83-4779-BA25-DE6D49A4C974}"/>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6230D08-93CF-462B-AB3E-180D415DD0D9}"/>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FF57717-A726-4A3F-88DF-8FED21FFCE25}"/>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68A1087-1731-4049-A552-C73A9EA16AFC}"/>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C5DE998-7918-4E6C-9840-6EF6B9F5009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133,479
132,050
341.79
79,975,626
77,593,915
1,268,222
36,202,065
47,442,501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DB8CAC0-2AE5-4744-A8A2-2FCD4D834883}"/>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A7F87FA-2579-4219-8A27-DE445401690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09B8393-C95B-4EDD-BD03-8C63D5593C08}"/>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78F2D70-2307-4058-BB24-08A2BE6B7B3D}"/>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B607BD4-741C-47D3-B1BD-3ADCF6CB2B21}"/>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C4043B9-854B-4998-B3A2-8CA627E416D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D5604BA-AA4F-48B6-A30E-B9140F073D36}"/>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93A78A9-1C36-4AF5-9844-2CCFEA2434E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CF55919-55BA-4CE5-8B96-CA3E2B7CC463}"/>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DC3DB8A-6A99-4DEB-AB38-DD32EDDBEB98}"/>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E3F71C1-2267-4CD3-9587-572ACB12B7A5}"/>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B888BE0-8A98-48F1-8FA8-EB16BD263C33}"/>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ED4ED1B2-2519-4B9A-A672-10167D8D8082}"/>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BD0AE94-A5B4-4383-9CD4-E5DAD22F1B82}"/>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41125DC-C85D-47CC-AD51-F14F046AEBE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7FFF5D9-C05F-4806-B1AF-4601A7F105E7}"/>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88E5E03-B0C7-4181-86A8-C11B75DDC501}"/>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C44A1C31-1873-4EEB-BAFD-1CB0D6A1B96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979A264-531B-4BFD-90CC-BAAC5E52ACC3}"/>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65EA3581-FE6E-45E3-A0FE-568E98A97675}"/>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FE90D6A-A773-41B0-B850-E68A58E9CD7A}"/>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BF12F05-5D85-4647-A6A5-65670FC9D23F}"/>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2908C6D-EEE6-4449-BC3A-CB82498F06E7}"/>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A724F83-127F-49D4-B2C2-294F863F5986}"/>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061BF65-BC75-4973-88EF-FD166A23FA56}"/>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80E1484-6532-49D6-96A1-857FA3615341}"/>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1817AD7-3B82-4475-B32A-2E23F3138C49}"/>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AFEF1EF-A36D-48B1-8FD3-F28D72B20AE9}"/>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3D0BBEA-A0BB-4CF2-BDA0-7B07FE4AE3B7}"/>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5D1CA87-B434-4F73-9D47-C83D60F08BDC}"/>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931BACB-DF5C-49DD-9A34-F62A813E301C}"/>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F64AB3CB-E6BB-4829-95A6-1E9A08082F5A}"/>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F05EAC30-0D55-48BC-8C6C-D6772AF11D36}"/>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0BDD521F-6971-4A64-ACDE-7AEA74AFA9EA}"/>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80F960-4D5F-4183-B5AB-D78FB4D71BB2}"/>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5B5D1ABC-2629-4CAE-A006-B544271D55D3}"/>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18FF7A49-0853-4023-8E94-E45939F78921}"/>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3E6974D8-C78D-45FD-909F-C71E875CE70A}"/>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1659B0A9-AA5F-4046-966D-B1EC635BDC01}"/>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3A2D32EA-21FC-44EA-89BA-13549863D4F9}"/>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4DCAC31-E676-4BA4-9A98-A92B87D909A7}"/>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2D068D15-25FA-4367-B269-06320F44EFB7}"/>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E348447B-BC81-4CC6-80D2-B3FD0E07217A}"/>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2368D9DE-90D7-4F8E-9382-841B92D927B2}"/>
            </a:ext>
          </a:extLst>
        </xdr:cNvPr>
        <xdr:cNvCxnSpPr/>
      </xdr:nvCxnSpPr>
      <xdr:spPr>
        <a:xfrm flipV="1">
          <a:off x="4086225" y="5723382"/>
          <a:ext cx="0" cy="119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C5EDAB7F-D473-42C4-B252-1653A027DE99}"/>
            </a:ext>
          </a:extLst>
        </xdr:cNvPr>
        <xdr:cNvSpPr txBox="1"/>
      </xdr:nvSpPr>
      <xdr:spPr>
        <a:xfrm>
          <a:off x="4124960" y="692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D49AE379-E35C-4890-B32C-34FF1963F6FB}"/>
            </a:ext>
          </a:extLst>
        </xdr:cNvPr>
        <xdr:cNvCxnSpPr/>
      </xdr:nvCxnSpPr>
      <xdr:spPr>
        <a:xfrm>
          <a:off x="4020820" y="69174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280499E4-0A42-4AC3-B46E-22E0893E23E3}"/>
            </a:ext>
          </a:extLst>
        </xdr:cNvPr>
        <xdr:cNvSpPr txBox="1"/>
      </xdr:nvSpPr>
      <xdr:spPr>
        <a:xfrm>
          <a:off x="4124960" y="5506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9D4428CA-F86F-4E61-9CB7-096A726B75DB}"/>
            </a:ext>
          </a:extLst>
        </xdr:cNvPr>
        <xdr:cNvCxnSpPr/>
      </xdr:nvCxnSpPr>
      <xdr:spPr>
        <a:xfrm>
          <a:off x="4020820" y="57233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道路】&#10;有形固定資産減価償却率平均値テキスト">
          <a:extLst>
            <a:ext uri="{FF2B5EF4-FFF2-40B4-BE49-F238E27FC236}">
              <a16:creationId xmlns:a16="http://schemas.microsoft.com/office/drawing/2014/main" id="{2F9917EA-F1EE-49A3-BD03-32D391A54740}"/>
            </a:ext>
          </a:extLst>
        </xdr:cNvPr>
        <xdr:cNvSpPr txBox="1"/>
      </xdr:nvSpPr>
      <xdr:spPr>
        <a:xfrm>
          <a:off x="4124960" y="61839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FFD2485A-FED7-424B-9758-BFDB2DA89A78}"/>
            </a:ext>
          </a:extLst>
        </xdr:cNvPr>
        <xdr:cNvSpPr/>
      </xdr:nvSpPr>
      <xdr:spPr>
        <a:xfrm>
          <a:off x="4036060" y="6328664"/>
          <a:ext cx="101600" cy="9779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F4EE9892-38AB-442F-94D6-2E4EE848ADD8}"/>
            </a:ext>
          </a:extLst>
        </xdr:cNvPr>
        <xdr:cNvSpPr/>
      </xdr:nvSpPr>
      <xdr:spPr>
        <a:xfrm>
          <a:off x="3312160" y="629208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BDC87598-F49E-40D8-9E09-424C81C041AB}"/>
            </a:ext>
          </a:extLst>
        </xdr:cNvPr>
        <xdr:cNvSpPr/>
      </xdr:nvSpPr>
      <xdr:spPr>
        <a:xfrm>
          <a:off x="2514600" y="624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B0F0DDC1-6FE3-40F1-82B7-78C6F21A2BB4}"/>
            </a:ext>
          </a:extLst>
        </xdr:cNvPr>
        <xdr:cNvSpPr/>
      </xdr:nvSpPr>
      <xdr:spPr>
        <a:xfrm>
          <a:off x="1739900" y="61998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4997C663-66B3-4424-B56D-37DCDE739EE5}"/>
            </a:ext>
          </a:extLst>
        </xdr:cNvPr>
        <xdr:cNvSpPr/>
      </xdr:nvSpPr>
      <xdr:spPr>
        <a:xfrm>
          <a:off x="965200" y="61907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FCA01CBD-E345-4634-9A80-3FB3DA3CFA90}"/>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FFF97A20-22D5-4CE7-A1BC-18F4AE9F6B53}"/>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20896E5-5062-4A64-BC49-322F5D31B51E}"/>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DC9B7FAB-93F7-41EC-8D27-1DB1A7799754}"/>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0124F7C-F1E4-4357-9550-240ED013EFB0}"/>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91694</xdr:rowOff>
    </xdr:from>
    <xdr:to>
      <xdr:col>24</xdr:col>
      <xdr:colOff>114300</xdr:colOff>
      <xdr:row>39</xdr:row>
      <xdr:rowOff>21844</xdr:rowOff>
    </xdr:to>
    <xdr:sp macro="" textlink="">
      <xdr:nvSpPr>
        <xdr:cNvPr id="71" name="楕円 70">
          <a:extLst>
            <a:ext uri="{FF2B5EF4-FFF2-40B4-BE49-F238E27FC236}">
              <a16:creationId xmlns:a16="http://schemas.microsoft.com/office/drawing/2014/main" id="{9E3CCAA0-0799-45D8-A6BA-522DAC7F1D8D}"/>
            </a:ext>
          </a:extLst>
        </xdr:cNvPr>
        <xdr:cNvSpPr/>
      </xdr:nvSpPr>
      <xdr:spPr>
        <a:xfrm>
          <a:off x="4036060" y="646201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70121</xdr:rowOff>
    </xdr:from>
    <xdr:ext cx="405111" cy="259045"/>
    <xdr:sp macro="" textlink="">
      <xdr:nvSpPr>
        <xdr:cNvPr id="72" name="【道路】&#10;有形固定資産減価償却率該当値テキスト">
          <a:extLst>
            <a:ext uri="{FF2B5EF4-FFF2-40B4-BE49-F238E27FC236}">
              <a16:creationId xmlns:a16="http://schemas.microsoft.com/office/drawing/2014/main" id="{B0F69ECB-282C-419B-AAF6-EECF7A62C532}"/>
            </a:ext>
          </a:extLst>
        </xdr:cNvPr>
        <xdr:cNvSpPr txBox="1"/>
      </xdr:nvSpPr>
      <xdr:spPr>
        <a:xfrm>
          <a:off x="4124960" y="64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75692</xdr:rowOff>
    </xdr:from>
    <xdr:to>
      <xdr:col>20</xdr:col>
      <xdr:colOff>38100</xdr:colOff>
      <xdr:row>39</xdr:row>
      <xdr:rowOff>5842</xdr:rowOff>
    </xdr:to>
    <xdr:sp macro="" textlink="">
      <xdr:nvSpPr>
        <xdr:cNvPr id="73" name="楕円 72">
          <a:extLst>
            <a:ext uri="{FF2B5EF4-FFF2-40B4-BE49-F238E27FC236}">
              <a16:creationId xmlns:a16="http://schemas.microsoft.com/office/drawing/2014/main" id="{4725556F-DC2B-47D4-9D57-A522AB5496F9}"/>
            </a:ext>
          </a:extLst>
        </xdr:cNvPr>
        <xdr:cNvSpPr/>
      </xdr:nvSpPr>
      <xdr:spPr>
        <a:xfrm>
          <a:off x="3312160" y="64460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126492</xdr:rowOff>
    </xdr:from>
    <xdr:to>
      <xdr:col>24</xdr:col>
      <xdr:colOff>63500</xdr:colOff>
      <xdr:row>38</xdr:row>
      <xdr:rowOff>142494</xdr:rowOff>
    </xdr:to>
    <xdr:cxnSp macro="">
      <xdr:nvCxnSpPr>
        <xdr:cNvPr id="74" name="直線コネクタ 73">
          <a:extLst>
            <a:ext uri="{FF2B5EF4-FFF2-40B4-BE49-F238E27FC236}">
              <a16:creationId xmlns:a16="http://schemas.microsoft.com/office/drawing/2014/main" id="{746C28C0-0502-4EA2-99C7-D9870CC59315}"/>
            </a:ext>
          </a:extLst>
        </xdr:cNvPr>
        <xdr:cNvCxnSpPr/>
      </xdr:nvCxnSpPr>
      <xdr:spPr>
        <a:xfrm>
          <a:off x="3355340" y="6496812"/>
          <a:ext cx="73152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50546</xdr:rowOff>
    </xdr:from>
    <xdr:to>
      <xdr:col>15</xdr:col>
      <xdr:colOff>101600</xdr:colOff>
      <xdr:row>38</xdr:row>
      <xdr:rowOff>152146</xdr:rowOff>
    </xdr:to>
    <xdr:sp macro="" textlink="">
      <xdr:nvSpPr>
        <xdr:cNvPr id="75" name="楕円 74">
          <a:extLst>
            <a:ext uri="{FF2B5EF4-FFF2-40B4-BE49-F238E27FC236}">
              <a16:creationId xmlns:a16="http://schemas.microsoft.com/office/drawing/2014/main" id="{B90B5082-A966-4D3D-BC32-78C0D6E1A657}"/>
            </a:ext>
          </a:extLst>
        </xdr:cNvPr>
        <xdr:cNvSpPr/>
      </xdr:nvSpPr>
      <xdr:spPr>
        <a:xfrm>
          <a:off x="2514600" y="6420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101346</xdr:rowOff>
    </xdr:from>
    <xdr:to>
      <xdr:col>19</xdr:col>
      <xdr:colOff>177800</xdr:colOff>
      <xdr:row>38</xdr:row>
      <xdr:rowOff>126492</xdr:rowOff>
    </xdr:to>
    <xdr:cxnSp macro="">
      <xdr:nvCxnSpPr>
        <xdr:cNvPr id="76" name="直線コネクタ 75">
          <a:extLst>
            <a:ext uri="{FF2B5EF4-FFF2-40B4-BE49-F238E27FC236}">
              <a16:creationId xmlns:a16="http://schemas.microsoft.com/office/drawing/2014/main" id="{BA5D4E98-969B-49DA-8439-CEB14A22E223}"/>
            </a:ext>
          </a:extLst>
        </xdr:cNvPr>
        <xdr:cNvCxnSpPr/>
      </xdr:nvCxnSpPr>
      <xdr:spPr>
        <a:xfrm>
          <a:off x="2565400" y="6471666"/>
          <a:ext cx="78994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29972</xdr:rowOff>
    </xdr:from>
    <xdr:to>
      <xdr:col>10</xdr:col>
      <xdr:colOff>165100</xdr:colOff>
      <xdr:row>38</xdr:row>
      <xdr:rowOff>131572</xdr:rowOff>
    </xdr:to>
    <xdr:sp macro="" textlink="">
      <xdr:nvSpPr>
        <xdr:cNvPr id="77" name="楕円 76">
          <a:extLst>
            <a:ext uri="{FF2B5EF4-FFF2-40B4-BE49-F238E27FC236}">
              <a16:creationId xmlns:a16="http://schemas.microsoft.com/office/drawing/2014/main" id="{855320D4-C283-4523-91AE-3879922F5790}"/>
            </a:ext>
          </a:extLst>
        </xdr:cNvPr>
        <xdr:cNvSpPr/>
      </xdr:nvSpPr>
      <xdr:spPr>
        <a:xfrm>
          <a:off x="1739900" y="6400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80772</xdr:rowOff>
    </xdr:from>
    <xdr:to>
      <xdr:col>15</xdr:col>
      <xdr:colOff>50800</xdr:colOff>
      <xdr:row>38</xdr:row>
      <xdr:rowOff>101346</xdr:rowOff>
    </xdr:to>
    <xdr:cxnSp macro="">
      <xdr:nvCxnSpPr>
        <xdr:cNvPr id="78" name="直線コネクタ 77">
          <a:extLst>
            <a:ext uri="{FF2B5EF4-FFF2-40B4-BE49-F238E27FC236}">
              <a16:creationId xmlns:a16="http://schemas.microsoft.com/office/drawing/2014/main" id="{19A0A44B-DFC2-433F-A922-8A996A8C7C2C}"/>
            </a:ext>
          </a:extLst>
        </xdr:cNvPr>
        <xdr:cNvCxnSpPr/>
      </xdr:nvCxnSpPr>
      <xdr:spPr>
        <a:xfrm>
          <a:off x="1790700" y="6451092"/>
          <a:ext cx="7747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23114</xdr:rowOff>
    </xdr:from>
    <xdr:to>
      <xdr:col>6</xdr:col>
      <xdr:colOff>38100</xdr:colOff>
      <xdr:row>38</xdr:row>
      <xdr:rowOff>124714</xdr:rowOff>
    </xdr:to>
    <xdr:sp macro="" textlink="">
      <xdr:nvSpPr>
        <xdr:cNvPr id="79" name="楕円 78">
          <a:extLst>
            <a:ext uri="{FF2B5EF4-FFF2-40B4-BE49-F238E27FC236}">
              <a16:creationId xmlns:a16="http://schemas.microsoft.com/office/drawing/2014/main" id="{B828F156-3C8E-4A3D-93BE-B2362A19A540}"/>
            </a:ext>
          </a:extLst>
        </xdr:cNvPr>
        <xdr:cNvSpPr/>
      </xdr:nvSpPr>
      <xdr:spPr>
        <a:xfrm>
          <a:off x="965200" y="63934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73914</xdr:rowOff>
    </xdr:from>
    <xdr:to>
      <xdr:col>10</xdr:col>
      <xdr:colOff>114300</xdr:colOff>
      <xdr:row>38</xdr:row>
      <xdr:rowOff>80772</xdr:rowOff>
    </xdr:to>
    <xdr:cxnSp macro="">
      <xdr:nvCxnSpPr>
        <xdr:cNvPr id="80" name="直線コネクタ 79">
          <a:extLst>
            <a:ext uri="{FF2B5EF4-FFF2-40B4-BE49-F238E27FC236}">
              <a16:creationId xmlns:a16="http://schemas.microsoft.com/office/drawing/2014/main" id="{0DA502CE-AE80-461F-9CCB-68AD9FCFC439}"/>
            </a:ext>
          </a:extLst>
        </xdr:cNvPr>
        <xdr:cNvCxnSpPr/>
      </xdr:nvCxnSpPr>
      <xdr:spPr>
        <a:xfrm>
          <a:off x="1008380" y="6444234"/>
          <a:ext cx="78232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81" name="n_1aveValue【道路】&#10;有形固定資産減価償却率">
          <a:extLst>
            <a:ext uri="{FF2B5EF4-FFF2-40B4-BE49-F238E27FC236}">
              <a16:creationId xmlns:a16="http://schemas.microsoft.com/office/drawing/2014/main" id="{8B1E3D5E-2F3A-4F0A-9FEB-C557F4C6ED56}"/>
            </a:ext>
          </a:extLst>
        </xdr:cNvPr>
        <xdr:cNvSpPr txBox="1"/>
      </xdr:nvSpPr>
      <xdr:spPr>
        <a:xfrm>
          <a:off x="3170564" y="6071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82" name="n_2aveValue【道路】&#10;有形固定資産減価償却率">
          <a:extLst>
            <a:ext uri="{FF2B5EF4-FFF2-40B4-BE49-F238E27FC236}">
              <a16:creationId xmlns:a16="http://schemas.microsoft.com/office/drawing/2014/main" id="{F8941F0E-B05F-4AE9-B599-0C49630E3D77}"/>
            </a:ext>
          </a:extLst>
        </xdr:cNvPr>
        <xdr:cNvSpPr txBox="1"/>
      </xdr:nvSpPr>
      <xdr:spPr>
        <a:xfrm>
          <a:off x="2385704" y="60269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FEEA2D48-969C-4D8C-B106-88787E6A7E53}"/>
            </a:ext>
          </a:extLst>
        </xdr:cNvPr>
        <xdr:cNvSpPr txBox="1"/>
      </xdr:nvSpPr>
      <xdr:spPr>
        <a:xfrm>
          <a:off x="1611004" y="597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102379</xdr:rowOff>
    </xdr:from>
    <xdr:ext cx="405111" cy="259045"/>
    <xdr:sp macro="" textlink="">
      <xdr:nvSpPr>
        <xdr:cNvPr id="84" name="n_4aveValue【道路】&#10;有形固定資産減価償却率">
          <a:extLst>
            <a:ext uri="{FF2B5EF4-FFF2-40B4-BE49-F238E27FC236}">
              <a16:creationId xmlns:a16="http://schemas.microsoft.com/office/drawing/2014/main" id="{CE304064-055D-4C16-ADF4-8C0D433EAB05}"/>
            </a:ext>
          </a:extLst>
        </xdr:cNvPr>
        <xdr:cNvSpPr txBox="1"/>
      </xdr:nvSpPr>
      <xdr:spPr>
        <a:xfrm>
          <a:off x="836304" y="5969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168419</xdr:rowOff>
    </xdr:from>
    <xdr:ext cx="405111" cy="259045"/>
    <xdr:sp macro="" textlink="">
      <xdr:nvSpPr>
        <xdr:cNvPr id="85" name="n_1mainValue【道路】&#10;有形固定資産減価償却率">
          <a:extLst>
            <a:ext uri="{FF2B5EF4-FFF2-40B4-BE49-F238E27FC236}">
              <a16:creationId xmlns:a16="http://schemas.microsoft.com/office/drawing/2014/main" id="{96FAB96A-C055-441B-A476-C84807D6C221}"/>
            </a:ext>
          </a:extLst>
        </xdr:cNvPr>
        <xdr:cNvSpPr txBox="1"/>
      </xdr:nvSpPr>
      <xdr:spPr>
        <a:xfrm>
          <a:off x="3170564" y="65387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143273</xdr:rowOff>
    </xdr:from>
    <xdr:ext cx="405111" cy="259045"/>
    <xdr:sp macro="" textlink="">
      <xdr:nvSpPr>
        <xdr:cNvPr id="86" name="n_2mainValue【道路】&#10;有形固定資産減価償却率">
          <a:extLst>
            <a:ext uri="{FF2B5EF4-FFF2-40B4-BE49-F238E27FC236}">
              <a16:creationId xmlns:a16="http://schemas.microsoft.com/office/drawing/2014/main" id="{EF892268-1A73-4702-9380-4BC5F985C7EE}"/>
            </a:ext>
          </a:extLst>
        </xdr:cNvPr>
        <xdr:cNvSpPr txBox="1"/>
      </xdr:nvSpPr>
      <xdr:spPr>
        <a:xfrm>
          <a:off x="2385704" y="651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122699</xdr:rowOff>
    </xdr:from>
    <xdr:ext cx="405111" cy="259045"/>
    <xdr:sp macro="" textlink="">
      <xdr:nvSpPr>
        <xdr:cNvPr id="87" name="n_3mainValue【道路】&#10;有形固定資産減価償却率">
          <a:extLst>
            <a:ext uri="{FF2B5EF4-FFF2-40B4-BE49-F238E27FC236}">
              <a16:creationId xmlns:a16="http://schemas.microsoft.com/office/drawing/2014/main" id="{79DC865C-E075-4152-BE27-2B6A8E735BE6}"/>
            </a:ext>
          </a:extLst>
        </xdr:cNvPr>
        <xdr:cNvSpPr txBox="1"/>
      </xdr:nvSpPr>
      <xdr:spPr>
        <a:xfrm>
          <a:off x="1611004" y="6493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115841</xdr:rowOff>
    </xdr:from>
    <xdr:ext cx="405111" cy="259045"/>
    <xdr:sp macro="" textlink="">
      <xdr:nvSpPr>
        <xdr:cNvPr id="88" name="n_4mainValue【道路】&#10;有形固定資産減価償却率">
          <a:extLst>
            <a:ext uri="{FF2B5EF4-FFF2-40B4-BE49-F238E27FC236}">
              <a16:creationId xmlns:a16="http://schemas.microsoft.com/office/drawing/2014/main" id="{FCF40B88-1187-40E1-B840-86DD12EC1C17}"/>
            </a:ext>
          </a:extLst>
        </xdr:cNvPr>
        <xdr:cNvSpPr txBox="1"/>
      </xdr:nvSpPr>
      <xdr:spPr>
        <a:xfrm>
          <a:off x="836304" y="6486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E7036E28-28F8-4197-87AE-C367C584F40B}"/>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340B9C2-5688-4649-A5E9-F3AE5ED308D5}"/>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97336DF-9048-4E15-959E-E443EBCFD52D}"/>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CB05B62-9206-4078-B114-990DA7369988}"/>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9DBE16D-2D95-4D04-B263-7144A0B7DE5A}"/>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5487DDD-95CD-43E8-935B-03655D52A3F8}"/>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917408F8-9404-4103-B120-AA3F7E2C8AA3}"/>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8A94DA25-8E4B-4E1D-A3F3-5C139A1B1791}"/>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F73EB790-50E1-4364-AADD-B829D82363A9}"/>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F8C57F76-2191-4537-9586-882771AD145B}"/>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53A9ECA9-EA83-4566-9E72-6CEBA714AD9A}"/>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8BD5FA3E-6CBA-451F-BE78-1A06460F367C}"/>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41D367AA-E48D-4820-9FEA-6CD7A745D655}"/>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72F22798-B8F8-4CDE-B8EF-A98015B07F0D}"/>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89ECDAD7-FD57-4BAE-BD1A-FBBFDA25DEBB}"/>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12E535BA-55FB-427E-94B8-FF6132CC6693}"/>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3074640C-8DEB-493F-920E-C8D9AC675466}"/>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8F557CB0-628E-4D91-94FB-C135D698D2C8}"/>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F85C8079-FAB0-4F71-9558-FB52B147BCA4}"/>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02EBA67A-3718-44B8-A39C-CE914AB0C775}"/>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6B5BF2E3-1648-4431-92BC-82F8A7FA9975}"/>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77C1CCA7-F8B1-4C2B-8D08-EE692BD26813}"/>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324EFCEE-606E-4B60-9A10-C94C4570849D}"/>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E8CDE7F0-833E-4996-811A-FDAFEF72D958}"/>
            </a:ext>
          </a:extLst>
        </xdr:cNvPr>
        <xdr:cNvCxnSpPr/>
      </xdr:nvCxnSpPr>
      <xdr:spPr>
        <a:xfrm flipV="1">
          <a:off x="9219565" y="5693207"/>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B7636B91-3A53-41A7-835C-83CAECA25AC1}"/>
            </a:ext>
          </a:extLst>
        </xdr:cNvPr>
        <xdr:cNvSpPr txBox="1"/>
      </xdr:nvSpPr>
      <xdr:spPr>
        <a:xfrm>
          <a:off x="9258300" y="6981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7954453C-F9AA-4135-A9C0-2DF7900CB968}"/>
            </a:ext>
          </a:extLst>
        </xdr:cNvPr>
        <xdr:cNvCxnSpPr/>
      </xdr:nvCxnSpPr>
      <xdr:spPr>
        <a:xfrm>
          <a:off x="9154160" y="697717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E2924884-644A-4700-BC56-93596B213315}"/>
            </a:ext>
          </a:extLst>
        </xdr:cNvPr>
        <xdr:cNvSpPr txBox="1"/>
      </xdr:nvSpPr>
      <xdr:spPr>
        <a:xfrm>
          <a:off x="9258300" y="5472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0CAA7F62-788E-4EC0-B2BB-C1FD46F2E41D}"/>
            </a:ext>
          </a:extLst>
        </xdr:cNvPr>
        <xdr:cNvCxnSpPr/>
      </xdr:nvCxnSpPr>
      <xdr:spPr>
        <a:xfrm>
          <a:off x="9154160" y="5693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56101</xdr:rowOff>
    </xdr:from>
    <xdr:ext cx="469744" cy="259045"/>
    <xdr:sp macro="" textlink="">
      <xdr:nvSpPr>
        <xdr:cNvPr id="117" name="【道路】&#10;一人当たり延長平均値テキスト">
          <a:extLst>
            <a:ext uri="{FF2B5EF4-FFF2-40B4-BE49-F238E27FC236}">
              <a16:creationId xmlns:a16="http://schemas.microsoft.com/office/drawing/2014/main" id="{89B39D74-4AE5-4A8E-8074-1EAE32C31E6F}"/>
            </a:ext>
          </a:extLst>
        </xdr:cNvPr>
        <xdr:cNvSpPr txBox="1"/>
      </xdr:nvSpPr>
      <xdr:spPr>
        <a:xfrm>
          <a:off x="9258300" y="65940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4151F46E-8167-4CCA-8FCB-BA7C5886B537}"/>
            </a:ext>
          </a:extLst>
        </xdr:cNvPr>
        <xdr:cNvSpPr/>
      </xdr:nvSpPr>
      <xdr:spPr>
        <a:xfrm>
          <a:off x="9192260" y="661563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47618EE5-3E32-484F-AD6D-B63A8EF58714}"/>
            </a:ext>
          </a:extLst>
        </xdr:cNvPr>
        <xdr:cNvSpPr/>
      </xdr:nvSpPr>
      <xdr:spPr>
        <a:xfrm>
          <a:off x="8445500" y="66227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FB24F580-7534-40DB-8779-A24136CECEB6}"/>
            </a:ext>
          </a:extLst>
        </xdr:cNvPr>
        <xdr:cNvSpPr/>
      </xdr:nvSpPr>
      <xdr:spPr>
        <a:xfrm>
          <a:off x="7670800" y="662919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CEBC2CB9-2CBE-4E9F-BFC0-5BF3CB706964}"/>
            </a:ext>
          </a:extLst>
        </xdr:cNvPr>
        <xdr:cNvSpPr/>
      </xdr:nvSpPr>
      <xdr:spPr>
        <a:xfrm>
          <a:off x="6873240" y="66241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800FE5AB-EB4B-435C-9E72-28C87212272C}"/>
            </a:ext>
          </a:extLst>
        </xdr:cNvPr>
        <xdr:cNvSpPr/>
      </xdr:nvSpPr>
      <xdr:spPr>
        <a:xfrm>
          <a:off x="6098540" y="6605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B5AFE21D-7510-4E7B-96C6-582EAA1182E1}"/>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D6F76A3-CB50-4B8F-B373-5D21E1F51C6A}"/>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7C8CFD7-68BB-4862-B023-F7C6B72EE4C7}"/>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E707B39-09BB-4412-AF87-157B9E2EFC3C}"/>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CD9E722-7834-45F5-958E-BF0AB2EB3C61}"/>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21133</xdr:rowOff>
    </xdr:from>
    <xdr:to>
      <xdr:col>55</xdr:col>
      <xdr:colOff>50800</xdr:colOff>
      <xdr:row>34</xdr:row>
      <xdr:rowOff>122733</xdr:rowOff>
    </xdr:to>
    <xdr:sp macro="" textlink="">
      <xdr:nvSpPr>
        <xdr:cNvPr id="128" name="楕円 127">
          <a:extLst>
            <a:ext uri="{FF2B5EF4-FFF2-40B4-BE49-F238E27FC236}">
              <a16:creationId xmlns:a16="http://schemas.microsoft.com/office/drawing/2014/main" id="{D71F52A9-976B-4F7C-83AF-6C31B8A2654A}"/>
            </a:ext>
          </a:extLst>
        </xdr:cNvPr>
        <xdr:cNvSpPr/>
      </xdr:nvSpPr>
      <xdr:spPr>
        <a:xfrm>
          <a:off x="9192260" y="572089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107510</xdr:rowOff>
    </xdr:from>
    <xdr:ext cx="534377" cy="259045"/>
    <xdr:sp macro="" textlink="">
      <xdr:nvSpPr>
        <xdr:cNvPr id="129" name="【道路】&#10;一人当たり延長該当値テキスト">
          <a:extLst>
            <a:ext uri="{FF2B5EF4-FFF2-40B4-BE49-F238E27FC236}">
              <a16:creationId xmlns:a16="http://schemas.microsoft.com/office/drawing/2014/main" id="{382DD42D-6FDF-4760-AAE0-E52C3DEA140C}"/>
            </a:ext>
          </a:extLst>
        </xdr:cNvPr>
        <xdr:cNvSpPr txBox="1"/>
      </xdr:nvSpPr>
      <xdr:spPr>
        <a:xfrm>
          <a:off x="9258300" y="5639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24257</xdr:rowOff>
    </xdr:from>
    <xdr:to>
      <xdr:col>50</xdr:col>
      <xdr:colOff>165100</xdr:colOff>
      <xdr:row>34</xdr:row>
      <xdr:rowOff>125857</xdr:rowOff>
    </xdr:to>
    <xdr:sp macro="" textlink="">
      <xdr:nvSpPr>
        <xdr:cNvPr id="130" name="楕円 129">
          <a:extLst>
            <a:ext uri="{FF2B5EF4-FFF2-40B4-BE49-F238E27FC236}">
              <a16:creationId xmlns:a16="http://schemas.microsoft.com/office/drawing/2014/main" id="{3AB2F501-6ECC-4433-9955-791EFD46F415}"/>
            </a:ext>
          </a:extLst>
        </xdr:cNvPr>
        <xdr:cNvSpPr/>
      </xdr:nvSpPr>
      <xdr:spPr>
        <a:xfrm>
          <a:off x="8445500" y="5724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34</xdr:row>
      <xdr:rowOff>71933</xdr:rowOff>
    </xdr:from>
    <xdr:to>
      <xdr:col>55</xdr:col>
      <xdr:colOff>0</xdr:colOff>
      <xdr:row>34</xdr:row>
      <xdr:rowOff>75057</xdr:rowOff>
    </xdr:to>
    <xdr:cxnSp macro="">
      <xdr:nvCxnSpPr>
        <xdr:cNvPr id="131" name="直線コネクタ 130">
          <a:extLst>
            <a:ext uri="{FF2B5EF4-FFF2-40B4-BE49-F238E27FC236}">
              <a16:creationId xmlns:a16="http://schemas.microsoft.com/office/drawing/2014/main" id="{4EC96763-CCD7-4FD7-9BA3-B4CDE66C03AD}"/>
            </a:ext>
          </a:extLst>
        </xdr:cNvPr>
        <xdr:cNvCxnSpPr/>
      </xdr:nvCxnSpPr>
      <xdr:spPr>
        <a:xfrm flipV="1">
          <a:off x="8496300" y="5771693"/>
          <a:ext cx="72390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32639</xdr:rowOff>
    </xdr:from>
    <xdr:to>
      <xdr:col>46</xdr:col>
      <xdr:colOff>38100</xdr:colOff>
      <xdr:row>34</xdr:row>
      <xdr:rowOff>134239</xdr:rowOff>
    </xdr:to>
    <xdr:sp macro="" textlink="">
      <xdr:nvSpPr>
        <xdr:cNvPr id="132" name="楕円 131">
          <a:extLst>
            <a:ext uri="{FF2B5EF4-FFF2-40B4-BE49-F238E27FC236}">
              <a16:creationId xmlns:a16="http://schemas.microsoft.com/office/drawing/2014/main" id="{BD02578E-CAC4-44C5-9052-7B40B5680124}"/>
            </a:ext>
          </a:extLst>
        </xdr:cNvPr>
        <xdr:cNvSpPr/>
      </xdr:nvSpPr>
      <xdr:spPr>
        <a:xfrm>
          <a:off x="7670800" y="573239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75057</xdr:rowOff>
    </xdr:from>
    <xdr:to>
      <xdr:col>50</xdr:col>
      <xdr:colOff>114300</xdr:colOff>
      <xdr:row>34</xdr:row>
      <xdr:rowOff>83439</xdr:rowOff>
    </xdr:to>
    <xdr:cxnSp macro="">
      <xdr:nvCxnSpPr>
        <xdr:cNvPr id="133" name="直線コネクタ 132">
          <a:extLst>
            <a:ext uri="{FF2B5EF4-FFF2-40B4-BE49-F238E27FC236}">
              <a16:creationId xmlns:a16="http://schemas.microsoft.com/office/drawing/2014/main" id="{A0C79FB7-9293-4125-ADC8-4795646AAAB4}"/>
            </a:ext>
          </a:extLst>
        </xdr:cNvPr>
        <xdr:cNvCxnSpPr/>
      </xdr:nvCxnSpPr>
      <xdr:spPr>
        <a:xfrm flipV="1">
          <a:off x="7713980" y="5774817"/>
          <a:ext cx="78232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34</xdr:row>
      <xdr:rowOff>39878</xdr:rowOff>
    </xdr:from>
    <xdr:to>
      <xdr:col>41</xdr:col>
      <xdr:colOff>101600</xdr:colOff>
      <xdr:row>34</xdr:row>
      <xdr:rowOff>141478</xdr:rowOff>
    </xdr:to>
    <xdr:sp macro="" textlink="">
      <xdr:nvSpPr>
        <xdr:cNvPr id="134" name="楕円 133">
          <a:extLst>
            <a:ext uri="{FF2B5EF4-FFF2-40B4-BE49-F238E27FC236}">
              <a16:creationId xmlns:a16="http://schemas.microsoft.com/office/drawing/2014/main" id="{C4BFCE14-DA85-4F72-A0DE-B0A35F066AED}"/>
            </a:ext>
          </a:extLst>
        </xdr:cNvPr>
        <xdr:cNvSpPr/>
      </xdr:nvSpPr>
      <xdr:spPr>
        <a:xfrm>
          <a:off x="6873240" y="5739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34</xdr:row>
      <xdr:rowOff>83439</xdr:rowOff>
    </xdr:from>
    <xdr:to>
      <xdr:col>45</xdr:col>
      <xdr:colOff>177800</xdr:colOff>
      <xdr:row>34</xdr:row>
      <xdr:rowOff>90678</xdr:rowOff>
    </xdr:to>
    <xdr:cxnSp macro="">
      <xdr:nvCxnSpPr>
        <xdr:cNvPr id="135" name="直線コネクタ 134">
          <a:extLst>
            <a:ext uri="{FF2B5EF4-FFF2-40B4-BE49-F238E27FC236}">
              <a16:creationId xmlns:a16="http://schemas.microsoft.com/office/drawing/2014/main" id="{B72D298B-4D4E-4953-A3D4-0AFEDE7D8137}"/>
            </a:ext>
          </a:extLst>
        </xdr:cNvPr>
        <xdr:cNvCxnSpPr/>
      </xdr:nvCxnSpPr>
      <xdr:spPr>
        <a:xfrm flipV="1">
          <a:off x="6924040" y="5783199"/>
          <a:ext cx="78994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34</xdr:row>
      <xdr:rowOff>45517</xdr:rowOff>
    </xdr:from>
    <xdr:to>
      <xdr:col>36</xdr:col>
      <xdr:colOff>165100</xdr:colOff>
      <xdr:row>34</xdr:row>
      <xdr:rowOff>147117</xdr:rowOff>
    </xdr:to>
    <xdr:sp macro="" textlink="">
      <xdr:nvSpPr>
        <xdr:cNvPr id="136" name="楕円 135">
          <a:extLst>
            <a:ext uri="{FF2B5EF4-FFF2-40B4-BE49-F238E27FC236}">
              <a16:creationId xmlns:a16="http://schemas.microsoft.com/office/drawing/2014/main" id="{38DC9B12-FDAB-4D08-B6E5-F3727A028A44}"/>
            </a:ext>
          </a:extLst>
        </xdr:cNvPr>
        <xdr:cNvSpPr/>
      </xdr:nvSpPr>
      <xdr:spPr>
        <a:xfrm>
          <a:off x="6098540" y="5745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90678</xdr:rowOff>
    </xdr:from>
    <xdr:to>
      <xdr:col>41</xdr:col>
      <xdr:colOff>50800</xdr:colOff>
      <xdr:row>34</xdr:row>
      <xdr:rowOff>96317</xdr:rowOff>
    </xdr:to>
    <xdr:cxnSp macro="">
      <xdr:nvCxnSpPr>
        <xdr:cNvPr id="137" name="直線コネクタ 136">
          <a:extLst>
            <a:ext uri="{FF2B5EF4-FFF2-40B4-BE49-F238E27FC236}">
              <a16:creationId xmlns:a16="http://schemas.microsoft.com/office/drawing/2014/main" id="{277175FB-1D12-41DB-BAEA-042B93FB58DF}"/>
            </a:ext>
          </a:extLst>
        </xdr:cNvPr>
        <xdr:cNvCxnSpPr/>
      </xdr:nvCxnSpPr>
      <xdr:spPr>
        <a:xfrm flipV="1">
          <a:off x="6149340" y="5790438"/>
          <a:ext cx="774700" cy="5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6037</xdr:rowOff>
    </xdr:from>
    <xdr:ext cx="469744" cy="259045"/>
    <xdr:sp macro="" textlink="">
      <xdr:nvSpPr>
        <xdr:cNvPr id="138" name="n_1aveValue【道路】&#10;一人当たり延長">
          <a:extLst>
            <a:ext uri="{FF2B5EF4-FFF2-40B4-BE49-F238E27FC236}">
              <a16:creationId xmlns:a16="http://schemas.microsoft.com/office/drawing/2014/main" id="{30E1C371-45F1-4C77-9B79-C451F272173F}"/>
            </a:ext>
          </a:extLst>
        </xdr:cNvPr>
        <xdr:cNvSpPr txBox="1"/>
      </xdr:nvSpPr>
      <xdr:spPr>
        <a:xfrm>
          <a:off x="8271587" y="6711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12514</xdr:rowOff>
    </xdr:from>
    <xdr:ext cx="469744" cy="259045"/>
    <xdr:sp macro="" textlink="">
      <xdr:nvSpPr>
        <xdr:cNvPr id="139" name="n_2aveValue【道路】&#10;一人当たり延長">
          <a:extLst>
            <a:ext uri="{FF2B5EF4-FFF2-40B4-BE49-F238E27FC236}">
              <a16:creationId xmlns:a16="http://schemas.microsoft.com/office/drawing/2014/main" id="{2FC88CA7-ECCC-48DA-B43B-4934579A1F08}"/>
            </a:ext>
          </a:extLst>
        </xdr:cNvPr>
        <xdr:cNvSpPr txBox="1"/>
      </xdr:nvSpPr>
      <xdr:spPr>
        <a:xfrm>
          <a:off x="7509587" y="6718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7485</xdr:rowOff>
    </xdr:from>
    <xdr:ext cx="469744" cy="259045"/>
    <xdr:sp macro="" textlink="">
      <xdr:nvSpPr>
        <xdr:cNvPr id="140" name="n_3aveValue【道路】&#10;一人当たり延長">
          <a:extLst>
            <a:ext uri="{FF2B5EF4-FFF2-40B4-BE49-F238E27FC236}">
              <a16:creationId xmlns:a16="http://schemas.microsoft.com/office/drawing/2014/main" id="{D03BE36F-D57F-4386-9C72-566BB1BB03C3}"/>
            </a:ext>
          </a:extLst>
        </xdr:cNvPr>
        <xdr:cNvSpPr txBox="1"/>
      </xdr:nvSpPr>
      <xdr:spPr>
        <a:xfrm>
          <a:off x="6712027" y="6713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160494</xdr:rowOff>
    </xdr:from>
    <xdr:ext cx="469744" cy="259045"/>
    <xdr:sp macro="" textlink="">
      <xdr:nvSpPr>
        <xdr:cNvPr id="141" name="n_4aveValue【道路】&#10;一人当たり延長">
          <a:extLst>
            <a:ext uri="{FF2B5EF4-FFF2-40B4-BE49-F238E27FC236}">
              <a16:creationId xmlns:a16="http://schemas.microsoft.com/office/drawing/2014/main" id="{24E28131-3578-4A8D-B14B-5BEEA1FE618D}"/>
            </a:ext>
          </a:extLst>
        </xdr:cNvPr>
        <xdr:cNvSpPr txBox="1"/>
      </xdr:nvSpPr>
      <xdr:spPr>
        <a:xfrm>
          <a:off x="5937327" y="6698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32</xdr:row>
      <xdr:rowOff>142384</xdr:rowOff>
    </xdr:from>
    <xdr:ext cx="534377" cy="259045"/>
    <xdr:sp macro="" textlink="">
      <xdr:nvSpPr>
        <xdr:cNvPr id="142" name="n_1mainValue【道路】&#10;一人当たり延長">
          <a:extLst>
            <a:ext uri="{FF2B5EF4-FFF2-40B4-BE49-F238E27FC236}">
              <a16:creationId xmlns:a16="http://schemas.microsoft.com/office/drawing/2014/main" id="{FDCE092B-077F-4D9C-8621-67A3A344CC81}"/>
            </a:ext>
          </a:extLst>
        </xdr:cNvPr>
        <xdr:cNvSpPr txBox="1"/>
      </xdr:nvSpPr>
      <xdr:spPr>
        <a:xfrm>
          <a:off x="8239271" y="5506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32</xdr:row>
      <xdr:rowOff>150766</xdr:rowOff>
    </xdr:from>
    <xdr:ext cx="534377" cy="259045"/>
    <xdr:sp macro="" textlink="">
      <xdr:nvSpPr>
        <xdr:cNvPr id="143" name="n_2mainValue【道路】&#10;一人当たり延長">
          <a:extLst>
            <a:ext uri="{FF2B5EF4-FFF2-40B4-BE49-F238E27FC236}">
              <a16:creationId xmlns:a16="http://schemas.microsoft.com/office/drawing/2014/main" id="{7AEDD1E4-6BA2-43D1-A73D-833063A488A1}"/>
            </a:ext>
          </a:extLst>
        </xdr:cNvPr>
        <xdr:cNvSpPr txBox="1"/>
      </xdr:nvSpPr>
      <xdr:spPr>
        <a:xfrm>
          <a:off x="7477271" y="5515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32</xdr:row>
      <xdr:rowOff>158005</xdr:rowOff>
    </xdr:from>
    <xdr:ext cx="534377" cy="259045"/>
    <xdr:sp macro="" textlink="">
      <xdr:nvSpPr>
        <xdr:cNvPr id="144" name="n_3mainValue【道路】&#10;一人当たり延長">
          <a:extLst>
            <a:ext uri="{FF2B5EF4-FFF2-40B4-BE49-F238E27FC236}">
              <a16:creationId xmlns:a16="http://schemas.microsoft.com/office/drawing/2014/main" id="{5DAA02FD-DE24-4AA6-9FAE-6D5E5B3D8DE7}"/>
            </a:ext>
          </a:extLst>
        </xdr:cNvPr>
        <xdr:cNvSpPr txBox="1"/>
      </xdr:nvSpPr>
      <xdr:spPr>
        <a:xfrm>
          <a:off x="6702571" y="5522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32</xdr:row>
      <xdr:rowOff>163644</xdr:rowOff>
    </xdr:from>
    <xdr:ext cx="534377" cy="259045"/>
    <xdr:sp macro="" textlink="">
      <xdr:nvSpPr>
        <xdr:cNvPr id="145" name="n_4mainValue【道路】&#10;一人当たり延長">
          <a:extLst>
            <a:ext uri="{FF2B5EF4-FFF2-40B4-BE49-F238E27FC236}">
              <a16:creationId xmlns:a16="http://schemas.microsoft.com/office/drawing/2014/main" id="{72026FB4-E17E-451B-A161-0280CC25E6D9}"/>
            </a:ext>
          </a:extLst>
        </xdr:cNvPr>
        <xdr:cNvSpPr txBox="1"/>
      </xdr:nvSpPr>
      <xdr:spPr>
        <a:xfrm>
          <a:off x="5905011" y="552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4C123C6-A82A-4B04-A296-A8F9892C45D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5D0A0296-20BE-47C1-B4A4-D5AEF9C86ED0}"/>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7C801164-EE4C-4BE6-99E9-9E8A03A60C0D}"/>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489DBE63-962E-46A2-9E14-980463A31242}"/>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7EE000A-162D-469E-A628-33437BC1A662}"/>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392A6BC8-496E-4941-B84A-CA0F13657D97}"/>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9C9D6542-EFDB-4A0A-B82F-751FCE7338F6}"/>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3406E4D4-D639-4687-B8CD-6CD1B24FB7E2}"/>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86005723-A94C-467F-95C3-7B430F6B441C}"/>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D1AEDE0B-A14F-4FCB-9419-8931598C4FC5}"/>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F3B89777-BE27-4345-B17E-7DABB938EF41}"/>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26EAE343-59DE-4D65-B103-D1BA7A7E06D4}"/>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18D8802C-5393-4328-B886-B00C8B2511AA}"/>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6DEE54FC-F2A7-4E6C-A104-A7F99BC22BCD}"/>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A3D7C93C-8426-442B-BC20-8863D5C6F942}"/>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25CCF7AC-FEF5-4EAD-9678-BC79BFAD206A}"/>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01A3D572-8D67-49DF-AF55-E8F515C9AFE7}"/>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46EA5EE0-2639-4BC6-AE0F-BABE29A93505}"/>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ACCCE595-785F-4155-909D-B195510C4BEC}"/>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BAAC7AA7-0F52-46BB-A695-7C860A62C188}"/>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897908A2-5B60-4AC3-9EFC-67D1097E27E3}"/>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E53DD33F-75A7-44D3-8585-10A5751F1B90}"/>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F18CEF1F-5E2E-491A-8D27-A51A0D4F7D52}"/>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ED8BD11C-1B7D-4228-AE61-A482B203ACCB}"/>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7FF0EE2B-1FF1-4AE6-B907-58FD38791D56}"/>
            </a:ext>
          </a:extLst>
        </xdr:cNvPr>
        <xdr:cNvCxnSpPr/>
      </xdr:nvCxnSpPr>
      <xdr:spPr>
        <a:xfrm flipV="1">
          <a:off x="4086225" y="932878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081C1AAA-1F89-4AE9-ADFD-4276B470D2EF}"/>
            </a:ext>
          </a:extLst>
        </xdr:cNvPr>
        <xdr:cNvSpPr txBox="1"/>
      </xdr:nvSpPr>
      <xdr:spPr>
        <a:xfrm>
          <a:off x="4124960" y="1074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245CE8FB-9507-4B1A-834E-EB138DDF862E}"/>
            </a:ext>
          </a:extLst>
        </xdr:cNvPr>
        <xdr:cNvCxnSpPr/>
      </xdr:nvCxnSpPr>
      <xdr:spPr>
        <a:xfrm>
          <a:off x="4020820" y="107365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50F039A5-CFF9-456D-B156-6662A5484432}"/>
            </a:ext>
          </a:extLst>
        </xdr:cNvPr>
        <xdr:cNvSpPr txBox="1"/>
      </xdr:nvSpPr>
      <xdr:spPr>
        <a:xfrm>
          <a:off x="4124960" y="9107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03D7A280-D06F-461D-A391-7A3A4F8F9BCA}"/>
            </a:ext>
          </a:extLst>
        </xdr:cNvPr>
        <xdr:cNvCxnSpPr/>
      </xdr:nvCxnSpPr>
      <xdr:spPr>
        <a:xfrm>
          <a:off x="4020820" y="9328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C63D3DEA-FD55-4802-9943-E191A4609505}"/>
            </a:ext>
          </a:extLst>
        </xdr:cNvPr>
        <xdr:cNvSpPr txBox="1"/>
      </xdr:nvSpPr>
      <xdr:spPr>
        <a:xfrm>
          <a:off x="4124960" y="10153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50EF4740-AB3A-44A7-8AB2-D2CDC33C996C}"/>
            </a:ext>
          </a:extLst>
        </xdr:cNvPr>
        <xdr:cNvSpPr/>
      </xdr:nvSpPr>
      <xdr:spPr>
        <a:xfrm>
          <a:off x="4036060" y="1017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723348DD-3553-48AC-9C5A-98E91B3CDBAD}"/>
            </a:ext>
          </a:extLst>
        </xdr:cNvPr>
        <xdr:cNvSpPr/>
      </xdr:nvSpPr>
      <xdr:spPr>
        <a:xfrm>
          <a:off x="3312160" y="101428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96DE4EFF-9BD9-4B32-B735-F1EB66ABE870}"/>
            </a:ext>
          </a:extLst>
        </xdr:cNvPr>
        <xdr:cNvSpPr/>
      </xdr:nvSpPr>
      <xdr:spPr>
        <a:xfrm>
          <a:off x="251460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D735F699-4540-47F3-A3FA-33F182B1A928}"/>
            </a:ext>
          </a:extLst>
        </xdr:cNvPr>
        <xdr:cNvSpPr/>
      </xdr:nvSpPr>
      <xdr:spPr>
        <a:xfrm>
          <a:off x="1739900" y="10118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7152E4D6-A2E1-4B6D-9FE7-F56C65FE818F}"/>
            </a:ext>
          </a:extLst>
        </xdr:cNvPr>
        <xdr:cNvSpPr/>
      </xdr:nvSpPr>
      <xdr:spPr>
        <a:xfrm>
          <a:off x="965200" y="1009142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D74A389-3F8B-4FD8-A83E-BC87B9196C88}"/>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9B65A69D-FFA8-4BEB-AE1B-94D8DB56A4DB}"/>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4355B94E-843C-4C61-B866-6B95AB57EA55}"/>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9038B7E-27A8-4383-8C49-80BAF73B011D}"/>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2E241C7-F211-42EE-8896-95E6B17624C8}"/>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124460</xdr:rowOff>
    </xdr:from>
    <xdr:to>
      <xdr:col>24</xdr:col>
      <xdr:colOff>114300</xdr:colOff>
      <xdr:row>60</xdr:row>
      <xdr:rowOff>54610</xdr:rowOff>
    </xdr:to>
    <xdr:sp macro="" textlink="">
      <xdr:nvSpPr>
        <xdr:cNvPr id="186" name="楕円 185">
          <a:extLst>
            <a:ext uri="{FF2B5EF4-FFF2-40B4-BE49-F238E27FC236}">
              <a16:creationId xmlns:a16="http://schemas.microsoft.com/office/drawing/2014/main" id="{B25F0CB7-D025-4CDB-AAAA-B57C20C47E9E}"/>
            </a:ext>
          </a:extLst>
        </xdr:cNvPr>
        <xdr:cNvSpPr/>
      </xdr:nvSpPr>
      <xdr:spPr>
        <a:xfrm>
          <a:off x="4036060" y="10015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147337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32F73CDA-82C3-4EBF-9855-948F33A5C172}"/>
            </a:ext>
          </a:extLst>
        </xdr:cNvPr>
        <xdr:cNvSpPr txBox="1"/>
      </xdr:nvSpPr>
      <xdr:spPr>
        <a:xfrm>
          <a:off x="4124960"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105410</xdr:rowOff>
    </xdr:from>
    <xdr:to>
      <xdr:col>20</xdr:col>
      <xdr:colOff>38100</xdr:colOff>
      <xdr:row>60</xdr:row>
      <xdr:rowOff>35560</xdr:rowOff>
    </xdr:to>
    <xdr:sp macro="" textlink="">
      <xdr:nvSpPr>
        <xdr:cNvPr id="188" name="楕円 187">
          <a:extLst>
            <a:ext uri="{FF2B5EF4-FFF2-40B4-BE49-F238E27FC236}">
              <a16:creationId xmlns:a16="http://schemas.microsoft.com/office/drawing/2014/main" id="{2129C791-20DC-4487-A7D8-F855D87CB886}"/>
            </a:ext>
          </a:extLst>
        </xdr:cNvPr>
        <xdr:cNvSpPr/>
      </xdr:nvSpPr>
      <xdr:spPr>
        <a:xfrm>
          <a:off x="3312160" y="99961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156210</xdr:rowOff>
    </xdr:from>
    <xdr:to>
      <xdr:col>24</xdr:col>
      <xdr:colOff>63500</xdr:colOff>
      <xdr:row>60</xdr:row>
      <xdr:rowOff>3810</xdr:rowOff>
    </xdr:to>
    <xdr:cxnSp macro="">
      <xdr:nvCxnSpPr>
        <xdr:cNvPr id="189" name="直線コネクタ 188">
          <a:extLst>
            <a:ext uri="{FF2B5EF4-FFF2-40B4-BE49-F238E27FC236}">
              <a16:creationId xmlns:a16="http://schemas.microsoft.com/office/drawing/2014/main" id="{F0B2E2F7-40B6-4BAA-ADCA-0CC2288C9808}"/>
            </a:ext>
          </a:extLst>
        </xdr:cNvPr>
        <xdr:cNvCxnSpPr/>
      </xdr:nvCxnSpPr>
      <xdr:spPr>
        <a:xfrm>
          <a:off x="3355340" y="10046970"/>
          <a:ext cx="7315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86360</xdr:rowOff>
    </xdr:from>
    <xdr:to>
      <xdr:col>15</xdr:col>
      <xdr:colOff>101600</xdr:colOff>
      <xdr:row>60</xdr:row>
      <xdr:rowOff>16510</xdr:rowOff>
    </xdr:to>
    <xdr:sp macro="" textlink="">
      <xdr:nvSpPr>
        <xdr:cNvPr id="190" name="楕円 189">
          <a:extLst>
            <a:ext uri="{FF2B5EF4-FFF2-40B4-BE49-F238E27FC236}">
              <a16:creationId xmlns:a16="http://schemas.microsoft.com/office/drawing/2014/main" id="{288918F4-B24F-4990-ADB6-6EB246E971CD}"/>
            </a:ext>
          </a:extLst>
        </xdr:cNvPr>
        <xdr:cNvSpPr/>
      </xdr:nvSpPr>
      <xdr:spPr>
        <a:xfrm>
          <a:off x="2514600" y="99771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137160</xdr:rowOff>
    </xdr:from>
    <xdr:to>
      <xdr:col>19</xdr:col>
      <xdr:colOff>177800</xdr:colOff>
      <xdr:row>59</xdr:row>
      <xdr:rowOff>156210</xdr:rowOff>
    </xdr:to>
    <xdr:cxnSp macro="">
      <xdr:nvCxnSpPr>
        <xdr:cNvPr id="191" name="直線コネクタ 190">
          <a:extLst>
            <a:ext uri="{FF2B5EF4-FFF2-40B4-BE49-F238E27FC236}">
              <a16:creationId xmlns:a16="http://schemas.microsoft.com/office/drawing/2014/main" id="{FFA8A49B-326C-41B1-916B-CDEBEC0E2D0A}"/>
            </a:ext>
          </a:extLst>
        </xdr:cNvPr>
        <xdr:cNvCxnSpPr/>
      </xdr:nvCxnSpPr>
      <xdr:spPr>
        <a:xfrm>
          <a:off x="2565400" y="1002792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82550</xdr:rowOff>
    </xdr:from>
    <xdr:to>
      <xdr:col>10</xdr:col>
      <xdr:colOff>165100</xdr:colOff>
      <xdr:row>60</xdr:row>
      <xdr:rowOff>12700</xdr:rowOff>
    </xdr:to>
    <xdr:sp macro="" textlink="">
      <xdr:nvSpPr>
        <xdr:cNvPr id="192" name="楕円 191">
          <a:extLst>
            <a:ext uri="{FF2B5EF4-FFF2-40B4-BE49-F238E27FC236}">
              <a16:creationId xmlns:a16="http://schemas.microsoft.com/office/drawing/2014/main" id="{E2A8F381-1623-44FE-A60E-DD3C4A29F0D2}"/>
            </a:ext>
          </a:extLst>
        </xdr:cNvPr>
        <xdr:cNvSpPr/>
      </xdr:nvSpPr>
      <xdr:spPr>
        <a:xfrm>
          <a:off x="1739900" y="99733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133350</xdr:rowOff>
    </xdr:from>
    <xdr:to>
      <xdr:col>15</xdr:col>
      <xdr:colOff>50800</xdr:colOff>
      <xdr:row>59</xdr:row>
      <xdr:rowOff>137160</xdr:rowOff>
    </xdr:to>
    <xdr:cxnSp macro="">
      <xdr:nvCxnSpPr>
        <xdr:cNvPr id="193" name="直線コネクタ 192">
          <a:extLst>
            <a:ext uri="{FF2B5EF4-FFF2-40B4-BE49-F238E27FC236}">
              <a16:creationId xmlns:a16="http://schemas.microsoft.com/office/drawing/2014/main" id="{D10BE2D2-852B-40AD-A601-CAA749572DCA}"/>
            </a:ext>
          </a:extLst>
        </xdr:cNvPr>
        <xdr:cNvCxnSpPr/>
      </xdr:nvCxnSpPr>
      <xdr:spPr>
        <a:xfrm>
          <a:off x="1790700" y="1002411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76835</xdr:rowOff>
    </xdr:from>
    <xdr:to>
      <xdr:col>6</xdr:col>
      <xdr:colOff>38100</xdr:colOff>
      <xdr:row>60</xdr:row>
      <xdr:rowOff>6985</xdr:rowOff>
    </xdr:to>
    <xdr:sp macro="" textlink="">
      <xdr:nvSpPr>
        <xdr:cNvPr id="194" name="楕円 193">
          <a:extLst>
            <a:ext uri="{FF2B5EF4-FFF2-40B4-BE49-F238E27FC236}">
              <a16:creationId xmlns:a16="http://schemas.microsoft.com/office/drawing/2014/main" id="{10C9965D-4C84-4C3B-9435-638D1D954DC7}"/>
            </a:ext>
          </a:extLst>
        </xdr:cNvPr>
        <xdr:cNvSpPr/>
      </xdr:nvSpPr>
      <xdr:spPr>
        <a:xfrm>
          <a:off x="965200" y="99675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127635</xdr:rowOff>
    </xdr:from>
    <xdr:to>
      <xdr:col>10</xdr:col>
      <xdr:colOff>114300</xdr:colOff>
      <xdr:row>59</xdr:row>
      <xdr:rowOff>133350</xdr:rowOff>
    </xdr:to>
    <xdr:cxnSp macro="">
      <xdr:nvCxnSpPr>
        <xdr:cNvPr id="195" name="直線コネクタ 194">
          <a:extLst>
            <a:ext uri="{FF2B5EF4-FFF2-40B4-BE49-F238E27FC236}">
              <a16:creationId xmlns:a16="http://schemas.microsoft.com/office/drawing/2014/main" id="{6CD020F0-51F2-46C1-829C-C31F5139B485}"/>
            </a:ext>
          </a:extLst>
        </xdr:cNvPr>
        <xdr:cNvCxnSpPr/>
      </xdr:nvCxnSpPr>
      <xdr:spPr>
        <a:xfrm>
          <a:off x="1008380" y="10018395"/>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19AC133D-1266-44B9-81EF-804412D5E89D}"/>
            </a:ext>
          </a:extLst>
        </xdr:cNvPr>
        <xdr:cNvSpPr txBox="1"/>
      </xdr:nvSpPr>
      <xdr:spPr>
        <a:xfrm>
          <a:off x="3170564"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F1D392ED-B9BB-4F33-B10C-D6311BB140A5}"/>
            </a:ext>
          </a:extLst>
        </xdr:cNvPr>
        <xdr:cNvSpPr txBox="1"/>
      </xdr:nvSpPr>
      <xdr:spPr>
        <a:xfrm>
          <a:off x="238570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ECD960C3-3392-4085-9A62-4CB731F711BD}"/>
            </a:ext>
          </a:extLst>
        </xdr:cNvPr>
        <xdr:cNvSpPr txBox="1"/>
      </xdr:nvSpPr>
      <xdr:spPr>
        <a:xfrm>
          <a:off x="1611004" y="10210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A3598C9A-D35C-4EB5-BD57-2D9E196D53DF}"/>
            </a:ext>
          </a:extLst>
        </xdr:cNvPr>
        <xdr:cNvSpPr txBox="1"/>
      </xdr:nvSpPr>
      <xdr:spPr>
        <a:xfrm>
          <a:off x="83630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52087</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E3F3EAF9-3E8D-4AD5-99DA-AA43BA61B3A1}"/>
            </a:ext>
          </a:extLst>
        </xdr:cNvPr>
        <xdr:cNvSpPr txBox="1"/>
      </xdr:nvSpPr>
      <xdr:spPr>
        <a:xfrm>
          <a:off x="3170564" y="977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33037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623246D4-1B54-469A-85E0-F66C5166B614}"/>
            </a:ext>
          </a:extLst>
        </xdr:cNvPr>
        <xdr:cNvSpPr txBox="1"/>
      </xdr:nvSpPr>
      <xdr:spPr>
        <a:xfrm>
          <a:off x="2385704" y="975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29227</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3F44B601-1711-4435-8B78-D929D704A48A}"/>
            </a:ext>
          </a:extLst>
        </xdr:cNvPr>
        <xdr:cNvSpPr txBox="1"/>
      </xdr:nvSpPr>
      <xdr:spPr>
        <a:xfrm>
          <a:off x="1611004" y="975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23512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7071CA6F-C4F3-4310-8800-8F6B4A569204}"/>
            </a:ext>
          </a:extLst>
        </xdr:cNvPr>
        <xdr:cNvSpPr txBox="1"/>
      </xdr:nvSpPr>
      <xdr:spPr>
        <a:xfrm>
          <a:off x="836304" y="974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F5DC77F5-7719-46AB-9698-8C39BE242726}"/>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228F67CA-5F47-4A6C-AAFD-51A63277AAD9}"/>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51E7B125-5C14-4CF3-A9C0-2F7CFA8D8071}"/>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2D250988-9F2C-4FDA-8333-E426F43CF5D1}"/>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2E09EC39-7129-4661-AB4E-87A660FE21C1}"/>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B9CD2BA5-6267-4F1D-80BF-A7C270305FE2}"/>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FCC37E20-91BB-4D0E-9730-945AFC1A1A71}"/>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D9E0DB72-A058-4F26-95C0-D1FC102F5762}"/>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67D8072C-7F04-4C43-9773-4FB403EC87BD}"/>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8E441838-0142-4F9A-BF5E-F3739EB5A717}"/>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202BEBC4-80C9-4829-9C82-2C47058BFA58}"/>
            </a:ext>
          </a:extLst>
        </xdr:cNvPr>
        <xdr:cNvCxnSpPr/>
      </xdr:nvCxnSpPr>
      <xdr:spPr>
        <a:xfrm>
          <a:off x="5826760" y="1085958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BD65B7B9-0C36-4C49-B43A-ABBDBF60C30A}"/>
            </a:ext>
          </a:extLst>
        </xdr:cNvPr>
        <xdr:cNvSpPr txBox="1"/>
      </xdr:nvSpPr>
      <xdr:spPr>
        <a:xfrm>
          <a:off x="5600834" y="1072117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D03D104F-B6D5-42CA-BC6E-AD1ED18BFD92}"/>
            </a:ext>
          </a:extLst>
        </xdr:cNvPr>
        <xdr:cNvCxnSpPr/>
      </xdr:nvCxnSpPr>
      <xdr:spPr>
        <a:xfrm>
          <a:off x="5826760" y="1054063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9D62B1B6-8DD1-4524-8733-797D4610A79A}"/>
            </a:ext>
          </a:extLst>
        </xdr:cNvPr>
        <xdr:cNvSpPr txBox="1"/>
      </xdr:nvSpPr>
      <xdr:spPr>
        <a:xfrm>
          <a:off x="5299921" y="1039841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D453A52F-DB8A-4C53-825B-3E8126890E3E}"/>
            </a:ext>
          </a:extLst>
        </xdr:cNvPr>
        <xdr:cNvCxnSpPr/>
      </xdr:nvCxnSpPr>
      <xdr:spPr>
        <a:xfrm>
          <a:off x="5826760" y="1022168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F1DF54A7-ECCF-4E95-AE1F-CDF5BC55CF4F}"/>
            </a:ext>
          </a:extLst>
        </xdr:cNvPr>
        <xdr:cNvSpPr txBox="1"/>
      </xdr:nvSpPr>
      <xdr:spPr>
        <a:xfrm>
          <a:off x="5299921" y="100794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D546A6AA-0D10-409E-9F0F-733CD119EBAF}"/>
            </a:ext>
          </a:extLst>
        </xdr:cNvPr>
        <xdr:cNvCxnSpPr/>
      </xdr:nvCxnSpPr>
      <xdr:spPr>
        <a:xfrm>
          <a:off x="5826760" y="989892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B68F9180-AA42-4857-B4E2-BBBE074B58EA}"/>
            </a:ext>
          </a:extLst>
        </xdr:cNvPr>
        <xdr:cNvSpPr txBox="1"/>
      </xdr:nvSpPr>
      <xdr:spPr>
        <a:xfrm>
          <a:off x="5299921" y="97605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9BB8AF73-5CF8-402F-9642-5F96D55D146E}"/>
            </a:ext>
          </a:extLst>
        </xdr:cNvPr>
        <xdr:cNvCxnSpPr/>
      </xdr:nvCxnSpPr>
      <xdr:spPr>
        <a:xfrm>
          <a:off x="5826760" y="957997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1E0CDDB5-655B-4925-8D9A-76ED373A8C43}"/>
            </a:ext>
          </a:extLst>
        </xdr:cNvPr>
        <xdr:cNvSpPr txBox="1"/>
      </xdr:nvSpPr>
      <xdr:spPr>
        <a:xfrm>
          <a:off x="5299921" y="944156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0FA91A5E-1E38-4577-8E73-081E7C0DF297}"/>
            </a:ext>
          </a:extLst>
        </xdr:cNvPr>
        <xdr:cNvCxnSpPr/>
      </xdr:nvCxnSpPr>
      <xdr:spPr>
        <a:xfrm>
          <a:off x="5826760" y="926102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D64033D9-C2B4-4577-8C48-AF5100A2EBAC}"/>
            </a:ext>
          </a:extLst>
        </xdr:cNvPr>
        <xdr:cNvSpPr txBox="1"/>
      </xdr:nvSpPr>
      <xdr:spPr>
        <a:xfrm>
          <a:off x="5299921" y="912260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12B548FD-F7DC-489E-AEC9-4B64FCA7D1C1}"/>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93BB1A9F-8DA5-4531-B502-C1957F939A21}"/>
            </a:ext>
          </a:extLst>
        </xdr:cNvPr>
        <xdr:cNvSpPr txBox="1"/>
      </xdr:nvSpPr>
      <xdr:spPr>
        <a:xfrm>
          <a:off x="5299921" y="88036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DC8C3FC5-142A-4262-B311-4A1A2A422D0B}"/>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A260F7A1-72AB-413F-9212-A03F503A6777}"/>
            </a:ext>
          </a:extLst>
        </xdr:cNvPr>
        <xdr:cNvCxnSpPr/>
      </xdr:nvCxnSpPr>
      <xdr:spPr>
        <a:xfrm flipV="1">
          <a:off x="9219565" y="9372500"/>
          <a:ext cx="0" cy="14765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35A2F1E5-8558-47FA-A031-A9BA63879B46}"/>
            </a:ext>
          </a:extLst>
        </xdr:cNvPr>
        <xdr:cNvSpPr txBox="1"/>
      </xdr:nvSpPr>
      <xdr:spPr>
        <a:xfrm>
          <a:off x="9258300" y="10852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4F96FE84-1C35-4DB4-BF4B-CC9D74A8E27E}"/>
            </a:ext>
          </a:extLst>
        </xdr:cNvPr>
        <xdr:cNvCxnSpPr/>
      </xdr:nvCxnSpPr>
      <xdr:spPr>
        <a:xfrm>
          <a:off x="9154160" y="1084902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186DE4C8-5A1E-47E1-8CF5-1EDEA0B0EE3C}"/>
            </a:ext>
          </a:extLst>
        </xdr:cNvPr>
        <xdr:cNvSpPr txBox="1"/>
      </xdr:nvSpPr>
      <xdr:spPr>
        <a:xfrm>
          <a:off x="9258300" y="91515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C0613177-5DA6-4A0A-8676-A81553539E32}"/>
            </a:ext>
          </a:extLst>
        </xdr:cNvPr>
        <xdr:cNvCxnSpPr/>
      </xdr:nvCxnSpPr>
      <xdr:spPr>
        <a:xfrm>
          <a:off x="9154160" y="93725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82115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A067D993-431D-4555-8F44-9EBBC7DC676A}"/>
            </a:ext>
          </a:extLst>
        </xdr:cNvPr>
        <xdr:cNvSpPr txBox="1"/>
      </xdr:nvSpPr>
      <xdr:spPr>
        <a:xfrm>
          <a:off x="9258300" y="104757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841F702B-82BD-47CD-B1BA-0F536667B032}"/>
            </a:ext>
          </a:extLst>
        </xdr:cNvPr>
        <xdr:cNvSpPr/>
      </xdr:nvSpPr>
      <xdr:spPr>
        <a:xfrm>
          <a:off x="9192260" y="1049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8151B5B6-6A3D-4C6B-AD95-136FF428EF17}"/>
            </a:ext>
          </a:extLst>
        </xdr:cNvPr>
        <xdr:cNvSpPr/>
      </xdr:nvSpPr>
      <xdr:spPr>
        <a:xfrm>
          <a:off x="8445500" y="104946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6258BEB5-9A07-4004-B88B-DFB4988B099B}"/>
            </a:ext>
          </a:extLst>
        </xdr:cNvPr>
        <xdr:cNvSpPr/>
      </xdr:nvSpPr>
      <xdr:spPr>
        <a:xfrm>
          <a:off x="7670800" y="1050045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C92BD958-1C8C-4017-8989-C02BFB9824CD}"/>
            </a:ext>
          </a:extLst>
        </xdr:cNvPr>
        <xdr:cNvSpPr/>
      </xdr:nvSpPr>
      <xdr:spPr>
        <a:xfrm>
          <a:off x="6873240" y="10504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85B0A52E-3A1C-4145-87D2-F4E2D3971CFE}"/>
            </a:ext>
          </a:extLst>
        </xdr:cNvPr>
        <xdr:cNvSpPr/>
      </xdr:nvSpPr>
      <xdr:spPr>
        <a:xfrm>
          <a:off x="6098540" y="105043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E7DAF72-0675-4A13-9372-1B4CC1824030}"/>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CD48FD39-006F-4DB4-AF10-100F3B137862}"/>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5724A105-1EC8-4D70-9E3A-B2E8BF6C62F8}"/>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DDE595D-BBFB-46D0-89B8-28D38AD5F7DA}"/>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EC75AA7-E112-4419-9560-1AB1A3B730F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2680</xdr:rowOff>
    </xdr:from>
    <xdr:to>
      <xdr:col>55</xdr:col>
      <xdr:colOff>50800</xdr:colOff>
      <xdr:row>62</xdr:row>
      <xdr:rowOff>104280</xdr:rowOff>
    </xdr:to>
    <xdr:sp macro="" textlink="">
      <xdr:nvSpPr>
        <xdr:cNvPr id="245" name="楕円 244">
          <a:extLst>
            <a:ext uri="{FF2B5EF4-FFF2-40B4-BE49-F238E27FC236}">
              <a16:creationId xmlns:a16="http://schemas.microsoft.com/office/drawing/2014/main" id="{299ADD61-07EE-4178-84FE-B120AF89447A}"/>
            </a:ext>
          </a:extLst>
        </xdr:cNvPr>
        <xdr:cNvSpPr/>
      </xdr:nvSpPr>
      <xdr:spPr>
        <a:xfrm>
          <a:off x="9192260" y="103963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25557</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5A1F19DD-2BD3-46DF-AC56-C5CA533B0EA1}"/>
            </a:ext>
          </a:extLst>
        </xdr:cNvPr>
        <xdr:cNvSpPr txBox="1"/>
      </xdr:nvSpPr>
      <xdr:spPr>
        <a:xfrm>
          <a:off x="9258300" y="10251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8975</xdr:rowOff>
    </xdr:from>
    <xdr:to>
      <xdr:col>50</xdr:col>
      <xdr:colOff>165100</xdr:colOff>
      <xdr:row>62</xdr:row>
      <xdr:rowOff>110575</xdr:rowOff>
    </xdr:to>
    <xdr:sp macro="" textlink="">
      <xdr:nvSpPr>
        <xdr:cNvPr id="247" name="楕円 246">
          <a:extLst>
            <a:ext uri="{FF2B5EF4-FFF2-40B4-BE49-F238E27FC236}">
              <a16:creationId xmlns:a16="http://schemas.microsoft.com/office/drawing/2014/main" id="{E9443AE7-31DA-4304-B761-32954622CEDC}"/>
            </a:ext>
          </a:extLst>
        </xdr:cNvPr>
        <xdr:cNvSpPr/>
      </xdr:nvSpPr>
      <xdr:spPr>
        <a:xfrm>
          <a:off x="8445500" y="10402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53480</xdr:rowOff>
    </xdr:from>
    <xdr:to>
      <xdr:col>55</xdr:col>
      <xdr:colOff>0</xdr:colOff>
      <xdr:row>62</xdr:row>
      <xdr:rowOff>59775</xdr:rowOff>
    </xdr:to>
    <xdr:cxnSp macro="">
      <xdr:nvCxnSpPr>
        <xdr:cNvPr id="248" name="直線コネクタ 247">
          <a:extLst>
            <a:ext uri="{FF2B5EF4-FFF2-40B4-BE49-F238E27FC236}">
              <a16:creationId xmlns:a16="http://schemas.microsoft.com/office/drawing/2014/main" id="{F2B54AB0-5CA4-470B-BE66-6D3355A6BE32}"/>
            </a:ext>
          </a:extLst>
        </xdr:cNvPr>
        <xdr:cNvCxnSpPr/>
      </xdr:nvCxnSpPr>
      <xdr:spPr>
        <a:xfrm flipV="1">
          <a:off x="8496300" y="10447160"/>
          <a:ext cx="723900" cy="6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16170</xdr:rowOff>
    </xdr:from>
    <xdr:to>
      <xdr:col>46</xdr:col>
      <xdr:colOff>38100</xdr:colOff>
      <xdr:row>62</xdr:row>
      <xdr:rowOff>117770</xdr:rowOff>
    </xdr:to>
    <xdr:sp macro="" textlink="">
      <xdr:nvSpPr>
        <xdr:cNvPr id="249" name="楕円 248">
          <a:extLst>
            <a:ext uri="{FF2B5EF4-FFF2-40B4-BE49-F238E27FC236}">
              <a16:creationId xmlns:a16="http://schemas.microsoft.com/office/drawing/2014/main" id="{86DD5155-2EED-4D98-8415-D1A4D01B5761}"/>
            </a:ext>
          </a:extLst>
        </xdr:cNvPr>
        <xdr:cNvSpPr/>
      </xdr:nvSpPr>
      <xdr:spPr>
        <a:xfrm>
          <a:off x="7670800" y="104098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59775</xdr:rowOff>
    </xdr:from>
    <xdr:to>
      <xdr:col>50</xdr:col>
      <xdr:colOff>114300</xdr:colOff>
      <xdr:row>62</xdr:row>
      <xdr:rowOff>66970</xdr:rowOff>
    </xdr:to>
    <xdr:cxnSp macro="">
      <xdr:nvCxnSpPr>
        <xdr:cNvPr id="250" name="直線コネクタ 249">
          <a:extLst>
            <a:ext uri="{FF2B5EF4-FFF2-40B4-BE49-F238E27FC236}">
              <a16:creationId xmlns:a16="http://schemas.microsoft.com/office/drawing/2014/main" id="{9509BAEE-0DCF-4558-A6F0-885CCF580C4C}"/>
            </a:ext>
          </a:extLst>
        </xdr:cNvPr>
        <xdr:cNvCxnSpPr/>
      </xdr:nvCxnSpPr>
      <xdr:spPr>
        <a:xfrm flipV="1">
          <a:off x="7713980" y="10453455"/>
          <a:ext cx="782320" cy="7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28720</xdr:rowOff>
    </xdr:from>
    <xdr:to>
      <xdr:col>41</xdr:col>
      <xdr:colOff>101600</xdr:colOff>
      <xdr:row>62</xdr:row>
      <xdr:rowOff>130320</xdr:rowOff>
    </xdr:to>
    <xdr:sp macro="" textlink="">
      <xdr:nvSpPr>
        <xdr:cNvPr id="251" name="楕円 250">
          <a:extLst>
            <a:ext uri="{FF2B5EF4-FFF2-40B4-BE49-F238E27FC236}">
              <a16:creationId xmlns:a16="http://schemas.microsoft.com/office/drawing/2014/main" id="{EBCD1ED4-48E4-4189-8F6E-AD3964FFBB41}"/>
            </a:ext>
          </a:extLst>
        </xdr:cNvPr>
        <xdr:cNvSpPr/>
      </xdr:nvSpPr>
      <xdr:spPr>
        <a:xfrm>
          <a:off x="6873240" y="1042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66970</xdr:rowOff>
    </xdr:from>
    <xdr:to>
      <xdr:col>45</xdr:col>
      <xdr:colOff>177800</xdr:colOff>
      <xdr:row>62</xdr:row>
      <xdr:rowOff>79520</xdr:rowOff>
    </xdr:to>
    <xdr:cxnSp macro="">
      <xdr:nvCxnSpPr>
        <xdr:cNvPr id="252" name="直線コネクタ 251">
          <a:extLst>
            <a:ext uri="{FF2B5EF4-FFF2-40B4-BE49-F238E27FC236}">
              <a16:creationId xmlns:a16="http://schemas.microsoft.com/office/drawing/2014/main" id="{66DFA912-B2B0-4B13-8BD9-AE66BA5D87C9}"/>
            </a:ext>
          </a:extLst>
        </xdr:cNvPr>
        <xdr:cNvCxnSpPr/>
      </xdr:nvCxnSpPr>
      <xdr:spPr>
        <a:xfrm flipV="1">
          <a:off x="6924040" y="10460650"/>
          <a:ext cx="789940" cy="12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40980</xdr:rowOff>
    </xdr:from>
    <xdr:to>
      <xdr:col>36</xdr:col>
      <xdr:colOff>165100</xdr:colOff>
      <xdr:row>62</xdr:row>
      <xdr:rowOff>142580</xdr:rowOff>
    </xdr:to>
    <xdr:sp macro="" textlink="">
      <xdr:nvSpPr>
        <xdr:cNvPr id="253" name="楕円 252">
          <a:extLst>
            <a:ext uri="{FF2B5EF4-FFF2-40B4-BE49-F238E27FC236}">
              <a16:creationId xmlns:a16="http://schemas.microsoft.com/office/drawing/2014/main" id="{D0A033FC-05E0-47B7-8111-B66D78CD205F}"/>
            </a:ext>
          </a:extLst>
        </xdr:cNvPr>
        <xdr:cNvSpPr/>
      </xdr:nvSpPr>
      <xdr:spPr>
        <a:xfrm>
          <a:off x="6098540" y="10434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79520</xdr:rowOff>
    </xdr:from>
    <xdr:to>
      <xdr:col>41</xdr:col>
      <xdr:colOff>50800</xdr:colOff>
      <xdr:row>62</xdr:row>
      <xdr:rowOff>91780</xdr:rowOff>
    </xdr:to>
    <xdr:cxnSp macro="">
      <xdr:nvCxnSpPr>
        <xdr:cNvPr id="254" name="直線コネクタ 253">
          <a:extLst>
            <a:ext uri="{FF2B5EF4-FFF2-40B4-BE49-F238E27FC236}">
              <a16:creationId xmlns:a16="http://schemas.microsoft.com/office/drawing/2014/main" id="{2F9DD167-AD2C-41E6-97A3-D4D280390786}"/>
            </a:ext>
          </a:extLst>
        </xdr:cNvPr>
        <xdr:cNvCxnSpPr/>
      </xdr:nvCxnSpPr>
      <xdr:spPr>
        <a:xfrm flipV="1">
          <a:off x="6149340" y="10473200"/>
          <a:ext cx="774700" cy="12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63</xdr:row>
      <xdr:rowOff>22212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6AC8B93E-2547-4A44-8722-2769955964FD}"/>
            </a:ext>
          </a:extLst>
        </xdr:cNvPr>
        <xdr:cNvSpPr txBox="1"/>
      </xdr:nvSpPr>
      <xdr:spPr>
        <a:xfrm>
          <a:off x="8239271" y="1058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28048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ECF6C368-CF0B-46D9-BF18-1A08D96A46FE}"/>
            </a:ext>
          </a:extLst>
        </xdr:cNvPr>
        <xdr:cNvSpPr txBox="1"/>
      </xdr:nvSpPr>
      <xdr:spPr>
        <a:xfrm>
          <a:off x="7477271" y="10589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32107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3564E967-4BB5-4275-82A0-1B02A4636DB0}"/>
            </a:ext>
          </a:extLst>
        </xdr:cNvPr>
        <xdr:cNvSpPr txBox="1"/>
      </xdr:nvSpPr>
      <xdr:spPr>
        <a:xfrm>
          <a:off x="6702571" y="10593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31937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809D139B-CEC3-4024-8B79-10C0E0F1F2DA}"/>
            </a:ext>
          </a:extLst>
        </xdr:cNvPr>
        <xdr:cNvSpPr txBox="1"/>
      </xdr:nvSpPr>
      <xdr:spPr>
        <a:xfrm>
          <a:off x="5905011" y="10593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127102</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2A461EE4-17B3-49FD-B359-52B233B95664}"/>
            </a:ext>
          </a:extLst>
        </xdr:cNvPr>
        <xdr:cNvSpPr txBox="1"/>
      </xdr:nvSpPr>
      <xdr:spPr>
        <a:xfrm>
          <a:off x="8214575" y="10185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134297</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75128457-9C36-4150-B0EA-4FDA116A21EF}"/>
            </a:ext>
          </a:extLst>
        </xdr:cNvPr>
        <xdr:cNvSpPr txBox="1"/>
      </xdr:nvSpPr>
      <xdr:spPr>
        <a:xfrm>
          <a:off x="7444955" y="10192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146847</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19ADE903-3353-4B93-89FC-17F5E2AA45C7}"/>
            </a:ext>
          </a:extLst>
        </xdr:cNvPr>
        <xdr:cNvSpPr txBox="1"/>
      </xdr:nvSpPr>
      <xdr:spPr>
        <a:xfrm>
          <a:off x="6670255" y="10205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159107</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F1574BBF-A78C-4674-A7CA-E6A6E16D25B9}"/>
            </a:ext>
          </a:extLst>
        </xdr:cNvPr>
        <xdr:cNvSpPr txBox="1"/>
      </xdr:nvSpPr>
      <xdr:spPr>
        <a:xfrm>
          <a:off x="5872695" y="102175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0ACC8173-50AA-4977-9F58-D16A39C1C378}"/>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7DC3BFDB-362B-4A02-9551-8E38A9B425D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3F1D4E8C-0779-4DCC-85B7-9E59B78E87D8}"/>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74326C96-07FD-481F-98DD-6F07E000FD0D}"/>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B02FF245-2934-4CBE-B2EC-B5420D5EAF34}"/>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8DC45104-0707-48E2-84F1-531068ED2E85}"/>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1CC0E4CC-A995-425C-BAE7-BEF878BC1F0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D3524273-087F-4256-9C94-15B08DD11CA0}"/>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FF34E4AD-850E-45F7-9749-1C0FAAF89FC7}"/>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B690FCE8-5A0D-4A46-AC33-9AB052946DA8}"/>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CF7AA939-58C1-4122-A8AC-52C859729EA3}"/>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B3C5983E-5A2C-4BA5-932B-7B801A59A24F}"/>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DBEC5A7D-B0BD-49BB-BCF9-BCE3045D6F47}"/>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084CEC0D-10A8-4F07-97DF-A0F062D8D5AB}"/>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07E6281A-CB95-4AE9-AFB5-045413FDB191}"/>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5FAF7533-056A-4827-83C7-0C54E0E13047}"/>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B7326130-F221-4DBB-B7A3-26C379433A0B}"/>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F5665DC4-FAEA-4CBB-9059-A724F59FA473}"/>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FBE22C09-8CA2-43E2-BDEE-8B6BBF69A558}"/>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F9D13E03-1A11-496A-9EFD-9931746ACC78}"/>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6324D12D-7C71-4D66-99A2-484EC26BEDEE}"/>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F32B29D3-0BD4-4C77-AB67-11C3CFC1566F}"/>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1E98E535-E245-4820-9B75-4B956B81D1B8}"/>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CFB15ABE-A455-4D33-8F70-3E7E279199D0}"/>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7A6DD919-9A05-4F12-9A66-0DB6A1910B55}"/>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797818DD-63B4-4039-A413-9161BEC03B93}"/>
            </a:ext>
          </a:extLst>
        </xdr:cNvPr>
        <xdr:cNvCxnSpPr/>
      </xdr:nvCxnSpPr>
      <xdr:spPr>
        <a:xfrm flipV="1">
          <a:off x="4086225" y="13203827"/>
          <a:ext cx="0" cy="1306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44E5DE3E-BD4E-4110-9E54-117F38E2C0FE}"/>
            </a:ext>
          </a:extLst>
        </xdr:cNvPr>
        <xdr:cNvSpPr txBox="1"/>
      </xdr:nvSpPr>
      <xdr:spPr>
        <a:xfrm>
          <a:off x="4124960" y="145144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98721840-8090-47FA-9001-3E04F11A40EE}"/>
            </a:ext>
          </a:extLst>
        </xdr:cNvPr>
        <xdr:cNvCxnSpPr/>
      </xdr:nvCxnSpPr>
      <xdr:spPr>
        <a:xfrm>
          <a:off x="4020820" y="145106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59CC7E05-0362-4887-8AAA-B43EFF282D16}"/>
            </a:ext>
          </a:extLst>
        </xdr:cNvPr>
        <xdr:cNvSpPr txBox="1"/>
      </xdr:nvSpPr>
      <xdr:spPr>
        <a:xfrm>
          <a:off x="4124960" y="12982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5F974EA2-3614-49E9-84D6-A1D7FC36777D}"/>
            </a:ext>
          </a:extLst>
        </xdr:cNvPr>
        <xdr:cNvCxnSpPr/>
      </xdr:nvCxnSpPr>
      <xdr:spPr>
        <a:xfrm>
          <a:off x="4020820" y="1320382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70593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1023985B-3329-4DD9-B78C-919B3B928EEB}"/>
            </a:ext>
          </a:extLst>
        </xdr:cNvPr>
        <xdr:cNvSpPr txBox="1"/>
      </xdr:nvSpPr>
      <xdr:spPr>
        <a:xfrm>
          <a:off x="4124960" y="138170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B5E2D004-7704-4BEB-BC09-2CA70168CA97}"/>
            </a:ext>
          </a:extLst>
        </xdr:cNvPr>
        <xdr:cNvSpPr/>
      </xdr:nvSpPr>
      <xdr:spPr>
        <a:xfrm>
          <a:off x="4036060" y="13961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36031043-D4E6-47E0-8FD3-402BBADE1645}"/>
            </a:ext>
          </a:extLst>
        </xdr:cNvPr>
        <xdr:cNvSpPr/>
      </xdr:nvSpPr>
      <xdr:spPr>
        <a:xfrm>
          <a:off x="3312160" y="1396183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B2C47AA5-FDC9-42CE-B527-B16C1771FEC4}"/>
            </a:ext>
          </a:extLst>
        </xdr:cNvPr>
        <xdr:cNvSpPr/>
      </xdr:nvSpPr>
      <xdr:spPr>
        <a:xfrm>
          <a:off x="2514600" y="13955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AD015AE6-F012-488A-B70B-DF389D646DC0}"/>
            </a:ext>
          </a:extLst>
        </xdr:cNvPr>
        <xdr:cNvSpPr/>
      </xdr:nvSpPr>
      <xdr:spPr>
        <a:xfrm>
          <a:off x="1739900" y="13953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1831F480-E799-40F8-A796-34C957C93E09}"/>
            </a:ext>
          </a:extLst>
        </xdr:cNvPr>
        <xdr:cNvSpPr/>
      </xdr:nvSpPr>
      <xdr:spPr>
        <a:xfrm>
          <a:off x="965200" y="1400918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E7AE8D00-1877-4A0C-9B4B-CD76CF098A23}"/>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BCFEAB3-FEB3-49F9-AFF9-95EFCA058F6C}"/>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4DBE456-252F-45E0-A38B-D0F2AD93260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C65639C-C1BB-4828-A629-1010ADED1CD7}"/>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DEF7FCE-F671-4931-801F-4F93135FF9E8}"/>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16692</xdr:rowOff>
    </xdr:from>
    <xdr:to>
      <xdr:col>24</xdr:col>
      <xdr:colOff>114300</xdr:colOff>
      <xdr:row>84</xdr:row>
      <xdr:rowOff>118292</xdr:rowOff>
    </xdr:to>
    <xdr:sp macro="" textlink="">
      <xdr:nvSpPr>
        <xdr:cNvPr id="304" name="楕円 303">
          <a:extLst>
            <a:ext uri="{FF2B5EF4-FFF2-40B4-BE49-F238E27FC236}">
              <a16:creationId xmlns:a16="http://schemas.microsoft.com/office/drawing/2014/main" id="{A55DCF4E-CCF5-4CB5-B1F1-FF3A8F35ABEC}"/>
            </a:ext>
          </a:extLst>
        </xdr:cNvPr>
        <xdr:cNvSpPr/>
      </xdr:nvSpPr>
      <xdr:spPr>
        <a:xfrm>
          <a:off x="4036060" y="1409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166569</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F59F7CC1-53A7-49D3-8089-6F3570BEA8E5}"/>
            </a:ext>
          </a:extLst>
        </xdr:cNvPr>
        <xdr:cNvSpPr txBox="1"/>
      </xdr:nvSpPr>
      <xdr:spPr>
        <a:xfrm>
          <a:off x="4124960" y="14080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163649</xdr:rowOff>
    </xdr:from>
    <xdr:to>
      <xdr:col>20</xdr:col>
      <xdr:colOff>38100</xdr:colOff>
      <xdr:row>84</xdr:row>
      <xdr:rowOff>93799</xdr:rowOff>
    </xdr:to>
    <xdr:sp macro="" textlink="">
      <xdr:nvSpPr>
        <xdr:cNvPr id="306" name="楕円 305">
          <a:extLst>
            <a:ext uri="{FF2B5EF4-FFF2-40B4-BE49-F238E27FC236}">
              <a16:creationId xmlns:a16="http://schemas.microsoft.com/office/drawing/2014/main" id="{998D88A6-5269-4919-A9A5-5F61B72DDD50}"/>
            </a:ext>
          </a:extLst>
        </xdr:cNvPr>
        <xdr:cNvSpPr/>
      </xdr:nvSpPr>
      <xdr:spPr>
        <a:xfrm>
          <a:off x="3312160" y="1407776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42999</xdr:rowOff>
    </xdr:from>
    <xdr:to>
      <xdr:col>24</xdr:col>
      <xdr:colOff>63500</xdr:colOff>
      <xdr:row>84</xdr:row>
      <xdr:rowOff>67492</xdr:rowOff>
    </xdr:to>
    <xdr:cxnSp macro="">
      <xdr:nvCxnSpPr>
        <xdr:cNvPr id="307" name="直線コネクタ 306">
          <a:extLst>
            <a:ext uri="{FF2B5EF4-FFF2-40B4-BE49-F238E27FC236}">
              <a16:creationId xmlns:a16="http://schemas.microsoft.com/office/drawing/2014/main" id="{A0CAAF8E-A825-45DD-ABF0-DB8D758034E0}"/>
            </a:ext>
          </a:extLst>
        </xdr:cNvPr>
        <xdr:cNvCxnSpPr/>
      </xdr:nvCxnSpPr>
      <xdr:spPr>
        <a:xfrm>
          <a:off x="3355340" y="14124759"/>
          <a:ext cx="7315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139156</xdr:rowOff>
    </xdr:from>
    <xdr:to>
      <xdr:col>15</xdr:col>
      <xdr:colOff>101600</xdr:colOff>
      <xdr:row>84</xdr:row>
      <xdr:rowOff>69306</xdr:rowOff>
    </xdr:to>
    <xdr:sp macro="" textlink="">
      <xdr:nvSpPr>
        <xdr:cNvPr id="308" name="楕円 307">
          <a:extLst>
            <a:ext uri="{FF2B5EF4-FFF2-40B4-BE49-F238E27FC236}">
              <a16:creationId xmlns:a16="http://schemas.microsoft.com/office/drawing/2014/main" id="{7BCC4439-E5AA-4712-B7B0-D98F99BFF95F}"/>
            </a:ext>
          </a:extLst>
        </xdr:cNvPr>
        <xdr:cNvSpPr/>
      </xdr:nvSpPr>
      <xdr:spPr>
        <a:xfrm>
          <a:off x="2514600" y="140532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18506</xdr:rowOff>
    </xdr:from>
    <xdr:to>
      <xdr:col>19</xdr:col>
      <xdr:colOff>177800</xdr:colOff>
      <xdr:row>84</xdr:row>
      <xdr:rowOff>42999</xdr:rowOff>
    </xdr:to>
    <xdr:cxnSp macro="">
      <xdr:nvCxnSpPr>
        <xdr:cNvPr id="309" name="直線コネクタ 308">
          <a:extLst>
            <a:ext uri="{FF2B5EF4-FFF2-40B4-BE49-F238E27FC236}">
              <a16:creationId xmlns:a16="http://schemas.microsoft.com/office/drawing/2014/main" id="{EEF89B2F-E23C-4E2E-AB77-0DB73D651936}"/>
            </a:ext>
          </a:extLst>
        </xdr:cNvPr>
        <xdr:cNvCxnSpPr/>
      </xdr:nvCxnSpPr>
      <xdr:spPr>
        <a:xfrm>
          <a:off x="2565400" y="14100266"/>
          <a:ext cx="78994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114663</xdr:rowOff>
    </xdr:from>
    <xdr:to>
      <xdr:col>10</xdr:col>
      <xdr:colOff>165100</xdr:colOff>
      <xdr:row>84</xdr:row>
      <xdr:rowOff>44813</xdr:rowOff>
    </xdr:to>
    <xdr:sp macro="" textlink="">
      <xdr:nvSpPr>
        <xdr:cNvPr id="310" name="楕円 309">
          <a:extLst>
            <a:ext uri="{FF2B5EF4-FFF2-40B4-BE49-F238E27FC236}">
              <a16:creationId xmlns:a16="http://schemas.microsoft.com/office/drawing/2014/main" id="{5EDAA9E7-0B3D-40D6-9333-EE78F8D65152}"/>
            </a:ext>
          </a:extLst>
        </xdr:cNvPr>
        <xdr:cNvSpPr/>
      </xdr:nvSpPr>
      <xdr:spPr>
        <a:xfrm>
          <a:off x="1739900" y="1402878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165463</xdr:rowOff>
    </xdr:from>
    <xdr:to>
      <xdr:col>15</xdr:col>
      <xdr:colOff>50800</xdr:colOff>
      <xdr:row>84</xdr:row>
      <xdr:rowOff>18506</xdr:rowOff>
    </xdr:to>
    <xdr:cxnSp macro="">
      <xdr:nvCxnSpPr>
        <xdr:cNvPr id="311" name="直線コネクタ 310">
          <a:extLst>
            <a:ext uri="{FF2B5EF4-FFF2-40B4-BE49-F238E27FC236}">
              <a16:creationId xmlns:a16="http://schemas.microsoft.com/office/drawing/2014/main" id="{5E32AB73-B534-4C7F-BF57-133DF53E561B}"/>
            </a:ext>
          </a:extLst>
        </xdr:cNvPr>
        <xdr:cNvCxnSpPr/>
      </xdr:nvCxnSpPr>
      <xdr:spPr>
        <a:xfrm>
          <a:off x="1790700" y="14079583"/>
          <a:ext cx="7747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90170</xdr:rowOff>
    </xdr:from>
    <xdr:to>
      <xdr:col>6</xdr:col>
      <xdr:colOff>38100</xdr:colOff>
      <xdr:row>84</xdr:row>
      <xdr:rowOff>20320</xdr:rowOff>
    </xdr:to>
    <xdr:sp macro="" textlink="">
      <xdr:nvSpPr>
        <xdr:cNvPr id="312" name="楕円 311">
          <a:extLst>
            <a:ext uri="{FF2B5EF4-FFF2-40B4-BE49-F238E27FC236}">
              <a16:creationId xmlns:a16="http://schemas.microsoft.com/office/drawing/2014/main" id="{DB68C1AE-A1AA-4389-8676-6443C297EBDC}"/>
            </a:ext>
          </a:extLst>
        </xdr:cNvPr>
        <xdr:cNvSpPr/>
      </xdr:nvSpPr>
      <xdr:spPr>
        <a:xfrm>
          <a:off x="965200" y="140042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140970</xdr:rowOff>
    </xdr:from>
    <xdr:to>
      <xdr:col>10</xdr:col>
      <xdr:colOff>114300</xdr:colOff>
      <xdr:row>83</xdr:row>
      <xdr:rowOff>165463</xdr:rowOff>
    </xdr:to>
    <xdr:cxnSp macro="">
      <xdr:nvCxnSpPr>
        <xdr:cNvPr id="313" name="直線コネクタ 312">
          <a:extLst>
            <a:ext uri="{FF2B5EF4-FFF2-40B4-BE49-F238E27FC236}">
              <a16:creationId xmlns:a16="http://schemas.microsoft.com/office/drawing/2014/main" id="{758B28DF-DA46-4866-8759-7034A2747F61}"/>
            </a:ext>
          </a:extLst>
        </xdr:cNvPr>
        <xdr:cNvCxnSpPr/>
      </xdr:nvCxnSpPr>
      <xdr:spPr>
        <a:xfrm>
          <a:off x="1008380" y="14055090"/>
          <a:ext cx="78232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165843</xdr:rowOff>
    </xdr:from>
    <xdr:ext cx="405111" cy="259045"/>
    <xdr:sp macro="" textlink="">
      <xdr:nvSpPr>
        <xdr:cNvPr id="314" name="n_1aveValue【公営住宅】&#10;有形固定資産減価償却率">
          <a:extLst>
            <a:ext uri="{FF2B5EF4-FFF2-40B4-BE49-F238E27FC236}">
              <a16:creationId xmlns:a16="http://schemas.microsoft.com/office/drawing/2014/main" id="{31FD6914-1D6F-4329-84D6-649E16C217B9}"/>
            </a:ext>
          </a:extLst>
        </xdr:cNvPr>
        <xdr:cNvSpPr txBox="1"/>
      </xdr:nvSpPr>
      <xdr:spPr>
        <a:xfrm>
          <a:off x="3170564" y="13744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159311</xdr:rowOff>
    </xdr:from>
    <xdr:ext cx="405111" cy="259045"/>
    <xdr:sp macro="" textlink="">
      <xdr:nvSpPr>
        <xdr:cNvPr id="315" name="n_2aveValue【公営住宅】&#10;有形固定資産減価償却率">
          <a:extLst>
            <a:ext uri="{FF2B5EF4-FFF2-40B4-BE49-F238E27FC236}">
              <a16:creationId xmlns:a16="http://schemas.microsoft.com/office/drawing/2014/main" id="{A93CBCF9-9525-478F-934A-19C42CB0B097}"/>
            </a:ext>
          </a:extLst>
        </xdr:cNvPr>
        <xdr:cNvSpPr txBox="1"/>
      </xdr:nvSpPr>
      <xdr:spPr>
        <a:xfrm>
          <a:off x="2385704" y="13738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157678</xdr:rowOff>
    </xdr:from>
    <xdr:ext cx="405111" cy="259045"/>
    <xdr:sp macro="" textlink="">
      <xdr:nvSpPr>
        <xdr:cNvPr id="316" name="n_3aveValue【公営住宅】&#10;有形固定資産減価償却率">
          <a:extLst>
            <a:ext uri="{FF2B5EF4-FFF2-40B4-BE49-F238E27FC236}">
              <a16:creationId xmlns:a16="http://schemas.microsoft.com/office/drawing/2014/main" id="{6B768DEB-B7F1-4894-8871-E5D67F90B542}"/>
            </a:ext>
          </a:extLst>
        </xdr:cNvPr>
        <xdr:cNvSpPr txBox="1"/>
      </xdr:nvSpPr>
      <xdr:spPr>
        <a:xfrm>
          <a:off x="1611004" y="13736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16346</xdr:rowOff>
    </xdr:from>
    <xdr:ext cx="405111" cy="259045"/>
    <xdr:sp macro="" textlink="">
      <xdr:nvSpPr>
        <xdr:cNvPr id="317" name="n_4aveValue【公営住宅】&#10;有形固定資産減価償却率">
          <a:extLst>
            <a:ext uri="{FF2B5EF4-FFF2-40B4-BE49-F238E27FC236}">
              <a16:creationId xmlns:a16="http://schemas.microsoft.com/office/drawing/2014/main" id="{1BD166A7-906D-4C9B-BDC3-F368364F7525}"/>
            </a:ext>
          </a:extLst>
        </xdr:cNvPr>
        <xdr:cNvSpPr txBox="1"/>
      </xdr:nvSpPr>
      <xdr:spPr>
        <a:xfrm>
          <a:off x="836304" y="140981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84926</xdr:rowOff>
    </xdr:from>
    <xdr:ext cx="405111" cy="259045"/>
    <xdr:sp macro="" textlink="">
      <xdr:nvSpPr>
        <xdr:cNvPr id="318" name="n_1mainValue【公営住宅】&#10;有形固定資産減価償却率">
          <a:extLst>
            <a:ext uri="{FF2B5EF4-FFF2-40B4-BE49-F238E27FC236}">
              <a16:creationId xmlns:a16="http://schemas.microsoft.com/office/drawing/2014/main" id="{899CFC38-7F36-4F6F-B470-E15D76AB28B2}"/>
            </a:ext>
          </a:extLst>
        </xdr:cNvPr>
        <xdr:cNvSpPr txBox="1"/>
      </xdr:nvSpPr>
      <xdr:spPr>
        <a:xfrm>
          <a:off x="3170564" y="14166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60433</xdr:rowOff>
    </xdr:from>
    <xdr:ext cx="405111" cy="259045"/>
    <xdr:sp macro="" textlink="">
      <xdr:nvSpPr>
        <xdr:cNvPr id="319" name="n_2mainValue【公営住宅】&#10;有形固定資産減価償却率">
          <a:extLst>
            <a:ext uri="{FF2B5EF4-FFF2-40B4-BE49-F238E27FC236}">
              <a16:creationId xmlns:a16="http://schemas.microsoft.com/office/drawing/2014/main" id="{D985A0D7-A07C-44B2-8799-410F2EE154F2}"/>
            </a:ext>
          </a:extLst>
        </xdr:cNvPr>
        <xdr:cNvSpPr txBox="1"/>
      </xdr:nvSpPr>
      <xdr:spPr>
        <a:xfrm>
          <a:off x="2385704" y="14142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35940</xdr:rowOff>
    </xdr:from>
    <xdr:ext cx="405111" cy="259045"/>
    <xdr:sp macro="" textlink="">
      <xdr:nvSpPr>
        <xdr:cNvPr id="320" name="n_3mainValue【公営住宅】&#10;有形固定資産減価償却率">
          <a:extLst>
            <a:ext uri="{FF2B5EF4-FFF2-40B4-BE49-F238E27FC236}">
              <a16:creationId xmlns:a16="http://schemas.microsoft.com/office/drawing/2014/main" id="{23DCB40F-B367-44E0-8669-D9DCAEF6425B}"/>
            </a:ext>
          </a:extLst>
        </xdr:cNvPr>
        <xdr:cNvSpPr txBox="1"/>
      </xdr:nvSpPr>
      <xdr:spPr>
        <a:xfrm>
          <a:off x="1611004" y="14117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36847</xdr:rowOff>
    </xdr:from>
    <xdr:ext cx="405111" cy="259045"/>
    <xdr:sp macro="" textlink="">
      <xdr:nvSpPr>
        <xdr:cNvPr id="321" name="n_4mainValue【公営住宅】&#10;有形固定資産減価償却率">
          <a:extLst>
            <a:ext uri="{FF2B5EF4-FFF2-40B4-BE49-F238E27FC236}">
              <a16:creationId xmlns:a16="http://schemas.microsoft.com/office/drawing/2014/main" id="{AE094734-D366-4B62-8166-0FCFBDD93D9D}"/>
            </a:ext>
          </a:extLst>
        </xdr:cNvPr>
        <xdr:cNvSpPr txBox="1"/>
      </xdr:nvSpPr>
      <xdr:spPr>
        <a:xfrm>
          <a:off x="83630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7F4584B9-7837-4774-A58D-03FE870C823C}"/>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111A7697-254A-431F-B61A-6DFD74E62856}"/>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FF7C9469-5008-49A2-BD6D-F4C02A1F49C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755A8D25-F33F-4B91-B322-3A1AB43EEB84}"/>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211DFE9D-7275-4082-8E9D-55007655E09B}"/>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D9345B2-657A-46D7-AE38-F5E048340F23}"/>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A3E2B485-C10C-43DB-80D3-82A749F580E5}"/>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AF82142F-9EE1-4AC0-8B2A-75586EC1A608}"/>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307D8B7-2EE7-47F4-8A7E-A9458F9971B9}"/>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DA58B06-751A-4FD9-B68C-584459E71A61}"/>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DCE815F3-4337-42F2-A3AE-2BF5642FBAC2}"/>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7CB73B59-2992-4286-BBBC-CA59E574AA1C}"/>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566B6EB3-4B23-47B4-AB18-784CD471C1EF}"/>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917EB552-73B9-427D-85B2-6D59E1907B6F}"/>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79866ED1-0456-4860-BF25-432F51AF652D}"/>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6517BC79-E9E9-4D92-9CD2-DA57E64E1382}"/>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7842F3D1-5425-4D7A-BCCA-F077CA669E98}"/>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C8443568-04FB-4322-952B-34A1657BDB78}"/>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A75CF349-DCF9-4D50-A412-C3DFA9162F87}"/>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1568EC45-200A-4180-8D0C-63EF1988384D}"/>
            </a:ext>
          </a:extLst>
        </xdr:cNvPr>
        <xdr:cNvCxnSpPr/>
      </xdr:nvCxnSpPr>
      <xdr:spPr>
        <a:xfrm flipV="1">
          <a:off x="9219565" y="13089445"/>
          <a:ext cx="0" cy="1249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C1619ADE-6CC7-49B8-8221-12CB74D2EC76}"/>
            </a:ext>
          </a:extLst>
        </xdr:cNvPr>
        <xdr:cNvSpPr txBox="1"/>
      </xdr:nvSpPr>
      <xdr:spPr>
        <a:xfrm>
          <a:off x="9258300" y="1434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EEC86B61-52CF-4B4E-A968-F5FD5EE85E6A}"/>
            </a:ext>
          </a:extLst>
        </xdr:cNvPr>
        <xdr:cNvCxnSpPr/>
      </xdr:nvCxnSpPr>
      <xdr:spPr>
        <a:xfrm>
          <a:off x="9154160" y="143389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2AE3E126-B785-487C-9F27-99B515CF3607}"/>
            </a:ext>
          </a:extLst>
        </xdr:cNvPr>
        <xdr:cNvSpPr txBox="1"/>
      </xdr:nvSpPr>
      <xdr:spPr>
        <a:xfrm>
          <a:off x="9258300" y="1287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6E285D94-4BB9-44F6-B191-66F6E1D585D6}"/>
            </a:ext>
          </a:extLst>
        </xdr:cNvPr>
        <xdr:cNvCxnSpPr/>
      </xdr:nvCxnSpPr>
      <xdr:spPr>
        <a:xfrm>
          <a:off x="9154160" y="130894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88600</xdr:rowOff>
    </xdr:from>
    <xdr:ext cx="469744" cy="259045"/>
    <xdr:sp macro="" textlink="">
      <xdr:nvSpPr>
        <xdr:cNvPr id="346" name="【公営住宅】&#10;一人当たり面積平均値テキスト">
          <a:extLst>
            <a:ext uri="{FF2B5EF4-FFF2-40B4-BE49-F238E27FC236}">
              <a16:creationId xmlns:a16="http://schemas.microsoft.com/office/drawing/2014/main" id="{8016FEB9-3F9D-462C-B941-B2481CB477B1}"/>
            </a:ext>
          </a:extLst>
        </xdr:cNvPr>
        <xdr:cNvSpPr txBox="1"/>
      </xdr:nvSpPr>
      <xdr:spPr>
        <a:xfrm>
          <a:off x="9258300" y="140027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014BA15A-52FE-4FCE-B776-D95B48E5D9DE}"/>
            </a:ext>
          </a:extLst>
        </xdr:cNvPr>
        <xdr:cNvSpPr/>
      </xdr:nvSpPr>
      <xdr:spPr>
        <a:xfrm>
          <a:off x="9192260" y="1402429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1106DB5D-EA22-424A-801C-75ABAA125D20}"/>
            </a:ext>
          </a:extLst>
        </xdr:cNvPr>
        <xdr:cNvSpPr/>
      </xdr:nvSpPr>
      <xdr:spPr>
        <a:xfrm>
          <a:off x="8445500" y="140140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B61D203B-7CA4-4FF9-81A1-BEEA16643314}"/>
            </a:ext>
          </a:extLst>
        </xdr:cNvPr>
        <xdr:cNvSpPr/>
      </xdr:nvSpPr>
      <xdr:spPr>
        <a:xfrm>
          <a:off x="7670800" y="1401343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FA7A1121-43A5-45B0-9DAE-E8CE65C87B71}"/>
            </a:ext>
          </a:extLst>
        </xdr:cNvPr>
        <xdr:cNvSpPr/>
      </xdr:nvSpPr>
      <xdr:spPr>
        <a:xfrm>
          <a:off x="6873240" y="140220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CDF1CFE0-6182-4336-A70B-4669AD537E15}"/>
            </a:ext>
          </a:extLst>
        </xdr:cNvPr>
        <xdr:cNvSpPr/>
      </xdr:nvSpPr>
      <xdr:spPr>
        <a:xfrm>
          <a:off x="6098540" y="140448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D402C8BA-E921-4F68-86DA-065F5ADDBC3F}"/>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6D937AD-650A-453C-A1F1-7524D5D32385}"/>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A5DF2A80-E427-446F-8E29-57F4645A0FD9}"/>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1DC651C5-5F61-4866-A3AB-93260F496AB5}"/>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7966B68-DB48-4F29-B461-F68D6AAF1F56}"/>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167894</xdr:rowOff>
    </xdr:from>
    <xdr:to>
      <xdr:col>55</xdr:col>
      <xdr:colOff>50800</xdr:colOff>
      <xdr:row>83</xdr:row>
      <xdr:rowOff>98044</xdr:rowOff>
    </xdr:to>
    <xdr:sp macro="" textlink="">
      <xdr:nvSpPr>
        <xdr:cNvPr id="357" name="楕円 356">
          <a:extLst>
            <a:ext uri="{FF2B5EF4-FFF2-40B4-BE49-F238E27FC236}">
              <a16:creationId xmlns:a16="http://schemas.microsoft.com/office/drawing/2014/main" id="{65F71BD9-19C5-47C0-B233-783EC7594F06}"/>
            </a:ext>
          </a:extLst>
        </xdr:cNvPr>
        <xdr:cNvSpPr/>
      </xdr:nvSpPr>
      <xdr:spPr>
        <a:xfrm>
          <a:off x="9192260" y="139143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19321</xdr:rowOff>
    </xdr:from>
    <xdr:ext cx="469744" cy="259045"/>
    <xdr:sp macro="" textlink="">
      <xdr:nvSpPr>
        <xdr:cNvPr id="358" name="【公営住宅】&#10;一人当たり面積該当値テキスト">
          <a:extLst>
            <a:ext uri="{FF2B5EF4-FFF2-40B4-BE49-F238E27FC236}">
              <a16:creationId xmlns:a16="http://schemas.microsoft.com/office/drawing/2014/main" id="{56B1C9B1-0454-4D1A-B7F5-2F4D3EA9FC23}"/>
            </a:ext>
          </a:extLst>
        </xdr:cNvPr>
        <xdr:cNvSpPr txBox="1"/>
      </xdr:nvSpPr>
      <xdr:spPr>
        <a:xfrm>
          <a:off x="9258300" y="13765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169608</xdr:rowOff>
    </xdr:from>
    <xdr:to>
      <xdr:col>50</xdr:col>
      <xdr:colOff>165100</xdr:colOff>
      <xdr:row>83</xdr:row>
      <xdr:rowOff>99758</xdr:rowOff>
    </xdr:to>
    <xdr:sp macro="" textlink="">
      <xdr:nvSpPr>
        <xdr:cNvPr id="359" name="楕円 358">
          <a:extLst>
            <a:ext uri="{FF2B5EF4-FFF2-40B4-BE49-F238E27FC236}">
              <a16:creationId xmlns:a16="http://schemas.microsoft.com/office/drawing/2014/main" id="{F6530357-8C37-4C3F-B170-B2F224625354}"/>
            </a:ext>
          </a:extLst>
        </xdr:cNvPr>
        <xdr:cNvSpPr/>
      </xdr:nvSpPr>
      <xdr:spPr>
        <a:xfrm>
          <a:off x="8445500" y="139160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47244</xdr:rowOff>
    </xdr:from>
    <xdr:to>
      <xdr:col>55</xdr:col>
      <xdr:colOff>0</xdr:colOff>
      <xdr:row>83</xdr:row>
      <xdr:rowOff>48958</xdr:rowOff>
    </xdr:to>
    <xdr:cxnSp macro="">
      <xdr:nvCxnSpPr>
        <xdr:cNvPr id="360" name="直線コネクタ 359">
          <a:extLst>
            <a:ext uri="{FF2B5EF4-FFF2-40B4-BE49-F238E27FC236}">
              <a16:creationId xmlns:a16="http://schemas.microsoft.com/office/drawing/2014/main" id="{40B57054-AA2F-49F6-B0FF-2E2AA59CB8E1}"/>
            </a:ext>
          </a:extLst>
        </xdr:cNvPr>
        <xdr:cNvCxnSpPr/>
      </xdr:nvCxnSpPr>
      <xdr:spPr>
        <a:xfrm flipV="1">
          <a:off x="8496300" y="13961364"/>
          <a:ext cx="723900" cy="1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445</xdr:rowOff>
    </xdr:from>
    <xdr:to>
      <xdr:col>46</xdr:col>
      <xdr:colOff>38100</xdr:colOff>
      <xdr:row>83</xdr:row>
      <xdr:rowOff>102045</xdr:rowOff>
    </xdr:to>
    <xdr:sp macro="" textlink="">
      <xdr:nvSpPr>
        <xdr:cNvPr id="361" name="楕円 360">
          <a:extLst>
            <a:ext uri="{FF2B5EF4-FFF2-40B4-BE49-F238E27FC236}">
              <a16:creationId xmlns:a16="http://schemas.microsoft.com/office/drawing/2014/main" id="{6B6102B4-213D-4AF4-A585-738C59903390}"/>
            </a:ext>
          </a:extLst>
        </xdr:cNvPr>
        <xdr:cNvSpPr/>
      </xdr:nvSpPr>
      <xdr:spPr>
        <a:xfrm>
          <a:off x="7670800" y="139145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48958</xdr:rowOff>
    </xdr:from>
    <xdr:to>
      <xdr:col>50</xdr:col>
      <xdr:colOff>114300</xdr:colOff>
      <xdr:row>83</xdr:row>
      <xdr:rowOff>51245</xdr:rowOff>
    </xdr:to>
    <xdr:cxnSp macro="">
      <xdr:nvCxnSpPr>
        <xdr:cNvPr id="362" name="直線コネクタ 361">
          <a:extLst>
            <a:ext uri="{FF2B5EF4-FFF2-40B4-BE49-F238E27FC236}">
              <a16:creationId xmlns:a16="http://schemas.microsoft.com/office/drawing/2014/main" id="{DF34AB4B-005A-4509-9449-134B1813FE61}"/>
            </a:ext>
          </a:extLst>
        </xdr:cNvPr>
        <xdr:cNvCxnSpPr/>
      </xdr:nvCxnSpPr>
      <xdr:spPr>
        <a:xfrm flipV="1">
          <a:off x="7713980" y="13963078"/>
          <a:ext cx="78232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2160</xdr:rowOff>
    </xdr:from>
    <xdr:to>
      <xdr:col>41</xdr:col>
      <xdr:colOff>101600</xdr:colOff>
      <xdr:row>83</xdr:row>
      <xdr:rowOff>103760</xdr:rowOff>
    </xdr:to>
    <xdr:sp macro="" textlink="">
      <xdr:nvSpPr>
        <xdr:cNvPr id="363" name="楕円 362">
          <a:extLst>
            <a:ext uri="{FF2B5EF4-FFF2-40B4-BE49-F238E27FC236}">
              <a16:creationId xmlns:a16="http://schemas.microsoft.com/office/drawing/2014/main" id="{21F3AEF0-2151-407A-A7C9-BE876320F452}"/>
            </a:ext>
          </a:extLst>
        </xdr:cNvPr>
        <xdr:cNvSpPr/>
      </xdr:nvSpPr>
      <xdr:spPr>
        <a:xfrm>
          <a:off x="6873240" y="1391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51245</xdr:rowOff>
    </xdr:from>
    <xdr:to>
      <xdr:col>45</xdr:col>
      <xdr:colOff>177800</xdr:colOff>
      <xdr:row>83</xdr:row>
      <xdr:rowOff>52960</xdr:rowOff>
    </xdr:to>
    <xdr:cxnSp macro="">
      <xdr:nvCxnSpPr>
        <xdr:cNvPr id="364" name="直線コネクタ 363">
          <a:extLst>
            <a:ext uri="{FF2B5EF4-FFF2-40B4-BE49-F238E27FC236}">
              <a16:creationId xmlns:a16="http://schemas.microsoft.com/office/drawing/2014/main" id="{8462DE25-4408-4F6B-A1EB-AE505AB1C6F2}"/>
            </a:ext>
          </a:extLst>
        </xdr:cNvPr>
        <xdr:cNvCxnSpPr/>
      </xdr:nvCxnSpPr>
      <xdr:spPr>
        <a:xfrm flipV="1">
          <a:off x="6924040" y="13965365"/>
          <a:ext cx="789940" cy="1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3302</xdr:rowOff>
    </xdr:from>
    <xdr:to>
      <xdr:col>36</xdr:col>
      <xdr:colOff>165100</xdr:colOff>
      <xdr:row>83</xdr:row>
      <xdr:rowOff>104902</xdr:rowOff>
    </xdr:to>
    <xdr:sp macro="" textlink="">
      <xdr:nvSpPr>
        <xdr:cNvPr id="365" name="楕円 364">
          <a:extLst>
            <a:ext uri="{FF2B5EF4-FFF2-40B4-BE49-F238E27FC236}">
              <a16:creationId xmlns:a16="http://schemas.microsoft.com/office/drawing/2014/main" id="{BEF27B08-EBE7-4CCB-BE68-8F85AF186F22}"/>
            </a:ext>
          </a:extLst>
        </xdr:cNvPr>
        <xdr:cNvSpPr/>
      </xdr:nvSpPr>
      <xdr:spPr>
        <a:xfrm>
          <a:off x="6098540" y="13917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52960</xdr:rowOff>
    </xdr:from>
    <xdr:to>
      <xdr:col>41</xdr:col>
      <xdr:colOff>50800</xdr:colOff>
      <xdr:row>83</xdr:row>
      <xdr:rowOff>54102</xdr:rowOff>
    </xdr:to>
    <xdr:cxnSp macro="">
      <xdr:nvCxnSpPr>
        <xdr:cNvPr id="366" name="直線コネクタ 365">
          <a:extLst>
            <a:ext uri="{FF2B5EF4-FFF2-40B4-BE49-F238E27FC236}">
              <a16:creationId xmlns:a16="http://schemas.microsoft.com/office/drawing/2014/main" id="{EE3D9687-60C8-489F-8260-7488EBE1A8E2}"/>
            </a:ext>
          </a:extLst>
        </xdr:cNvPr>
        <xdr:cNvCxnSpPr/>
      </xdr:nvCxnSpPr>
      <xdr:spPr>
        <a:xfrm flipV="1">
          <a:off x="6149340" y="13967080"/>
          <a:ext cx="7747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21162</xdr:rowOff>
    </xdr:from>
    <xdr:ext cx="469744" cy="259045"/>
    <xdr:sp macro="" textlink="">
      <xdr:nvSpPr>
        <xdr:cNvPr id="367" name="n_1aveValue【公営住宅】&#10;一人当たり面積">
          <a:extLst>
            <a:ext uri="{FF2B5EF4-FFF2-40B4-BE49-F238E27FC236}">
              <a16:creationId xmlns:a16="http://schemas.microsoft.com/office/drawing/2014/main" id="{A8E793DB-921B-4657-976F-8C75A2CF3B1F}"/>
            </a:ext>
          </a:extLst>
        </xdr:cNvPr>
        <xdr:cNvSpPr txBox="1"/>
      </xdr:nvSpPr>
      <xdr:spPr>
        <a:xfrm>
          <a:off x="8271587" y="14102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20590</xdr:rowOff>
    </xdr:from>
    <xdr:ext cx="469744" cy="259045"/>
    <xdr:sp macro="" textlink="">
      <xdr:nvSpPr>
        <xdr:cNvPr id="368" name="n_2aveValue【公営住宅】&#10;一人当たり面積">
          <a:extLst>
            <a:ext uri="{FF2B5EF4-FFF2-40B4-BE49-F238E27FC236}">
              <a16:creationId xmlns:a16="http://schemas.microsoft.com/office/drawing/2014/main" id="{E03C6285-9783-4054-A112-BAE1EBA15752}"/>
            </a:ext>
          </a:extLst>
        </xdr:cNvPr>
        <xdr:cNvSpPr txBox="1"/>
      </xdr:nvSpPr>
      <xdr:spPr>
        <a:xfrm>
          <a:off x="7509587" y="1410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29163</xdr:rowOff>
    </xdr:from>
    <xdr:ext cx="469744" cy="259045"/>
    <xdr:sp macro="" textlink="">
      <xdr:nvSpPr>
        <xdr:cNvPr id="369" name="n_3aveValue【公営住宅】&#10;一人当たり面積">
          <a:extLst>
            <a:ext uri="{FF2B5EF4-FFF2-40B4-BE49-F238E27FC236}">
              <a16:creationId xmlns:a16="http://schemas.microsoft.com/office/drawing/2014/main" id="{F379468D-069E-49D1-80BD-4E8887D9091D}"/>
            </a:ext>
          </a:extLst>
        </xdr:cNvPr>
        <xdr:cNvSpPr txBox="1"/>
      </xdr:nvSpPr>
      <xdr:spPr>
        <a:xfrm>
          <a:off x="6712027" y="14110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52024</xdr:rowOff>
    </xdr:from>
    <xdr:ext cx="469744" cy="259045"/>
    <xdr:sp macro="" textlink="">
      <xdr:nvSpPr>
        <xdr:cNvPr id="370" name="n_4aveValue【公営住宅】&#10;一人当たり面積">
          <a:extLst>
            <a:ext uri="{FF2B5EF4-FFF2-40B4-BE49-F238E27FC236}">
              <a16:creationId xmlns:a16="http://schemas.microsoft.com/office/drawing/2014/main" id="{22B80707-09BA-4CA4-AAFA-E6A240CCCAA6}"/>
            </a:ext>
          </a:extLst>
        </xdr:cNvPr>
        <xdr:cNvSpPr txBox="1"/>
      </xdr:nvSpPr>
      <xdr:spPr>
        <a:xfrm>
          <a:off x="5937327" y="14133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116285</xdr:rowOff>
    </xdr:from>
    <xdr:ext cx="469744" cy="259045"/>
    <xdr:sp macro="" textlink="">
      <xdr:nvSpPr>
        <xdr:cNvPr id="371" name="n_1mainValue【公営住宅】&#10;一人当たり面積">
          <a:extLst>
            <a:ext uri="{FF2B5EF4-FFF2-40B4-BE49-F238E27FC236}">
              <a16:creationId xmlns:a16="http://schemas.microsoft.com/office/drawing/2014/main" id="{011BF535-BC79-48FE-82E5-5917C12C6F01}"/>
            </a:ext>
          </a:extLst>
        </xdr:cNvPr>
        <xdr:cNvSpPr txBox="1"/>
      </xdr:nvSpPr>
      <xdr:spPr>
        <a:xfrm>
          <a:off x="8271587" y="136951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118572</xdr:rowOff>
    </xdr:from>
    <xdr:ext cx="469744" cy="259045"/>
    <xdr:sp macro="" textlink="">
      <xdr:nvSpPr>
        <xdr:cNvPr id="372" name="n_2mainValue【公営住宅】&#10;一人当たり面積">
          <a:extLst>
            <a:ext uri="{FF2B5EF4-FFF2-40B4-BE49-F238E27FC236}">
              <a16:creationId xmlns:a16="http://schemas.microsoft.com/office/drawing/2014/main" id="{9CE2BB74-3EE6-4100-A4E1-A3C42B643076}"/>
            </a:ext>
          </a:extLst>
        </xdr:cNvPr>
        <xdr:cNvSpPr txBox="1"/>
      </xdr:nvSpPr>
      <xdr:spPr>
        <a:xfrm>
          <a:off x="7509587" y="13697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120287</xdr:rowOff>
    </xdr:from>
    <xdr:ext cx="469744" cy="259045"/>
    <xdr:sp macro="" textlink="">
      <xdr:nvSpPr>
        <xdr:cNvPr id="373" name="n_3mainValue【公営住宅】&#10;一人当たり面積">
          <a:extLst>
            <a:ext uri="{FF2B5EF4-FFF2-40B4-BE49-F238E27FC236}">
              <a16:creationId xmlns:a16="http://schemas.microsoft.com/office/drawing/2014/main" id="{D51A9817-B227-4F38-AAD6-06FB1A6B6713}"/>
            </a:ext>
          </a:extLst>
        </xdr:cNvPr>
        <xdr:cNvSpPr txBox="1"/>
      </xdr:nvSpPr>
      <xdr:spPr>
        <a:xfrm>
          <a:off x="6712027" y="1369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121429</xdr:rowOff>
    </xdr:from>
    <xdr:ext cx="469744" cy="259045"/>
    <xdr:sp macro="" textlink="">
      <xdr:nvSpPr>
        <xdr:cNvPr id="374" name="n_4mainValue【公営住宅】&#10;一人当たり面積">
          <a:extLst>
            <a:ext uri="{FF2B5EF4-FFF2-40B4-BE49-F238E27FC236}">
              <a16:creationId xmlns:a16="http://schemas.microsoft.com/office/drawing/2014/main" id="{0685C907-B37F-4524-A50F-80D584C61654}"/>
            </a:ext>
          </a:extLst>
        </xdr:cNvPr>
        <xdr:cNvSpPr txBox="1"/>
      </xdr:nvSpPr>
      <xdr:spPr>
        <a:xfrm>
          <a:off x="5937327" y="13700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7E7141CC-5BFC-4CA7-9B41-6B56513A23C3}"/>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C4289A4F-7075-43ED-8FE1-2B331FF639F0}"/>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55B368BE-7BB2-4548-A396-7232AB9D6388}"/>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A35BF00C-0E35-478D-9BCC-DB0CBAF64656}"/>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6F87F2D8-2446-4298-A1D1-B2930BA6100B}"/>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6790D242-4F6F-4397-8330-DC5AAB785490}"/>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6A1630ED-FDFA-46D5-A874-580740FA4D6D}"/>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3468E13-0D4A-4890-AE05-DB5900D2E4DC}"/>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94991A0D-4A30-4FC4-8F99-79A1BD9558E7}"/>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4D27BC4E-9DDB-4A7F-B74D-BFD89521F195}"/>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5" name="テキスト ボックス 384">
          <a:extLst>
            <a:ext uri="{FF2B5EF4-FFF2-40B4-BE49-F238E27FC236}">
              <a16:creationId xmlns:a16="http://schemas.microsoft.com/office/drawing/2014/main" id="{BB074EF7-6B54-4029-A8AB-C99287D3DE11}"/>
            </a:ext>
          </a:extLst>
        </xdr:cNvPr>
        <xdr:cNvSpPr txBox="1"/>
      </xdr:nvSpPr>
      <xdr:spPr>
        <a:xfrm>
          <a:off x="336081" y="184886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C15BBBE3-D402-4391-BEC7-BA59318D95CE}"/>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64606</xdr:rowOff>
    </xdr:from>
    <xdr:ext cx="403059" cy="259045"/>
    <xdr:sp macro="" textlink="">
      <xdr:nvSpPr>
        <xdr:cNvPr id="387" name="テキスト ボックス 386">
          <a:extLst>
            <a:ext uri="{FF2B5EF4-FFF2-40B4-BE49-F238E27FC236}">
              <a16:creationId xmlns:a16="http://schemas.microsoft.com/office/drawing/2014/main" id="{CECFE3AB-DC55-4D2A-953E-24DA87F187C6}"/>
            </a:ext>
          </a:extLst>
        </xdr:cNvPr>
        <xdr:cNvSpPr txBox="1"/>
      </xdr:nvSpPr>
      <xdr:spPr>
        <a:xfrm>
          <a:off x="336081" y="1816972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A34E32A8-885A-4C64-BEA3-283AD081F56A}"/>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DA649E7C-6081-4855-93D5-87607370CD25}"/>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B2F162EE-CCE3-435A-97CE-3D74368E6EEA}"/>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07BC3412-DB5A-4BB9-B373-ECDCCAA1663F}"/>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77291257-822C-4BBA-9DEF-318D7E6E1EA8}"/>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C89B0B39-3439-4DD1-9B06-A59051F4D6E6}"/>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C0A52C1A-52E2-4721-9A31-9A1386072AC1}"/>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B0DEEC65-8D8B-4BA4-91AA-F805ACB98E29}"/>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D35E7305-7DFE-443E-92A2-E73C6E3378E9}"/>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98</xdr:row>
      <xdr:rowOff>146248</xdr:rowOff>
    </xdr:from>
    <xdr:ext cx="403059" cy="259045"/>
    <xdr:sp macro="" textlink="">
      <xdr:nvSpPr>
        <xdr:cNvPr id="397" name="テキスト ボックス 396">
          <a:extLst>
            <a:ext uri="{FF2B5EF4-FFF2-40B4-BE49-F238E27FC236}">
              <a16:creationId xmlns:a16="http://schemas.microsoft.com/office/drawing/2014/main" id="{A4E61DCB-9EA6-4F45-9AA5-E4CAF98FD6F6}"/>
            </a:ext>
          </a:extLst>
        </xdr:cNvPr>
        <xdr:cNvSpPr txBox="1"/>
      </xdr:nvSpPr>
      <xdr:spPr>
        <a:xfrm>
          <a:off x="336081" y="1657496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5A62CDC7-C41D-45EE-AE08-B1266A347538}"/>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9" name="テキスト ボックス 398">
          <a:extLst>
            <a:ext uri="{FF2B5EF4-FFF2-40B4-BE49-F238E27FC236}">
              <a16:creationId xmlns:a16="http://schemas.microsoft.com/office/drawing/2014/main" id="{A5594499-84FA-47EA-A76E-7DB3735EAE9B}"/>
            </a:ext>
          </a:extLst>
        </xdr:cNvPr>
        <xdr:cNvSpPr txBox="1"/>
      </xdr:nvSpPr>
      <xdr:spPr>
        <a:xfrm>
          <a:off x="33608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0" name="【港湾・漁港】&#10;有形固定資産減価償却率グラフ枠">
          <a:extLst>
            <a:ext uri="{FF2B5EF4-FFF2-40B4-BE49-F238E27FC236}">
              <a16:creationId xmlns:a16="http://schemas.microsoft.com/office/drawing/2014/main" id="{E808FF42-4B99-4358-976C-F82877708633}"/>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103958</xdr:rowOff>
    </xdr:to>
    <xdr:cxnSp macro="">
      <xdr:nvCxnSpPr>
        <xdr:cNvPr id="401" name="直線コネクタ 400">
          <a:extLst>
            <a:ext uri="{FF2B5EF4-FFF2-40B4-BE49-F238E27FC236}">
              <a16:creationId xmlns:a16="http://schemas.microsoft.com/office/drawing/2014/main" id="{7C16B103-724A-4CDC-BD3E-EA63E3306092}"/>
            </a:ext>
          </a:extLst>
        </xdr:cNvPr>
        <xdr:cNvCxnSpPr/>
      </xdr:nvCxnSpPr>
      <xdr:spPr>
        <a:xfrm flipV="1">
          <a:off x="4086225" y="16840200"/>
          <a:ext cx="0" cy="1536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107785</xdr:rowOff>
    </xdr:from>
    <xdr:ext cx="405111" cy="259045"/>
    <xdr:sp macro="" textlink="">
      <xdr:nvSpPr>
        <xdr:cNvPr id="402" name="【港湾・漁港】&#10;有形固定資産減価償却率最小値テキスト">
          <a:extLst>
            <a:ext uri="{FF2B5EF4-FFF2-40B4-BE49-F238E27FC236}">
              <a16:creationId xmlns:a16="http://schemas.microsoft.com/office/drawing/2014/main" id="{7F5478D5-5ED7-4F53-A402-6D7C6521A5A6}"/>
            </a:ext>
          </a:extLst>
        </xdr:cNvPr>
        <xdr:cNvSpPr txBox="1"/>
      </xdr:nvSpPr>
      <xdr:spPr>
        <a:xfrm>
          <a:off x="4124960" y="18380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103958</xdr:rowOff>
    </xdr:from>
    <xdr:to>
      <xdr:col>24</xdr:col>
      <xdr:colOff>152400</xdr:colOff>
      <xdr:row>109</xdr:row>
      <xdr:rowOff>103958</xdr:rowOff>
    </xdr:to>
    <xdr:cxnSp macro="">
      <xdr:nvCxnSpPr>
        <xdr:cNvPr id="403" name="直線コネクタ 402">
          <a:extLst>
            <a:ext uri="{FF2B5EF4-FFF2-40B4-BE49-F238E27FC236}">
              <a16:creationId xmlns:a16="http://schemas.microsoft.com/office/drawing/2014/main" id="{6D7DC3C2-A93C-4AC7-8953-9EDC6E2BD47E}"/>
            </a:ext>
          </a:extLst>
        </xdr:cNvPr>
        <xdr:cNvCxnSpPr/>
      </xdr:nvCxnSpPr>
      <xdr:spPr>
        <a:xfrm>
          <a:off x="4020820" y="1837671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405111" cy="259045"/>
    <xdr:sp macro="" textlink="">
      <xdr:nvSpPr>
        <xdr:cNvPr id="404" name="【港湾・漁港】&#10;有形固定資産減価償却率最大値テキスト">
          <a:extLst>
            <a:ext uri="{FF2B5EF4-FFF2-40B4-BE49-F238E27FC236}">
              <a16:creationId xmlns:a16="http://schemas.microsoft.com/office/drawing/2014/main" id="{94ED74B2-7894-4AB4-BAE1-F68D8D1FF604}"/>
            </a:ext>
          </a:extLst>
        </xdr:cNvPr>
        <xdr:cNvSpPr txBox="1"/>
      </xdr:nvSpPr>
      <xdr:spPr>
        <a:xfrm>
          <a:off x="4124960" y="16619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5" name="直線コネクタ 404">
          <a:extLst>
            <a:ext uri="{FF2B5EF4-FFF2-40B4-BE49-F238E27FC236}">
              <a16:creationId xmlns:a16="http://schemas.microsoft.com/office/drawing/2014/main" id="{03F3A39F-AF5C-457D-B6E8-05EB688C0667}"/>
            </a:ext>
          </a:extLst>
        </xdr:cNvPr>
        <xdr:cNvCxnSpPr/>
      </xdr:nvCxnSpPr>
      <xdr:spPr>
        <a:xfrm>
          <a:off x="4020820" y="16840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58075</xdr:rowOff>
    </xdr:from>
    <xdr:ext cx="405111" cy="259045"/>
    <xdr:sp macro="" textlink="">
      <xdr:nvSpPr>
        <xdr:cNvPr id="406" name="【港湾・漁港】&#10;有形固定資産減価償却率平均値テキスト">
          <a:extLst>
            <a:ext uri="{FF2B5EF4-FFF2-40B4-BE49-F238E27FC236}">
              <a16:creationId xmlns:a16="http://schemas.microsoft.com/office/drawing/2014/main" id="{A18D04E7-4E6F-4770-ADA8-CDB5968F6F40}"/>
            </a:ext>
          </a:extLst>
        </xdr:cNvPr>
        <xdr:cNvSpPr txBox="1"/>
      </xdr:nvSpPr>
      <xdr:spPr>
        <a:xfrm>
          <a:off x="4124960" y="176602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35198</xdr:rowOff>
    </xdr:from>
    <xdr:to>
      <xdr:col>24</xdr:col>
      <xdr:colOff>114300</xdr:colOff>
      <xdr:row>106</xdr:row>
      <xdr:rowOff>136798</xdr:rowOff>
    </xdr:to>
    <xdr:sp macro="" textlink="">
      <xdr:nvSpPr>
        <xdr:cNvPr id="407" name="フローチャート: 判断 406">
          <a:extLst>
            <a:ext uri="{FF2B5EF4-FFF2-40B4-BE49-F238E27FC236}">
              <a16:creationId xmlns:a16="http://schemas.microsoft.com/office/drawing/2014/main" id="{2E6020BB-76A3-4F85-BD73-67C761D14B36}"/>
            </a:ext>
          </a:extLst>
        </xdr:cNvPr>
        <xdr:cNvSpPr/>
      </xdr:nvSpPr>
      <xdr:spPr>
        <a:xfrm>
          <a:off x="4036060" y="17805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106</xdr:row>
      <xdr:rowOff>18869</xdr:rowOff>
    </xdr:from>
    <xdr:to>
      <xdr:col>20</xdr:col>
      <xdr:colOff>38100</xdr:colOff>
      <xdr:row>106</xdr:row>
      <xdr:rowOff>120469</xdr:rowOff>
    </xdr:to>
    <xdr:sp macro="" textlink="">
      <xdr:nvSpPr>
        <xdr:cNvPr id="408" name="フローチャート: 判断 407">
          <a:extLst>
            <a:ext uri="{FF2B5EF4-FFF2-40B4-BE49-F238E27FC236}">
              <a16:creationId xmlns:a16="http://schemas.microsoft.com/office/drawing/2014/main" id="{EF858DBC-FCB4-4F42-8B49-020779AF78A2}"/>
            </a:ext>
          </a:extLst>
        </xdr:cNvPr>
        <xdr:cNvSpPr/>
      </xdr:nvSpPr>
      <xdr:spPr>
        <a:xfrm>
          <a:off x="3312160" y="1778870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164193</xdr:rowOff>
    </xdr:from>
    <xdr:to>
      <xdr:col>15</xdr:col>
      <xdr:colOff>101600</xdr:colOff>
      <xdr:row>106</xdr:row>
      <xdr:rowOff>94343</xdr:rowOff>
    </xdr:to>
    <xdr:sp macro="" textlink="">
      <xdr:nvSpPr>
        <xdr:cNvPr id="409" name="フローチャート: 判断 408">
          <a:extLst>
            <a:ext uri="{FF2B5EF4-FFF2-40B4-BE49-F238E27FC236}">
              <a16:creationId xmlns:a16="http://schemas.microsoft.com/office/drawing/2014/main" id="{4F56B430-F84A-4399-A885-2F2EB6528C7D}"/>
            </a:ext>
          </a:extLst>
        </xdr:cNvPr>
        <xdr:cNvSpPr/>
      </xdr:nvSpPr>
      <xdr:spPr>
        <a:xfrm>
          <a:off x="2514600" y="177663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118473</xdr:rowOff>
    </xdr:from>
    <xdr:to>
      <xdr:col>10</xdr:col>
      <xdr:colOff>165100</xdr:colOff>
      <xdr:row>106</xdr:row>
      <xdr:rowOff>48623</xdr:rowOff>
    </xdr:to>
    <xdr:sp macro="" textlink="">
      <xdr:nvSpPr>
        <xdr:cNvPr id="410" name="フローチャート: 判断 409">
          <a:extLst>
            <a:ext uri="{FF2B5EF4-FFF2-40B4-BE49-F238E27FC236}">
              <a16:creationId xmlns:a16="http://schemas.microsoft.com/office/drawing/2014/main" id="{7F2D67AE-82C8-45AF-9380-1896B1FC9D9F}"/>
            </a:ext>
          </a:extLst>
        </xdr:cNvPr>
        <xdr:cNvSpPr/>
      </xdr:nvSpPr>
      <xdr:spPr>
        <a:xfrm>
          <a:off x="1739900" y="177206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25400</xdr:rowOff>
    </xdr:from>
    <xdr:to>
      <xdr:col>6</xdr:col>
      <xdr:colOff>38100</xdr:colOff>
      <xdr:row>106</xdr:row>
      <xdr:rowOff>127000</xdr:rowOff>
    </xdr:to>
    <xdr:sp macro="" textlink="">
      <xdr:nvSpPr>
        <xdr:cNvPr id="411" name="フローチャート: 判断 410">
          <a:extLst>
            <a:ext uri="{FF2B5EF4-FFF2-40B4-BE49-F238E27FC236}">
              <a16:creationId xmlns:a16="http://schemas.microsoft.com/office/drawing/2014/main" id="{2F1DD01D-2684-41FC-8495-CCAEB24133E7}"/>
            </a:ext>
          </a:extLst>
        </xdr:cNvPr>
        <xdr:cNvSpPr/>
      </xdr:nvSpPr>
      <xdr:spPr>
        <a:xfrm>
          <a:off x="965200" y="177952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575C4110-1556-4900-8962-6AC2E17C14EA}"/>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ED9E7585-057F-4521-A675-ECC5D0035865}"/>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61E95EF8-A445-4F41-9451-FF423B95EB10}"/>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2668E7A-3D33-49BD-8795-A4F891C71243}"/>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18D4ACF-A9EC-4999-AB28-53B9ECAE632A}"/>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28666</xdr:rowOff>
    </xdr:from>
    <xdr:to>
      <xdr:col>24</xdr:col>
      <xdr:colOff>114300</xdr:colOff>
      <xdr:row>108</xdr:row>
      <xdr:rowOff>130266</xdr:rowOff>
    </xdr:to>
    <xdr:sp macro="" textlink="">
      <xdr:nvSpPr>
        <xdr:cNvPr id="417" name="楕円 416">
          <a:extLst>
            <a:ext uri="{FF2B5EF4-FFF2-40B4-BE49-F238E27FC236}">
              <a16:creationId xmlns:a16="http://schemas.microsoft.com/office/drawing/2014/main" id="{30FD3DCB-8A1C-4185-8D6A-5FEE4D365CC8}"/>
            </a:ext>
          </a:extLst>
        </xdr:cNvPr>
        <xdr:cNvSpPr/>
      </xdr:nvSpPr>
      <xdr:spPr>
        <a:xfrm>
          <a:off x="4036060" y="18133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108</xdr:row>
      <xdr:rowOff>7093</xdr:rowOff>
    </xdr:from>
    <xdr:ext cx="405111" cy="259045"/>
    <xdr:sp macro="" textlink="">
      <xdr:nvSpPr>
        <xdr:cNvPr id="418" name="【港湾・漁港】&#10;有形固定資産減価償却率該当値テキスト">
          <a:extLst>
            <a:ext uri="{FF2B5EF4-FFF2-40B4-BE49-F238E27FC236}">
              <a16:creationId xmlns:a16="http://schemas.microsoft.com/office/drawing/2014/main" id="{8D97450B-F54E-4A7E-9508-5C1E56BD4D66}"/>
            </a:ext>
          </a:extLst>
        </xdr:cNvPr>
        <xdr:cNvSpPr txBox="1"/>
      </xdr:nvSpPr>
      <xdr:spPr>
        <a:xfrm>
          <a:off x="4124960" y="18112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160927</xdr:rowOff>
    </xdr:from>
    <xdr:to>
      <xdr:col>20</xdr:col>
      <xdr:colOff>38100</xdr:colOff>
      <xdr:row>108</xdr:row>
      <xdr:rowOff>91077</xdr:rowOff>
    </xdr:to>
    <xdr:sp macro="" textlink="">
      <xdr:nvSpPr>
        <xdr:cNvPr id="419" name="楕円 418">
          <a:extLst>
            <a:ext uri="{FF2B5EF4-FFF2-40B4-BE49-F238E27FC236}">
              <a16:creationId xmlns:a16="http://schemas.microsoft.com/office/drawing/2014/main" id="{83D6E16C-B271-45D1-9EEB-E07B74999D9A}"/>
            </a:ext>
          </a:extLst>
        </xdr:cNvPr>
        <xdr:cNvSpPr/>
      </xdr:nvSpPr>
      <xdr:spPr>
        <a:xfrm>
          <a:off x="3312160" y="180984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40277</xdr:rowOff>
    </xdr:from>
    <xdr:to>
      <xdr:col>24</xdr:col>
      <xdr:colOff>63500</xdr:colOff>
      <xdr:row>108</xdr:row>
      <xdr:rowOff>79466</xdr:rowOff>
    </xdr:to>
    <xdr:cxnSp macro="">
      <xdr:nvCxnSpPr>
        <xdr:cNvPr id="420" name="直線コネクタ 419">
          <a:extLst>
            <a:ext uri="{FF2B5EF4-FFF2-40B4-BE49-F238E27FC236}">
              <a16:creationId xmlns:a16="http://schemas.microsoft.com/office/drawing/2014/main" id="{D2F8A21A-43D9-4028-A0FE-681DB2EB5265}"/>
            </a:ext>
          </a:extLst>
        </xdr:cNvPr>
        <xdr:cNvCxnSpPr/>
      </xdr:nvCxnSpPr>
      <xdr:spPr>
        <a:xfrm>
          <a:off x="3355340" y="18145397"/>
          <a:ext cx="7315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144599</xdr:rowOff>
    </xdr:from>
    <xdr:to>
      <xdr:col>15</xdr:col>
      <xdr:colOff>101600</xdr:colOff>
      <xdr:row>108</xdr:row>
      <xdr:rowOff>74749</xdr:rowOff>
    </xdr:to>
    <xdr:sp macro="" textlink="">
      <xdr:nvSpPr>
        <xdr:cNvPr id="421" name="楕円 420">
          <a:extLst>
            <a:ext uri="{FF2B5EF4-FFF2-40B4-BE49-F238E27FC236}">
              <a16:creationId xmlns:a16="http://schemas.microsoft.com/office/drawing/2014/main" id="{B1633AC1-1295-400E-B169-923ADF61615A}"/>
            </a:ext>
          </a:extLst>
        </xdr:cNvPr>
        <xdr:cNvSpPr/>
      </xdr:nvSpPr>
      <xdr:spPr>
        <a:xfrm>
          <a:off x="2514600" y="180820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23949</xdr:rowOff>
    </xdr:from>
    <xdr:to>
      <xdr:col>19</xdr:col>
      <xdr:colOff>177800</xdr:colOff>
      <xdr:row>108</xdr:row>
      <xdr:rowOff>40277</xdr:rowOff>
    </xdr:to>
    <xdr:cxnSp macro="">
      <xdr:nvCxnSpPr>
        <xdr:cNvPr id="422" name="直線コネクタ 421">
          <a:extLst>
            <a:ext uri="{FF2B5EF4-FFF2-40B4-BE49-F238E27FC236}">
              <a16:creationId xmlns:a16="http://schemas.microsoft.com/office/drawing/2014/main" id="{5C54416A-25D7-45BC-B64D-A73E032602FA}"/>
            </a:ext>
          </a:extLst>
        </xdr:cNvPr>
        <xdr:cNvCxnSpPr/>
      </xdr:nvCxnSpPr>
      <xdr:spPr>
        <a:xfrm>
          <a:off x="2565400" y="18129069"/>
          <a:ext cx="78994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115207</xdr:rowOff>
    </xdr:from>
    <xdr:to>
      <xdr:col>10</xdr:col>
      <xdr:colOff>165100</xdr:colOff>
      <xdr:row>108</xdr:row>
      <xdr:rowOff>45357</xdr:rowOff>
    </xdr:to>
    <xdr:sp macro="" textlink="">
      <xdr:nvSpPr>
        <xdr:cNvPr id="423" name="楕円 422">
          <a:extLst>
            <a:ext uri="{FF2B5EF4-FFF2-40B4-BE49-F238E27FC236}">
              <a16:creationId xmlns:a16="http://schemas.microsoft.com/office/drawing/2014/main" id="{0A3B7525-3E50-4F8D-A488-11848D3BD6AA}"/>
            </a:ext>
          </a:extLst>
        </xdr:cNvPr>
        <xdr:cNvSpPr/>
      </xdr:nvSpPr>
      <xdr:spPr>
        <a:xfrm>
          <a:off x="1739900" y="1805268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166007</xdr:rowOff>
    </xdr:from>
    <xdr:to>
      <xdr:col>15</xdr:col>
      <xdr:colOff>50800</xdr:colOff>
      <xdr:row>108</xdr:row>
      <xdr:rowOff>23949</xdr:rowOff>
    </xdr:to>
    <xdr:cxnSp macro="">
      <xdr:nvCxnSpPr>
        <xdr:cNvPr id="424" name="直線コネクタ 423">
          <a:extLst>
            <a:ext uri="{FF2B5EF4-FFF2-40B4-BE49-F238E27FC236}">
              <a16:creationId xmlns:a16="http://schemas.microsoft.com/office/drawing/2014/main" id="{41B47AB9-49B1-40F2-865C-8C3C8C3AFA9C}"/>
            </a:ext>
          </a:extLst>
        </xdr:cNvPr>
        <xdr:cNvCxnSpPr/>
      </xdr:nvCxnSpPr>
      <xdr:spPr>
        <a:xfrm>
          <a:off x="1790700" y="18103487"/>
          <a:ext cx="774700" cy="25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89081</xdr:rowOff>
    </xdr:from>
    <xdr:to>
      <xdr:col>6</xdr:col>
      <xdr:colOff>38100</xdr:colOff>
      <xdr:row>108</xdr:row>
      <xdr:rowOff>19231</xdr:rowOff>
    </xdr:to>
    <xdr:sp macro="" textlink="">
      <xdr:nvSpPr>
        <xdr:cNvPr id="425" name="楕円 424">
          <a:extLst>
            <a:ext uri="{FF2B5EF4-FFF2-40B4-BE49-F238E27FC236}">
              <a16:creationId xmlns:a16="http://schemas.microsoft.com/office/drawing/2014/main" id="{A967130A-4C00-4BFC-8DE6-53063AA0481C}"/>
            </a:ext>
          </a:extLst>
        </xdr:cNvPr>
        <xdr:cNvSpPr/>
      </xdr:nvSpPr>
      <xdr:spPr>
        <a:xfrm>
          <a:off x="965200" y="180265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139881</xdr:rowOff>
    </xdr:from>
    <xdr:to>
      <xdr:col>10</xdr:col>
      <xdr:colOff>114300</xdr:colOff>
      <xdr:row>107</xdr:row>
      <xdr:rowOff>166007</xdr:rowOff>
    </xdr:to>
    <xdr:cxnSp macro="">
      <xdr:nvCxnSpPr>
        <xdr:cNvPr id="426" name="直線コネクタ 425">
          <a:extLst>
            <a:ext uri="{FF2B5EF4-FFF2-40B4-BE49-F238E27FC236}">
              <a16:creationId xmlns:a16="http://schemas.microsoft.com/office/drawing/2014/main" id="{3A27791A-FE77-4112-8E4D-3B9ADDD3F16D}"/>
            </a:ext>
          </a:extLst>
        </xdr:cNvPr>
        <xdr:cNvCxnSpPr/>
      </xdr:nvCxnSpPr>
      <xdr:spPr>
        <a:xfrm>
          <a:off x="1008380" y="18077361"/>
          <a:ext cx="78232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136996</xdr:rowOff>
    </xdr:from>
    <xdr:ext cx="405111" cy="259045"/>
    <xdr:sp macro="" textlink="">
      <xdr:nvSpPr>
        <xdr:cNvPr id="427" name="n_1aveValue【港湾・漁港】&#10;有形固定資産減価償却率">
          <a:extLst>
            <a:ext uri="{FF2B5EF4-FFF2-40B4-BE49-F238E27FC236}">
              <a16:creationId xmlns:a16="http://schemas.microsoft.com/office/drawing/2014/main" id="{8E17DF25-6995-4A9F-85AB-BDA9A13823A3}"/>
            </a:ext>
          </a:extLst>
        </xdr:cNvPr>
        <xdr:cNvSpPr txBox="1"/>
      </xdr:nvSpPr>
      <xdr:spPr>
        <a:xfrm>
          <a:off x="3170564" y="17571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110870</xdr:rowOff>
    </xdr:from>
    <xdr:ext cx="405111" cy="259045"/>
    <xdr:sp macro="" textlink="">
      <xdr:nvSpPr>
        <xdr:cNvPr id="428" name="n_2aveValue【港湾・漁港】&#10;有形固定資産減価償却率">
          <a:extLst>
            <a:ext uri="{FF2B5EF4-FFF2-40B4-BE49-F238E27FC236}">
              <a16:creationId xmlns:a16="http://schemas.microsoft.com/office/drawing/2014/main" id="{C9008209-F570-404E-A63F-5E73FEAD3ACE}"/>
            </a:ext>
          </a:extLst>
        </xdr:cNvPr>
        <xdr:cNvSpPr txBox="1"/>
      </xdr:nvSpPr>
      <xdr:spPr>
        <a:xfrm>
          <a:off x="2385704" y="17545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65150</xdr:rowOff>
    </xdr:from>
    <xdr:ext cx="405111" cy="259045"/>
    <xdr:sp macro="" textlink="">
      <xdr:nvSpPr>
        <xdr:cNvPr id="429" name="n_3aveValue【港湾・漁港】&#10;有形固定資産減価償却率">
          <a:extLst>
            <a:ext uri="{FF2B5EF4-FFF2-40B4-BE49-F238E27FC236}">
              <a16:creationId xmlns:a16="http://schemas.microsoft.com/office/drawing/2014/main" id="{ABB754BE-EDD9-4196-B8DC-8B4E9C7FC61C}"/>
            </a:ext>
          </a:extLst>
        </xdr:cNvPr>
        <xdr:cNvSpPr txBox="1"/>
      </xdr:nvSpPr>
      <xdr:spPr>
        <a:xfrm>
          <a:off x="1611004" y="17499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143527</xdr:rowOff>
    </xdr:from>
    <xdr:ext cx="405111" cy="259045"/>
    <xdr:sp macro="" textlink="">
      <xdr:nvSpPr>
        <xdr:cNvPr id="430" name="n_4aveValue【港湾・漁港】&#10;有形固定資産減価償却率">
          <a:extLst>
            <a:ext uri="{FF2B5EF4-FFF2-40B4-BE49-F238E27FC236}">
              <a16:creationId xmlns:a16="http://schemas.microsoft.com/office/drawing/2014/main" id="{178854A1-7797-44AD-A81C-F30998DA33EA}"/>
            </a:ext>
          </a:extLst>
        </xdr:cNvPr>
        <xdr:cNvSpPr txBox="1"/>
      </xdr:nvSpPr>
      <xdr:spPr>
        <a:xfrm>
          <a:off x="836304" y="1757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82204</xdr:rowOff>
    </xdr:from>
    <xdr:ext cx="405111" cy="259045"/>
    <xdr:sp macro="" textlink="">
      <xdr:nvSpPr>
        <xdr:cNvPr id="431" name="n_1mainValue【港湾・漁港】&#10;有形固定資産減価償却率">
          <a:extLst>
            <a:ext uri="{FF2B5EF4-FFF2-40B4-BE49-F238E27FC236}">
              <a16:creationId xmlns:a16="http://schemas.microsoft.com/office/drawing/2014/main" id="{1D16716A-7973-4435-9DFD-7F5EE8B66127}"/>
            </a:ext>
          </a:extLst>
        </xdr:cNvPr>
        <xdr:cNvSpPr txBox="1"/>
      </xdr:nvSpPr>
      <xdr:spPr>
        <a:xfrm>
          <a:off x="3170564" y="1818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65876</xdr:rowOff>
    </xdr:from>
    <xdr:ext cx="405111" cy="259045"/>
    <xdr:sp macro="" textlink="">
      <xdr:nvSpPr>
        <xdr:cNvPr id="432" name="n_2mainValue【港湾・漁港】&#10;有形固定資産減価償却率">
          <a:extLst>
            <a:ext uri="{FF2B5EF4-FFF2-40B4-BE49-F238E27FC236}">
              <a16:creationId xmlns:a16="http://schemas.microsoft.com/office/drawing/2014/main" id="{B21F9BF1-06F7-4460-B2E4-37E64B141C89}"/>
            </a:ext>
          </a:extLst>
        </xdr:cNvPr>
        <xdr:cNvSpPr txBox="1"/>
      </xdr:nvSpPr>
      <xdr:spPr>
        <a:xfrm>
          <a:off x="2385704" y="18170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36484</xdr:rowOff>
    </xdr:from>
    <xdr:ext cx="405111" cy="259045"/>
    <xdr:sp macro="" textlink="">
      <xdr:nvSpPr>
        <xdr:cNvPr id="433" name="n_3mainValue【港湾・漁港】&#10;有形固定資産減価償却率">
          <a:extLst>
            <a:ext uri="{FF2B5EF4-FFF2-40B4-BE49-F238E27FC236}">
              <a16:creationId xmlns:a16="http://schemas.microsoft.com/office/drawing/2014/main" id="{73098263-ECFE-4B07-89CC-85C250E8F612}"/>
            </a:ext>
          </a:extLst>
        </xdr:cNvPr>
        <xdr:cNvSpPr txBox="1"/>
      </xdr:nvSpPr>
      <xdr:spPr>
        <a:xfrm>
          <a:off x="1611004" y="1814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10358</xdr:rowOff>
    </xdr:from>
    <xdr:ext cx="405111" cy="259045"/>
    <xdr:sp macro="" textlink="">
      <xdr:nvSpPr>
        <xdr:cNvPr id="434" name="n_4mainValue【港湾・漁港】&#10;有形固定資産減価償却率">
          <a:extLst>
            <a:ext uri="{FF2B5EF4-FFF2-40B4-BE49-F238E27FC236}">
              <a16:creationId xmlns:a16="http://schemas.microsoft.com/office/drawing/2014/main" id="{55804F99-BCF9-43CB-A6ED-C0DB485E4216}"/>
            </a:ext>
          </a:extLst>
        </xdr:cNvPr>
        <xdr:cNvSpPr txBox="1"/>
      </xdr:nvSpPr>
      <xdr:spPr>
        <a:xfrm>
          <a:off x="836304" y="1811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A4C76FA1-B837-4DF1-85CC-D755A36CEBA7}"/>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68F877A3-AE53-40FE-8008-00F2E40CBDB2}"/>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3440EAF9-D68D-4C04-A9B4-32F4FBBFB285}"/>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0E76DC1F-94A7-4396-AE24-B97934C35DC7}"/>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F4C6E65A-060A-49C2-82B9-98E0C6943B9C}"/>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DABDB98D-3362-4B73-A941-93F3ADC1C457}"/>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2E480FAD-1FF9-44BB-B253-0BEAE38ACB0C}"/>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D2A513A2-0261-40FC-AF72-AAF937B08F5C}"/>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636683EB-7F49-4B4E-A2E6-BB8EECF8962A}"/>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CA499A5C-FFAF-40B8-8E06-6AFD0472241A}"/>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5" name="直線コネクタ 444">
          <a:extLst>
            <a:ext uri="{FF2B5EF4-FFF2-40B4-BE49-F238E27FC236}">
              <a16:creationId xmlns:a16="http://schemas.microsoft.com/office/drawing/2014/main" id="{14F72E5F-85A8-4EB2-B920-BFD8EEB9E072}"/>
            </a:ext>
          </a:extLst>
        </xdr:cNvPr>
        <xdr:cNvCxnSpPr/>
      </xdr:nvCxnSpPr>
      <xdr:spPr>
        <a:xfrm>
          <a:off x="5826760" y="1830813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6" name="テキスト ボックス 445">
          <a:extLst>
            <a:ext uri="{FF2B5EF4-FFF2-40B4-BE49-F238E27FC236}">
              <a16:creationId xmlns:a16="http://schemas.microsoft.com/office/drawing/2014/main" id="{C7902536-37D0-4036-84AE-684E1EE143BC}"/>
            </a:ext>
          </a:extLst>
        </xdr:cNvPr>
        <xdr:cNvSpPr txBox="1"/>
      </xdr:nvSpPr>
      <xdr:spPr>
        <a:xfrm>
          <a:off x="5600834" y="1816972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7" name="直線コネクタ 446">
          <a:extLst>
            <a:ext uri="{FF2B5EF4-FFF2-40B4-BE49-F238E27FC236}">
              <a16:creationId xmlns:a16="http://schemas.microsoft.com/office/drawing/2014/main" id="{E60DD868-2843-4F93-AABC-517EC7BBDCB8}"/>
            </a:ext>
          </a:extLst>
        </xdr:cNvPr>
        <xdr:cNvCxnSpPr/>
      </xdr:nvCxnSpPr>
      <xdr:spPr>
        <a:xfrm>
          <a:off x="5826760" y="1798918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106</xdr:row>
      <xdr:rowOff>80934</xdr:rowOff>
    </xdr:from>
    <xdr:ext cx="531299" cy="259045"/>
    <xdr:sp macro="" textlink="">
      <xdr:nvSpPr>
        <xdr:cNvPr id="448" name="テキスト ボックス 447">
          <a:extLst>
            <a:ext uri="{FF2B5EF4-FFF2-40B4-BE49-F238E27FC236}">
              <a16:creationId xmlns:a16="http://schemas.microsoft.com/office/drawing/2014/main" id="{05D2C242-34CD-4BA6-8006-6335EF80418B}"/>
            </a:ext>
          </a:extLst>
        </xdr:cNvPr>
        <xdr:cNvSpPr txBox="1"/>
      </xdr:nvSpPr>
      <xdr:spPr>
        <a:xfrm>
          <a:off x="5364041" y="1785077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49" name="直線コネクタ 448">
          <a:extLst>
            <a:ext uri="{FF2B5EF4-FFF2-40B4-BE49-F238E27FC236}">
              <a16:creationId xmlns:a16="http://schemas.microsoft.com/office/drawing/2014/main" id="{00EA9B24-3F81-4C12-98AE-5BA3C15AB81E}"/>
            </a:ext>
          </a:extLst>
        </xdr:cNvPr>
        <xdr:cNvCxnSpPr/>
      </xdr:nvCxnSpPr>
      <xdr:spPr>
        <a:xfrm>
          <a:off x="5826760" y="1767023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104</xdr:row>
      <xdr:rowOff>97263</xdr:rowOff>
    </xdr:from>
    <xdr:ext cx="531299" cy="259045"/>
    <xdr:sp macro="" textlink="">
      <xdr:nvSpPr>
        <xdr:cNvPr id="450" name="テキスト ボックス 449">
          <a:extLst>
            <a:ext uri="{FF2B5EF4-FFF2-40B4-BE49-F238E27FC236}">
              <a16:creationId xmlns:a16="http://schemas.microsoft.com/office/drawing/2014/main" id="{6A807139-D66F-4835-9187-04DBFB51AD60}"/>
            </a:ext>
          </a:extLst>
        </xdr:cNvPr>
        <xdr:cNvSpPr txBox="1"/>
      </xdr:nvSpPr>
      <xdr:spPr>
        <a:xfrm>
          <a:off x="5364041" y="1753182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1" name="直線コネクタ 450">
          <a:extLst>
            <a:ext uri="{FF2B5EF4-FFF2-40B4-BE49-F238E27FC236}">
              <a16:creationId xmlns:a16="http://schemas.microsoft.com/office/drawing/2014/main" id="{9F1AFDE0-DFA1-4930-9007-C5E6A1BE2818}"/>
            </a:ext>
          </a:extLst>
        </xdr:cNvPr>
        <xdr:cNvCxnSpPr/>
      </xdr:nvCxnSpPr>
      <xdr:spPr>
        <a:xfrm>
          <a:off x="5826760" y="1735128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102</xdr:row>
      <xdr:rowOff>113591</xdr:rowOff>
    </xdr:from>
    <xdr:ext cx="531299" cy="259045"/>
    <xdr:sp macro="" textlink="">
      <xdr:nvSpPr>
        <xdr:cNvPr id="452" name="テキスト ボックス 451">
          <a:extLst>
            <a:ext uri="{FF2B5EF4-FFF2-40B4-BE49-F238E27FC236}">
              <a16:creationId xmlns:a16="http://schemas.microsoft.com/office/drawing/2014/main" id="{60629C29-5590-4AA1-9C8B-18A93C5A4996}"/>
            </a:ext>
          </a:extLst>
        </xdr:cNvPr>
        <xdr:cNvSpPr txBox="1"/>
      </xdr:nvSpPr>
      <xdr:spPr>
        <a:xfrm>
          <a:off x="5364041" y="1721287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3" name="直線コネクタ 452">
          <a:extLst>
            <a:ext uri="{FF2B5EF4-FFF2-40B4-BE49-F238E27FC236}">
              <a16:creationId xmlns:a16="http://schemas.microsoft.com/office/drawing/2014/main" id="{71A69015-0F15-47EE-A4DD-AE160548DB2B}"/>
            </a:ext>
          </a:extLst>
        </xdr:cNvPr>
        <xdr:cNvCxnSpPr/>
      </xdr:nvCxnSpPr>
      <xdr:spPr>
        <a:xfrm>
          <a:off x="5826760" y="1703233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129920</xdr:rowOff>
    </xdr:from>
    <xdr:ext cx="531299" cy="259045"/>
    <xdr:sp macro="" textlink="">
      <xdr:nvSpPr>
        <xdr:cNvPr id="454" name="テキスト ボックス 453">
          <a:extLst>
            <a:ext uri="{FF2B5EF4-FFF2-40B4-BE49-F238E27FC236}">
              <a16:creationId xmlns:a16="http://schemas.microsoft.com/office/drawing/2014/main" id="{2B44C90B-7284-43ED-8861-55BD4FCCBE14}"/>
            </a:ext>
          </a:extLst>
        </xdr:cNvPr>
        <xdr:cNvSpPr txBox="1"/>
      </xdr:nvSpPr>
      <xdr:spPr>
        <a:xfrm>
          <a:off x="5364041" y="1689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5" name="直線コネクタ 454">
          <a:extLst>
            <a:ext uri="{FF2B5EF4-FFF2-40B4-BE49-F238E27FC236}">
              <a16:creationId xmlns:a16="http://schemas.microsoft.com/office/drawing/2014/main" id="{4BA5C44B-B3A6-4F7A-BA2B-76ECA049C760}"/>
            </a:ext>
          </a:extLst>
        </xdr:cNvPr>
        <xdr:cNvCxnSpPr/>
      </xdr:nvCxnSpPr>
      <xdr:spPr>
        <a:xfrm>
          <a:off x="5826760" y="1671338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98</xdr:row>
      <xdr:rowOff>146248</xdr:rowOff>
    </xdr:from>
    <xdr:ext cx="595419" cy="259045"/>
    <xdr:sp macro="" textlink="">
      <xdr:nvSpPr>
        <xdr:cNvPr id="456" name="テキスト ボックス 455">
          <a:extLst>
            <a:ext uri="{FF2B5EF4-FFF2-40B4-BE49-F238E27FC236}">
              <a16:creationId xmlns:a16="http://schemas.microsoft.com/office/drawing/2014/main" id="{0CDDBAB4-9640-4BB6-9E95-9A0D7AAEBF78}"/>
            </a:ext>
          </a:extLst>
        </xdr:cNvPr>
        <xdr:cNvSpPr txBox="1"/>
      </xdr:nvSpPr>
      <xdr:spPr>
        <a:xfrm>
          <a:off x="5299921" y="1657496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1A9A036B-8018-4DE2-9EB7-826A2556B081}"/>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58" name="テキスト ボックス 457">
          <a:extLst>
            <a:ext uri="{FF2B5EF4-FFF2-40B4-BE49-F238E27FC236}">
              <a16:creationId xmlns:a16="http://schemas.microsoft.com/office/drawing/2014/main" id="{A5EBE826-0F42-404D-91B7-E0253179B16D}"/>
            </a:ext>
          </a:extLst>
        </xdr:cNvPr>
        <xdr:cNvSpPr txBox="1"/>
      </xdr:nvSpPr>
      <xdr:spPr>
        <a:xfrm>
          <a:off x="5299921" y="162560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D6E9FDD9-3071-4EBD-BA68-19B69C713045}"/>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19948</xdr:rowOff>
    </xdr:from>
    <xdr:to>
      <xdr:col>54</xdr:col>
      <xdr:colOff>189865</xdr:colOff>
      <xdr:row>108</xdr:row>
      <xdr:rowOff>131341</xdr:rowOff>
    </xdr:to>
    <xdr:cxnSp macro="">
      <xdr:nvCxnSpPr>
        <xdr:cNvPr id="460" name="直線コネクタ 459">
          <a:extLst>
            <a:ext uri="{FF2B5EF4-FFF2-40B4-BE49-F238E27FC236}">
              <a16:creationId xmlns:a16="http://schemas.microsoft.com/office/drawing/2014/main" id="{8F37F864-C5E5-42D1-9F17-F4EC27807D49}"/>
            </a:ext>
          </a:extLst>
        </xdr:cNvPr>
        <xdr:cNvCxnSpPr/>
      </xdr:nvCxnSpPr>
      <xdr:spPr>
        <a:xfrm flipV="1">
          <a:off x="9219565" y="16783948"/>
          <a:ext cx="0" cy="1452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135168</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802F561D-8083-416D-AF98-E3AB37744B66}"/>
            </a:ext>
          </a:extLst>
        </xdr:cNvPr>
        <xdr:cNvSpPr txBox="1"/>
      </xdr:nvSpPr>
      <xdr:spPr>
        <a:xfrm>
          <a:off x="9258300" y="1824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131341</xdr:rowOff>
    </xdr:from>
    <xdr:to>
      <xdr:col>55</xdr:col>
      <xdr:colOff>88900</xdr:colOff>
      <xdr:row>108</xdr:row>
      <xdr:rowOff>131341</xdr:rowOff>
    </xdr:to>
    <xdr:cxnSp macro="">
      <xdr:nvCxnSpPr>
        <xdr:cNvPr id="462" name="直線コネクタ 461">
          <a:extLst>
            <a:ext uri="{FF2B5EF4-FFF2-40B4-BE49-F238E27FC236}">
              <a16:creationId xmlns:a16="http://schemas.microsoft.com/office/drawing/2014/main" id="{58DE01C4-E1C4-4128-BDE7-54D7BBBA3E6F}"/>
            </a:ext>
          </a:extLst>
        </xdr:cNvPr>
        <xdr:cNvCxnSpPr/>
      </xdr:nvCxnSpPr>
      <xdr:spPr>
        <a:xfrm>
          <a:off x="9154160" y="1823646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138075</xdr:rowOff>
    </xdr:from>
    <xdr:ext cx="534377" cy="259045"/>
    <xdr:sp macro="" textlink="">
      <xdr:nvSpPr>
        <xdr:cNvPr id="463" name="【港湾・漁港】&#10;一人当たり有形固定資産（償却資産）額最大値テキスト">
          <a:extLst>
            <a:ext uri="{FF2B5EF4-FFF2-40B4-BE49-F238E27FC236}">
              <a16:creationId xmlns:a16="http://schemas.microsoft.com/office/drawing/2014/main" id="{343ED14D-5706-41BC-9416-9B21C7C87C02}"/>
            </a:ext>
          </a:extLst>
        </xdr:cNvPr>
        <xdr:cNvSpPr txBox="1"/>
      </xdr:nvSpPr>
      <xdr:spPr>
        <a:xfrm>
          <a:off x="9258300" y="16566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19948</xdr:rowOff>
    </xdr:from>
    <xdr:to>
      <xdr:col>55</xdr:col>
      <xdr:colOff>88900</xdr:colOff>
      <xdr:row>100</xdr:row>
      <xdr:rowOff>19948</xdr:rowOff>
    </xdr:to>
    <xdr:cxnSp macro="">
      <xdr:nvCxnSpPr>
        <xdr:cNvPr id="464" name="直線コネクタ 463">
          <a:extLst>
            <a:ext uri="{FF2B5EF4-FFF2-40B4-BE49-F238E27FC236}">
              <a16:creationId xmlns:a16="http://schemas.microsoft.com/office/drawing/2014/main" id="{6E4BA350-531F-441F-A5AC-BA521105A4D8}"/>
            </a:ext>
          </a:extLst>
        </xdr:cNvPr>
        <xdr:cNvCxnSpPr/>
      </xdr:nvCxnSpPr>
      <xdr:spPr>
        <a:xfrm>
          <a:off x="9154160" y="167839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119939</xdr:rowOff>
    </xdr:from>
    <xdr:ext cx="534377" cy="259045"/>
    <xdr:sp macro="" textlink="">
      <xdr:nvSpPr>
        <xdr:cNvPr id="465" name="【港湾・漁港】&#10;一人当たり有形固定資産（償却資産）額平均値テキスト">
          <a:extLst>
            <a:ext uri="{FF2B5EF4-FFF2-40B4-BE49-F238E27FC236}">
              <a16:creationId xmlns:a16="http://schemas.microsoft.com/office/drawing/2014/main" id="{530299DB-282D-45A2-B020-4B054FA067A8}"/>
            </a:ext>
          </a:extLst>
        </xdr:cNvPr>
        <xdr:cNvSpPr txBox="1"/>
      </xdr:nvSpPr>
      <xdr:spPr>
        <a:xfrm>
          <a:off x="9258300" y="175544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141512</xdr:rowOff>
    </xdr:from>
    <xdr:to>
      <xdr:col>55</xdr:col>
      <xdr:colOff>50800</xdr:colOff>
      <xdr:row>105</xdr:row>
      <xdr:rowOff>71662</xdr:rowOff>
    </xdr:to>
    <xdr:sp macro="" textlink="">
      <xdr:nvSpPr>
        <xdr:cNvPr id="466" name="フローチャート: 判断 465">
          <a:extLst>
            <a:ext uri="{FF2B5EF4-FFF2-40B4-BE49-F238E27FC236}">
              <a16:creationId xmlns:a16="http://schemas.microsoft.com/office/drawing/2014/main" id="{7D9DC600-27F7-4399-BEB5-F2B9009AA8A0}"/>
            </a:ext>
          </a:extLst>
        </xdr:cNvPr>
        <xdr:cNvSpPr/>
      </xdr:nvSpPr>
      <xdr:spPr>
        <a:xfrm>
          <a:off x="9192260" y="1757607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13464</xdr:rowOff>
    </xdr:from>
    <xdr:to>
      <xdr:col>50</xdr:col>
      <xdr:colOff>165100</xdr:colOff>
      <xdr:row>104</xdr:row>
      <xdr:rowOff>115064</xdr:rowOff>
    </xdr:to>
    <xdr:sp macro="" textlink="">
      <xdr:nvSpPr>
        <xdr:cNvPr id="467" name="フローチャート: 判断 466">
          <a:extLst>
            <a:ext uri="{FF2B5EF4-FFF2-40B4-BE49-F238E27FC236}">
              <a16:creationId xmlns:a16="http://schemas.microsoft.com/office/drawing/2014/main" id="{01B344FE-8250-45F9-8BC1-5D337F428D80}"/>
            </a:ext>
          </a:extLst>
        </xdr:cNvPr>
        <xdr:cNvSpPr/>
      </xdr:nvSpPr>
      <xdr:spPr>
        <a:xfrm>
          <a:off x="8445500" y="17448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29482</xdr:rowOff>
    </xdr:from>
    <xdr:to>
      <xdr:col>46</xdr:col>
      <xdr:colOff>38100</xdr:colOff>
      <xdr:row>104</xdr:row>
      <xdr:rowOff>131082</xdr:rowOff>
    </xdr:to>
    <xdr:sp macro="" textlink="">
      <xdr:nvSpPr>
        <xdr:cNvPr id="468" name="フローチャート: 判断 467">
          <a:extLst>
            <a:ext uri="{FF2B5EF4-FFF2-40B4-BE49-F238E27FC236}">
              <a16:creationId xmlns:a16="http://schemas.microsoft.com/office/drawing/2014/main" id="{E2AA4CE8-B785-4E39-8F64-37DFCFC39EF6}"/>
            </a:ext>
          </a:extLst>
        </xdr:cNvPr>
        <xdr:cNvSpPr/>
      </xdr:nvSpPr>
      <xdr:spPr>
        <a:xfrm>
          <a:off x="7670800" y="1746404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37875</xdr:rowOff>
    </xdr:from>
    <xdr:to>
      <xdr:col>41</xdr:col>
      <xdr:colOff>101600</xdr:colOff>
      <xdr:row>104</xdr:row>
      <xdr:rowOff>139475</xdr:rowOff>
    </xdr:to>
    <xdr:sp macro="" textlink="">
      <xdr:nvSpPr>
        <xdr:cNvPr id="469" name="フローチャート: 判断 468">
          <a:extLst>
            <a:ext uri="{FF2B5EF4-FFF2-40B4-BE49-F238E27FC236}">
              <a16:creationId xmlns:a16="http://schemas.microsoft.com/office/drawing/2014/main" id="{12011E2C-C83D-415D-9837-F982413C718F}"/>
            </a:ext>
          </a:extLst>
        </xdr:cNvPr>
        <xdr:cNvSpPr/>
      </xdr:nvSpPr>
      <xdr:spPr>
        <a:xfrm>
          <a:off x="6873240" y="1747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103</xdr:row>
      <xdr:rowOff>128809</xdr:rowOff>
    </xdr:from>
    <xdr:to>
      <xdr:col>36</xdr:col>
      <xdr:colOff>165100</xdr:colOff>
      <xdr:row>104</xdr:row>
      <xdr:rowOff>58959</xdr:rowOff>
    </xdr:to>
    <xdr:sp macro="" textlink="">
      <xdr:nvSpPr>
        <xdr:cNvPr id="470" name="フローチャート: 判断 469">
          <a:extLst>
            <a:ext uri="{FF2B5EF4-FFF2-40B4-BE49-F238E27FC236}">
              <a16:creationId xmlns:a16="http://schemas.microsoft.com/office/drawing/2014/main" id="{51A1A48C-9897-49E1-80C2-4705BA56D491}"/>
            </a:ext>
          </a:extLst>
        </xdr:cNvPr>
        <xdr:cNvSpPr/>
      </xdr:nvSpPr>
      <xdr:spPr>
        <a:xfrm>
          <a:off x="6098540" y="173957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3BF1B38-D639-446B-8740-409F6C8973DE}"/>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63ABEE77-FD24-4D8F-8312-A297BA41B8D0}"/>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8338724-28D1-44FB-B575-17E493EF7756}"/>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84C2A877-CFE6-4453-93CD-8203CEA3D15A}"/>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78FE5906-CCE7-4D98-A406-674CD655EF69}"/>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32601</xdr:rowOff>
    </xdr:from>
    <xdr:to>
      <xdr:col>55</xdr:col>
      <xdr:colOff>50800</xdr:colOff>
      <xdr:row>101</xdr:row>
      <xdr:rowOff>134201</xdr:rowOff>
    </xdr:to>
    <xdr:sp macro="" textlink="">
      <xdr:nvSpPr>
        <xdr:cNvPr id="476" name="楕円 475">
          <a:extLst>
            <a:ext uri="{FF2B5EF4-FFF2-40B4-BE49-F238E27FC236}">
              <a16:creationId xmlns:a16="http://schemas.microsoft.com/office/drawing/2014/main" id="{71353A68-3909-44D6-B4F0-824F867044BA}"/>
            </a:ext>
          </a:extLst>
        </xdr:cNvPr>
        <xdr:cNvSpPr/>
      </xdr:nvSpPr>
      <xdr:spPr>
        <a:xfrm>
          <a:off x="9192260" y="169642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55478</xdr:rowOff>
    </xdr:from>
    <xdr:ext cx="534377" cy="259045"/>
    <xdr:sp macro="" textlink="">
      <xdr:nvSpPr>
        <xdr:cNvPr id="477" name="【港湾・漁港】&#10;一人当たり有形固定資産（償却資産）額該当値テキスト">
          <a:extLst>
            <a:ext uri="{FF2B5EF4-FFF2-40B4-BE49-F238E27FC236}">
              <a16:creationId xmlns:a16="http://schemas.microsoft.com/office/drawing/2014/main" id="{7F6CB6BE-BCF2-43D0-A043-81D6FA857D19}"/>
            </a:ext>
          </a:extLst>
        </xdr:cNvPr>
        <xdr:cNvSpPr txBox="1"/>
      </xdr:nvSpPr>
      <xdr:spPr>
        <a:xfrm>
          <a:off x="9258300" y="16819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38333</xdr:rowOff>
    </xdr:from>
    <xdr:to>
      <xdr:col>50</xdr:col>
      <xdr:colOff>165100</xdr:colOff>
      <xdr:row>101</xdr:row>
      <xdr:rowOff>139933</xdr:rowOff>
    </xdr:to>
    <xdr:sp macro="" textlink="">
      <xdr:nvSpPr>
        <xdr:cNvPr id="478" name="楕円 477">
          <a:extLst>
            <a:ext uri="{FF2B5EF4-FFF2-40B4-BE49-F238E27FC236}">
              <a16:creationId xmlns:a16="http://schemas.microsoft.com/office/drawing/2014/main" id="{2AF588C5-123A-4635-8B43-8ED925A14065}"/>
            </a:ext>
          </a:extLst>
        </xdr:cNvPr>
        <xdr:cNvSpPr/>
      </xdr:nvSpPr>
      <xdr:spPr>
        <a:xfrm>
          <a:off x="8445500" y="16969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83401</xdr:rowOff>
    </xdr:from>
    <xdr:to>
      <xdr:col>55</xdr:col>
      <xdr:colOff>0</xdr:colOff>
      <xdr:row>101</xdr:row>
      <xdr:rowOff>89133</xdr:rowOff>
    </xdr:to>
    <xdr:cxnSp macro="">
      <xdr:nvCxnSpPr>
        <xdr:cNvPr id="479" name="直線コネクタ 478">
          <a:extLst>
            <a:ext uri="{FF2B5EF4-FFF2-40B4-BE49-F238E27FC236}">
              <a16:creationId xmlns:a16="http://schemas.microsoft.com/office/drawing/2014/main" id="{7FB1CA22-4147-4763-8EE1-6628E4D0B255}"/>
            </a:ext>
          </a:extLst>
        </xdr:cNvPr>
        <xdr:cNvCxnSpPr/>
      </xdr:nvCxnSpPr>
      <xdr:spPr>
        <a:xfrm flipV="1">
          <a:off x="8496300" y="17015041"/>
          <a:ext cx="723900" cy="5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101</xdr:row>
      <xdr:rowOff>60001</xdr:rowOff>
    </xdr:from>
    <xdr:to>
      <xdr:col>46</xdr:col>
      <xdr:colOff>38100</xdr:colOff>
      <xdr:row>101</xdr:row>
      <xdr:rowOff>161601</xdr:rowOff>
    </xdr:to>
    <xdr:sp macro="" textlink="">
      <xdr:nvSpPr>
        <xdr:cNvPr id="480" name="楕円 479">
          <a:extLst>
            <a:ext uri="{FF2B5EF4-FFF2-40B4-BE49-F238E27FC236}">
              <a16:creationId xmlns:a16="http://schemas.microsoft.com/office/drawing/2014/main" id="{6B92794C-5979-4A21-8C34-2A45BCEFBD77}"/>
            </a:ext>
          </a:extLst>
        </xdr:cNvPr>
        <xdr:cNvSpPr/>
      </xdr:nvSpPr>
      <xdr:spPr>
        <a:xfrm>
          <a:off x="7670800" y="1699164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89133</xdr:rowOff>
    </xdr:from>
    <xdr:to>
      <xdr:col>50</xdr:col>
      <xdr:colOff>114300</xdr:colOff>
      <xdr:row>101</xdr:row>
      <xdr:rowOff>110801</xdr:rowOff>
    </xdr:to>
    <xdr:cxnSp macro="">
      <xdr:nvCxnSpPr>
        <xdr:cNvPr id="481" name="直線コネクタ 480">
          <a:extLst>
            <a:ext uri="{FF2B5EF4-FFF2-40B4-BE49-F238E27FC236}">
              <a16:creationId xmlns:a16="http://schemas.microsoft.com/office/drawing/2014/main" id="{9359EDF6-0B86-47BE-B0D3-AF6A7B656EB5}"/>
            </a:ext>
          </a:extLst>
        </xdr:cNvPr>
        <xdr:cNvCxnSpPr/>
      </xdr:nvCxnSpPr>
      <xdr:spPr>
        <a:xfrm flipV="1">
          <a:off x="7713980" y="17020773"/>
          <a:ext cx="782320" cy="21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73699</xdr:rowOff>
    </xdr:from>
    <xdr:to>
      <xdr:col>41</xdr:col>
      <xdr:colOff>101600</xdr:colOff>
      <xdr:row>102</xdr:row>
      <xdr:rowOff>3849</xdr:rowOff>
    </xdr:to>
    <xdr:sp macro="" textlink="">
      <xdr:nvSpPr>
        <xdr:cNvPr id="482" name="楕円 481">
          <a:extLst>
            <a:ext uri="{FF2B5EF4-FFF2-40B4-BE49-F238E27FC236}">
              <a16:creationId xmlns:a16="http://schemas.microsoft.com/office/drawing/2014/main" id="{C06DCD69-06EA-4C5C-93E9-447F640C1C18}"/>
            </a:ext>
          </a:extLst>
        </xdr:cNvPr>
        <xdr:cNvSpPr/>
      </xdr:nvSpPr>
      <xdr:spPr>
        <a:xfrm>
          <a:off x="6873240" y="170053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110801</xdr:rowOff>
    </xdr:from>
    <xdr:to>
      <xdr:col>45</xdr:col>
      <xdr:colOff>177800</xdr:colOff>
      <xdr:row>101</xdr:row>
      <xdr:rowOff>124499</xdr:rowOff>
    </xdr:to>
    <xdr:cxnSp macro="">
      <xdr:nvCxnSpPr>
        <xdr:cNvPr id="483" name="直線コネクタ 482">
          <a:extLst>
            <a:ext uri="{FF2B5EF4-FFF2-40B4-BE49-F238E27FC236}">
              <a16:creationId xmlns:a16="http://schemas.microsoft.com/office/drawing/2014/main" id="{98DED2F7-BFA4-47AD-8F27-321CA872279A}"/>
            </a:ext>
          </a:extLst>
        </xdr:cNvPr>
        <xdr:cNvCxnSpPr/>
      </xdr:nvCxnSpPr>
      <xdr:spPr>
        <a:xfrm flipV="1">
          <a:off x="6924040" y="17042441"/>
          <a:ext cx="789940" cy="13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61258</xdr:rowOff>
    </xdr:from>
    <xdr:to>
      <xdr:col>36</xdr:col>
      <xdr:colOff>165100</xdr:colOff>
      <xdr:row>101</xdr:row>
      <xdr:rowOff>162858</xdr:rowOff>
    </xdr:to>
    <xdr:sp macro="" textlink="">
      <xdr:nvSpPr>
        <xdr:cNvPr id="484" name="楕円 483">
          <a:extLst>
            <a:ext uri="{FF2B5EF4-FFF2-40B4-BE49-F238E27FC236}">
              <a16:creationId xmlns:a16="http://schemas.microsoft.com/office/drawing/2014/main" id="{0B5FCC4D-A9C8-4FEE-BB72-50809C6C94B3}"/>
            </a:ext>
          </a:extLst>
        </xdr:cNvPr>
        <xdr:cNvSpPr/>
      </xdr:nvSpPr>
      <xdr:spPr>
        <a:xfrm>
          <a:off x="6098540" y="16992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112058</xdr:rowOff>
    </xdr:from>
    <xdr:to>
      <xdr:col>41</xdr:col>
      <xdr:colOff>50800</xdr:colOff>
      <xdr:row>101</xdr:row>
      <xdr:rowOff>124499</xdr:rowOff>
    </xdr:to>
    <xdr:cxnSp macro="">
      <xdr:nvCxnSpPr>
        <xdr:cNvPr id="485" name="直線コネクタ 484">
          <a:extLst>
            <a:ext uri="{FF2B5EF4-FFF2-40B4-BE49-F238E27FC236}">
              <a16:creationId xmlns:a16="http://schemas.microsoft.com/office/drawing/2014/main" id="{147EB150-2770-43A9-B9D4-73BA39964D6A}"/>
            </a:ext>
          </a:extLst>
        </xdr:cNvPr>
        <xdr:cNvCxnSpPr/>
      </xdr:nvCxnSpPr>
      <xdr:spPr>
        <a:xfrm>
          <a:off x="6149340" y="17043698"/>
          <a:ext cx="774700" cy="12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104</xdr:row>
      <xdr:rowOff>106191</xdr:rowOff>
    </xdr:from>
    <xdr:ext cx="534377" cy="259045"/>
    <xdr:sp macro="" textlink="">
      <xdr:nvSpPr>
        <xdr:cNvPr id="486" name="n_1aveValue【港湾・漁港】&#10;一人当たり有形固定資産（償却資産）額">
          <a:extLst>
            <a:ext uri="{FF2B5EF4-FFF2-40B4-BE49-F238E27FC236}">
              <a16:creationId xmlns:a16="http://schemas.microsoft.com/office/drawing/2014/main" id="{2A711FE6-BC2C-44CA-9CBC-4EFB7792FE2A}"/>
            </a:ext>
          </a:extLst>
        </xdr:cNvPr>
        <xdr:cNvSpPr txBox="1"/>
      </xdr:nvSpPr>
      <xdr:spPr>
        <a:xfrm>
          <a:off x="8239271" y="1754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104</xdr:row>
      <xdr:rowOff>122209</xdr:rowOff>
    </xdr:from>
    <xdr:ext cx="534377" cy="259045"/>
    <xdr:sp macro="" textlink="">
      <xdr:nvSpPr>
        <xdr:cNvPr id="487" name="n_2aveValue【港湾・漁港】&#10;一人当たり有形固定資産（償却資産）額">
          <a:extLst>
            <a:ext uri="{FF2B5EF4-FFF2-40B4-BE49-F238E27FC236}">
              <a16:creationId xmlns:a16="http://schemas.microsoft.com/office/drawing/2014/main" id="{07563397-6F91-4126-B94D-DC6352EEC65C}"/>
            </a:ext>
          </a:extLst>
        </xdr:cNvPr>
        <xdr:cNvSpPr txBox="1"/>
      </xdr:nvSpPr>
      <xdr:spPr>
        <a:xfrm>
          <a:off x="7477271" y="17556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104</xdr:row>
      <xdr:rowOff>130602</xdr:rowOff>
    </xdr:from>
    <xdr:ext cx="534377" cy="259045"/>
    <xdr:sp macro="" textlink="">
      <xdr:nvSpPr>
        <xdr:cNvPr id="488" name="n_3aveValue【港湾・漁港】&#10;一人当たり有形固定資産（償却資産）額">
          <a:extLst>
            <a:ext uri="{FF2B5EF4-FFF2-40B4-BE49-F238E27FC236}">
              <a16:creationId xmlns:a16="http://schemas.microsoft.com/office/drawing/2014/main" id="{22EF80B1-207C-4C95-93E8-D27C9B0F4555}"/>
            </a:ext>
          </a:extLst>
        </xdr:cNvPr>
        <xdr:cNvSpPr txBox="1"/>
      </xdr:nvSpPr>
      <xdr:spPr>
        <a:xfrm>
          <a:off x="6702571" y="17565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104</xdr:row>
      <xdr:rowOff>50086</xdr:rowOff>
    </xdr:from>
    <xdr:ext cx="534377" cy="259045"/>
    <xdr:sp macro="" textlink="">
      <xdr:nvSpPr>
        <xdr:cNvPr id="489" name="n_4aveValue【港湾・漁港】&#10;一人当たり有形固定資産（償却資産）額">
          <a:extLst>
            <a:ext uri="{FF2B5EF4-FFF2-40B4-BE49-F238E27FC236}">
              <a16:creationId xmlns:a16="http://schemas.microsoft.com/office/drawing/2014/main" id="{869D1630-A324-42D3-9C80-ED32FE1E7260}"/>
            </a:ext>
          </a:extLst>
        </xdr:cNvPr>
        <xdr:cNvSpPr txBox="1"/>
      </xdr:nvSpPr>
      <xdr:spPr>
        <a:xfrm>
          <a:off x="5905011" y="17484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99</xdr:row>
      <xdr:rowOff>156460</xdr:rowOff>
    </xdr:from>
    <xdr:ext cx="534377" cy="259045"/>
    <xdr:sp macro="" textlink="">
      <xdr:nvSpPr>
        <xdr:cNvPr id="490" name="n_1mainValue【港湾・漁港】&#10;一人当たり有形固定資産（償却資産）額">
          <a:extLst>
            <a:ext uri="{FF2B5EF4-FFF2-40B4-BE49-F238E27FC236}">
              <a16:creationId xmlns:a16="http://schemas.microsoft.com/office/drawing/2014/main" id="{16001E70-3817-4095-9D3C-E9E12C48F397}"/>
            </a:ext>
          </a:extLst>
        </xdr:cNvPr>
        <xdr:cNvSpPr txBox="1"/>
      </xdr:nvSpPr>
      <xdr:spPr>
        <a:xfrm>
          <a:off x="8239271" y="16752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100</xdr:row>
      <xdr:rowOff>6678</xdr:rowOff>
    </xdr:from>
    <xdr:ext cx="534377" cy="259045"/>
    <xdr:sp macro="" textlink="">
      <xdr:nvSpPr>
        <xdr:cNvPr id="491" name="n_2mainValue【港湾・漁港】&#10;一人当たり有形固定資産（償却資産）額">
          <a:extLst>
            <a:ext uri="{FF2B5EF4-FFF2-40B4-BE49-F238E27FC236}">
              <a16:creationId xmlns:a16="http://schemas.microsoft.com/office/drawing/2014/main" id="{19B4FB5A-071B-4DC3-8015-9AF3BDE88161}"/>
            </a:ext>
          </a:extLst>
        </xdr:cNvPr>
        <xdr:cNvSpPr txBox="1"/>
      </xdr:nvSpPr>
      <xdr:spPr>
        <a:xfrm>
          <a:off x="7477271" y="1677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100</xdr:row>
      <xdr:rowOff>20376</xdr:rowOff>
    </xdr:from>
    <xdr:ext cx="534377" cy="259045"/>
    <xdr:sp macro="" textlink="">
      <xdr:nvSpPr>
        <xdr:cNvPr id="492" name="n_3mainValue【港湾・漁港】&#10;一人当たり有形固定資産（償却資産）額">
          <a:extLst>
            <a:ext uri="{FF2B5EF4-FFF2-40B4-BE49-F238E27FC236}">
              <a16:creationId xmlns:a16="http://schemas.microsoft.com/office/drawing/2014/main" id="{6528AF6F-ADD6-4786-9006-7096629144A5}"/>
            </a:ext>
          </a:extLst>
        </xdr:cNvPr>
        <xdr:cNvSpPr txBox="1"/>
      </xdr:nvSpPr>
      <xdr:spPr>
        <a:xfrm>
          <a:off x="6702571" y="16784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100</xdr:row>
      <xdr:rowOff>7935</xdr:rowOff>
    </xdr:from>
    <xdr:ext cx="534377" cy="259045"/>
    <xdr:sp macro="" textlink="">
      <xdr:nvSpPr>
        <xdr:cNvPr id="493" name="n_4mainValue【港湾・漁港】&#10;一人当たり有形固定資産（償却資産）額">
          <a:extLst>
            <a:ext uri="{FF2B5EF4-FFF2-40B4-BE49-F238E27FC236}">
              <a16:creationId xmlns:a16="http://schemas.microsoft.com/office/drawing/2014/main" id="{E38B1E85-BF73-4D50-9874-02212A6E37C5}"/>
            </a:ext>
          </a:extLst>
        </xdr:cNvPr>
        <xdr:cNvSpPr txBox="1"/>
      </xdr:nvSpPr>
      <xdr:spPr>
        <a:xfrm>
          <a:off x="5905011" y="167719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B0C7E0A8-DC04-4436-886F-75C9731D8268}"/>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CB77A149-9109-438D-94CD-6ED2F6464F8E}"/>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5C1FA86E-36C4-431F-81EE-ED1DE75A225F}"/>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7746A05A-8AC8-4B07-8CAE-4CB90E5D3D86}"/>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F9CFAB9C-86B5-436B-B698-CF241ACD002A}"/>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C582ECDE-AF53-4AFD-9359-2C334258278B}"/>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52A5A214-38E9-44F8-A075-673577761B4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D8FAE6DF-CE4D-480A-BFD2-9F62690710AB}"/>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AE5529AD-87BF-4A4D-92BE-1964B45BEC12}"/>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5F372DA-4924-41BA-A150-015264C66A2B}"/>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4FCA78C4-74F5-40B1-B833-F3AC837F993C}"/>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220AF27B-2795-4EB7-AC1F-40A0281F1B32}"/>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8F390F54-6EC1-45B1-80CF-062F2DA44329}"/>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589CA258-7DB4-4BFC-9A30-9C0DA6EB9352}"/>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2B5A7096-EF79-4B1B-B189-EDCBBEFCC798}"/>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493069C9-4871-4933-9875-E59E6581066E}"/>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19FFCE36-F203-4669-A227-97DA2120C0D6}"/>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A08AA4CC-667B-425B-9906-FF719789D014}"/>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4E105980-9BAC-4420-91C5-6D6EC4CA66B8}"/>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56BB90C9-9163-47C1-9392-EAFECB1B73C8}"/>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314B649A-9206-4389-8B6A-D15EDD85BF3A}"/>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9BEC6415-4784-4A6F-9E64-146F1A8EFC0E}"/>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02DD9904-4E30-4E01-B7E0-06BE92CBDDBD}"/>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2EE4FD46-66E4-407B-963E-512B662E3E1A}"/>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518" name="直線コネクタ 517">
          <a:extLst>
            <a:ext uri="{FF2B5EF4-FFF2-40B4-BE49-F238E27FC236}">
              <a16:creationId xmlns:a16="http://schemas.microsoft.com/office/drawing/2014/main" id="{0FB16DE6-1746-48EE-AF35-B09C8F092F33}"/>
            </a:ext>
          </a:extLst>
        </xdr:cNvPr>
        <xdr:cNvCxnSpPr/>
      </xdr:nvCxnSpPr>
      <xdr:spPr>
        <a:xfrm flipV="1">
          <a:off x="14375764" y="5678805"/>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519" name="【認定こども園・幼稚園・保育所】&#10;有形固定資産減価償却率最小値テキスト">
          <a:extLst>
            <a:ext uri="{FF2B5EF4-FFF2-40B4-BE49-F238E27FC236}">
              <a16:creationId xmlns:a16="http://schemas.microsoft.com/office/drawing/2014/main" id="{6E7ED972-13C5-4DF6-82A1-68C6335DD837}"/>
            </a:ext>
          </a:extLst>
        </xdr:cNvPr>
        <xdr:cNvSpPr txBox="1"/>
      </xdr:nvSpPr>
      <xdr:spPr>
        <a:xfrm>
          <a:off x="14414500" y="690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520" name="直線コネクタ 519">
          <a:extLst>
            <a:ext uri="{FF2B5EF4-FFF2-40B4-BE49-F238E27FC236}">
              <a16:creationId xmlns:a16="http://schemas.microsoft.com/office/drawing/2014/main" id="{294EE72A-D329-43D7-8313-4ED5511BA83A}"/>
            </a:ext>
          </a:extLst>
        </xdr:cNvPr>
        <xdr:cNvCxnSpPr/>
      </xdr:nvCxnSpPr>
      <xdr:spPr>
        <a:xfrm>
          <a:off x="14287500" y="68980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2D8DDC04-703E-42B8-B0BE-27E70D5B81B4}"/>
            </a:ext>
          </a:extLst>
        </xdr:cNvPr>
        <xdr:cNvSpPr txBox="1"/>
      </xdr:nvSpPr>
      <xdr:spPr>
        <a:xfrm>
          <a:off x="14414500" y="545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522" name="直線コネクタ 521">
          <a:extLst>
            <a:ext uri="{FF2B5EF4-FFF2-40B4-BE49-F238E27FC236}">
              <a16:creationId xmlns:a16="http://schemas.microsoft.com/office/drawing/2014/main" id="{5EE07BCC-F5F7-4FAF-9897-41325B755987}"/>
            </a:ext>
          </a:extLst>
        </xdr:cNvPr>
        <xdr:cNvCxnSpPr/>
      </xdr:nvCxnSpPr>
      <xdr:spPr>
        <a:xfrm>
          <a:off x="14287500" y="567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BD264F47-29E2-4BF6-A43B-772D334446E1}"/>
            </a:ext>
          </a:extLst>
        </xdr:cNvPr>
        <xdr:cNvSpPr txBox="1"/>
      </xdr:nvSpPr>
      <xdr:spPr>
        <a:xfrm>
          <a:off x="14414500" y="6022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524" name="フローチャート: 判断 523">
          <a:extLst>
            <a:ext uri="{FF2B5EF4-FFF2-40B4-BE49-F238E27FC236}">
              <a16:creationId xmlns:a16="http://schemas.microsoft.com/office/drawing/2014/main" id="{ADA8F752-DC60-4670-BD9E-1FFCD14322EE}"/>
            </a:ext>
          </a:extLst>
        </xdr:cNvPr>
        <xdr:cNvSpPr/>
      </xdr:nvSpPr>
      <xdr:spPr>
        <a:xfrm>
          <a:off x="14325600" y="616712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525" name="フローチャート: 判断 524">
          <a:extLst>
            <a:ext uri="{FF2B5EF4-FFF2-40B4-BE49-F238E27FC236}">
              <a16:creationId xmlns:a16="http://schemas.microsoft.com/office/drawing/2014/main" id="{B681AA16-F6F9-482D-814F-6271893F3D7B}"/>
            </a:ext>
          </a:extLst>
        </xdr:cNvPr>
        <xdr:cNvSpPr/>
      </xdr:nvSpPr>
      <xdr:spPr>
        <a:xfrm>
          <a:off x="13578840" y="61633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526" name="フローチャート: 判断 525">
          <a:extLst>
            <a:ext uri="{FF2B5EF4-FFF2-40B4-BE49-F238E27FC236}">
              <a16:creationId xmlns:a16="http://schemas.microsoft.com/office/drawing/2014/main" id="{4C95A8CF-392C-4B41-897C-2ED83A233595}"/>
            </a:ext>
          </a:extLst>
        </xdr:cNvPr>
        <xdr:cNvSpPr/>
      </xdr:nvSpPr>
      <xdr:spPr>
        <a:xfrm>
          <a:off x="12804140" y="61404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527" name="フローチャート: 判断 526">
          <a:extLst>
            <a:ext uri="{FF2B5EF4-FFF2-40B4-BE49-F238E27FC236}">
              <a16:creationId xmlns:a16="http://schemas.microsoft.com/office/drawing/2014/main" id="{0F6F5937-3D14-4296-BD61-0C8B672E3836}"/>
            </a:ext>
          </a:extLst>
        </xdr:cNvPr>
        <xdr:cNvSpPr/>
      </xdr:nvSpPr>
      <xdr:spPr>
        <a:xfrm>
          <a:off x="1202944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528" name="フローチャート: 判断 527">
          <a:extLst>
            <a:ext uri="{FF2B5EF4-FFF2-40B4-BE49-F238E27FC236}">
              <a16:creationId xmlns:a16="http://schemas.microsoft.com/office/drawing/2014/main" id="{8ECC5B34-5B35-45AD-BF3C-CABA9A607275}"/>
            </a:ext>
          </a:extLst>
        </xdr:cNvPr>
        <xdr:cNvSpPr/>
      </xdr:nvSpPr>
      <xdr:spPr>
        <a:xfrm>
          <a:off x="11231880" y="61899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B0CA28C2-989C-425E-94C2-44A6480F2419}"/>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90E7E09-6133-4622-A8DA-DEF0D57E7861}"/>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A2420AD-7B6E-4FCF-9504-7EC84E728C96}"/>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4E46CB57-78F9-4093-A6FB-91294ECB6CD8}"/>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EE85C065-1381-4ECB-9567-3A79D3DFAF09}"/>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105410</xdr:rowOff>
    </xdr:from>
    <xdr:to>
      <xdr:col>85</xdr:col>
      <xdr:colOff>177800</xdr:colOff>
      <xdr:row>38</xdr:row>
      <xdr:rowOff>35560</xdr:rowOff>
    </xdr:to>
    <xdr:sp macro="" textlink="">
      <xdr:nvSpPr>
        <xdr:cNvPr id="534" name="楕円 533">
          <a:extLst>
            <a:ext uri="{FF2B5EF4-FFF2-40B4-BE49-F238E27FC236}">
              <a16:creationId xmlns:a16="http://schemas.microsoft.com/office/drawing/2014/main" id="{8E0D4487-3702-43E3-831A-7105B4061C11}"/>
            </a:ext>
          </a:extLst>
        </xdr:cNvPr>
        <xdr:cNvSpPr/>
      </xdr:nvSpPr>
      <xdr:spPr>
        <a:xfrm>
          <a:off x="14325600" y="63080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83837</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502FB855-3093-4D06-924F-9AD395DCA15D}"/>
            </a:ext>
          </a:extLst>
        </xdr:cNvPr>
        <xdr:cNvSpPr txBox="1"/>
      </xdr:nvSpPr>
      <xdr:spPr>
        <a:xfrm>
          <a:off x="14414500" y="6286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95885</xdr:rowOff>
    </xdr:from>
    <xdr:to>
      <xdr:col>81</xdr:col>
      <xdr:colOff>101600</xdr:colOff>
      <xdr:row>38</xdr:row>
      <xdr:rowOff>26035</xdr:rowOff>
    </xdr:to>
    <xdr:sp macro="" textlink="">
      <xdr:nvSpPr>
        <xdr:cNvPr id="536" name="楕円 535">
          <a:extLst>
            <a:ext uri="{FF2B5EF4-FFF2-40B4-BE49-F238E27FC236}">
              <a16:creationId xmlns:a16="http://schemas.microsoft.com/office/drawing/2014/main" id="{86B17CD0-7755-451E-95C4-D389DBA19984}"/>
            </a:ext>
          </a:extLst>
        </xdr:cNvPr>
        <xdr:cNvSpPr/>
      </xdr:nvSpPr>
      <xdr:spPr>
        <a:xfrm>
          <a:off x="13578840" y="62985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146685</xdr:rowOff>
    </xdr:from>
    <xdr:to>
      <xdr:col>85</xdr:col>
      <xdr:colOff>127000</xdr:colOff>
      <xdr:row>37</xdr:row>
      <xdr:rowOff>156210</xdr:rowOff>
    </xdr:to>
    <xdr:cxnSp macro="">
      <xdr:nvCxnSpPr>
        <xdr:cNvPr id="537" name="直線コネクタ 536">
          <a:extLst>
            <a:ext uri="{FF2B5EF4-FFF2-40B4-BE49-F238E27FC236}">
              <a16:creationId xmlns:a16="http://schemas.microsoft.com/office/drawing/2014/main" id="{5FCFA14F-85E3-45DB-88AD-9D0222200F98}"/>
            </a:ext>
          </a:extLst>
        </xdr:cNvPr>
        <xdr:cNvCxnSpPr/>
      </xdr:nvCxnSpPr>
      <xdr:spPr>
        <a:xfrm>
          <a:off x="13629640" y="6349365"/>
          <a:ext cx="74676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53975</xdr:rowOff>
    </xdr:from>
    <xdr:to>
      <xdr:col>76</xdr:col>
      <xdr:colOff>165100</xdr:colOff>
      <xdr:row>37</xdr:row>
      <xdr:rowOff>155575</xdr:rowOff>
    </xdr:to>
    <xdr:sp macro="" textlink="">
      <xdr:nvSpPr>
        <xdr:cNvPr id="538" name="楕円 537">
          <a:extLst>
            <a:ext uri="{FF2B5EF4-FFF2-40B4-BE49-F238E27FC236}">
              <a16:creationId xmlns:a16="http://schemas.microsoft.com/office/drawing/2014/main" id="{A97A6110-E5D2-48D8-8807-C6F4846221D7}"/>
            </a:ext>
          </a:extLst>
        </xdr:cNvPr>
        <xdr:cNvSpPr/>
      </xdr:nvSpPr>
      <xdr:spPr>
        <a:xfrm>
          <a:off x="12804140" y="625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104775</xdr:rowOff>
    </xdr:from>
    <xdr:to>
      <xdr:col>81</xdr:col>
      <xdr:colOff>50800</xdr:colOff>
      <xdr:row>37</xdr:row>
      <xdr:rowOff>146685</xdr:rowOff>
    </xdr:to>
    <xdr:cxnSp macro="">
      <xdr:nvCxnSpPr>
        <xdr:cNvPr id="539" name="直線コネクタ 538">
          <a:extLst>
            <a:ext uri="{FF2B5EF4-FFF2-40B4-BE49-F238E27FC236}">
              <a16:creationId xmlns:a16="http://schemas.microsoft.com/office/drawing/2014/main" id="{69344C22-0DFD-44B0-BEF7-1152C56D46F7}"/>
            </a:ext>
          </a:extLst>
        </xdr:cNvPr>
        <xdr:cNvCxnSpPr/>
      </xdr:nvCxnSpPr>
      <xdr:spPr>
        <a:xfrm>
          <a:off x="12854940" y="6307455"/>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8255</xdr:rowOff>
    </xdr:from>
    <xdr:to>
      <xdr:col>72</xdr:col>
      <xdr:colOff>38100</xdr:colOff>
      <xdr:row>37</xdr:row>
      <xdr:rowOff>109855</xdr:rowOff>
    </xdr:to>
    <xdr:sp macro="" textlink="">
      <xdr:nvSpPr>
        <xdr:cNvPr id="540" name="楕円 539">
          <a:extLst>
            <a:ext uri="{FF2B5EF4-FFF2-40B4-BE49-F238E27FC236}">
              <a16:creationId xmlns:a16="http://schemas.microsoft.com/office/drawing/2014/main" id="{5A93008A-CBA0-41BC-86C5-9C386DC06E7C}"/>
            </a:ext>
          </a:extLst>
        </xdr:cNvPr>
        <xdr:cNvSpPr/>
      </xdr:nvSpPr>
      <xdr:spPr>
        <a:xfrm>
          <a:off x="12029440" y="62109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59055</xdr:rowOff>
    </xdr:from>
    <xdr:to>
      <xdr:col>76</xdr:col>
      <xdr:colOff>114300</xdr:colOff>
      <xdr:row>37</xdr:row>
      <xdr:rowOff>104775</xdr:rowOff>
    </xdr:to>
    <xdr:cxnSp macro="">
      <xdr:nvCxnSpPr>
        <xdr:cNvPr id="541" name="直線コネクタ 540">
          <a:extLst>
            <a:ext uri="{FF2B5EF4-FFF2-40B4-BE49-F238E27FC236}">
              <a16:creationId xmlns:a16="http://schemas.microsoft.com/office/drawing/2014/main" id="{64BEF372-A1C3-4FE4-BC38-E602B567B306}"/>
            </a:ext>
          </a:extLst>
        </xdr:cNvPr>
        <xdr:cNvCxnSpPr/>
      </xdr:nvCxnSpPr>
      <xdr:spPr>
        <a:xfrm>
          <a:off x="12072620" y="6261735"/>
          <a:ext cx="7823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130175</xdr:rowOff>
    </xdr:from>
    <xdr:to>
      <xdr:col>67</xdr:col>
      <xdr:colOff>101600</xdr:colOff>
      <xdr:row>37</xdr:row>
      <xdr:rowOff>60325</xdr:rowOff>
    </xdr:to>
    <xdr:sp macro="" textlink="">
      <xdr:nvSpPr>
        <xdr:cNvPr id="542" name="楕円 541">
          <a:extLst>
            <a:ext uri="{FF2B5EF4-FFF2-40B4-BE49-F238E27FC236}">
              <a16:creationId xmlns:a16="http://schemas.microsoft.com/office/drawing/2014/main" id="{C2F698C9-9992-47E3-88FC-4198520F4F7F}"/>
            </a:ext>
          </a:extLst>
        </xdr:cNvPr>
        <xdr:cNvSpPr/>
      </xdr:nvSpPr>
      <xdr:spPr>
        <a:xfrm>
          <a:off x="11231880" y="61652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9525</xdr:rowOff>
    </xdr:from>
    <xdr:to>
      <xdr:col>71</xdr:col>
      <xdr:colOff>177800</xdr:colOff>
      <xdr:row>37</xdr:row>
      <xdr:rowOff>59055</xdr:rowOff>
    </xdr:to>
    <xdr:cxnSp macro="">
      <xdr:nvCxnSpPr>
        <xdr:cNvPr id="543" name="直線コネクタ 542">
          <a:extLst>
            <a:ext uri="{FF2B5EF4-FFF2-40B4-BE49-F238E27FC236}">
              <a16:creationId xmlns:a16="http://schemas.microsoft.com/office/drawing/2014/main" id="{3BF6EEC3-91C8-4BD4-862B-06E770EB482C}"/>
            </a:ext>
          </a:extLst>
        </xdr:cNvPr>
        <xdr:cNvCxnSpPr/>
      </xdr:nvCxnSpPr>
      <xdr:spPr>
        <a:xfrm>
          <a:off x="11282680" y="6212205"/>
          <a:ext cx="78994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0DCC3FCF-01B9-4007-BA08-8CB5482ACC25}"/>
            </a:ext>
          </a:extLst>
        </xdr:cNvPr>
        <xdr:cNvSpPr txBox="1"/>
      </xdr:nvSpPr>
      <xdr:spPr>
        <a:xfrm>
          <a:off x="1343724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9E20CE8C-92D9-42F6-AF1E-F39F02E5B261}"/>
            </a:ext>
          </a:extLst>
        </xdr:cNvPr>
        <xdr:cNvSpPr txBox="1"/>
      </xdr:nvSpPr>
      <xdr:spPr>
        <a:xfrm>
          <a:off x="12675244" y="591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FD9D10EB-5816-42B6-8934-9E106AEE0F37}"/>
            </a:ext>
          </a:extLst>
        </xdr:cNvPr>
        <xdr:cNvSpPr txBox="1"/>
      </xdr:nvSpPr>
      <xdr:spPr>
        <a:xfrm>
          <a:off x="119005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76217</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11C785B6-03E4-4EC3-914C-4DB8236325FA}"/>
            </a:ext>
          </a:extLst>
        </xdr:cNvPr>
        <xdr:cNvSpPr txBox="1"/>
      </xdr:nvSpPr>
      <xdr:spPr>
        <a:xfrm>
          <a:off x="11102984" y="6278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17162</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05D8A0F9-8E00-4116-832C-6EA22C4BCC38}"/>
            </a:ext>
          </a:extLst>
        </xdr:cNvPr>
        <xdr:cNvSpPr txBox="1"/>
      </xdr:nvSpPr>
      <xdr:spPr>
        <a:xfrm>
          <a:off x="13437244" y="638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146702</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BC775E55-F488-4371-92F8-AF0F05EE2DE7}"/>
            </a:ext>
          </a:extLst>
        </xdr:cNvPr>
        <xdr:cNvSpPr txBox="1"/>
      </xdr:nvSpPr>
      <xdr:spPr>
        <a:xfrm>
          <a:off x="12675244" y="634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100982</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43670965-E860-427B-B15F-EBD85155691B}"/>
            </a:ext>
          </a:extLst>
        </xdr:cNvPr>
        <xdr:cNvSpPr txBox="1"/>
      </xdr:nvSpPr>
      <xdr:spPr>
        <a:xfrm>
          <a:off x="11900544" y="6303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76852</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A6EB8B61-4EFC-458E-8BD2-8AD95136BE9B}"/>
            </a:ext>
          </a:extLst>
        </xdr:cNvPr>
        <xdr:cNvSpPr txBox="1"/>
      </xdr:nvSpPr>
      <xdr:spPr>
        <a:xfrm>
          <a:off x="11102984" y="594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F58351A4-D903-4CCD-BDF0-1C23FC4613F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13866A8A-FDC0-467C-9131-09A6E03D0AD9}"/>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51AF8348-CF50-4C1B-A7C7-815A225E5B06}"/>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D7941B5C-4FD0-4364-8D41-B132C0EDED7E}"/>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D6E89051-5112-4A7B-A432-911D85D5100F}"/>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FEE6CC76-49BB-4394-B24F-82DE520EA40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E4D3EB67-145C-4ED0-997A-533874CE7F70}"/>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4B76E2E4-676F-4D4B-8738-D49F34333C68}"/>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EDDAEA00-86D4-418B-8B83-7F40A8B1DD30}"/>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1E7DD913-9844-48E8-908E-87D136F74A72}"/>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2" name="直線コネクタ 561">
          <a:extLst>
            <a:ext uri="{FF2B5EF4-FFF2-40B4-BE49-F238E27FC236}">
              <a16:creationId xmlns:a16="http://schemas.microsoft.com/office/drawing/2014/main" id="{71AAA99D-692D-4CDC-AA9E-CF2AF0B0D08F}"/>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3" name="テキスト ボックス 562">
          <a:extLst>
            <a:ext uri="{FF2B5EF4-FFF2-40B4-BE49-F238E27FC236}">
              <a16:creationId xmlns:a16="http://schemas.microsoft.com/office/drawing/2014/main" id="{03CD0AEC-D563-4AE5-AD90-86726B7F9CB9}"/>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4" name="直線コネクタ 563">
          <a:extLst>
            <a:ext uri="{FF2B5EF4-FFF2-40B4-BE49-F238E27FC236}">
              <a16:creationId xmlns:a16="http://schemas.microsoft.com/office/drawing/2014/main" id="{41DC5945-2D4C-463C-8163-9A81213D4C8A}"/>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5" name="テキスト ボックス 564">
          <a:extLst>
            <a:ext uri="{FF2B5EF4-FFF2-40B4-BE49-F238E27FC236}">
              <a16:creationId xmlns:a16="http://schemas.microsoft.com/office/drawing/2014/main" id="{CAE8BA3C-6F7E-4B3D-80D4-17ACB1DD4D6E}"/>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6" name="直線コネクタ 565">
          <a:extLst>
            <a:ext uri="{FF2B5EF4-FFF2-40B4-BE49-F238E27FC236}">
              <a16:creationId xmlns:a16="http://schemas.microsoft.com/office/drawing/2014/main" id="{1E60C67D-B1CC-46B7-BDD4-AF3F5ADA9107}"/>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7" name="テキスト ボックス 566">
          <a:extLst>
            <a:ext uri="{FF2B5EF4-FFF2-40B4-BE49-F238E27FC236}">
              <a16:creationId xmlns:a16="http://schemas.microsoft.com/office/drawing/2014/main" id="{028A8451-8074-40F6-B390-1860CA009D0E}"/>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8" name="直線コネクタ 567">
          <a:extLst>
            <a:ext uri="{FF2B5EF4-FFF2-40B4-BE49-F238E27FC236}">
              <a16:creationId xmlns:a16="http://schemas.microsoft.com/office/drawing/2014/main" id="{DDF8899F-FF37-4629-ADD4-184B60D0487F}"/>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9" name="テキスト ボックス 568">
          <a:extLst>
            <a:ext uri="{FF2B5EF4-FFF2-40B4-BE49-F238E27FC236}">
              <a16:creationId xmlns:a16="http://schemas.microsoft.com/office/drawing/2014/main" id="{D9E00179-1FBE-4EE8-8609-276D8F4C9162}"/>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0" name="直線コネクタ 569">
          <a:extLst>
            <a:ext uri="{FF2B5EF4-FFF2-40B4-BE49-F238E27FC236}">
              <a16:creationId xmlns:a16="http://schemas.microsoft.com/office/drawing/2014/main" id="{C9215F74-AFEA-45CD-A26F-301DB12B7E8B}"/>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1" name="テキスト ボックス 570">
          <a:extLst>
            <a:ext uri="{FF2B5EF4-FFF2-40B4-BE49-F238E27FC236}">
              <a16:creationId xmlns:a16="http://schemas.microsoft.com/office/drawing/2014/main" id="{4BE035C2-F4F6-4709-ADC0-819C26D90BDB}"/>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3AC7C816-D0CD-410E-B25F-A269C9B2D365}"/>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1007AF8E-53FD-441C-A178-B55D3A29D315}"/>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E02AFC64-0E43-4CF7-BCEE-C39A0ABF39E1}"/>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575" name="直線コネクタ 574">
          <a:extLst>
            <a:ext uri="{FF2B5EF4-FFF2-40B4-BE49-F238E27FC236}">
              <a16:creationId xmlns:a16="http://schemas.microsoft.com/office/drawing/2014/main" id="{12EA2925-8178-4B67-BE63-DC1A804D03BA}"/>
            </a:ext>
          </a:extLst>
        </xdr:cNvPr>
        <xdr:cNvCxnSpPr/>
      </xdr:nvCxnSpPr>
      <xdr:spPr>
        <a:xfrm flipV="1">
          <a:off x="19509104" y="579120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AC2F0D24-3186-44B1-A2EB-A466C1486A51}"/>
            </a:ext>
          </a:extLst>
        </xdr:cNvPr>
        <xdr:cNvSpPr txBox="1"/>
      </xdr:nvSpPr>
      <xdr:spPr>
        <a:xfrm>
          <a:off x="19547840"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577" name="直線コネクタ 576">
          <a:extLst>
            <a:ext uri="{FF2B5EF4-FFF2-40B4-BE49-F238E27FC236}">
              <a16:creationId xmlns:a16="http://schemas.microsoft.com/office/drawing/2014/main" id="{CBBE4E46-D2BB-4057-81F5-A7247ADEA716}"/>
            </a:ext>
          </a:extLst>
        </xdr:cNvPr>
        <xdr:cNvCxnSpPr/>
      </xdr:nvCxnSpPr>
      <xdr:spPr>
        <a:xfrm>
          <a:off x="19443700" y="70408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AC395591-EA12-4804-AD5A-18C59E43DC02}"/>
            </a:ext>
          </a:extLst>
        </xdr:cNvPr>
        <xdr:cNvSpPr txBox="1"/>
      </xdr:nvSpPr>
      <xdr:spPr>
        <a:xfrm>
          <a:off x="19547840" y="557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579" name="直線コネクタ 578">
          <a:extLst>
            <a:ext uri="{FF2B5EF4-FFF2-40B4-BE49-F238E27FC236}">
              <a16:creationId xmlns:a16="http://schemas.microsoft.com/office/drawing/2014/main" id="{5E5FA24D-7085-473F-B9C0-436C7C49812F}"/>
            </a:ext>
          </a:extLst>
        </xdr:cNvPr>
        <xdr:cNvCxnSpPr/>
      </xdr:nvCxnSpPr>
      <xdr:spPr>
        <a:xfrm>
          <a:off x="19443700" y="5791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085DCA1F-6F6E-4EB1-B356-C005E9F5DF90}"/>
            </a:ext>
          </a:extLst>
        </xdr:cNvPr>
        <xdr:cNvSpPr txBox="1"/>
      </xdr:nvSpPr>
      <xdr:spPr>
        <a:xfrm>
          <a:off x="19547840" y="6414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581" name="フローチャート: 判断 580">
          <a:extLst>
            <a:ext uri="{FF2B5EF4-FFF2-40B4-BE49-F238E27FC236}">
              <a16:creationId xmlns:a16="http://schemas.microsoft.com/office/drawing/2014/main" id="{2C5EBCB5-A122-45F0-A3B7-EAB14C4A15FA}"/>
            </a:ext>
          </a:extLst>
        </xdr:cNvPr>
        <xdr:cNvSpPr/>
      </xdr:nvSpPr>
      <xdr:spPr>
        <a:xfrm>
          <a:off x="1945894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582" name="フローチャート: 判断 581">
          <a:extLst>
            <a:ext uri="{FF2B5EF4-FFF2-40B4-BE49-F238E27FC236}">
              <a16:creationId xmlns:a16="http://schemas.microsoft.com/office/drawing/2014/main" id="{63CD7C9E-B729-4E4E-A0B8-5EC8BB059017}"/>
            </a:ext>
          </a:extLst>
        </xdr:cNvPr>
        <xdr:cNvSpPr/>
      </xdr:nvSpPr>
      <xdr:spPr>
        <a:xfrm>
          <a:off x="18735040" y="65671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583" name="フローチャート: 判断 582">
          <a:extLst>
            <a:ext uri="{FF2B5EF4-FFF2-40B4-BE49-F238E27FC236}">
              <a16:creationId xmlns:a16="http://schemas.microsoft.com/office/drawing/2014/main" id="{4CC485D1-77FD-4E29-885B-D31318482416}"/>
            </a:ext>
          </a:extLst>
        </xdr:cNvPr>
        <xdr:cNvSpPr/>
      </xdr:nvSpPr>
      <xdr:spPr>
        <a:xfrm>
          <a:off x="17937480" y="656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584" name="フローチャート: 判断 583">
          <a:extLst>
            <a:ext uri="{FF2B5EF4-FFF2-40B4-BE49-F238E27FC236}">
              <a16:creationId xmlns:a16="http://schemas.microsoft.com/office/drawing/2014/main" id="{AEF4006D-645A-42E5-820A-7EC6B8004CDA}"/>
            </a:ext>
          </a:extLst>
        </xdr:cNvPr>
        <xdr:cNvSpPr/>
      </xdr:nvSpPr>
      <xdr:spPr>
        <a:xfrm>
          <a:off x="1716278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585" name="フローチャート: 判断 584">
          <a:extLst>
            <a:ext uri="{FF2B5EF4-FFF2-40B4-BE49-F238E27FC236}">
              <a16:creationId xmlns:a16="http://schemas.microsoft.com/office/drawing/2014/main" id="{00DDFA0B-79A8-4C05-A2FB-AADF28E8B94E}"/>
            </a:ext>
          </a:extLst>
        </xdr:cNvPr>
        <xdr:cNvSpPr/>
      </xdr:nvSpPr>
      <xdr:spPr>
        <a:xfrm>
          <a:off x="16388080" y="65900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D128AD3B-6064-44DB-B664-7A91CDFF0BC4}"/>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7012AF5E-E1D9-459F-A3C7-37948E2FAC73}"/>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E903BB97-6AEA-4540-B185-B6ED179A762D}"/>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886E174E-BC7E-4B1B-A2D3-6B81D8D90E4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5E774A57-6344-4819-8B58-28F3D992B383}"/>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93980</xdr:rowOff>
    </xdr:from>
    <xdr:to>
      <xdr:col>116</xdr:col>
      <xdr:colOff>114300</xdr:colOff>
      <xdr:row>41</xdr:row>
      <xdr:rowOff>24130</xdr:rowOff>
    </xdr:to>
    <xdr:sp macro="" textlink="">
      <xdr:nvSpPr>
        <xdr:cNvPr id="591" name="楕円 590">
          <a:extLst>
            <a:ext uri="{FF2B5EF4-FFF2-40B4-BE49-F238E27FC236}">
              <a16:creationId xmlns:a16="http://schemas.microsoft.com/office/drawing/2014/main" id="{15076DE9-90C2-4F06-86E4-A32D17F3D331}"/>
            </a:ext>
          </a:extLst>
        </xdr:cNvPr>
        <xdr:cNvSpPr/>
      </xdr:nvSpPr>
      <xdr:spPr>
        <a:xfrm>
          <a:off x="19458940" y="6799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72407</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C61FB6CF-5C6F-4842-B029-8DE4F59CB9DF}"/>
            </a:ext>
          </a:extLst>
        </xdr:cNvPr>
        <xdr:cNvSpPr txBox="1"/>
      </xdr:nvSpPr>
      <xdr:spPr>
        <a:xfrm>
          <a:off x="19547840"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93980</xdr:rowOff>
    </xdr:from>
    <xdr:to>
      <xdr:col>112</xdr:col>
      <xdr:colOff>38100</xdr:colOff>
      <xdr:row>41</xdr:row>
      <xdr:rowOff>24130</xdr:rowOff>
    </xdr:to>
    <xdr:sp macro="" textlink="">
      <xdr:nvSpPr>
        <xdr:cNvPr id="593" name="楕円 592">
          <a:extLst>
            <a:ext uri="{FF2B5EF4-FFF2-40B4-BE49-F238E27FC236}">
              <a16:creationId xmlns:a16="http://schemas.microsoft.com/office/drawing/2014/main" id="{D4F97B08-35C2-4328-A115-79229A9000BA}"/>
            </a:ext>
          </a:extLst>
        </xdr:cNvPr>
        <xdr:cNvSpPr/>
      </xdr:nvSpPr>
      <xdr:spPr>
        <a:xfrm>
          <a:off x="18735040" y="67995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144780</xdr:rowOff>
    </xdr:from>
    <xdr:to>
      <xdr:col>116</xdr:col>
      <xdr:colOff>63500</xdr:colOff>
      <xdr:row>40</xdr:row>
      <xdr:rowOff>144780</xdr:rowOff>
    </xdr:to>
    <xdr:cxnSp macro="">
      <xdr:nvCxnSpPr>
        <xdr:cNvPr id="594" name="直線コネクタ 593">
          <a:extLst>
            <a:ext uri="{FF2B5EF4-FFF2-40B4-BE49-F238E27FC236}">
              <a16:creationId xmlns:a16="http://schemas.microsoft.com/office/drawing/2014/main" id="{EB392003-86CF-415E-A48D-C08B48E451C0}"/>
            </a:ext>
          </a:extLst>
        </xdr:cNvPr>
        <xdr:cNvCxnSpPr/>
      </xdr:nvCxnSpPr>
      <xdr:spPr>
        <a:xfrm>
          <a:off x="18778220" y="685038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93980</xdr:rowOff>
    </xdr:from>
    <xdr:to>
      <xdr:col>107</xdr:col>
      <xdr:colOff>101600</xdr:colOff>
      <xdr:row>41</xdr:row>
      <xdr:rowOff>24130</xdr:rowOff>
    </xdr:to>
    <xdr:sp macro="" textlink="">
      <xdr:nvSpPr>
        <xdr:cNvPr id="595" name="楕円 594">
          <a:extLst>
            <a:ext uri="{FF2B5EF4-FFF2-40B4-BE49-F238E27FC236}">
              <a16:creationId xmlns:a16="http://schemas.microsoft.com/office/drawing/2014/main" id="{EA7ADB46-A288-4B0D-B9D1-210FD94DB10F}"/>
            </a:ext>
          </a:extLst>
        </xdr:cNvPr>
        <xdr:cNvSpPr/>
      </xdr:nvSpPr>
      <xdr:spPr>
        <a:xfrm>
          <a:off x="17937480" y="6799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144780</xdr:rowOff>
    </xdr:from>
    <xdr:to>
      <xdr:col>111</xdr:col>
      <xdr:colOff>177800</xdr:colOff>
      <xdr:row>40</xdr:row>
      <xdr:rowOff>144780</xdr:rowOff>
    </xdr:to>
    <xdr:cxnSp macro="">
      <xdr:nvCxnSpPr>
        <xdr:cNvPr id="596" name="直線コネクタ 595">
          <a:extLst>
            <a:ext uri="{FF2B5EF4-FFF2-40B4-BE49-F238E27FC236}">
              <a16:creationId xmlns:a16="http://schemas.microsoft.com/office/drawing/2014/main" id="{223CDF53-DC1B-4B47-ADCA-A9BA46E0163C}"/>
            </a:ext>
          </a:extLst>
        </xdr:cNvPr>
        <xdr:cNvCxnSpPr/>
      </xdr:nvCxnSpPr>
      <xdr:spPr>
        <a:xfrm>
          <a:off x="17988280" y="685038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93980</xdr:rowOff>
    </xdr:from>
    <xdr:to>
      <xdr:col>102</xdr:col>
      <xdr:colOff>165100</xdr:colOff>
      <xdr:row>41</xdr:row>
      <xdr:rowOff>24130</xdr:rowOff>
    </xdr:to>
    <xdr:sp macro="" textlink="">
      <xdr:nvSpPr>
        <xdr:cNvPr id="597" name="楕円 596">
          <a:extLst>
            <a:ext uri="{FF2B5EF4-FFF2-40B4-BE49-F238E27FC236}">
              <a16:creationId xmlns:a16="http://schemas.microsoft.com/office/drawing/2014/main" id="{C939FF4D-11F5-48B0-98D7-8D9D5BB14A2A}"/>
            </a:ext>
          </a:extLst>
        </xdr:cNvPr>
        <xdr:cNvSpPr/>
      </xdr:nvSpPr>
      <xdr:spPr>
        <a:xfrm>
          <a:off x="17162780" y="67995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144780</xdr:rowOff>
    </xdr:from>
    <xdr:to>
      <xdr:col>107</xdr:col>
      <xdr:colOff>50800</xdr:colOff>
      <xdr:row>40</xdr:row>
      <xdr:rowOff>144780</xdr:rowOff>
    </xdr:to>
    <xdr:cxnSp macro="">
      <xdr:nvCxnSpPr>
        <xdr:cNvPr id="598" name="直線コネクタ 597">
          <a:extLst>
            <a:ext uri="{FF2B5EF4-FFF2-40B4-BE49-F238E27FC236}">
              <a16:creationId xmlns:a16="http://schemas.microsoft.com/office/drawing/2014/main" id="{25F6EED5-E1A5-47EE-9C50-08CC9A1A2255}"/>
            </a:ext>
          </a:extLst>
        </xdr:cNvPr>
        <xdr:cNvCxnSpPr/>
      </xdr:nvCxnSpPr>
      <xdr:spPr>
        <a:xfrm>
          <a:off x="17213580" y="685038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71120</xdr:rowOff>
    </xdr:from>
    <xdr:to>
      <xdr:col>98</xdr:col>
      <xdr:colOff>38100</xdr:colOff>
      <xdr:row>41</xdr:row>
      <xdr:rowOff>1270</xdr:rowOff>
    </xdr:to>
    <xdr:sp macro="" textlink="">
      <xdr:nvSpPr>
        <xdr:cNvPr id="599" name="楕円 598">
          <a:extLst>
            <a:ext uri="{FF2B5EF4-FFF2-40B4-BE49-F238E27FC236}">
              <a16:creationId xmlns:a16="http://schemas.microsoft.com/office/drawing/2014/main" id="{032C0EA7-FD50-41F4-AD3D-B1C4DFEF27F7}"/>
            </a:ext>
          </a:extLst>
        </xdr:cNvPr>
        <xdr:cNvSpPr/>
      </xdr:nvSpPr>
      <xdr:spPr>
        <a:xfrm>
          <a:off x="16388080" y="67767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121920</xdr:rowOff>
    </xdr:from>
    <xdr:to>
      <xdr:col>102</xdr:col>
      <xdr:colOff>114300</xdr:colOff>
      <xdr:row>40</xdr:row>
      <xdr:rowOff>144780</xdr:rowOff>
    </xdr:to>
    <xdr:cxnSp macro="">
      <xdr:nvCxnSpPr>
        <xdr:cNvPr id="600" name="直線コネクタ 599">
          <a:extLst>
            <a:ext uri="{FF2B5EF4-FFF2-40B4-BE49-F238E27FC236}">
              <a16:creationId xmlns:a16="http://schemas.microsoft.com/office/drawing/2014/main" id="{5000BE3F-0CA2-4A5C-AEAD-99A0B0436194}"/>
            </a:ext>
          </a:extLst>
        </xdr:cNvPr>
        <xdr:cNvCxnSpPr/>
      </xdr:nvCxnSpPr>
      <xdr:spPr>
        <a:xfrm>
          <a:off x="16431260" y="6827520"/>
          <a:ext cx="78232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93F6F36E-9E1D-4C08-BF17-70C830C4AEE4}"/>
            </a:ext>
          </a:extLst>
        </xdr:cNvPr>
        <xdr:cNvSpPr txBox="1"/>
      </xdr:nvSpPr>
      <xdr:spPr>
        <a:xfrm>
          <a:off x="1856112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AF2E8CA7-48DA-4993-B10E-BEACFE08B013}"/>
            </a:ext>
          </a:extLst>
        </xdr:cNvPr>
        <xdr:cNvSpPr txBox="1"/>
      </xdr:nvSpPr>
      <xdr:spPr>
        <a:xfrm>
          <a:off x="17776267" y="635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7F8C4243-4BE4-4B2E-A012-8BB575C201F0}"/>
            </a:ext>
          </a:extLst>
        </xdr:cNvPr>
        <xdr:cNvSpPr txBox="1"/>
      </xdr:nvSpPr>
      <xdr:spPr>
        <a:xfrm>
          <a:off x="17001567" y="6342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170197</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8AB3D99B-51B6-474B-9490-DC418A255D3D}"/>
            </a:ext>
          </a:extLst>
        </xdr:cNvPr>
        <xdr:cNvSpPr txBox="1"/>
      </xdr:nvSpPr>
      <xdr:spPr>
        <a:xfrm>
          <a:off x="1622686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15257</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A6D43946-6933-4B77-A3B0-357DEC08A1B4}"/>
            </a:ext>
          </a:extLst>
        </xdr:cNvPr>
        <xdr:cNvSpPr txBox="1"/>
      </xdr:nvSpPr>
      <xdr:spPr>
        <a:xfrm>
          <a:off x="18561127" y="688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15257</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58AF84DC-82D8-4D11-8091-FD56226110EB}"/>
            </a:ext>
          </a:extLst>
        </xdr:cNvPr>
        <xdr:cNvSpPr txBox="1"/>
      </xdr:nvSpPr>
      <xdr:spPr>
        <a:xfrm>
          <a:off x="17776267" y="688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15257</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B5E747E4-79F3-4656-8EA4-30E5AA0E26F7}"/>
            </a:ext>
          </a:extLst>
        </xdr:cNvPr>
        <xdr:cNvSpPr txBox="1"/>
      </xdr:nvSpPr>
      <xdr:spPr>
        <a:xfrm>
          <a:off x="17001567" y="688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163847</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EDC68294-3AF3-4252-AD85-86E3330C64A0}"/>
            </a:ext>
          </a:extLst>
        </xdr:cNvPr>
        <xdr:cNvSpPr txBox="1"/>
      </xdr:nvSpPr>
      <xdr:spPr>
        <a:xfrm>
          <a:off x="16226867" y="686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28BEA30C-10C8-4688-91E4-605968E3FF5A}"/>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C36F4BBE-79F7-419F-A40D-E0B751A0B8D9}"/>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A6A0A4D0-1AFE-4C5A-8491-B7449C7E016F}"/>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7B66656E-EC5F-4438-B844-2D0E24CC3C8C}"/>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B0C7E234-0DB2-4DAA-A3E3-6117A66BA5B3}"/>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3D3399B7-EA4C-411B-AC16-988BBDC185D6}"/>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1F01D41F-3947-4CF4-B055-8270B13AFE0D}"/>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1E8433ED-AB37-4F1D-89F6-55159EA530BB}"/>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4505C5EB-98CD-4356-A256-8BBAB20F65AA}"/>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E19D98A6-583C-4B35-859F-89857AC4F93B}"/>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B84BA6AF-A166-4D17-A0AA-4B1EFF016667}"/>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0" name="直線コネクタ 619">
          <a:extLst>
            <a:ext uri="{FF2B5EF4-FFF2-40B4-BE49-F238E27FC236}">
              <a16:creationId xmlns:a16="http://schemas.microsoft.com/office/drawing/2014/main" id="{FEE64DD1-2420-44B8-AB52-EA1FEA1111CE}"/>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21" name="テキスト ボックス 620">
          <a:extLst>
            <a:ext uri="{FF2B5EF4-FFF2-40B4-BE49-F238E27FC236}">
              <a16:creationId xmlns:a16="http://schemas.microsoft.com/office/drawing/2014/main" id="{CBE91427-F18B-45E5-B26C-774A2051C43E}"/>
            </a:ext>
          </a:extLst>
        </xdr:cNvPr>
        <xdr:cNvSpPr txBox="1"/>
      </xdr:nvSpPr>
      <xdr:spPr>
        <a:xfrm>
          <a:off x="10602761" y="1072117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2" name="直線コネクタ 621">
          <a:extLst>
            <a:ext uri="{FF2B5EF4-FFF2-40B4-BE49-F238E27FC236}">
              <a16:creationId xmlns:a16="http://schemas.microsoft.com/office/drawing/2014/main" id="{10134D53-F785-4AD8-BB82-1EFF33B73605}"/>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3" name="テキスト ボックス 622">
          <a:extLst>
            <a:ext uri="{FF2B5EF4-FFF2-40B4-BE49-F238E27FC236}">
              <a16:creationId xmlns:a16="http://schemas.microsoft.com/office/drawing/2014/main" id="{DC8F972A-DF3C-49B2-A921-2008BB07C320}"/>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4" name="直線コネクタ 623">
          <a:extLst>
            <a:ext uri="{FF2B5EF4-FFF2-40B4-BE49-F238E27FC236}">
              <a16:creationId xmlns:a16="http://schemas.microsoft.com/office/drawing/2014/main" id="{5E9F0FCC-4DA5-4F58-9D52-6B75BF615137}"/>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5" name="テキスト ボックス 624">
          <a:extLst>
            <a:ext uri="{FF2B5EF4-FFF2-40B4-BE49-F238E27FC236}">
              <a16:creationId xmlns:a16="http://schemas.microsoft.com/office/drawing/2014/main" id="{E7C9B440-441B-417D-BEC3-D1A185D80A26}"/>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6" name="直線コネクタ 625">
          <a:extLst>
            <a:ext uri="{FF2B5EF4-FFF2-40B4-BE49-F238E27FC236}">
              <a16:creationId xmlns:a16="http://schemas.microsoft.com/office/drawing/2014/main" id="{D9C5CD59-B83A-421F-A2ED-703BD23864B2}"/>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7" name="テキスト ボックス 626">
          <a:extLst>
            <a:ext uri="{FF2B5EF4-FFF2-40B4-BE49-F238E27FC236}">
              <a16:creationId xmlns:a16="http://schemas.microsoft.com/office/drawing/2014/main" id="{3EBBADAD-A98E-4A65-BB46-82BAB1C3557E}"/>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8" name="直線コネクタ 627">
          <a:extLst>
            <a:ext uri="{FF2B5EF4-FFF2-40B4-BE49-F238E27FC236}">
              <a16:creationId xmlns:a16="http://schemas.microsoft.com/office/drawing/2014/main" id="{94587E62-57A5-4206-B678-9D6F476D68EA}"/>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9" name="テキスト ボックス 628">
          <a:extLst>
            <a:ext uri="{FF2B5EF4-FFF2-40B4-BE49-F238E27FC236}">
              <a16:creationId xmlns:a16="http://schemas.microsoft.com/office/drawing/2014/main" id="{8AD5AD56-CC3A-4508-8810-855B124DC671}"/>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0" name="直線コネクタ 629">
          <a:extLst>
            <a:ext uri="{FF2B5EF4-FFF2-40B4-BE49-F238E27FC236}">
              <a16:creationId xmlns:a16="http://schemas.microsoft.com/office/drawing/2014/main" id="{B94BF7EE-34BE-4F4F-98DB-1F2D69B19040}"/>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1" name="テキスト ボックス 630">
          <a:extLst>
            <a:ext uri="{FF2B5EF4-FFF2-40B4-BE49-F238E27FC236}">
              <a16:creationId xmlns:a16="http://schemas.microsoft.com/office/drawing/2014/main" id="{3F3F7940-5E65-4B67-8F3A-ACB3C5281DA0}"/>
            </a:ext>
          </a:extLst>
        </xdr:cNvPr>
        <xdr:cNvSpPr txBox="1"/>
      </xdr:nvSpPr>
      <xdr:spPr>
        <a:xfrm>
          <a:off x="10602761" y="912260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A57A4DE1-3A09-4CD2-A31F-A6D553029EEA}"/>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3" name="テキスト ボックス 632">
          <a:extLst>
            <a:ext uri="{FF2B5EF4-FFF2-40B4-BE49-F238E27FC236}">
              <a16:creationId xmlns:a16="http://schemas.microsoft.com/office/drawing/2014/main" id="{50240388-2DE7-44F9-ABD3-430F509B7F43}"/>
            </a:ext>
          </a:extLst>
        </xdr:cNvPr>
        <xdr:cNvSpPr txBox="1"/>
      </xdr:nvSpPr>
      <xdr:spPr>
        <a:xfrm>
          <a:off x="10602761" y="88036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4" name="【学校施設】&#10;有形固定資産減価償却率グラフ枠">
          <a:extLst>
            <a:ext uri="{FF2B5EF4-FFF2-40B4-BE49-F238E27FC236}">
              <a16:creationId xmlns:a16="http://schemas.microsoft.com/office/drawing/2014/main" id="{B0F77615-41FA-40EB-A007-30B499829E9B}"/>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635" name="直線コネクタ 634">
          <a:extLst>
            <a:ext uri="{FF2B5EF4-FFF2-40B4-BE49-F238E27FC236}">
              <a16:creationId xmlns:a16="http://schemas.microsoft.com/office/drawing/2014/main" id="{D5A97939-3486-4898-8803-FE3E73DA56A4}"/>
            </a:ext>
          </a:extLst>
        </xdr:cNvPr>
        <xdr:cNvCxnSpPr/>
      </xdr:nvCxnSpPr>
      <xdr:spPr>
        <a:xfrm flipV="1">
          <a:off x="14375764" y="9215845"/>
          <a:ext cx="0" cy="14907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636" name="【学校施設】&#10;有形固定資産減価償却率最小値テキスト">
          <a:extLst>
            <a:ext uri="{FF2B5EF4-FFF2-40B4-BE49-F238E27FC236}">
              <a16:creationId xmlns:a16="http://schemas.microsoft.com/office/drawing/2014/main" id="{6C86CD42-C3E7-46DF-9EA4-F0086C728D2C}"/>
            </a:ext>
          </a:extLst>
        </xdr:cNvPr>
        <xdr:cNvSpPr txBox="1"/>
      </xdr:nvSpPr>
      <xdr:spPr>
        <a:xfrm>
          <a:off x="14414500" y="10710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637" name="直線コネクタ 636">
          <a:extLst>
            <a:ext uri="{FF2B5EF4-FFF2-40B4-BE49-F238E27FC236}">
              <a16:creationId xmlns:a16="http://schemas.microsoft.com/office/drawing/2014/main" id="{D10C80EF-B549-4AC7-BC89-844E65254D63}"/>
            </a:ext>
          </a:extLst>
        </xdr:cNvPr>
        <xdr:cNvCxnSpPr/>
      </xdr:nvCxnSpPr>
      <xdr:spPr>
        <a:xfrm>
          <a:off x="14287500" y="10706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638" name="【学校施設】&#10;有形固定資産減価償却率最大値テキスト">
          <a:extLst>
            <a:ext uri="{FF2B5EF4-FFF2-40B4-BE49-F238E27FC236}">
              <a16:creationId xmlns:a16="http://schemas.microsoft.com/office/drawing/2014/main" id="{027DF8E7-936B-49C2-A377-2D0A174C18E5}"/>
            </a:ext>
          </a:extLst>
        </xdr:cNvPr>
        <xdr:cNvSpPr txBox="1"/>
      </xdr:nvSpPr>
      <xdr:spPr>
        <a:xfrm>
          <a:off x="14414500" y="8994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639" name="直線コネクタ 638">
          <a:extLst>
            <a:ext uri="{FF2B5EF4-FFF2-40B4-BE49-F238E27FC236}">
              <a16:creationId xmlns:a16="http://schemas.microsoft.com/office/drawing/2014/main" id="{626231DD-2612-4DD2-B296-B96CF706372E}"/>
            </a:ext>
          </a:extLst>
        </xdr:cNvPr>
        <xdr:cNvCxnSpPr/>
      </xdr:nvCxnSpPr>
      <xdr:spPr>
        <a:xfrm>
          <a:off x="14287500" y="9215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121937</xdr:rowOff>
    </xdr:from>
    <xdr:ext cx="405111" cy="259045"/>
    <xdr:sp macro="" textlink="">
      <xdr:nvSpPr>
        <xdr:cNvPr id="640" name="【学校施設】&#10;有形固定資産減価償却率平均値テキスト">
          <a:extLst>
            <a:ext uri="{FF2B5EF4-FFF2-40B4-BE49-F238E27FC236}">
              <a16:creationId xmlns:a16="http://schemas.microsoft.com/office/drawing/2014/main" id="{B67A4CAB-7479-42D4-A895-BB406BC2A339}"/>
            </a:ext>
          </a:extLst>
        </xdr:cNvPr>
        <xdr:cNvSpPr txBox="1"/>
      </xdr:nvSpPr>
      <xdr:spPr>
        <a:xfrm>
          <a:off x="14414500" y="100126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641" name="フローチャート: 判断 640">
          <a:extLst>
            <a:ext uri="{FF2B5EF4-FFF2-40B4-BE49-F238E27FC236}">
              <a16:creationId xmlns:a16="http://schemas.microsoft.com/office/drawing/2014/main" id="{2F31F05E-CCA5-4DAC-9DE4-548F751EE3DF}"/>
            </a:ext>
          </a:extLst>
        </xdr:cNvPr>
        <xdr:cNvSpPr/>
      </xdr:nvSpPr>
      <xdr:spPr>
        <a:xfrm>
          <a:off x="14325600" y="1003427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642" name="フローチャート: 判断 641">
          <a:extLst>
            <a:ext uri="{FF2B5EF4-FFF2-40B4-BE49-F238E27FC236}">
              <a16:creationId xmlns:a16="http://schemas.microsoft.com/office/drawing/2014/main" id="{08D031F9-9031-4F96-8754-7DC19A5ECCE7}"/>
            </a:ext>
          </a:extLst>
        </xdr:cNvPr>
        <xdr:cNvSpPr/>
      </xdr:nvSpPr>
      <xdr:spPr>
        <a:xfrm>
          <a:off x="13578840" y="100342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643" name="フローチャート: 判断 642">
          <a:extLst>
            <a:ext uri="{FF2B5EF4-FFF2-40B4-BE49-F238E27FC236}">
              <a16:creationId xmlns:a16="http://schemas.microsoft.com/office/drawing/2014/main" id="{8F76B470-E3B1-40CB-820F-277032EDA91F}"/>
            </a:ext>
          </a:extLst>
        </xdr:cNvPr>
        <xdr:cNvSpPr/>
      </xdr:nvSpPr>
      <xdr:spPr>
        <a:xfrm>
          <a:off x="12804140" y="100146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644" name="フローチャート: 判断 643">
          <a:extLst>
            <a:ext uri="{FF2B5EF4-FFF2-40B4-BE49-F238E27FC236}">
              <a16:creationId xmlns:a16="http://schemas.microsoft.com/office/drawing/2014/main" id="{E8F41213-0935-401D-83AD-E9BDA3950508}"/>
            </a:ext>
          </a:extLst>
        </xdr:cNvPr>
        <xdr:cNvSpPr/>
      </xdr:nvSpPr>
      <xdr:spPr>
        <a:xfrm>
          <a:off x="12029440" y="998528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645" name="フローチャート: 判断 644">
          <a:extLst>
            <a:ext uri="{FF2B5EF4-FFF2-40B4-BE49-F238E27FC236}">
              <a16:creationId xmlns:a16="http://schemas.microsoft.com/office/drawing/2014/main" id="{0F26370C-83FF-43EB-9EBC-C801C99BF049}"/>
            </a:ext>
          </a:extLst>
        </xdr:cNvPr>
        <xdr:cNvSpPr/>
      </xdr:nvSpPr>
      <xdr:spPr>
        <a:xfrm>
          <a:off x="11231880" y="10060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5401DC9E-AB2A-4B54-A253-F52117170D52}"/>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2989410E-EFB9-48FB-855A-EDEB73A53B46}"/>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A6D071E3-ACA4-49FD-94F0-36C2D4C01E69}"/>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BC856DA8-31EE-4BBF-BE45-D6F00C925517}"/>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4AAC7AD4-AB19-46F2-AD07-07643382749C}"/>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136978</xdr:rowOff>
    </xdr:from>
    <xdr:to>
      <xdr:col>85</xdr:col>
      <xdr:colOff>177800</xdr:colOff>
      <xdr:row>60</xdr:row>
      <xdr:rowOff>67128</xdr:rowOff>
    </xdr:to>
    <xdr:sp macro="" textlink="">
      <xdr:nvSpPr>
        <xdr:cNvPr id="651" name="楕円 650">
          <a:extLst>
            <a:ext uri="{FF2B5EF4-FFF2-40B4-BE49-F238E27FC236}">
              <a16:creationId xmlns:a16="http://schemas.microsoft.com/office/drawing/2014/main" id="{F7810D1A-EDEE-421D-8B0B-73A8360F23CD}"/>
            </a:ext>
          </a:extLst>
        </xdr:cNvPr>
        <xdr:cNvSpPr/>
      </xdr:nvSpPr>
      <xdr:spPr>
        <a:xfrm>
          <a:off x="14325600" y="1002773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159855</xdr:rowOff>
    </xdr:from>
    <xdr:ext cx="405111" cy="259045"/>
    <xdr:sp macro="" textlink="">
      <xdr:nvSpPr>
        <xdr:cNvPr id="652" name="【学校施設】&#10;有形固定資産減価償却率該当値テキスト">
          <a:extLst>
            <a:ext uri="{FF2B5EF4-FFF2-40B4-BE49-F238E27FC236}">
              <a16:creationId xmlns:a16="http://schemas.microsoft.com/office/drawing/2014/main" id="{4165B05A-FEDB-48CE-9BE7-160E0B8B1257}"/>
            </a:ext>
          </a:extLst>
        </xdr:cNvPr>
        <xdr:cNvSpPr txBox="1"/>
      </xdr:nvSpPr>
      <xdr:spPr>
        <a:xfrm>
          <a:off x="14414500" y="98829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104322</xdr:rowOff>
    </xdr:from>
    <xdr:to>
      <xdr:col>81</xdr:col>
      <xdr:colOff>101600</xdr:colOff>
      <xdr:row>60</xdr:row>
      <xdr:rowOff>34472</xdr:rowOff>
    </xdr:to>
    <xdr:sp macro="" textlink="">
      <xdr:nvSpPr>
        <xdr:cNvPr id="653" name="楕円 652">
          <a:extLst>
            <a:ext uri="{FF2B5EF4-FFF2-40B4-BE49-F238E27FC236}">
              <a16:creationId xmlns:a16="http://schemas.microsoft.com/office/drawing/2014/main" id="{36A1ACEA-C327-4358-8E24-34A4030E371C}"/>
            </a:ext>
          </a:extLst>
        </xdr:cNvPr>
        <xdr:cNvSpPr/>
      </xdr:nvSpPr>
      <xdr:spPr>
        <a:xfrm>
          <a:off x="13578840" y="999508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155122</xdr:rowOff>
    </xdr:from>
    <xdr:to>
      <xdr:col>85</xdr:col>
      <xdr:colOff>127000</xdr:colOff>
      <xdr:row>60</xdr:row>
      <xdr:rowOff>16328</xdr:rowOff>
    </xdr:to>
    <xdr:cxnSp macro="">
      <xdr:nvCxnSpPr>
        <xdr:cNvPr id="654" name="直線コネクタ 653">
          <a:extLst>
            <a:ext uri="{FF2B5EF4-FFF2-40B4-BE49-F238E27FC236}">
              <a16:creationId xmlns:a16="http://schemas.microsoft.com/office/drawing/2014/main" id="{2F81BF1E-B74D-48C1-976E-E820E0AA1ADE}"/>
            </a:ext>
          </a:extLst>
        </xdr:cNvPr>
        <xdr:cNvCxnSpPr/>
      </xdr:nvCxnSpPr>
      <xdr:spPr>
        <a:xfrm>
          <a:off x="13629640" y="10045882"/>
          <a:ext cx="746760" cy="28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61867</xdr:rowOff>
    </xdr:from>
    <xdr:to>
      <xdr:col>76</xdr:col>
      <xdr:colOff>165100</xdr:colOff>
      <xdr:row>59</xdr:row>
      <xdr:rowOff>163467</xdr:rowOff>
    </xdr:to>
    <xdr:sp macro="" textlink="">
      <xdr:nvSpPr>
        <xdr:cNvPr id="655" name="楕円 654">
          <a:extLst>
            <a:ext uri="{FF2B5EF4-FFF2-40B4-BE49-F238E27FC236}">
              <a16:creationId xmlns:a16="http://schemas.microsoft.com/office/drawing/2014/main" id="{4515006E-2597-40B4-BCFB-0415113A0887}"/>
            </a:ext>
          </a:extLst>
        </xdr:cNvPr>
        <xdr:cNvSpPr/>
      </xdr:nvSpPr>
      <xdr:spPr>
        <a:xfrm>
          <a:off x="12804140" y="9952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112667</xdr:rowOff>
    </xdr:from>
    <xdr:to>
      <xdr:col>81</xdr:col>
      <xdr:colOff>50800</xdr:colOff>
      <xdr:row>59</xdr:row>
      <xdr:rowOff>155122</xdr:rowOff>
    </xdr:to>
    <xdr:cxnSp macro="">
      <xdr:nvCxnSpPr>
        <xdr:cNvPr id="656" name="直線コネクタ 655">
          <a:extLst>
            <a:ext uri="{FF2B5EF4-FFF2-40B4-BE49-F238E27FC236}">
              <a16:creationId xmlns:a16="http://schemas.microsoft.com/office/drawing/2014/main" id="{1619082A-2553-467F-9DE4-9BD66206BC48}"/>
            </a:ext>
          </a:extLst>
        </xdr:cNvPr>
        <xdr:cNvCxnSpPr/>
      </xdr:nvCxnSpPr>
      <xdr:spPr>
        <a:xfrm>
          <a:off x="12854940" y="10003427"/>
          <a:ext cx="7747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22678</xdr:rowOff>
    </xdr:from>
    <xdr:to>
      <xdr:col>72</xdr:col>
      <xdr:colOff>38100</xdr:colOff>
      <xdr:row>59</xdr:row>
      <xdr:rowOff>124278</xdr:rowOff>
    </xdr:to>
    <xdr:sp macro="" textlink="">
      <xdr:nvSpPr>
        <xdr:cNvPr id="657" name="楕円 656">
          <a:extLst>
            <a:ext uri="{FF2B5EF4-FFF2-40B4-BE49-F238E27FC236}">
              <a16:creationId xmlns:a16="http://schemas.microsoft.com/office/drawing/2014/main" id="{73D30DC4-BD37-491B-B041-1DAB7EC2ECCD}"/>
            </a:ext>
          </a:extLst>
        </xdr:cNvPr>
        <xdr:cNvSpPr/>
      </xdr:nvSpPr>
      <xdr:spPr>
        <a:xfrm>
          <a:off x="12029440" y="99134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73478</xdr:rowOff>
    </xdr:from>
    <xdr:to>
      <xdr:col>76</xdr:col>
      <xdr:colOff>114300</xdr:colOff>
      <xdr:row>59</xdr:row>
      <xdr:rowOff>112667</xdr:rowOff>
    </xdr:to>
    <xdr:cxnSp macro="">
      <xdr:nvCxnSpPr>
        <xdr:cNvPr id="658" name="直線コネクタ 657">
          <a:extLst>
            <a:ext uri="{FF2B5EF4-FFF2-40B4-BE49-F238E27FC236}">
              <a16:creationId xmlns:a16="http://schemas.microsoft.com/office/drawing/2014/main" id="{BB2EDBA7-77E1-43BB-AEBF-6E4E85AF9AB3}"/>
            </a:ext>
          </a:extLst>
        </xdr:cNvPr>
        <xdr:cNvCxnSpPr/>
      </xdr:nvCxnSpPr>
      <xdr:spPr>
        <a:xfrm>
          <a:off x="12072620" y="9964238"/>
          <a:ext cx="78232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22678</xdr:rowOff>
    </xdr:from>
    <xdr:to>
      <xdr:col>67</xdr:col>
      <xdr:colOff>101600</xdr:colOff>
      <xdr:row>59</xdr:row>
      <xdr:rowOff>124278</xdr:rowOff>
    </xdr:to>
    <xdr:sp macro="" textlink="">
      <xdr:nvSpPr>
        <xdr:cNvPr id="659" name="楕円 658">
          <a:extLst>
            <a:ext uri="{FF2B5EF4-FFF2-40B4-BE49-F238E27FC236}">
              <a16:creationId xmlns:a16="http://schemas.microsoft.com/office/drawing/2014/main" id="{97AEB23B-9B75-4D05-8222-1C06246581E0}"/>
            </a:ext>
          </a:extLst>
        </xdr:cNvPr>
        <xdr:cNvSpPr/>
      </xdr:nvSpPr>
      <xdr:spPr>
        <a:xfrm>
          <a:off x="11231880" y="9913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73478</xdr:rowOff>
    </xdr:from>
    <xdr:to>
      <xdr:col>71</xdr:col>
      <xdr:colOff>177800</xdr:colOff>
      <xdr:row>59</xdr:row>
      <xdr:rowOff>73478</xdr:rowOff>
    </xdr:to>
    <xdr:cxnSp macro="">
      <xdr:nvCxnSpPr>
        <xdr:cNvPr id="660" name="直線コネクタ 659">
          <a:extLst>
            <a:ext uri="{FF2B5EF4-FFF2-40B4-BE49-F238E27FC236}">
              <a16:creationId xmlns:a16="http://schemas.microsoft.com/office/drawing/2014/main" id="{7FE076D8-4084-4D56-94C8-D12688F2094A}"/>
            </a:ext>
          </a:extLst>
        </xdr:cNvPr>
        <xdr:cNvCxnSpPr/>
      </xdr:nvCxnSpPr>
      <xdr:spPr>
        <a:xfrm>
          <a:off x="11282680" y="996423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64787</xdr:rowOff>
    </xdr:from>
    <xdr:ext cx="405111" cy="259045"/>
    <xdr:sp macro="" textlink="">
      <xdr:nvSpPr>
        <xdr:cNvPr id="661" name="n_1aveValue【学校施設】&#10;有形固定資産減価償却率">
          <a:extLst>
            <a:ext uri="{FF2B5EF4-FFF2-40B4-BE49-F238E27FC236}">
              <a16:creationId xmlns:a16="http://schemas.microsoft.com/office/drawing/2014/main" id="{34DA3916-91DD-4F99-B172-930C87AE4FE6}"/>
            </a:ext>
          </a:extLst>
        </xdr:cNvPr>
        <xdr:cNvSpPr txBox="1"/>
      </xdr:nvSpPr>
      <xdr:spPr>
        <a:xfrm>
          <a:off x="13437244" y="1012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45193</xdr:rowOff>
    </xdr:from>
    <xdr:ext cx="405111" cy="259045"/>
    <xdr:sp macro="" textlink="">
      <xdr:nvSpPr>
        <xdr:cNvPr id="662" name="n_2aveValue【学校施設】&#10;有形固定資産減価償却率">
          <a:extLst>
            <a:ext uri="{FF2B5EF4-FFF2-40B4-BE49-F238E27FC236}">
              <a16:creationId xmlns:a16="http://schemas.microsoft.com/office/drawing/2014/main" id="{B725E915-49C8-4345-BE98-561E3A63181D}"/>
            </a:ext>
          </a:extLst>
        </xdr:cNvPr>
        <xdr:cNvSpPr txBox="1"/>
      </xdr:nvSpPr>
      <xdr:spPr>
        <a:xfrm>
          <a:off x="12675244" y="1010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15801</xdr:rowOff>
    </xdr:from>
    <xdr:ext cx="405111" cy="259045"/>
    <xdr:sp macro="" textlink="">
      <xdr:nvSpPr>
        <xdr:cNvPr id="663" name="n_3aveValue【学校施設】&#10;有形固定資産減価償却率">
          <a:extLst>
            <a:ext uri="{FF2B5EF4-FFF2-40B4-BE49-F238E27FC236}">
              <a16:creationId xmlns:a16="http://schemas.microsoft.com/office/drawing/2014/main" id="{60A4C20B-79BA-4263-B583-5DE1F7A687B3}"/>
            </a:ext>
          </a:extLst>
        </xdr:cNvPr>
        <xdr:cNvSpPr txBox="1"/>
      </xdr:nvSpPr>
      <xdr:spPr>
        <a:xfrm>
          <a:off x="11900544" y="10074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90912</xdr:rowOff>
    </xdr:from>
    <xdr:ext cx="405111" cy="259045"/>
    <xdr:sp macro="" textlink="">
      <xdr:nvSpPr>
        <xdr:cNvPr id="664" name="n_4aveValue【学校施設】&#10;有形固定資産減価償却率">
          <a:extLst>
            <a:ext uri="{FF2B5EF4-FFF2-40B4-BE49-F238E27FC236}">
              <a16:creationId xmlns:a16="http://schemas.microsoft.com/office/drawing/2014/main" id="{42F8B6AD-090E-474C-9BE2-5A134C045B48}"/>
            </a:ext>
          </a:extLst>
        </xdr:cNvPr>
        <xdr:cNvSpPr txBox="1"/>
      </xdr:nvSpPr>
      <xdr:spPr>
        <a:xfrm>
          <a:off x="11102984" y="10149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50999</xdr:rowOff>
    </xdr:from>
    <xdr:ext cx="405111" cy="259045"/>
    <xdr:sp macro="" textlink="">
      <xdr:nvSpPr>
        <xdr:cNvPr id="665" name="n_1mainValue【学校施設】&#10;有形固定資産減価償却率">
          <a:extLst>
            <a:ext uri="{FF2B5EF4-FFF2-40B4-BE49-F238E27FC236}">
              <a16:creationId xmlns:a16="http://schemas.microsoft.com/office/drawing/2014/main" id="{0193D8CA-5140-4E0B-893F-FB72A7625AEA}"/>
            </a:ext>
          </a:extLst>
        </xdr:cNvPr>
        <xdr:cNvSpPr txBox="1"/>
      </xdr:nvSpPr>
      <xdr:spPr>
        <a:xfrm>
          <a:off x="13437244" y="9774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8544</xdr:rowOff>
    </xdr:from>
    <xdr:ext cx="405111" cy="259045"/>
    <xdr:sp macro="" textlink="">
      <xdr:nvSpPr>
        <xdr:cNvPr id="666" name="n_2mainValue【学校施設】&#10;有形固定資産減価償却率">
          <a:extLst>
            <a:ext uri="{FF2B5EF4-FFF2-40B4-BE49-F238E27FC236}">
              <a16:creationId xmlns:a16="http://schemas.microsoft.com/office/drawing/2014/main" id="{54FE4283-335A-4E78-B01B-A2DB4B00D374}"/>
            </a:ext>
          </a:extLst>
        </xdr:cNvPr>
        <xdr:cNvSpPr txBox="1"/>
      </xdr:nvSpPr>
      <xdr:spPr>
        <a:xfrm>
          <a:off x="12675244" y="9731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667" name="n_3mainValue【学校施設】&#10;有形固定資産減価償却率">
          <a:extLst>
            <a:ext uri="{FF2B5EF4-FFF2-40B4-BE49-F238E27FC236}">
              <a16:creationId xmlns:a16="http://schemas.microsoft.com/office/drawing/2014/main" id="{A21237C6-4746-4470-99E4-67BD12C6E947}"/>
            </a:ext>
          </a:extLst>
        </xdr:cNvPr>
        <xdr:cNvSpPr txBox="1"/>
      </xdr:nvSpPr>
      <xdr:spPr>
        <a:xfrm>
          <a:off x="11900544" y="969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140805</xdr:rowOff>
    </xdr:from>
    <xdr:ext cx="405111" cy="259045"/>
    <xdr:sp macro="" textlink="">
      <xdr:nvSpPr>
        <xdr:cNvPr id="668" name="n_4mainValue【学校施設】&#10;有形固定資産減価償却率">
          <a:extLst>
            <a:ext uri="{FF2B5EF4-FFF2-40B4-BE49-F238E27FC236}">
              <a16:creationId xmlns:a16="http://schemas.microsoft.com/office/drawing/2014/main" id="{0A0EB1AD-F22C-45CE-BF8D-52EC54B3A9BC}"/>
            </a:ext>
          </a:extLst>
        </xdr:cNvPr>
        <xdr:cNvSpPr txBox="1"/>
      </xdr:nvSpPr>
      <xdr:spPr>
        <a:xfrm>
          <a:off x="11102984" y="9696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F13C9D32-FD85-4821-B971-1E37BF44E0D9}"/>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3D062B8D-63BE-40A2-B34D-D23772E9972C}"/>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79551CC4-73BB-4666-A963-D3D00305900B}"/>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CC248251-FE68-4314-9B9E-11BE460E94E0}"/>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DEED0AEF-47CC-4D4B-9860-2BEF3D6E34DE}"/>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8704C0FA-81A4-4817-95C2-59F264EA594A}"/>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C04C95C6-5771-4DD4-9D49-686DC72DB17D}"/>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2AEFBE5D-1854-49F9-84D4-0CB1DBEE2ECF}"/>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2429F187-0E49-447A-AAC7-FF38718270D1}"/>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5BD13688-8532-4B23-800F-A2E6C53B0FBC}"/>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9" name="テキスト ボックス 678">
          <a:extLst>
            <a:ext uri="{FF2B5EF4-FFF2-40B4-BE49-F238E27FC236}">
              <a16:creationId xmlns:a16="http://schemas.microsoft.com/office/drawing/2014/main" id="{3C32D0BD-BB18-4A4F-9C0C-F3ECA9B2882A}"/>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80" name="直線コネクタ 679">
          <a:extLst>
            <a:ext uri="{FF2B5EF4-FFF2-40B4-BE49-F238E27FC236}">
              <a16:creationId xmlns:a16="http://schemas.microsoft.com/office/drawing/2014/main" id="{9D11B0EF-A22F-4F56-9E7E-E8C8A75A6038}"/>
            </a:ext>
          </a:extLst>
        </xdr:cNvPr>
        <xdr:cNvCxnSpPr/>
      </xdr:nvCxnSpPr>
      <xdr:spPr>
        <a:xfrm>
          <a:off x="1609344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1" name="テキスト ボックス 680">
          <a:extLst>
            <a:ext uri="{FF2B5EF4-FFF2-40B4-BE49-F238E27FC236}">
              <a16:creationId xmlns:a16="http://schemas.microsoft.com/office/drawing/2014/main" id="{793B9237-B12B-48CB-A53E-45C964E7EB94}"/>
            </a:ext>
          </a:extLst>
        </xdr:cNvPr>
        <xdr:cNvSpPr txBox="1"/>
      </xdr:nvSpPr>
      <xdr:spPr>
        <a:xfrm>
          <a:off x="1569484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2" name="直線コネクタ 681">
          <a:extLst>
            <a:ext uri="{FF2B5EF4-FFF2-40B4-BE49-F238E27FC236}">
              <a16:creationId xmlns:a16="http://schemas.microsoft.com/office/drawing/2014/main" id="{15FCB27F-20AA-46E7-84C5-B742A9F2A82B}"/>
            </a:ext>
          </a:extLst>
        </xdr:cNvPr>
        <xdr:cNvCxnSpPr/>
      </xdr:nvCxnSpPr>
      <xdr:spPr>
        <a:xfrm>
          <a:off x="1609344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3" name="テキスト ボックス 682">
          <a:extLst>
            <a:ext uri="{FF2B5EF4-FFF2-40B4-BE49-F238E27FC236}">
              <a16:creationId xmlns:a16="http://schemas.microsoft.com/office/drawing/2014/main" id="{A786EA1F-41EA-415B-A5A6-8B6C658DC193}"/>
            </a:ext>
          </a:extLst>
        </xdr:cNvPr>
        <xdr:cNvSpPr txBox="1"/>
      </xdr:nvSpPr>
      <xdr:spPr>
        <a:xfrm>
          <a:off x="15694841" y="1039841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4" name="直線コネクタ 683">
          <a:extLst>
            <a:ext uri="{FF2B5EF4-FFF2-40B4-BE49-F238E27FC236}">
              <a16:creationId xmlns:a16="http://schemas.microsoft.com/office/drawing/2014/main" id="{51BAE7F3-C1DC-4843-BB6F-6E6ADCBAFF41}"/>
            </a:ext>
          </a:extLst>
        </xdr:cNvPr>
        <xdr:cNvCxnSpPr/>
      </xdr:nvCxnSpPr>
      <xdr:spPr>
        <a:xfrm>
          <a:off x="1609344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5" name="テキスト ボックス 684">
          <a:extLst>
            <a:ext uri="{FF2B5EF4-FFF2-40B4-BE49-F238E27FC236}">
              <a16:creationId xmlns:a16="http://schemas.microsoft.com/office/drawing/2014/main" id="{E0AC2D03-EF19-4221-B627-B2BFE4A6C5B0}"/>
            </a:ext>
          </a:extLst>
        </xdr:cNvPr>
        <xdr:cNvSpPr txBox="1"/>
      </xdr:nvSpPr>
      <xdr:spPr>
        <a:xfrm>
          <a:off x="15694841" y="100794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6" name="直線コネクタ 685">
          <a:extLst>
            <a:ext uri="{FF2B5EF4-FFF2-40B4-BE49-F238E27FC236}">
              <a16:creationId xmlns:a16="http://schemas.microsoft.com/office/drawing/2014/main" id="{D411AD2B-90B3-482D-BB1F-75225E81ECDC}"/>
            </a:ext>
          </a:extLst>
        </xdr:cNvPr>
        <xdr:cNvCxnSpPr/>
      </xdr:nvCxnSpPr>
      <xdr:spPr>
        <a:xfrm>
          <a:off x="1609344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7" name="テキスト ボックス 686">
          <a:extLst>
            <a:ext uri="{FF2B5EF4-FFF2-40B4-BE49-F238E27FC236}">
              <a16:creationId xmlns:a16="http://schemas.microsoft.com/office/drawing/2014/main" id="{041D9F9B-1190-4A1E-87EA-AA6F947D76E6}"/>
            </a:ext>
          </a:extLst>
        </xdr:cNvPr>
        <xdr:cNvSpPr txBox="1"/>
      </xdr:nvSpPr>
      <xdr:spPr>
        <a:xfrm>
          <a:off x="15694841" y="97605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8" name="直線コネクタ 687">
          <a:extLst>
            <a:ext uri="{FF2B5EF4-FFF2-40B4-BE49-F238E27FC236}">
              <a16:creationId xmlns:a16="http://schemas.microsoft.com/office/drawing/2014/main" id="{1D90ECCF-0E6D-4827-BAF0-B0AA3ED87A3A}"/>
            </a:ext>
          </a:extLst>
        </xdr:cNvPr>
        <xdr:cNvCxnSpPr/>
      </xdr:nvCxnSpPr>
      <xdr:spPr>
        <a:xfrm>
          <a:off x="1609344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9" name="テキスト ボックス 688">
          <a:extLst>
            <a:ext uri="{FF2B5EF4-FFF2-40B4-BE49-F238E27FC236}">
              <a16:creationId xmlns:a16="http://schemas.microsoft.com/office/drawing/2014/main" id="{EE53DE28-1ACE-464B-B74C-20D5D86F27EA}"/>
            </a:ext>
          </a:extLst>
        </xdr:cNvPr>
        <xdr:cNvSpPr txBox="1"/>
      </xdr:nvSpPr>
      <xdr:spPr>
        <a:xfrm>
          <a:off x="15694841" y="944156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90" name="直線コネクタ 689">
          <a:extLst>
            <a:ext uri="{FF2B5EF4-FFF2-40B4-BE49-F238E27FC236}">
              <a16:creationId xmlns:a16="http://schemas.microsoft.com/office/drawing/2014/main" id="{021FFECA-7924-4ED4-B09B-7F297C6E92A8}"/>
            </a:ext>
          </a:extLst>
        </xdr:cNvPr>
        <xdr:cNvCxnSpPr/>
      </xdr:nvCxnSpPr>
      <xdr:spPr>
        <a:xfrm>
          <a:off x="1609344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1" name="テキスト ボックス 690">
          <a:extLst>
            <a:ext uri="{FF2B5EF4-FFF2-40B4-BE49-F238E27FC236}">
              <a16:creationId xmlns:a16="http://schemas.microsoft.com/office/drawing/2014/main" id="{6F547413-6592-406D-A9BA-FC2135260F9E}"/>
            </a:ext>
          </a:extLst>
        </xdr:cNvPr>
        <xdr:cNvSpPr txBox="1"/>
      </xdr:nvSpPr>
      <xdr:spPr>
        <a:xfrm>
          <a:off x="15694841" y="912260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2" name="直線コネクタ 691">
          <a:extLst>
            <a:ext uri="{FF2B5EF4-FFF2-40B4-BE49-F238E27FC236}">
              <a16:creationId xmlns:a16="http://schemas.microsoft.com/office/drawing/2014/main" id="{42980A95-AF7E-49D0-817F-2B49E154DCE1}"/>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3" name="テキスト ボックス 692">
          <a:extLst>
            <a:ext uri="{FF2B5EF4-FFF2-40B4-BE49-F238E27FC236}">
              <a16:creationId xmlns:a16="http://schemas.microsoft.com/office/drawing/2014/main" id="{E4790B67-5C5C-4A70-9762-B7C16FE1B239}"/>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4" name="【学校施設】&#10;一人当たり面積グラフ枠">
          <a:extLst>
            <a:ext uri="{FF2B5EF4-FFF2-40B4-BE49-F238E27FC236}">
              <a16:creationId xmlns:a16="http://schemas.microsoft.com/office/drawing/2014/main" id="{256DEFB4-FCC7-4E9E-A1B5-59469214A150}"/>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695" name="直線コネクタ 694">
          <a:extLst>
            <a:ext uri="{FF2B5EF4-FFF2-40B4-BE49-F238E27FC236}">
              <a16:creationId xmlns:a16="http://schemas.microsoft.com/office/drawing/2014/main" id="{D70BBC34-24A8-4F33-AE17-41EF940B781F}"/>
            </a:ext>
          </a:extLst>
        </xdr:cNvPr>
        <xdr:cNvCxnSpPr/>
      </xdr:nvCxnSpPr>
      <xdr:spPr>
        <a:xfrm flipV="1">
          <a:off x="19509104" y="9296944"/>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696" name="【学校施設】&#10;一人当たり面積最小値テキスト">
          <a:extLst>
            <a:ext uri="{FF2B5EF4-FFF2-40B4-BE49-F238E27FC236}">
              <a16:creationId xmlns:a16="http://schemas.microsoft.com/office/drawing/2014/main" id="{52109B98-B56F-4DB9-A2AA-4BEC4D140711}"/>
            </a:ext>
          </a:extLst>
        </xdr:cNvPr>
        <xdr:cNvSpPr txBox="1"/>
      </xdr:nvSpPr>
      <xdr:spPr>
        <a:xfrm>
          <a:off x="19547840" y="1075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697" name="直線コネクタ 696">
          <a:extLst>
            <a:ext uri="{FF2B5EF4-FFF2-40B4-BE49-F238E27FC236}">
              <a16:creationId xmlns:a16="http://schemas.microsoft.com/office/drawing/2014/main" id="{15AF3006-6E6E-4E35-A345-B69A84081DB7}"/>
            </a:ext>
          </a:extLst>
        </xdr:cNvPr>
        <xdr:cNvCxnSpPr/>
      </xdr:nvCxnSpPr>
      <xdr:spPr>
        <a:xfrm>
          <a:off x="19443700" y="107485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698" name="【学校施設】&#10;一人当たり面積最大値テキスト">
          <a:extLst>
            <a:ext uri="{FF2B5EF4-FFF2-40B4-BE49-F238E27FC236}">
              <a16:creationId xmlns:a16="http://schemas.microsoft.com/office/drawing/2014/main" id="{3D1B2D1E-041E-49F7-9F42-CBD835FF753C}"/>
            </a:ext>
          </a:extLst>
        </xdr:cNvPr>
        <xdr:cNvSpPr txBox="1"/>
      </xdr:nvSpPr>
      <xdr:spPr>
        <a:xfrm>
          <a:off x="19547840" y="9075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699" name="直線コネクタ 698">
          <a:extLst>
            <a:ext uri="{FF2B5EF4-FFF2-40B4-BE49-F238E27FC236}">
              <a16:creationId xmlns:a16="http://schemas.microsoft.com/office/drawing/2014/main" id="{BA1957B9-29F6-4364-8124-EEE60A6AEAE9}"/>
            </a:ext>
          </a:extLst>
        </xdr:cNvPr>
        <xdr:cNvCxnSpPr/>
      </xdr:nvCxnSpPr>
      <xdr:spPr>
        <a:xfrm>
          <a:off x="19443700" y="92969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macro="" textlink="">
      <xdr:nvSpPr>
        <xdr:cNvPr id="700" name="【学校施設】&#10;一人当たり面積平均値テキスト">
          <a:extLst>
            <a:ext uri="{FF2B5EF4-FFF2-40B4-BE49-F238E27FC236}">
              <a16:creationId xmlns:a16="http://schemas.microsoft.com/office/drawing/2014/main" id="{91EFEF68-98D8-4F28-84AC-F7522009DDEA}"/>
            </a:ext>
          </a:extLst>
        </xdr:cNvPr>
        <xdr:cNvSpPr txBox="1"/>
      </xdr:nvSpPr>
      <xdr:spPr>
        <a:xfrm>
          <a:off x="19547840" y="100105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701" name="フローチャート: 判断 700">
          <a:extLst>
            <a:ext uri="{FF2B5EF4-FFF2-40B4-BE49-F238E27FC236}">
              <a16:creationId xmlns:a16="http://schemas.microsoft.com/office/drawing/2014/main" id="{55A30934-E4A3-4476-AE92-6DEED7DE5EAA}"/>
            </a:ext>
          </a:extLst>
        </xdr:cNvPr>
        <xdr:cNvSpPr/>
      </xdr:nvSpPr>
      <xdr:spPr>
        <a:xfrm>
          <a:off x="19458940" y="1003209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702" name="フローチャート: 判断 701">
          <a:extLst>
            <a:ext uri="{FF2B5EF4-FFF2-40B4-BE49-F238E27FC236}">
              <a16:creationId xmlns:a16="http://schemas.microsoft.com/office/drawing/2014/main" id="{CAB304B8-BE7E-409D-81C1-160608613D2F}"/>
            </a:ext>
          </a:extLst>
        </xdr:cNvPr>
        <xdr:cNvSpPr/>
      </xdr:nvSpPr>
      <xdr:spPr>
        <a:xfrm>
          <a:off x="18735040" y="100451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703" name="フローチャート: 判断 702">
          <a:extLst>
            <a:ext uri="{FF2B5EF4-FFF2-40B4-BE49-F238E27FC236}">
              <a16:creationId xmlns:a16="http://schemas.microsoft.com/office/drawing/2014/main" id="{780568CA-A384-4583-816D-2AAB3161A3B5}"/>
            </a:ext>
          </a:extLst>
        </xdr:cNvPr>
        <xdr:cNvSpPr/>
      </xdr:nvSpPr>
      <xdr:spPr>
        <a:xfrm>
          <a:off x="17937480" y="100560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704" name="フローチャート: 判断 703">
          <a:extLst>
            <a:ext uri="{FF2B5EF4-FFF2-40B4-BE49-F238E27FC236}">
              <a16:creationId xmlns:a16="http://schemas.microsoft.com/office/drawing/2014/main" id="{310F2132-8CAF-49A6-BFEA-3CA615104E62}"/>
            </a:ext>
          </a:extLst>
        </xdr:cNvPr>
        <xdr:cNvSpPr/>
      </xdr:nvSpPr>
      <xdr:spPr>
        <a:xfrm>
          <a:off x="17162780" y="100538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705" name="フローチャート: 判断 704">
          <a:extLst>
            <a:ext uri="{FF2B5EF4-FFF2-40B4-BE49-F238E27FC236}">
              <a16:creationId xmlns:a16="http://schemas.microsoft.com/office/drawing/2014/main" id="{2E7AFBF8-400F-4FCD-A7A0-C2CE02D92922}"/>
            </a:ext>
          </a:extLst>
        </xdr:cNvPr>
        <xdr:cNvSpPr/>
      </xdr:nvSpPr>
      <xdr:spPr>
        <a:xfrm>
          <a:off x="16388080" y="100663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39D5FF69-5C6A-411B-8728-AC4531054653}"/>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C0DFF84-DBFD-4F57-94D7-31FC4AC39CAA}"/>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50F13C52-1DCB-4C40-B370-4BB71FB5B113}"/>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4DE4328C-2339-4C63-AA40-2934CB60094E}"/>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E51E9D9D-FA43-439E-8161-6C4241443E0D}"/>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136978</xdr:rowOff>
    </xdr:from>
    <xdr:to>
      <xdr:col>116</xdr:col>
      <xdr:colOff>114300</xdr:colOff>
      <xdr:row>58</xdr:row>
      <xdr:rowOff>67128</xdr:rowOff>
    </xdr:to>
    <xdr:sp macro="" textlink="">
      <xdr:nvSpPr>
        <xdr:cNvPr id="711" name="楕円 710">
          <a:extLst>
            <a:ext uri="{FF2B5EF4-FFF2-40B4-BE49-F238E27FC236}">
              <a16:creationId xmlns:a16="http://schemas.microsoft.com/office/drawing/2014/main" id="{3C5D194A-C5BE-45ED-98D9-F14F323D310A}"/>
            </a:ext>
          </a:extLst>
        </xdr:cNvPr>
        <xdr:cNvSpPr/>
      </xdr:nvSpPr>
      <xdr:spPr>
        <a:xfrm>
          <a:off x="19458940" y="96924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159855</xdr:rowOff>
    </xdr:from>
    <xdr:ext cx="469744" cy="259045"/>
    <xdr:sp macro="" textlink="">
      <xdr:nvSpPr>
        <xdr:cNvPr id="712" name="【学校施設】&#10;一人当たり面積該当値テキスト">
          <a:extLst>
            <a:ext uri="{FF2B5EF4-FFF2-40B4-BE49-F238E27FC236}">
              <a16:creationId xmlns:a16="http://schemas.microsoft.com/office/drawing/2014/main" id="{549DF808-3401-4711-88C3-4B82ADD4757D}"/>
            </a:ext>
          </a:extLst>
        </xdr:cNvPr>
        <xdr:cNvSpPr txBox="1"/>
      </xdr:nvSpPr>
      <xdr:spPr>
        <a:xfrm>
          <a:off x="19547840" y="9547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143510</xdr:rowOff>
    </xdr:from>
    <xdr:to>
      <xdr:col>112</xdr:col>
      <xdr:colOff>38100</xdr:colOff>
      <xdr:row>58</xdr:row>
      <xdr:rowOff>73660</xdr:rowOff>
    </xdr:to>
    <xdr:sp macro="" textlink="">
      <xdr:nvSpPr>
        <xdr:cNvPr id="713" name="楕円 712">
          <a:extLst>
            <a:ext uri="{FF2B5EF4-FFF2-40B4-BE49-F238E27FC236}">
              <a16:creationId xmlns:a16="http://schemas.microsoft.com/office/drawing/2014/main" id="{A1F8F989-A3C1-415F-A907-2B670488CCE2}"/>
            </a:ext>
          </a:extLst>
        </xdr:cNvPr>
        <xdr:cNvSpPr/>
      </xdr:nvSpPr>
      <xdr:spPr>
        <a:xfrm>
          <a:off x="18735040" y="96989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16328</xdr:rowOff>
    </xdr:from>
    <xdr:to>
      <xdr:col>116</xdr:col>
      <xdr:colOff>63500</xdr:colOff>
      <xdr:row>58</xdr:row>
      <xdr:rowOff>22860</xdr:rowOff>
    </xdr:to>
    <xdr:cxnSp macro="">
      <xdr:nvCxnSpPr>
        <xdr:cNvPr id="714" name="直線コネクタ 713">
          <a:extLst>
            <a:ext uri="{FF2B5EF4-FFF2-40B4-BE49-F238E27FC236}">
              <a16:creationId xmlns:a16="http://schemas.microsoft.com/office/drawing/2014/main" id="{CD6DEF52-734D-4AC9-A7BA-814E41627622}"/>
            </a:ext>
          </a:extLst>
        </xdr:cNvPr>
        <xdr:cNvCxnSpPr/>
      </xdr:nvCxnSpPr>
      <xdr:spPr>
        <a:xfrm flipV="1">
          <a:off x="18778220" y="9739448"/>
          <a:ext cx="7315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151130</xdr:rowOff>
    </xdr:from>
    <xdr:to>
      <xdr:col>107</xdr:col>
      <xdr:colOff>101600</xdr:colOff>
      <xdr:row>58</xdr:row>
      <xdr:rowOff>81280</xdr:rowOff>
    </xdr:to>
    <xdr:sp macro="" textlink="">
      <xdr:nvSpPr>
        <xdr:cNvPr id="715" name="楕円 714">
          <a:extLst>
            <a:ext uri="{FF2B5EF4-FFF2-40B4-BE49-F238E27FC236}">
              <a16:creationId xmlns:a16="http://schemas.microsoft.com/office/drawing/2014/main" id="{BFD0E55E-E5D0-4CA0-B0D7-7746FBAAD2DD}"/>
            </a:ext>
          </a:extLst>
        </xdr:cNvPr>
        <xdr:cNvSpPr/>
      </xdr:nvSpPr>
      <xdr:spPr>
        <a:xfrm>
          <a:off x="17937480" y="9706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22860</xdr:rowOff>
    </xdr:from>
    <xdr:to>
      <xdr:col>111</xdr:col>
      <xdr:colOff>177800</xdr:colOff>
      <xdr:row>58</xdr:row>
      <xdr:rowOff>30480</xdr:rowOff>
    </xdr:to>
    <xdr:cxnSp macro="">
      <xdr:nvCxnSpPr>
        <xdr:cNvPr id="716" name="直線コネクタ 715">
          <a:extLst>
            <a:ext uri="{FF2B5EF4-FFF2-40B4-BE49-F238E27FC236}">
              <a16:creationId xmlns:a16="http://schemas.microsoft.com/office/drawing/2014/main" id="{56CC3B45-31EC-4351-A003-457D53B23531}"/>
            </a:ext>
          </a:extLst>
        </xdr:cNvPr>
        <xdr:cNvCxnSpPr/>
      </xdr:nvCxnSpPr>
      <xdr:spPr>
        <a:xfrm flipV="1">
          <a:off x="17988280" y="9745980"/>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159838</xdr:rowOff>
    </xdr:from>
    <xdr:to>
      <xdr:col>102</xdr:col>
      <xdr:colOff>165100</xdr:colOff>
      <xdr:row>58</xdr:row>
      <xdr:rowOff>89988</xdr:rowOff>
    </xdr:to>
    <xdr:sp macro="" textlink="">
      <xdr:nvSpPr>
        <xdr:cNvPr id="717" name="楕円 716">
          <a:extLst>
            <a:ext uri="{FF2B5EF4-FFF2-40B4-BE49-F238E27FC236}">
              <a16:creationId xmlns:a16="http://schemas.microsoft.com/office/drawing/2014/main" id="{A0804D52-6ADF-4722-9D58-FCF666F6A10F}"/>
            </a:ext>
          </a:extLst>
        </xdr:cNvPr>
        <xdr:cNvSpPr/>
      </xdr:nvSpPr>
      <xdr:spPr>
        <a:xfrm>
          <a:off x="17162780" y="97153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30480</xdr:rowOff>
    </xdr:from>
    <xdr:to>
      <xdr:col>107</xdr:col>
      <xdr:colOff>50800</xdr:colOff>
      <xdr:row>58</xdr:row>
      <xdr:rowOff>39188</xdr:rowOff>
    </xdr:to>
    <xdr:cxnSp macro="">
      <xdr:nvCxnSpPr>
        <xdr:cNvPr id="718" name="直線コネクタ 717">
          <a:extLst>
            <a:ext uri="{FF2B5EF4-FFF2-40B4-BE49-F238E27FC236}">
              <a16:creationId xmlns:a16="http://schemas.microsoft.com/office/drawing/2014/main" id="{A91FB54C-78FC-4166-BF4F-C46523D4DC9C}"/>
            </a:ext>
          </a:extLst>
        </xdr:cNvPr>
        <xdr:cNvCxnSpPr/>
      </xdr:nvCxnSpPr>
      <xdr:spPr>
        <a:xfrm flipV="1">
          <a:off x="17213580" y="9753600"/>
          <a:ext cx="774700" cy="8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166370</xdr:rowOff>
    </xdr:from>
    <xdr:to>
      <xdr:col>98</xdr:col>
      <xdr:colOff>38100</xdr:colOff>
      <xdr:row>58</xdr:row>
      <xdr:rowOff>96520</xdr:rowOff>
    </xdr:to>
    <xdr:sp macro="" textlink="">
      <xdr:nvSpPr>
        <xdr:cNvPr id="719" name="楕円 718">
          <a:extLst>
            <a:ext uri="{FF2B5EF4-FFF2-40B4-BE49-F238E27FC236}">
              <a16:creationId xmlns:a16="http://schemas.microsoft.com/office/drawing/2014/main" id="{AEBD831B-C2A5-491F-ABCB-7E97F1B10331}"/>
            </a:ext>
          </a:extLst>
        </xdr:cNvPr>
        <xdr:cNvSpPr/>
      </xdr:nvSpPr>
      <xdr:spPr>
        <a:xfrm>
          <a:off x="16388080" y="97218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39188</xdr:rowOff>
    </xdr:from>
    <xdr:to>
      <xdr:col>102</xdr:col>
      <xdr:colOff>114300</xdr:colOff>
      <xdr:row>58</xdr:row>
      <xdr:rowOff>45720</xdr:rowOff>
    </xdr:to>
    <xdr:cxnSp macro="">
      <xdr:nvCxnSpPr>
        <xdr:cNvPr id="720" name="直線コネクタ 719">
          <a:extLst>
            <a:ext uri="{FF2B5EF4-FFF2-40B4-BE49-F238E27FC236}">
              <a16:creationId xmlns:a16="http://schemas.microsoft.com/office/drawing/2014/main" id="{78D5BA8F-1702-4A71-A80C-95C4B684761D}"/>
            </a:ext>
          </a:extLst>
        </xdr:cNvPr>
        <xdr:cNvCxnSpPr/>
      </xdr:nvCxnSpPr>
      <xdr:spPr>
        <a:xfrm flipV="1">
          <a:off x="16431260" y="9762308"/>
          <a:ext cx="7823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75673</xdr:rowOff>
    </xdr:from>
    <xdr:ext cx="469744" cy="259045"/>
    <xdr:sp macro="" textlink="">
      <xdr:nvSpPr>
        <xdr:cNvPr id="721" name="n_1aveValue【学校施設】&#10;一人当たり面積">
          <a:extLst>
            <a:ext uri="{FF2B5EF4-FFF2-40B4-BE49-F238E27FC236}">
              <a16:creationId xmlns:a16="http://schemas.microsoft.com/office/drawing/2014/main" id="{8ED4E51C-C7C9-4F80-9282-4A8329E91DB4}"/>
            </a:ext>
          </a:extLst>
        </xdr:cNvPr>
        <xdr:cNvSpPr txBox="1"/>
      </xdr:nvSpPr>
      <xdr:spPr>
        <a:xfrm>
          <a:off x="18561127" y="1013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86558</xdr:rowOff>
    </xdr:from>
    <xdr:ext cx="469744" cy="259045"/>
    <xdr:sp macro="" textlink="">
      <xdr:nvSpPr>
        <xdr:cNvPr id="722" name="n_2aveValue【学校施設】&#10;一人当たり面積">
          <a:extLst>
            <a:ext uri="{FF2B5EF4-FFF2-40B4-BE49-F238E27FC236}">
              <a16:creationId xmlns:a16="http://schemas.microsoft.com/office/drawing/2014/main" id="{54E9E57B-D759-414B-B4B5-5157BCDEE1FF}"/>
            </a:ext>
          </a:extLst>
        </xdr:cNvPr>
        <xdr:cNvSpPr txBox="1"/>
      </xdr:nvSpPr>
      <xdr:spPr>
        <a:xfrm>
          <a:off x="17776267" y="10144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84381</xdr:rowOff>
    </xdr:from>
    <xdr:ext cx="469744" cy="259045"/>
    <xdr:sp macro="" textlink="">
      <xdr:nvSpPr>
        <xdr:cNvPr id="723" name="n_3aveValue【学校施設】&#10;一人当たり面積">
          <a:extLst>
            <a:ext uri="{FF2B5EF4-FFF2-40B4-BE49-F238E27FC236}">
              <a16:creationId xmlns:a16="http://schemas.microsoft.com/office/drawing/2014/main" id="{FB0BA867-8E4A-4913-A628-C8CBE9D1F311}"/>
            </a:ext>
          </a:extLst>
        </xdr:cNvPr>
        <xdr:cNvSpPr txBox="1"/>
      </xdr:nvSpPr>
      <xdr:spPr>
        <a:xfrm>
          <a:off x="17001567" y="10142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100710</xdr:rowOff>
    </xdr:from>
    <xdr:ext cx="469744" cy="259045"/>
    <xdr:sp macro="" textlink="">
      <xdr:nvSpPr>
        <xdr:cNvPr id="724" name="n_4aveValue【学校施設】&#10;一人当たり面積">
          <a:extLst>
            <a:ext uri="{FF2B5EF4-FFF2-40B4-BE49-F238E27FC236}">
              <a16:creationId xmlns:a16="http://schemas.microsoft.com/office/drawing/2014/main" id="{F0980FA0-883B-44B6-AE1C-688721832B10}"/>
            </a:ext>
          </a:extLst>
        </xdr:cNvPr>
        <xdr:cNvSpPr txBox="1"/>
      </xdr:nvSpPr>
      <xdr:spPr>
        <a:xfrm>
          <a:off x="16226867" y="10159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90187</xdr:rowOff>
    </xdr:from>
    <xdr:ext cx="469744" cy="259045"/>
    <xdr:sp macro="" textlink="">
      <xdr:nvSpPr>
        <xdr:cNvPr id="725" name="n_1mainValue【学校施設】&#10;一人当たり面積">
          <a:extLst>
            <a:ext uri="{FF2B5EF4-FFF2-40B4-BE49-F238E27FC236}">
              <a16:creationId xmlns:a16="http://schemas.microsoft.com/office/drawing/2014/main" id="{3EF9956E-82D5-4C43-BEC7-D496D22AB01D}"/>
            </a:ext>
          </a:extLst>
        </xdr:cNvPr>
        <xdr:cNvSpPr txBox="1"/>
      </xdr:nvSpPr>
      <xdr:spPr>
        <a:xfrm>
          <a:off x="18561127" y="947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97807</xdr:rowOff>
    </xdr:from>
    <xdr:ext cx="469744" cy="259045"/>
    <xdr:sp macro="" textlink="">
      <xdr:nvSpPr>
        <xdr:cNvPr id="726" name="n_2mainValue【学校施設】&#10;一人当たり面積">
          <a:extLst>
            <a:ext uri="{FF2B5EF4-FFF2-40B4-BE49-F238E27FC236}">
              <a16:creationId xmlns:a16="http://schemas.microsoft.com/office/drawing/2014/main" id="{B67F3914-0D66-46BA-B826-50ACA99D8D37}"/>
            </a:ext>
          </a:extLst>
        </xdr:cNvPr>
        <xdr:cNvSpPr txBox="1"/>
      </xdr:nvSpPr>
      <xdr:spPr>
        <a:xfrm>
          <a:off x="17776267" y="948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106515</xdr:rowOff>
    </xdr:from>
    <xdr:ext cx="469744" cy="259045"/>
    <xdr:sp macro="" textlink="">
      <xdr:nvSpPr>
        <xdr:cNvPr id="727" name="n_3mainValue【学校施設】&#10;一人当たり面積">
          <a:extLst>
            <a:ext uri="{FF2B5EF4-FFF2-40B4-BE49-F238E27FC236}">
              <a16:creationId xmlns:a16="http://schemas.microsoft.com/office/drawing/2014/main" id="{89BF9B3D-8B17-48C2-9475-C343802FEC42}"/>
            </a:ext>
          </a:extLst>
        </xdr:cNvPr>
        <xdr:cNvSpPr txBox="1"/>
      </xdr:nvSpPr>
      <xdr:spPr>
        <a:xfrm>
          <a:off x="17001567" y="9494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113047</xdr:rowOff>
    </xdr:from>
    <xdr:ext cx="469744" cy="259045"/>
    <xdr:sp macro="" textlink="">
      <xdr:nvSpPr>
        <xdr:cNvPr id="728" name="n_4mainValue【学校施設】&#10;一人当たり面積">
          <a:extLst>
            <a:ext uri="{FF2B5EF4-FFF2-40B4-BE49-F238E27FC236}">
              <a16:creationId xmlns:a16="http://schemas.microsoft.com/office/drawing/2014/main" id="{256C8C2E-156C-43E3-AE00-AD73C26BF6CA}"/>
            </a:ext>
          </a:extLst>
        </xdr:cNvPr>
        <xdr:cNvSpPr txBox="1"/>
      </xdr:nvSpPr>
      <xdr:spPr>
        <a:xfrm>
          <a:off x="16226867" y="950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9" name="正方形/長方形 728">
          <a:extLst>
            <a:ext uri="{FF2B5EF4-FFF2-40B4-BE49-F238E27FC236}">
              <a16:creationId xmlns:a16="http://schemas.microsoft.com/office/drawing/2014/main" id="{690F83A0-BEC7-4233-9528-59BB53E2B52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0" name="正方形/長方形 729">
          <a:extLst>
            <a:ext uri="{FF2B5EF4-FFF2-40B4-BE49-F238E27FC236}">
              <a16:creationId xmlns:a16="http://schemas.microsoft.com/office/drawing/2014/main" id="{AFA58A2C-595F-4926-9F51-116BDF4AD15C}"/>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1" name="正方形/長方形 730">
          <a:extLst>
            <a:ext uri="{FF2B5EF4-FFF2-40B4-BE49-F238E27FC236}">
              <a16:creationId xmlns:a16="http://schemas.microsoft.com/office/drawing/2014/main" id="{0C817E29-7E41-49F6-867E-0BF8C9F8A88C}"/>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2" name="正方形/長方形 731">
          <a:extLst>
            <a:ext uri="{FF2B5EF4-FFF2-40B4-BE49-F238E27FC236}">
              <a16:creationId xmlns:a16="http://schemas.microsoft.com/office/drawing/2014/main" id="{C979ABD3-6036-4E41-B9CC-744ACF438506}"/>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3" name="正方形/長方形 732">
          <a:extLst>
            <a:ext uri="{FF2B5EF4-FFF2-40B4-BE49-F238E27FC236}">
              <a16:creationId xmlns:a16="http://schemas.microsoft.com/office/drawing/2014/main" id="{5B3BD5AB-609A-43F7-8EAB-997371394134}"/>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4" name="正方形/長方形 733">
          <a:extLst>
            <a:ext uri="{FF2B5EF4-FFF2-40B4-BE49-F238E27FC236}">
              <a16:creationId xmlns:a16="http://schemas.microsoft.com/office/drawing/2014/main" id="{2D0E8DAA-4239-4E91-942D-A2071F8057EB}"/>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5" name="正方形/長方形 734">
          <a:extLst>
            <a:ext uri="{FF2B5EF4-FFF2-40B4-BE49-F238E27FC236}">
              <a16:creationId xmlns:a16="http://schemas.microsoft.com/office/drawing/2014/main" id="{6B0D3A29-04D8-4FE5-BD43-91B93D05619D}"/>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6" name="正方形/長方形 735">
          <a:extLst>
            <a:ext uri="{FF2B5EF4-FFF2-40B4-BE49-F238E27FC236}">
              <a16:creationId xmlns:a16="http://schemas.microsoft.com/office/drawing/2014/main" id="{B4C881BA-FD82-484E-AA41-6F9A5A575708}"/>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7" name="テキスト ボックス 736">
          <a:extLst>
            <a:ext uri="{FF2B5EF4-FFF2-40B4-BE49-F238E27FC236}">
              <a16:creationId xmlns:a16="http://schemas.microsoft.com/office/drawing/2014/main" id="{0AB175E1-8400-4826-8933-FD8CE4D8A01E}"/>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8" name="直線コネクタ 737">
          <a:extLst>
            <a:ext uri="{FF2B5EF4-FFF2-40B4-BE49-F238E27FC236}">
              <a16:creationId xmlns:a16="http://schemas.microsoft.com/office/drawing/2014/main" id="{0792B1BD-0920-4C64-A72B-ECCE7FFA6FCE}"/>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9" name="テキスト ボックス 738">
          <a:extLst>
            <a:ext uri="{FF2B5EF4-FFF2-40B4-BE49-F238E27FC236}">
              <a16:creationId xmlns:a16="http://schemas.microsoft.com/office/drawing/2014/main" id="{36F49845-A7A5-4A26-8CD6-A4D672830313}"/>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0" name="直線コネクタ 739">
          <a:extLst>
            <a:ext uri="{FF2B5EF4-FFF2-40B4-BE49-F238E27FC236}">
              <a16:creationId xmlns:a16="http://schemas.microsoft.com/office/drawing/2014/main" id="{016AB445-178D-4A94-8C7B-74AD61566E3C}"/>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1" name="テキスト ボックス 740">
          <a:extLst>
            <a:ext uri="{FF2B5EF4-FFF2-40B4-BE49-F238E27FC236}">
              <a16:creationId xmlns:a16="http://schemas.microsoft.com/office/drawing/2014/main" id="{095BEC90-B76A-4067-9303-874B66683AD7}"/>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2" name="直線コネクタ 741">
          <a:extLst>
            <a:ext uri="{FF2B5EF4-FFF2-40B4-BE49-F238E27FC236}">
              <a16:creationId xmlns:a16="http://schemas.microsoft.com/office/drawing/2014/main" id="{E70F2905-453C-49D4-AB9A-BB42604F13E6}"/>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3" name="テキスト ボックス 742">
          <a:extLst>
            <a:ext uri="{FF2B5EF4-FFF2-40B4-BE49-F238E27FC236}">
              <a16:creationId xmlns:a16="http://schemas.microsoft.com/office/drawing/2014/main" id="{7AE09AA7-5556-45F0-9539-3772F079B8EF}"/>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4" name="直線コネクタ 743">
          <a:extLst>
            <a:ext uri="{FF2B5EF4-FFF2-40B4-BE49-F238E27FC236}">
              <a16:creationId xmlns:a16="http://schemas.microsoft.com/office/drawing/2014/main" id="{146838D4-3596-4A9E-8B53-608C51D19EFB}"/>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5" name="テキスト ボックス 744">
          <a:extLst>
            <a:ext uri="{FF2B5EF4-FFF2-40B4-BE49-F238E27FC236}">
              <a16:creationId xmlns:a16="http://schemas.microsoft.com/office/drawing/2014/main" id="{048B0BF3-06DF-4F67-8FF6-F75276D9569B}"/>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6" name="直線コネクタ 745">
          <a:extLst>
            <a:ext uri="{FF2B5EF4-FFF2-40B4-BE49-F238E27FC236}">
              <a16:creationId xmlns:a16="http://schemas.microsoft.com/office/drawing/2014/main" id="{7924B132-576A-418E-9B1E-CD1D52ADC19E}"/>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7" name="テキスト ボックス 746">
          <a:extLst>
            <a:ext uri="{FF2B5EF4-FFF2-40B4-BE49-F238E27FC236}">
              <a16:creationId xmlns:a16="http://schemas.microsoft.com/office/drawing/2014/main" id="{3F967EA8-5945-4626-AC2D-A2CC2809C198}"/>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8" name="直線コネクタ 747">
          <a:extLst>
            <a:ext uri="{FF2B5EF4-FFF2-40B4-BE49-F238E27FC236}">
              <a16:creationId xmlns:a16="http://schemas.microsoft.com/office/drawing/2014/main" id="{1C22C9D9-376F-4528-A08B-8BE57114C86E}"/>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9" name="テキスト ボックス 748">
          <a:extLst>
            <a:ext uri="{FF2B5EF4-FFF2-40B4-BE49-F238E27FC236}">
              <a16:creationId xmlns:a16="http://schemas.microsoft.com/office/drawing/2014/main" id="{95233CDC-9E6D-4041-ACEF-E27785737254}"/>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0" name="直線コネクタ 749">
          <a:extLst>
            <a:ext uri="{FF2B5EF4-FFF2-40B4-BE49-F238E27FC236}">
              <a16:creationId xmlns:a16="http://schemas.microsoft.com/office/drawing/2014/main" id="{D67F6DD8-AD66-4DE1-ABC8-39E264A10573}"/>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1" name="テキスト ボックス 750">
          <a:extLst>
            <a:ext uri="{FF2B5EF4-FFF2-40B4-BE49-F238E27FC236}">
              <a16:creationId xmlns:a16="http://schemas.microsoft.com/office/drawing/2014/main" id="{16C24D00-C294-40CD-B933-E75229896888}"/>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2" name="【児童館】&#10;有形固定資産減価償却率グラフ枠">
          <a:extLst>
            <a:ext uri="{FF2B5EF4-FFF2-40B4-BE49-F238E27FC236}">
              <a16:creationId xmlns:a16="http://schemas.microsoft.com/office/drawing/2014/main" id="{18EABA62-9FFC-49EC-A321-24CB82B078D9}"/>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753" name="直線コネクタ 752">
          <a:extLst>
            <a:ext uri="{FF2B5EF4-FFF2-40B4-BE49-F238E27FC236}">
              <a16:creationId xmlns:a16="http://schemas.microsoft.com/office/drawing/2014/main" id="{4CDE7D41-52DF-4E1D-85B3-AD7A592C3B07}"/>
            </a:ext>
          </a:extLst>
        </xdr:cNvPr>
        <xdr:cNvCxnSpPr/>
      </xdr:nvCxnSpPr>
      <xdr:spPr>
        <a:xfrm flipV="1">
          <a:off x="14375764" y="13032105"/>
          <a:ext cx="0" cy="14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4" name="【児童館】&#10;有形固定資産減価償却率最小値テキスト">
          <a:extLst>
            <a:ext uri="{FF2B5EF4-FFF2-40B4-BE49-F238E27FC236}">
              <a16:creationId xmlns:a16="http://schemas.microsoft.com/office/drawing/2014/main" id="{E2FE1A48-FAC7-4B0F-9907-695C41831BDE}"/>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5" name="直線コネクタ 754">
          <a:extLst>
            <a:ext uri="{FF2B5EF4-FFF2-40B4-BE49-F238E27FC236}">
              <a16:creationId xmlns:a16="http://schemas.microsoft.com/office/drawing/2014/main" id="{ED895AF9-0050-4CBA-B7BE-5E8A477FE657}"/>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756" name="【児童館】&#10;有形固定資産減価償却率最大値テキスト">
          <a:extLst>
            <a:ext uri="{FF2B5EF4-FFF2-40B4-BE49-F238E27FC236}">
              <a16:creationId xmlns:a16="http://schemas.microsoft.com/office/drawing/2014/main" id="{65E19E7B-3781-4958-969A-BEA7C6592C77}"/>
            </a:ext>
          </a:extLst>
        </xdr:cNvPr>
        <xdr:cNvSpPr txBox="1"/>
      </xdr:nvSpPr>
      <xdr:spPr>
        <a:xfrm>
          <a:off x="14414500" y="12811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757" name="直線コネクタ 756">
          <a:extLst>
            <a:ext uri="{FF2B5EF4-FFF2-40B4-BE49-F238E27FC236}">
              <a16:creationId xmlns:a16="http://schemas.microsoft.com/office/drawing/2014/main" id="{36F9689A-8B1E-40B8-A92A-23D75B5F89D2}"/>
            </a:ext>
          </a:extLst>
        </xdr:cNvPr>
        <xdr:cNvCxnSpPr/>
      </xdr:nvCxnSpPr>
      <xdr:spPr>
        <a:xfrm>
          <a:off x="14287500" y="130321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macro="" textlink="">
      <xdr:nvSpPr>
        <xdr:cNvPr id="758" name="【児童館】&#10;有形固定資産減価償却率平均値テキスト">
          <a:extLst>
            <a:ext uri="{FF2B5EF4-FFF2-40B4-BE49-F238E27FC236}">
              <a16:creationId xmlns:a16="http://schemas.microsoft.com/office/drawing/2014/main" id="{57A4E2AD-E21D-4767-AB7D-94C33F1680FD}"/>
            </a:ext>
          </a:extLst>
        </xdr:cNvPr>
        <xdr:cNvSpPr txBox="1"/>
      </xdr:nvSpPr>
      <xdr:spPr>
        <a:xfrm>
          <a:off x="14414500" y="13520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759" name="フローチャート: 判断 758">
          <a:extLst>
            <a:ext uri="{FF2B5EF4-FFF2-40B4-BE49-F238E27FC236}">
              <a16:creationId xmlns:a16="http://schemas.microsoft.com/office/drawing/2014/main" id="{812C4C0B-857E-439A-9F1E-200EFA325B2C}"/>
            </a:ext>
          </a:extLst>
        </xdr:cNvPr>
        <xdr:cNvSpPr/>
      </xdr:nvSpPr>
      <xdr:spPr>
        <a:xfrm>
          <a:off x="14325600" y="13665201"/>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760" name="フローチャート: 判断 759">
          <a:extLst>
            <a:ext uri="{FF2B5EF4-FFF2-40B4-BE49-F238E27FC236}">
              <a16:creationId xmlns:a16="http://schemas.microsoft.com/office/drawing/2014/main" id="{205227F4-18F5-4132-9434-7082BFC48F69}"/>
            </a:ext>
          </a:extLst>
        </xdr:cNvPr>
        <xdr:cNvSpPr/>
      </xdr:nvSpPr>
      <xdr:spPr>
        <a:xfrm>
          <a:off x="13578840" y="13640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761" name="フローチャート: 判断 760">
          <a:extLst>
            <a:ext uri="{FF2B5EF4-FFF2-40B4-BE49-F238E27FC236}">
              <a16:creationId xmlns:a16="http://schemas.microsoft.com/office/drawing/2014/main" id="{2ACAEDE8-8A7C-441A-9892-AB7179529297}"/>
            </a:ext>
          </a:extLst>
        </xdr:cNvPr>
        <xdr:cNvSpPr/>
      </xdr:nvSpPr>
      <xdr:spPr>
        <a:xfrm>
          <a:off x="12804140" y="13644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762" name="フローチャート: 判断 761">
          <a:extLst>
            <a:ext uri="{FF2B5EF4-FFF2-40B4-BE49-F238E27FC236}">
              <a16:creationId xmlns:a16="http://schemas.microsoft.com/office/drawing/2014/main" id="{AA18FE5A-E61F-441F-9D61-AC15960C9BFD}"/>
            </a:ext>
          </a:extLst>
        </xdr:cNvPr>
        <xdr:cNvSpPr/>
      </xdr:nvSpPr>
      <xdr:spPr>
        <a:xfrm>
          <a:off x="12029440" y="1361376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763" name="フローチャート: 判断 762">
          <a:extLst>
            <a:ext uri="{FF2B5EF4-FFF2-40B4-BE49-F238E27FC236}">
              <a16:creationId xmlns:a16="http://schemas.microsoft.com/office/drawing/2014/main" id="{0C862454-8BEA-4EF9-9230-E2C96CEF76B7}"/>
            </a:ext>
          </a:extLst>
        </xdr:cNvPr>
        <xdr:cNvSpPr/>
      </xdr:nvSpPr>
      <xdr:spPr>
        <a:xfrm>
          <a:off x="11231880" y="136994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A5EAC986-C317-43F9-B6D1-679132C26CBE}"/>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8ED28494-7877-445D-B2D7-09C796B5FB0B}"/>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816AA5C2-23FE-4471-A99E-1ABF09B2EE33}"/>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B9307B1D-70C9-4644-B890-D80ACDE24B90}"/>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A1E920C7-EA46-4641-B2D5-22793CB91EF1}"/>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103505</xdr:rowOff>
    </xdr:from>
    <xdr:to>
      <xdr:col>85</xdr:col>
      <xdr:colOff>177800</xdr:colOff>
      <xdr:row>85</xdr:row>
      <xdr:rowOff>33655</xdr:rowOff>
    </xdr:to>
    <xdr:sp macro="" textlink="">
      <xdr:nvSpPr>
        <xdr:cNvPr id="769" name="楕円 768">
          <a:extLst>
            <a:ext uri="{FF2B5EF4-FFF2-40B4-BE49-F238E27FC236}">
              <a16:creationId xmlns:a16="http://schemas.microsoft.com/office/drawing/2014/main" id="{1575790B-2EA1-4F1C-8FBD-E1A2B616DB4A}"/>
            </a:ext>
          </a:extLst>
        </xdr:cNvPr>
        <xdr:cNvSpPr/>
      </xdr:nvSpPr>
      <xdr:spPr>
        <a:xfrm>
          <a:off x="14325600" y="1418526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81932</xdr:rowOff>
    </xdr:from>
    <xdr:ext cx="405111" cy="259045"/>
    <xdr:sp macro="" textlink="">
      <xdr:nvSpPr>
        <xdr:cNvPr id="770" name="【児童館】&#10;有形固定資産減価償却率該当値テキスト">
          <a:extLst>
            <a:ext uri="{FF2B5EF4-FFF2-40B4-BE49-F238E27FC236}">
              <a16:creationId xmlns:a16="http://schemas.microsoft.com/office/drawing/2014/main" id="{D7EF67B2-9256-46D7-82E2-8124074A1E44}"/>
            </a:ext>
          </a:extLst>
        </xdr:cNvPr>
        <xdr:cNvSpPr txBox="1"/>
      </xdr:nvSpPr>
      <xdr:spPr>
        <a:xfrm>
          <a:off x="14414500" y="14163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48261</xdr:rowOff>
    </xdr:from>
    <xdr:to>
      <xdr:col>81</xdr:col>
      <xdr:colOff>101600</xdr:colOff>
      <xdr:row>84</xdr:row>
      <xdr:rowOff>149861</xdr:rowOff>
    </xdr:to>
    <xdr:sp macro="" textlink="">
      <xdr:nvSpPr>
        <xdr:cNvPr id="771" name="楕円 770">
          <a:extLst>
            <a:ext uri="{FF2B5EF4-FFF2-40B4-BE49-F238E27FC236}">
              <a16:creationId xmlns:a16="http://schemas.microsoft.com/office/drawing/2014/main" id="{92085B3A-DB9F-4315-A90A-477DA896F44D}"/>
            </a:ext>
          </a:extLst>
        </xdr:cNvPr>
        <xdr:cNvSpPr/>
      </xdr:nvSpPr>
      <xdr:spPr>
        <a:xfrm>
          <a:off x="13578840" y="1413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99061</xdr:rowOff>
    </xdr:from>
    <xdr:to>
      <xdr:col>85</xdr:col>
      <xdr:colOff>127000</xdr:colOff>
      <xdr:row>84</xdr:row>
      <xdr:rowOff>154305</xdr:rowOff>
    </xdr:to>
    <xdr:cxnSp macro="">
      <xdr:nvCxnSpPr>
        <xdr:cNvPr id="772" name="直線コネクタ 771">
          <a:extLst>
            <a:ext uri="{FF2B5EF4-FFF2-40B4-BE49-F238E27FC236}">
              <a16:creationId xmlns:a16="http://schemas.microsoft.com/office/drawing/2014/main" id="{237D7B9A-DBA6-45E9-990D-F812DA7EF7AB}"/>
            </a:ext>
          </a:extLst>
        </xdr:cNvPr>
        <xdr:cNvCxnSpPr/>
      </xdr:nvCxnSpPr>
      <xdr:spPr>
        <a:xfrm>
          <a:off x="13629640" y="14180821"/>
          <a:ext cx="746760" cy="5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164464</xdr:rowOff>
    </xdr:from>
    <xdr:to>
      <xdr:col>76</xdr:col>
      <xdr:colOff>165100</xdr:colOff>
      <xdr:row>84</xdr:row>
      <xdr:rowOff>94614</xdr:rowOff>
    </xdr:to>
    <xdr:sp macro="" textlink="">
      <xdr:nvSpPr>
        <xdr:cNvPr id="773" name="楕円 772">
          <a:extLst>
            <a:ext uri="{FF2B5EF4-FFF2-40B4-BE49-F238E27FC236}">
              <a16:creationId xmlns:a16="http://schemas.microsoft.com/office/drawing/2014/main" id="{9179805D-4EBF-4206-95C2-E7ADCDC2E44D}"/>
            </a:ext>
          </a:extLst>
        </xdr:cNvPr>
        <xdr:cNvSpPr/>
      </xdr:nvSpPr>
      <xdr:spPr>
        <a:xfrm>
          <a:off x="12804140" y="140785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43814</xdr:rowOff>
    </xdr:from>
    <xdr:to>
      <xdr:col>81</xdr:col>
      <xdr:colOff>50800</xdr:colOff>
      <xdr:row>84</xdr:row>
      <xdr:rowOff>99061</xdr:rowOff>
    </xdr:to>
    <xdr:cxnSp macro="">
      <xdr:nvCxnSpPr>
        <xdr:cNvPr id="774" name="直線コネクタ 773">
          <a:extLst>
            <a:ext uri="{FF2B5EF4-FFF2-40B4-BE49-F238E27FC236}">
              <a16:creationId xmlns:a16="http://schemas.microsoft.com/office/drawing/2014/main" id="{F6A2E1E2-064F-42CF-82BE-969A55A1134D}"/>
            </a:ext>
          </a:extLst>
        </xdr:cNvPr>
        <xdr:cNvCxnSpPr/>
      </xdr:nvCxnSpPr>
      <xdr:spPr>
        <a:xfrm>
          <a:off x="12854940" y="14125574"/>
          <a:ext cx="774700" cy="55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107314</xdr:rowOff>
    </xdr:from>
    <xdr:to>
      <xdr:col>72</xdr:col>
      <xdr:colOff>38100</xdr:colOff>
      <xdr:row>85</xdr:row>
      <xdr:rowOff>37464</xdr:rowOff>
    </xdr:to>
    <xdr:sp macro="" textlink="">
      <xdr:nvSpPr>
        <xdr:cNvPr id="775" name="楕円 774">
          <a:extLst>
            <a:ext uri="{FF2B5EF4-FFF2-40B4-BE49-F238E27FC236}">
              <a16:creationId xmlns:a16="http://schemas.microsoft.com/office/drawing/2014/main" id="{9C978479-EEF8-4885-AF96-B4EEF043CA89}"/>
            </a:ext>
          </a:extLst>
        </xdr:cNvPr>
        <xdr:cNvSpPr/>
      </xdr:nvSpPr>
      <xdr:spPr>
        <a:xfrm>
          <a:off x="12029440" y="1418907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43814</xdr:rowOff>
    </xdr:from>
    <xdr:to>
      <xdr:col>76</xdr:col>
      <xdr:colOff>114300</xdr:colOff>
      <xdr:row>84</xdr:row>
      <xdr:rowOff>158114</xdr:rowOff>
    </xdr:to>
    <xdr:cxnSp macro="">
      <xdr:nvCxnSpPr>
        <xdr:cNvPr id="776" name="直線コネクタ 775">
          <a:extLst>
            <a:ext uri="{FF2B5EF4-FFF2-40B4-BE49-F238E27FC236}">
              <a16:creationId xmlns:a16="http://schemas.microsoft.com/office/drawing/2014/main" id="{2187C22C-F936-4680-BFC8-DCACFCA07DBE}"/>
            </a:ext>
          </a:extLst>
        </xdr:cNvPr>
        <xdr:cNvCxnSpPr/>
      </xdr:nvCxnSpPr>
      <xdr:spPr>
        <a:xfrm flipV="1">
          <a:off x="12072620" y="14125574"/>
          <a:ext cx="78232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50164</xdr:rowOff>
    </xdr:from>
    <xdr:to>
      <xdr:col>67</xdr:col>
      <xdr:colOff>101600</xdr:colOff>
      <xdr:row>84</xdr:row>
      <xdr:rowOff>151764</xdr:rowOff>
    </xdr:to>
    <xdr:sp macro="" textlink="">
      <xdr:nvSpPr>
        <xdr:cNvPr id="777" name="楕円 776">
          <a:extLst>
            <a:ext uri="{FF2B5EF4-FFF2-40B4-BE49-F238E27FC236}">
              <a16:creationId xmlns:a16="http://schemas.microsoft.com/office/drawing/2014/main" id="{E5FF1935-4E06-4557-91D3-24BD0ECC1E57}"/>
            </a:ext>
          </a:extLst>
        </xdr:cNvPr>
        <xdr:cNvSpPr/>
      </xdr:nvSpPr>
      <xdr:spPr>
        <a:xfrm>
          <a:off x="11231880" y="14131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100964</xdr:rowOff>
    </xdr:from>
    <xdr:to>
      <xdr:col>71</xdr:col>
      <xdr:colOff>177800</xdr:colOff>
      <xdr:row>84</xdr:row>
      <xdr:rowOff>158114</xdr:rowOff>
    </xdr:to>
    <xdr:cxnSp macro="">
      <xdr:nvCxnSpPr>
        <xdr:cNvPr id="778" name="直線コネクタ 777">
          <a:extLst>
            <a:ext uri="{FF2B5EF4-FFF2-40B4-BE49-F238E27FC236}">
              <a16:creationId xmlns:a16="http://schemas.microsoft.com/office/drawing/2014/main" id="{A21BD12C-9C20-4394-96E4-0C2FE9FC15BF}"/>
            </a:ext>
          </a:extLst>
        </xdr:cNvPr>
        <xdr:cNvCxnSpPr/>
      </xdr:nvCxnSpPr>
      <xdr:spPr>
        <a:xfrm>
          <a:off x="11282680" y="14182724"/>
          <a:ext cx="78994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779" name="n_1aveValue【児童館】&#10;有形固定資産減価償却率">
          <a:extLst>
            <a:ext uri="{FF2B5EF4-FFF2-40B4-BE49-F238E27FC236}">
              <a16:creationId xmlns:a16="http://schemas.microsoft.com/office/drawing/2014/main" id="{17B00DD5-21EA-4C0A-992B-55A8A75E010E}"/>
            </a:ext>
          </a:extLst>
        </xdr:cNvPr>
        <xdr:cNvSpPr txBox="1"/>
      </xdr:nvSpPr>
      <xdr:spPr>
        <a:xfrm>
          <a:off x="13437244" y="1341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780" name="n_2aveValue【児童館】&#10;有形固定資産減価償却率">
          <a:extLst>
            <a:ext uri="{FF2B5EF4-FFF2-40B4-BE49-F238E27FC236}">
              <a16:creationId xmlns:a16="http://schemas.microsoft.com/office/drawing/2014/main" id="{672DBA00-9121-4207-9774-CD5F436A17C9}"/>
            </a:ext>
          </a:extLst>
        </xdr:cNvPr>
        <xdr:cNvSpPr txBox="1"/>
      </xdr:nvSpPr>
      <xdr:spPr>
        <a:xfrm>
          <a:off x="12675244" y="1342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781" name="n_3aveValue【児童館】&#10;有形固定資産減価償却率">
          <a:extLst>
            <a:ext uri="{FF2B5EF4-FFF2-40B4-BE49-F238E27FC236}">
              <a16:creationId xmlns:a16="http://schemas.microsoft.com/office/drawing/2014/main" id="{8B7C54F8-4AB1-45C5-A7FF-CA9851BA353A}"/>
            </a:ext>
          </a:extLst>
        </xdr:cNvPr>
        <xdr:cNvSpPr txBox="1"/>
      </xdr:nvSpPr>
      <xdr:spPr>
        <a:xfrm>
          <a:off x="11900544" y="1339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782" name="n_4aveValue【児童館】&#10;有形固定資産減価償却率">
          <a:extLst>
            <a:ext uri="{FF2B5EF4-FFF2-40B4-BE49-F238E27FC236}">
              <a16:creationId xmlns:a16="http://schemas.microsoft.com/office/drawing/2014/main" id="{21837335-9787-4C9E-9F1B-C4A540CC5316}"/>
            </a:ext>
          </a:extLst>
        </xdr:cNvPr>
        <xdr:cNvSpPr txBox="1"/>
      </xdr:nvSpPr>
      <xdr:spPr>
        <a:xfrm>
          <a:off x="11102984" y="13478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140988</xdr:rowOff>
    </xdr:from>
    <xdr:ext cx="405111" cy="259045"/>
    <xdr:sp macro="" textlink="">
      <xdr:nvSpPr>
        <xdr:cNvPr id="783" name="n_1mainValue【児童館】&#10;有形固定資産減価償却率">
          <a:extLst>
            <a:ext uri="{FF2B5EF4-FFF2-40B4-BE49-F238E27FC236}">
              <a16:creationId xmlns:a16="http://schemas.microsoft.com/office/drawing/2014/main" id="{70DFF2B6-7E38-4748-B687-9B7F8FECD7B0}"/>
            </a:ext>
          </a:extLst>
        </xdr:cNvPr>
        <xdr:cNvSpPr txBox="1"/>
      </xdr:nvSpPr>
      <xdr:spPr>
        <a:xfrm>
          <a:off x="13437244" y="142227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85741</xdr:rowOff>
    </xdr:from>
    <xdr:ext cx="405111" cy="259045"/>
    <xdr:sp macro="" textlink="">
      <xdr:nvSpPr>
        <xdr:cNvPr id="784" name="n_2mainValue【児童館】&#10;有形固定資産減価償却率">
          <a:extLst>
            <a:ext uri="{FF2B5EF4-FFF2-40B4-BE49-F238E27FC236}">
              <a16:creationId xmlns:a16="http://schemas.microsoft.com/office/drawing/2014/main" id="{254FF7B8-6347-44C7-8136-955052B337C5}"/>
            </a:ext>
          </a:extLst>
        </xdr:cNvPr>
        <xdr:cNvSpPr txBox="1"/>
      </xdr:nvSpPr>
      <xdr:spPr>
        <a:xfrm>
          <a:off x="12675244" y="14167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28591</xdr:rowOff>
    </xdr:from>
    <xdr:ext cx="405111" cy="259045"/>
    <xdr:sp macro="" textlink="">
      <xdr:nvSpPr>
        <xdr:cNvPr id="785" name="n_3mainValue【児童館】&#10;有形固定資産減価償却率">
          <a:extLst>
            <a:ext uri="{FF2B5EF4-FFF2-40B4-BE49-F238E27FC236}">
              <a16:creationId xmlns:a16="http://schemas.microsoft.com/office/drawing/2014/main" id="{176587D3-CE17-49EF-888E-30916C36D11D}"/>
            </a:ext>
          </a:extLst>
        </xdr:cNvPr>
        <xdr:cNvSpPr txBox="1"/>
      </xdr:nvSpPr>
      <xdr:spPr>
        <a:xfrm>
          <a:off x="11900544" y="14277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142891</xdr:rowOff>
    </xdr:from>
    <xdr:ext cx="405111" cy="259045"/>
    <xdr:sp macro="" textlink="">
      <xdr:nvSpPr>
        <xdr:cNvPr id="786" name="n_4mainValue【児童館】&#10;有形固定資産減価償却率">
          <a:extLst>
            <a:ext uri="{FF2B5EF4-FFF2-40B4-BE49-F238E27FC236}">
              <a16:creationId xmlns:a16="http://schemas.microsoft.com/office/drawing/2014/main" id="{FFE61D9B-43E8-4AC2-B013-9C7336B61BD5}"/>
            </a:ext>
          </a:extLst>
        </xdr:cNvPr>
        <xdr:cNvSpPr txBox="1"/>
      </xdr:nvSpPr>
      <xdr:spPr>
        <a:xfrm>
          <a:off x="11102984" y="14224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7" name="正方形/長方形 786">
          <a:extLst>
            <a:ext uri="{FF2B5EF4-FFF2-40B4-BE49-F238E27FC236}">
              <a16:creationId xmlns:a16="http://schemas.microsoft.com/office/drawing/2014/main" id="{E28C35B6-4104-4129-B439-68A2231609E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8" name="正方形/長方形 787">
          <a:extLst>
            <a:ext uri="{FF2B5EF4-FFF2-40B4-BE49-F238E27FC236}">
              <a16:creationId xmlns:a16="http://schemas.microsoft.com/office/drawing/2014/main" id="{58EE55AA-E281-4C10-98E8-6A628EE74973}"/>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9" name="正方形/長方形 788">
          <a:extLst>
            <a:ext uri="{FF2B5EF4-FFF2-40B4-BE49-F238E27FC236}">
              <a16:creationId xmlns:a16="http://schemas.microsoft.com/office/drawing/2014/main" id="{18A4B77A-6A10-49E8-95F6-C8F2EEFA9934}"/>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0" name="正方形/長方形 789">
          <a:extLst>
            <a:ext uri="{FF2B5EF4-FFF2-40B4-BE49-F238E27FC236}">
              <a16:creationId xmlns:a16="http://schemas.microsoft.com/office/drawing/2014/main" id="{60E058E8-400E-4DD5-9E51-B22ACFB9E0D3}"/>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1" name="正方形/長方形 790">
          <a:extLst>
            <a:ext uri="{FF2B5EF4-FFF2-40B4-BE49-F238E27FC236}">
              <a16:creationId xmlns:a16="http://schemas.microsoft.com/office/drawing/2014/main" id="{708B7CA4-53F2-4185-B11A-065C453AAD13}"/>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2" name="正方形/長方形 791">
          <a:extLst>
            <a:ext uri="{FF2B5EF4-FFF2-40B4-BE49-F238E27FC236}">
              <a16:creationId xmlns:a16="http://schemas.microsoft.com/office/drawing/2014/main" id="{5F7D7275-B301-4643-8395-D899BD449359}"/>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3" name="正方形/長方形 792">
          <a:extLst>
            <a:ext uri="{FF2B5EF4-FFF2-40B4-BE49-F238E27FC236}">
              <a16:creationId xmlns:a16="http://schemas.microsoft.com/office/drawing/2014/main" id="{CB584612-2B52-4FCA-93B2-A9B174984A4A}"/>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4" name="正方形/長方形 793">
          <a:extLst>
            <a:ext uri="{FF2B5EF4-FFF2-40B4-BE49-F238E27FC236}">
              <a16:creationId xmlns:a16="http://schemas.microsoft.com/office/drawing/2014/main" id="{97953C49-3AFE-47A8-B4B6-1F3EC3959490}"/>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5" name="テキスト ボックス 794">
          <a:extLst>
            <a:ext uri="{FF2B5EF4-FFF2-40B4-BE49-F238E27FC236}">
              <a16:creationId xmlns:a16="http://schemas.microsoft.com/office/drawing/2014/main" id="{116C6229-0F3C-4AFC-8A68-B1E5FA06038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6" name="直線コネクタ 795">
          <a:extLst>
            <a:ext uri="{FF2B5EF4-FFF2-40B4-BE49-F238E27FC236}">
              <a16:creationId xmlns:a16="http://schemas.microsoft.com/office/drawing/2014/main" id="{00ED49EF-6227-4D70-A28D-72ACF40A412B}"/>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7" name="直線コネクタ 796">
          <a:extLst>
            <a:ext uri="{FF2B5EF4-FFF2-40B4-BE49-F238E27FC236}">
              <a16:creationId xmlns:a16="http://schemas.microsoft.com/office/drawing/2014/main" id="{3225A27F-45E1-4DD6-A195-9F75E7AB7D0D}"/>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8" name="テキスト ボックス 797">
          <a:extLst>
            <a:ext uri="{FF2B5EF4-FFF2-40B4-BE49-F238E27FC236}">
              <a16:creationId xmlns:a16="http://schemas.microsoft.com/office/drawing/2014/main" id="{88080557-3046-4202-B8B3-BA1C758DF356}"/>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9" name="直線コネクタ 798">
          <a:extLst>
            <a:ext uri="{FF2B5EF4-FFF2-40B4-BE49-F238E27FC236}">
              <a16:creationId xmlns:a16="http://schemas.microsoft.com/office/drawing/2014/main" id="{4608D2FA-76B9-4812-B63D-C598175BEABB}"/>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800" name="テキスト ボックス 799">
          <a:extLst>
            <a:ext uri="{FF2B5EF4-FFF2-40B4-BE49-F238E27FC236}">
              <a16:creationId xmlns:a16="http://schemas.microsoft.com/office/drawing/2014/main" id="{88E0E1DB-0C0A-438D-9DEE-CC650CFE2A78}"/>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1" name="直線コネクタ 800">
          <a:extLst>
            <a:ext uri="{FF2B5EF4-FFF2-40B4-BE49-F238E27FC236}">
              <a16:creationId xmlns:a16="http://schemas.microsoft.com/office/drawing/2014/main" id="{F3BB2308-31AD-4074-BEC2-4D158143AB0E}"/>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2" name="テキスト ボックス 801">
          <a:extLst>
            <a:ext uri="{FF2B5EF4-FFF2-40B4-BE49-F238E27FC236}">
              <a16:creationId xmlns:a16="http://schemas.microsoft.com/office/drawing/2014/main" id="{D9C626DE-2C61-4042-BC48-5FDA6550AB75}"/>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3" name="直線コネクタ 802">
          <a:extLst>
            <a:ext uri="{FF2B5EF4-FFF2-40B4-BE49-F238E27FC236}">
              <a16:creationId xmlns:a16="http://schemas.microsoft.com/office/drawing/2014/main" id="{AF91367C-00B4-45F3-89C0-FE93D6112336}"/>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4" name="テキスト ボックス 803">
          <a:extLst>
            <a:ext uri="{FF2B5EF4-FFF2-40B4-BE49-F238E27FC236}">
              <a16:creationId xmlns:a16="http://schemas.microsoft.com/office/drawing/2014/main" id="{E25AE2F2-D9E5-4853-9C13-09D4149209F9}"/>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BA1C7906-DFCA-4297-8178-B620E02AC61F}"/>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6970925A-3C96-4503-8501-B8D10988111C}"/>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児童館】&#10;一人当たり面積グラフ枠">
          <a:extLst>
            <a:ext uri="{FF2B5EF4-FFF2-40B4-BE49-F238E27FC236}">
              <a16:creationId xmlns:a16="http://schemas.microsoft.com/office/drawing/2014/main" id="{A2822F50-3BC6-4621-BBF3-C2D210F49FAA}"/>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808" name="直線コネクタ 807">
          <a:extLst>
            <a:ext uri="{FF2B5EF4-FFF2-40B4-BE49-F238E27FC236}">
              <a16:creationId xmlns:a16="http://schemas.microsoft.com/office/drawing/2014/main" id="{1686BC62-1FB7-4CBB-A521-F21166EC73F1}"/>
            </a:ext>
          </a:extLst>
        </xdr:cNvPr>
        <xdr:cNvCxnSpPr/>
      </xdr:nvCxnSpPr>
      <xdr:spPr>
        <a:xfrm flipV="1">
          <a:off x="19509104" y="12980669"/>
          <a:ext cx="0" cy="14097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809" name="【児童館】&#10;一人当たり面積最小値テキスト">
          <a:extLst>
            <a:ext uri="{FF2B5EF4-FFF2-40B4-BE49-F238E27FC236}">
              <a16:creationId xmlns:a16="http://schemas.microsoft.com/office/drawing/2014/main" id="{55A451FF-10E6-406F-8E9D-ADBEB1F5531A}"/>
            </a:ext>
          </a:extLst>
        </xdr:cNvPr>
        <xdr:cNvSpPr txBox="1"/>
      </xdr:nvSpPr>
      <xdr:spPr>
        <a:xfrm>
          <a:off x="19547840" y="1439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810" name="直線コネクタ 809">
          <a:extLst>
            <a:ext uri="{FF2B5EF4-FFF2-40B4-BE49-F238E27FC236}">
              <a16:creationId xmlns:a16="http://schemas.microsoft.com/office/drawing/2014/main" id="{03B9E909-D6F1-4414-8A5C-BFE16E8BF7E6}"/>
            </a:ext>
          </a:extLst>
        </xdr:cNvPr>
        <xdr:cNvCxnSpPr/>
      </xdr:nvCxnSpPr>
      <xdr:spPr>
        <a:xfrm>
          <a:off x="19443700" y="143903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811" name="【児童館】&#10;一人当たり面積最大値テキスト">
          <a:extLst>
            <a:ext uri="{FF2B5EF4-FFF2-40B4-BE49-F238E27FC236}">
              <a16:creationId xmlns:a16="http://schemas.microsoft.com/office/drawing/2014/main" id="{C36EA192-6F4A-4052-A937-822954A39563}"/>
            </a:ext>
          </a:extLst>
        </xdr:cNvPr>
        <xdr:cNvSpPr txBox="1"/>
      </xdr:nvSpPr>
      <xdr:spPr>
        <a:xfrm>
          <a:off x="19547840" y="12759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812" name="直線コネクタ 811">
          <a:extLst>
            <a:ext uri="{FF2B5EF4-FFF2-40B4-BE49-F238E27FC236}">
              <a16:creationId xmlns:a16="http://schemas.microsoft.com/office/drawing/2014/main" id="{B8F965B9-F8CF-4729-B1FE-650C64E29A38}"/>
            </a:ext>
          </a:extLst>
        </xdr:cNvPr>
        <xdr:cNvCxnSpPr/>
      </xdr:nvCxnSpPr>
      <xdr:spPr>
        <a:xfrm>
          <a:off x="19443700" y="129806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813" name="【児童館】&#10;一人当たり面積平均値テキスト">
          <a:extLst>
            <a:ext uri="{FF2B5EF4-FFF2-40B4-BE49-F238E27FC236}">
              <a16:creationId xmlns:a16="http://schemas.microsoft.com/office/drawing/2014/main" id="{7A9FC221-EC11-442D-9D34-3E2843061A3C}"/>
            </a:ext>
          </a:extLst>
        </xdr:cNvPr>
        <xdr:cNvSpPr txBox="1"/>
      </xdr:nvSpPr>
      <xdr:spPr>
        <a:xfrm>
          <a:off x="19547840" y="13859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814" name="フローチャート: 判断 813">
          <a:extLst>
            <a:ext uri="{FF2B5EF4-FFF2-40B4-BE49-F238E27FC236}">
              <a16:creationId xmlns:a16="http://schemas.microsoft.com/office/drawing/2014/main" id="{BC0C98B2-6B28-44CA-B9C6-8B6B3557851D}"/>
            </a:ext>
          </a:extLst>
        </xdr:cNvPr>
        <xdr:cNvSpPr/>
      </xdr:nvSpPr>
      <xdr:spPr>
        <a:xfrm>
          <a:off x="1945894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815" name="フローチャート: 判断 814">
          <a:extLst>
            <a:ext uri="{FF2B5EF4-FFF2-40B4-BE49-F238E27FC236}">
              <a16:creationId xmlns:a16="http://schemas.microsoft.com/office/drawing/2014/main" id="{25AD3DFA-A0D0-4898-BF12-5D49E0392CEF}"/>
            </a:ext>
          </a:extLst>
        </xdr:cNvPr>
        <xdr:cNvSpPr/>
      </xdr:nvSpPr>
      <xdr:spPr>
        <a:xfrm>
          <a:off x="18735040" y="140042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816" name="フローチャート: 判断 815">
          <a:extLst>
            <a:ext uri="{FF2B5EF4-FFF2-40B4-BE49-F238E27FC236}">
              <a16:creationId xmlns:a16="http://schemas.microsoft.com/office/drawing/2014/main" id="{99B944FC-B329-4583-A71E-C0521FD2C29F}"/>
            </a:ext>
          </a:extLst>
        </xdr:cNvPr>
        <xdr:cNvSpPr/>
      </xdr:nvSpPr>
      <xdr:spPr>
        <a:xfrm>
          <a:off x="179374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817" name="フローチャート: 判断 816">
          <a:extLst>
            <a:ext uri="{FF2B5EF4-FFF2-40B4-BE49-F238E27FC236}">
              <a16:creationId xmlns:a16="http://schemas.microsoft.com/office/drawing/2014/main" id="{811BA4E1-ED90-46DC-B8F1-DDA7C14832DB}"/>
            </a:ext>
          </a:extLst>
        </xdr:cNvPr>
        <xdr:cNvSpPr/>
      </xdr:nvSpPr>
      <xdr:spPr>
        <a:xfrm>
          <a:off x="17162780" y="140042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818" name="フローチャート: 判断 817">
          <a:extLst>
            <a:ext uri="{FF2B5EF4-FFF2-40B4-BE49-F238E27FC236}">
              <a16:creationId xmlns:a16="http://schemas.microsoft.com/office/drawing/2014/main" id="{6518739D-6C27-40FC-871D-570B3A6A2FAB}"/>
            </a:ext>
          </a:extLst>
        </xdr:cNvPr>
        <xdr:cNvSpPr/>
      </xdr:nvSpPr>
      <xdr:spPr>
        <a:xfrm>
          <a:off x="16388080" y="1407287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81DB3815-30B4-45A6-960A-F04E6BFE146D}"/>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F2CE03EF-DC46-4836-93F8-BC57677D1C66}"/>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E4854043-C18C-466E-9D9C-4641CE47AFC0}"/>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140C2103-6B20-4B80-A117-641FBECAEE43}"/>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CCFF327E-36DB-4AE2-AC77-B0F7BB6B90F0}"/>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90170</xdr:rowOff>
    </xdr:from>
    <xdr:to>
      <xdr:col>116</xdr:col>
      <xdr:colOff>114300</xdr:colOff>
      <xdr:row>86</xdr:row>
      <xdr:rowOff>20320</xdr:rowOff>
    </xdr:to>
    <xdr:sp macro="" textlink="">
      <xdr:nvSpPr>
        <xdr:cNvPr id="824" name="楕円 823">
          <a:extLst>
            <a:ext uri="{FF2B5EF4-FFF2-40B4-BE49-F238E27FC236}">
              <a16:creationId xmlns:a16="http://schemas.microsoft.com/office/drawing/2014/main" id="{6934F32F-36A9-4DA8-838C-B3ECFD7BB01B}"/>
            </a:ext>
          </a:extLst>
        </xdr:cNvPr>
        <xdr:cNvSpPr/>
      </xdr:nvSpPr>
      <xdr:spPr>
        <a:xfrm>
          <a:off x="19458940" y="14339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5097</xdr:rowOff>
    </xdr:from>
    <xdr:ext cx="469744" cy="259045"/>
    <xdr:sp macro="" textlink="">
      <xdr:nvSpPr>
        <xdr:cNvPr id="825" name="【児童館】&#10;一人当たり面積該当値テキスト">
          <a:extLst>
            <a:ext uri="{FF2B5EF4-FFF2-40B4-BE49-F238E27FC236}">
              <a16:creationId xmlns:a16="http://schemas.microsoft.com/office/drawing/2014/main" id="{1B16A145-EBAE-4CD0-BA9B-B8DAA6F31222}"/>
            </a:ext>
          </a:extLst>
        </xdr:cNvPr>
        <xdr:cNvSpPr txBox="1"/>
      </xdr:nvSpPr>
      <xdr:spPr>
        <a:xfrm>
          <a:off x="19547840" y="14254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90170</xdr:rowOff>
    </xdr:from>
    <xdr:to>
      <xdr:col>112</xdr:col>
      <xdr:colOff>38100</xdr:colOff>
      <xdr:row>86</xdr:row>
      <xdr:rowOff>20320</xdr:rowOff>
    </xdr:to>
    <xdr:sp macro="" textlink="">
      <xdr:nvSpPr>
        <xdr:cNvPr id="826" name="楕円 825">
          <a:extLst>
            <a:ext uri="{FF2B5EF4-FFF2-40B4-BE49-F238E27FC236}">
              <a16:creationId xmlns:a16="http://schemas.microsoft.com/office/drawing/2014/main" id="{12D52077-7F27-4CD8-BBDE-11724EC65BBA}"/>
            </a:ext>
          </a:extLst>
        </xdr:cNvPr>
        <xdr:cNvSpPr/>
      </xdr:nvSpPr>
      <xdr:spPr>
        <a:xfrm>
          <a:off x="18735040" y="143395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140970</xdr:rowOff>
    </xdr:from>
    <xdr:to>
      <xdr:col>116</xdr:col>
      <xdr:colOff>63500</xdr:colOff>
      <xdr:row>85</xdr:row>
      <xdr:rowOff>140970</xdr:rowOff>
    </xdr:to>
    <xdr:cxnSp macro="">
      <xdr:nvCxnSpPr>
        <xdr:cNvPr id="827" name="直線コネクタ 826">
          <a:extLst>
            <a:ext uri="{FF2B5EF4-FFF2-40B4-BE49-F238E27FC236}">
              <a16:creationId xmlns:a16="http://schemas.microsoft.com/office/drawing/2014/main" id="{F6652563-753F-4EE1-9AF7-315EA6F78F9D}"/>
            </a:ext>
          </a:extLst>
        </xdr:cNvPr>
        <xdr:cNvCxnSpPr/>
      </xdr:nvCxnSpPr>
      <xdr:spPr>
        <a:xfrm>
          <a:off x="18778220" y="1439037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90170</xdr:rowOff>
    </xdr:from>
    <xdr:to>
      <xdr:col>107</xdr:col>
      <xdr:colOff>101600</xdr:colOff>
      <xdr:row>86</xdr:row>
      <xdr:rowOff>20320</xdr:rowOff>
    </xdr:to>
    <xdr:sp macro="" textlink="">
      <xdr:nvSpPr>
        <xdr:cNvPr id="828" name="楕円 827">
          <a:extLst>
            <a:ext uri="{FF2B5EF4-FFF2-40B4-BE49-F238E27FC236}">
              <a16:creationId xmlns:a16="http://schemas.microsoft.com/office/drawing/2014/main" id="{D8682972-942B-447E-AF46-8EE9DDC4D0C9}"/>
            </a:ext>
          </a:extLst>
        </xdr:cNvPr>
        <xdr:cNvSpPr/>
      </xdr:nvSpPr>
      <xdr:spPr>
        <a:xfrm>
          <a:off x="17937480" y="14339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140970</xdr:rowOff>
    </xdr:from>
    <xdr:to>
      <xdr:col>111</xdr:col>
      <xdr:colOff>177800</xdr:colOff>
      <xdr:row>85</xdr:row>
      <xdr:rowOff>140970</xdr:rowOff>
    </xdr:to>
    <xdr:cxnSp macro="">
      <xdr:nvCxnSpPr>
        <xdr:cNvPr id="829" name="直線コネクタ 828">
          <a:extLst>
            <a:ext uri="{FF2B5EF4-FFF2-40B4-BE49-F238E27FC236}">
              <a16:creationId xmlns:a16="http://schemas.microsoft.com/office/drawing/2014/main" id="{CCE15866-434C-47AD-BEF2-5AB580CFA54A}"/>
            </a:ext>
          </a:extLst>
        </xdr:cNvPr>
        <xdr:cNvCxnSpPr/>
      </xdr:nvCxnSpPr>
      <xdr:spPr>
        <a:xfrm>
          <a:off x="17988280" y="1439037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90170</xdr:rowOff>
    </xdr:from>
    <xdr:to>
      <xdr:col>102</xdr:col>
      <xdr:colOff>165100</xdr:colOff>
      <xdr:row>86</xdr:row>
      <xdr:rowOff>20320</xdr:rowOff>
    </xdr:to>
    <xdr:sp macro="" textlink="">
      <xdr:nvSpPr>
        <xdr:cNvPr id="830" name="楕円 829">
          <a:extLst>
            <a:ext uri="{FF2B5EF4-FFF2-40B4-BE49-F238E27FC236}">
              <a16:creationId xmlns:a16="http://schemas.microsoft.com/office/drawing/2014/main" id="{461AEB2C-B6BA-4FB9-ACD2-BB719865963C}"/>
            </a:ext>
          </a:extLst>
        </xdr:cNvPr>
        <xdr:cNvSpPr/>
      </xdr:nvSpPr>
      <xdr:spPr>
        <a:xfrm>
          <a:off x="17162780" y="143395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140970</xdr:rowOff>
    </xdr:from>
    <xdr:to>
      <xdr:col>107</xdr:col>
      <xdr:colOff>50800</xdr:colOff>
      <xdr:row>85</xdr:row>
      <xdr:rowOff>140970</xdr:rowOff>
    </xdr:to>
    <xdr:cxnSp macro="">
      <xdr:nvCxnSpPr>
        <xdr:cNvPr id="831" name="直線コネクタ 830">
          <a:extLst>
            <a:ext uri="{FF2B5EF4-FFF2-40B4-BE49-F238E27FC236}">
              <a16:creationId xmlns:a16="http://schemas.microsoft.com/office/drawing/2014/main" id="{E3426150-1865-43E5-B43C-ACDA3B76E9BE}"/>
            </a:ext>
          </a:extLst>
        </xdr:cNvPr>
        <xdr:cNvCxnSpPr/>
      </xdr:nvCxnSpPr>
      <xdr:spPr>
        <a:xfrm>
          <a:off x="17213580" y="1439037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90170</xdr:rowOff>
    </xdr:from>
    <xdr:to>
      <xdr:col>98</xdr:col>
      <xdr:colOff>38100</xdr:colOff>
      <xdr:row>86</xdr:row>
      <xdr:rowOff>20320</xdr:rowOff>
    </xdr:to>
    <xdr:sp macro="" textlink="">
      <xdr:nvSpPr>
        <xdr:cNvPr id="832" name="楕円 831">
          <a:extLst>
            <a:ext uri="{FF2B5EF4-FFF2-40B4-BE49-F238E27FC236}">
              <a16:creationId xmlns:a16="http://schemas.microsoft.com/office/drawing/2014/main" id="{09B62F9F-D563-42F7-990F-6E8FB7CA8CB9}"/>
            </a:ext>
          </a:extLst>
        </xdr:cNvPr>
        <xdr:cNvSpPr/>
      </xdr:nvSpPr>
      <xdr:spPr>
        <a:xfrm>
          <a:off x="16388080" y="143395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140970</xdr:rowOff>
    </xdr:from>
    <xdr:to>
      <xdr:col>102</xdr:col>
      <xdr:colOff>114300</xdr:colOff>
      <xdr:row>85</xdr:row>
      <xdr:rowOff>140970</xdr:rowOff>
    </xdr:to>
    <xdr:cxnSp macro="">
      <xdr:nvCxnSpPr>
        <xdr:cNvPr id="833" name="直線コネクタ 832">
          <a:extLst>
            <a:ext uri="{FF2B5EF4-FFF2-40B4-BE49-F238E27FC236}">
              <a16:creationId xmlns:a16="http://schemas.microsoft.com/office/drawing/2014/main" id="{D11C73C0-1168-4DFC-B3C9-DB3AF24A9124}"/>
            </a:ext>
          </a:extLst>
        </xdr:cNvPr>
        <xdr:cNvCxnSpPr/>
      </xdr:nvCxnSpPr>
      <xdr:spPr>
        <a:xfrm>
          <a:off x="16431260" y="1439037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36847</xdr:rowOff>
    </xdr:from>
    <xdr:ext cx="469744" cy="259045"/>
    <xdr:sp macro="" textlink="">
      <xdr:nvSpPr>
        <xdr:cNvPr id="834" name="n_1aveValue【児童館】&#10;一人当たり面積">
          <a:extLst>
            <a:ext uri="{FF2B5EF4-FFF2-40B4-BE49-F238E27FC236}">
              <a16:creationId xmlns:a16="http://schemas.microsoft.com/office/drawing/2014/main" id="{76CC1366-A496-4E9D-BAF1-3840C8B95941}"/>
            </a:ext>
          </a:extLst>
        </xdr:cNvPr>
        <xdr:cNvSpPr txBox="1"/>
      </xdr:nvSpPr>
      <xdr:spPr>
        <a:xfrm>
          <a:off x="1856112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835" name="n_2aveValue【児童館】&#10;一人当たり面積">
          <a:extLst>
            <a:ext uri="{FF2B5EF4-FFF2-40B4-BE49-F238E27FC236}">
              <a16:creationId xmlns:a16="http://schemas.microsoft.com/office/drawing/2014/main" id="{E3CC59CF-792A-4AD1-AE50-87A3F0804815}"/>
            </a:ext>
          </a:extLst>
        </xdr:cNvPr>
        <xdr:cNvSpPr txBox="1"/>
      </xdr:nvSpPr>
      <xdr:spPr>
        <a:xfrm>
          <a:off x="1777626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836" name="n_3aveValue【児童館】&#10;一人当たり面積">
          <a:extLst>
            <a:ext uri="{FF2B5EF4-FFF2-40B4-BE49-F238E27FC236}">
              <a16:creationId xmlns:a16="http://schemas.microsoft.com/office/drawing/2014/main" id="{4440B0F2-DF1F-4066-9525-498A450CDA71}"/>
            </a:ext>
          </a:extLst>
        </xdr:cNvPr>
        <xdr:cNvSpPr txBox="1"/>
      </xdr:nvSpPr>
      <xdr:spPr>
        <a:xfrm>
          <a:off x="17001567" y="1378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105427</xdr:rowOff>
    </xdr:from>
    <xdr:ext cx="469744" cy="259045"/>
    <xdr:sp macro="" textlink="">
      <xdr:nvSpPr>
        <xdr:cNvPr id="837" name="n_4aveValue【児童館】&#10;一人当たり面積">
          <a:extLst>
            <a:ext uri="{FF2B5EF4-FFF2-40B4-BE49-F238E27FC236}">
              <a16:creationId xmlns:a16="http://schemas.microsoft.com/office/drawing/2014/main" id="{6ADF9FAA-696A-44BF-95BC-2D723B0D6FDE}"/>
            </a:ext>
          </a:extLst>
        </xdr:cNvPr>
        <xdr:cNvSpPr txBox="1"/>
      </xdr:nvSpPr>
      <xdr:spPr>
        <a:xfrm>
          <a:off x="16226867" y="1385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11447</xdr:rowOff>
    </xdr:from>
    <xdr:ext cx="469744" cy="259045"/>
    <xdr:sp macro="" textlink="">
      <xdr:nvSpPr>
        <xdr:cNvPr id="838" name="n_1mainValue【児童館】&#10;一人当たり面積">
          <a:extLst>
            <a:ext uri="{FF2B5EF4-FFF2-40B4-BE49-F238E27FC236}">
              <a16:creationId xmlns:a16="http://schemas.microsoft.com/office/drawing/2014/main" id="{D65A34A5-1138-4DF4-BB37-31AC6915E56E}"/>
            </a:ext>
          </a:extLst>
        </xdr:cNvPr>
        <xdr:cNvSpPr txBox="1"/>
      </xdr:nvSpPr>
      <xdr:spPr>
        <a:xfrm>
          <a:off x="18561127" y="1442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11447</xdr:rowOff>
    </xdr:from>
    <xdr:ext cx="469744" cy="259045"/>
    <xdr:sp macro="" textlink="">
      <xdr:nvSpPr>
        <xdr:cNvPr id="839" name="n_2mainValue【児童館】&#10;一人当たり面積">
          <a:extLst>
            <a:ext uri="{FF2B5EF4-FFF2-40B4-BE49-F238E27FC236}">
              <a16:creationId xmlns:a16="http://schemas.microsoft.com/office/drawing/2014/main" id="{94AC3317-AB17-4866-82A8-599F9F5C9B74}"/>
            </a:ext>
          </a:extLst>
        </xdr:cNvPr>
        <xdr:cNvSpPr txBox="1"/>
      </xdr:nvSpPr>
      <xdr:spPr>
        <a:xfrm>
          <a:off x="17776267" y="1442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11447</xdr:rowOff>
    </xdr:from>
    <xdr:ext cx="469744" cy="259045"/>
    <xdr:sp macro="" textlink="">
      <xdr:nvSpPr>
        <xdr:cNvPr id="840" name="n_3mainValue【児童館】&#10;一人当たり面積">
          <a:extLst>
            <a:ext uri="{FF2B5EF4-FFF2-40B4-BE49-F238E27FC236}">
              <a16:creationId xmlns:a16="http://schemas.microsoft.com/office/drawing/2014/main" id="{6A6C035B-ACE0-47A3-ACBA-EF4EF2B66685}"/>
            </a:ext>
          </a:extLst>
        </xdr:cNvPr>
        <xdr:cNvSpPr txBox="1"/>
      </xdr:nvSpPr>
      <xdr:spPr>
        <a:xfrm>
          <a:off x="17001567" y="1442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11447</xdr:rowOff>
    </xdr:from>
    <xdr:ext cx="469744" cy="259045"/>
    <xdr:sp macro="" textlink="">
      <xdr:nvSpPr>
        <xdr:cNvPr id="841" name="n_4mainValue【児童館】&#10;一人当たり面積">
          <a:extLst>
            <a:ext uri="{FF2B5EF4-FFF2-40B4-BE49-F238E27FC236}">
              <a16:creationId xmlns:a16="http://schemas.microsoft.com/office/drawing/2014/main" id="{A19C98A1-02BF-40A4-90D0-CAF8AD5D1B36}"/>
            </a:ext>
          </a:extLst>
        </xdr:cNvPr>
        <xdr:cNvSpPr txBox="1"/>
      </xdr:nvSpPr>
      <xdr:spPr>
        <a:xfrm>
          <a:off x="16226867" y="1442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7C1268F0-623B-44F1-9DC0-67C734295CF1}"/>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AFE1D8B0-5D42-45C6-B63B-80E305484FC0}"/>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DB8D93BC-0BF9-4CFB-986B-2A70C11D9558}"/>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D072AD38-5925-414E-AD04-96DCCD60A392}"/>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51A91F93-29D2-4B07-94F0-64AA4CF1F76D}"/>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EE659F15-F578-4724-8F40-61A7F764861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3F4F9C70-304E-40C6-82F5-EE984C658E74}"/>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80750595-7B98-41CC-B96C-42D784827DD2}"/>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7CCA63A9-FF7F-4550-AECD-2C4AEA49C869}"/>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CCF8F294-6B6A-414D-AF73-43DB12ABED20}"/>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2" name="テキスト ボックス 851">
          <a:extLst>
            <a:ext uri="{FF2B5EF4-FFF2-40B4-BE49-F238E27FC236}">
              <a16:creationId xmlns:a16="http://schemas.microsoft.com/office/drawing/2014/main" id="{4B518BFD-D66A-4B90-A3C6-F2A0EACE1FF4}"/>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3" name="直線コネクタ 852">
          <a:extLst>
            <a:ext uri="{FF2B5EF4-FFF2-40B4-BE49-F238E27FC236}">
              <a16:creationId xmlns:a16="http://schemas.microsoft.com/office/drawing/2014/main" id="{2C3073F8-3997-4C1C-B23E-7FA573FEB75F}"/>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4" name="テキスト ボックス 853">
          <a:extLst>
            <a:ext uri="{FF2B5EF4-FFF2-40B4-BE49-F238E27FC236}">
              <a16:creationId xmlns:a16="http://schemas.microsoft.com/office/drawing/2014/main" id="{15D4757F-F383-478A-9A0E-02E517861150}"/>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5" name="直線コネクタ 854">
          <a:extLst>
            <a:ext uri="{FF2B5EF4-FFF2-40B4-BE49-F238E27FC236}">
              <a16:creationId xmlns:a16="http://schemas.microsoft.com/office/drawing/2014/main" id="{9CA63CAA-4A66-4410-BFC5-568F07B682AD}"/>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6" name="テキスト ボックス 855">
          <a:extLst>
            <a:ext uri="{FF2B5EF4-FFF2-40B4-BE49-F238E27FC236}">
              <a16:creationId xmlns:a16="http://schemas.microsoft.com/office/drawing/2014/main" id="{F4A56066-915D-4776-B119-F3865289F327}"/>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7" name="直線コネクタ 856">
          <a:extLst>
            <a:ext uri="{FF2B5EF4-FFF2-40B4-BE49-F238E27FC236}">
              <a16:creationId xmlns:a16="http://schemas.microsoft.com/office/drawing/2014/main" id="{F8B76641-72F3-4FDF-9689-66CF81C74BBC}"/>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8" name="テキスト ボックス 857">
          <a:extLst>
            <a:ext uri="{FF2B5EF4-FFF2-40B4-BE49-F238E27FC236}">
              <a16:creationId xmlns:a16="http://schemas.microsoft.com/office/drawing/2014/main" id="{AD5497C3-02F9-4F6C-8CEE-2BD2B296EC6D}"/>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9" name="直線コネクタ 858">
          <a:extLst>
            <a:ext uri="{FF2B5EF4-FFF2-40B4-BE49-F238E27FC236}">
              <a16:creationId xmlns:a16="http://schemas.microsoft.com/office/drawing/2014/main" id="{CE8DBC35-026A-4CAE-96F6-4D4EE6BAFBCF}"/>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0" name="テキスト ボックス 859">
          <a:extLst>
            <a:ext uri="{FF2B5EF4-FFF2-40B4-BE49-F238E27FC236}">
              <a16:creationId xmlns:a16="http://schemas.microsoft.com/office/drawing/2014/main" id="{12D13428-42AF-4165-995D-81DDAC5076EE}"/>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1" name="直線コネクタ 860">
          <a:extLst>
            <a:ext uri="{FF2B5EF4-FFF2-40B4-BE49-F238E27FC236}">
              <a16:creationId xmlns:a16="http://schemas.microsoft.com/office/drawing/2014/main" id="{FC671AC3-6537-4490-A109-B46CA011366D}"/>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2" name="テキスト ボックス 861">
          <a:extLst>
            <a:ext uri="{FF2B5EF4-FFF2-40B4-BE49-F238E27FC236}">
              <a16:creationId xmlns:a16="http://schemas.microsoft.com/office/drawing/2014/main" id="{37CAA7EB-08F7-4147-9863-86C66030D6E0}"/>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9C1D3F42-3193-41B2-A78D-B5DDB78E3470}"/>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4" name="テキスト ボックス 863">
          <a:extLst>
            <a:ext uri="{FF2B5EF4-FFF2-40B4-BE49-F238E27FC236}">
              <a16:creationId xmlns:a16="http://schemas.microsoft.com/office/drawing/2014/main" id="{898C2BAE-27A7-4212-8935-360C6548F5E2}"/>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5" name="【公民館】&#10;有形固定資産減価償却率グラフ枠">
          <a:extLst>
            <a:ext uri="{FF2B5EF4-FFF2-40B4-BE49-F238E27FC236}">
              <a16:creationId xmlns:a16="http://schemas.microsoft.com/office/drawing/2014/main" id="{C24417F1-214D-4FBE-BCF5-269B9FFF0FF5}"/>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866" name="直線コネクタ 865">
          <a:extLst>
            <a:ext uri="{FF2B5EF4-FFF2-40B4-BE49-F238E27FC236}">
              <a16:creationId xmlns:a16="http://schemas.microsoft.com/office/drawing/2014/main" id="{501551E5-4F65-45F3-809C-4A15624563E6}"/>
            </a:ext>
          </a:extLst>
        </xdr:cNvPr>
        <xdr:cNvCxnSpPr/>
      </xdr:nvCxnSpPr>
      <xdr:spPr>
        <a:xfrm flipV="1">
          <a:off x="14375764" y="16802100"/>
          <a:ext cx="0" cy="1304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867" name="【公民館】&#10;有形固定資産減価償却率最小値テキスト">
          <a:extLst>
            <a:ext uri="{FF2B5EF4-FFF2-40B4-BE49-F238E27FC236}">
              <a16:creationId xmlns:a16="http://schemas.microsoft.com/office/drawing/2014/main" id="{BB74C55E-26B6-4483-BD21-C61B026F2F98}"/>
            </a:ext>
          </a:extLst>
        </xdr:cNvPr>
        <xdr:cNvSpPr txBox="1"/>
      </xdr:nvSpPr>
      <xdr:spPr>
        <a:xfrm>
          <a:off x="14414500" y="18107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868" name="直線コネクタ 867">
          <a:extLst>
            <a:ext uri="{FF2B5EF4-FFF2-40B4-BE49-F238E27FC236}">
              <a16:creationId xmlns:a16="http://schemas.microsoft.com/office/drawing/2014/main" id="{D9CD7A4A-D08E-4A40-A148-94B04B1025C1}"/>
            </a:ext>
          </a:extLst>
        </xdr:cNvPr>
        <xdr:cNvCxnSpPr/>
      </xdr:nvCxnSpPr>
      <xdr:spPr>
        <a:xfrm>
          <a:off x="14287500" y="18107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869" name="【公民館】&#10;有形固定資産減価償却率最大値テキスト">
          <a:extLst>
            <a:ext uri="{FF2B5EF4-FFF2-40B4-BE49-F238E27FC236}">
              <a16:creationId xmlns:a16="http://schemas.microsoft.com/office/drawing/2014/main" id="{08CA4EFB-0958-4E3F-BA74-E022A9E26776}"/>
            </a:ext>
          </a:extLst>
        </xdr:cNvPr>
        <xdr:cNvSpPr txBox="1"/>
      </xdr:nvSpPr>
      <xdr:spPr>
        <a:xfrm>
          <a:off x="14414500" y="16584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870" name="直線コネクタ 869">
          <a:extLst>
            <a:ext uri="{FF2B5EF4-FFF2-40B4-BE49-F238E27FC236}">
              <a16:creationId xmlns:a16="http://schemas.microsoft.com/office/drawing/2014/main" id="{73D7FD05-753C-45A5-B53E-E1E1CF2D0124}"/>
            </a:ext>
          </a:extLst>
        </xdr:cNvPr>
        <xdr:cNvCxnSpPr/>
      </xdr:nvCxnSpPr>
      <xdr:spPr>
        <a:xfrm>
          <a:off x="14287500" y="168021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macro="" textlink="">
      <xdr:nvSpPr>
        <xdr:cNvPr id="871" name="【公民館】&#10;有形固定資産減価償却率平均値テキスト">
          <a:extLst>
            <a:ext uri="{FF2B5EF4-FFF2-40B4-BE49-F238E27FC236}">
              <a16:creationId xmlns:a16="http://schemas.microsoft.com/office/drawing/2014/main" id="{70A94CFC-CD90-4450-8AB7-2FE4A3A9DB37}"/>
            </a:ext>
          </a:extLst>
        </xdr:cNvPr>
        <xdr:cNvSpPr txBox="1"/>
      </xdr:nvSpPr>
      <xdr:spPr>
        <a:xfrm>
          <a:off x="14414500" y="173056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872" name="フローチャート: 判断 871">
          <a:extLst>
            <a:ext uri="{FF2B5EF4-FFF2-40B4-BE49-F238E27FC236}">
              <a16:creationId xmlns:a16="http://schemas.microsoft.com/office/drawing/2014/main" id="{CD3F1383-B003-4B78-B72F-3B8E6DB1C90E}"/>
            </a:ext>
          </a:extLst>
        </xdr:cNvPr>
        <xdr:cNvSpPr/>
      </xdr:nvSpPr>
      <xdr:spPr>
        <a:xfrm>
          <a:off x="14325600" y="174504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873" name="フローチャート: 判断 872">
          <a:extLst>
            <a:ext uri="{FF2B5EF4-FFF2-40B4-BE49-F238E27FC236}">
              <a16:creationId xmlns:a16="http://schemas.microsoft.com/office/drawing/2014/main" id="{226FE9D3-7ED9-480F-91F4-D25E2C8FDA32}"/>
            </a:ext>
          </a:extLst>
        </xdr:cNvPr>
        <xdr:cNvSpPr/>
      </xdr:nvSpPr>
      <xdr:spPr>
        <a:xfrm>
          <a:off x="13578840" y="1750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874" name="フローチャート: 判断 873">
          <a:extLst>
            <a:ext uri="{FF2B5EF4-FFF2-40B4-BE49-F238E27FC236}">
              <a16:creationId xmlns:a16="http://schemas.microsoft.com/office/drawing/2014/main" id="{2A4A072D-3804-4C01-9FBF-609F137241D8}"/>
            </a:ext>
          </a:extLst>
        </xdr:cNvPr>
        <xdr:cNvSpPr/>
      </xdr:nvSpPr>
      <xdr:spPr>
        <a:xfrm>
          <a:off x="12804140" y="1749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875" name="フローチャート: 判断 874">
          <a:extLst>
            <a:ext uri="{FF2B5EF4-FFF2-40B4-BE49-F238E27FC236}">
              <a16:creationId xmlns:a16="http://schemas.microsoft.com/office/drawing/2014/main" id="{FAA53126-D33C-4E12-8838-4C8F7014FDCE}"/>
            </a:ext>
          </a:extLst>
        </xdr:cNvPr>
        <xdr:cNvSpPr/>
      </xdr:nvSpPr>
      <xdr:spPr>
        <a:xfrm>
          <a:off x="12029440" y="1745043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876" name="フローチャート: 判断 875">
          <a:extLst>
            <a:ext uri="{FF2B5EF4-FFF2-40B4-BE49-F238E27FC236}">
              <a16:creationId xmlns:a16="http://schemas.microsoft.com/office/drawing/2014/main" id="{CC85E73C-6EB9-447E-923F-1B859E00DFCB}"/>
            </a:ext>
          </a:extLst>
        </xdr:cNvPr>
        <xdr:cNvSpPr/>
      </xdr:nvSpPr>
      <xdr:spPr>
        <a:xfrm>
          <a:off x="11231880" y="174161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EB655582-5B79-4706-888E-FECF44FA3F62}"/>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ED1F4245-BF2B-4720-BCE5-F7B0CD782A88}"/>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F27E8A33-23BE-4F8F-AB2C-50E463410AF2}"/>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2F4745CA-BF0D-4C6A-9814-FF50F5F7C578}"/>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44CC0EF3-A3A5-4E35-9B67-9F6DB6A51208}"/>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33020</xdr:rowOff>
    </xdr:from>
    <xdr:to>
      <xdr:col>85</xdr:col>
      <xdr:colOff>177800</xdr:colOff>
      <xdr:row>106</xdr:row>
      <xdr:rowOff>134620</xdr:rowOff>
    </xdr:to>
    <xdr:sp macro="" textlink="">
      <xdr:nvSpPr>
        <xdr:cNvPr id="882" name="楕円 881">
          <a:extLst>
            <a:ext uri="{FF2B5EF4-FFF2-40B4-BE49-F238E27FC236}">
              <a16:creationId xmlns:a16="http://schemas.microsoft.com/office/drawing/2014/main" id="{2FD0F41B-344E-402F-8013-2CFBA6809D59}"/>
            </a:ext>
          </a:extLst>
        </xdr:cNvPr>
        <xdr:cNvSpPr/>
      </xdr:nvSpPr>
      <xdr:spPr>
        <a:xfrm>
          <a:off x="14325600" y="1780286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11447</xdr:rowOff>
    </xdr:from>
    <xdr:ext cx="405111" cy="259045"/>
    <xdr:sp macro="" textlink="">
      <xdr:nvSpPr>
        <xdr:cNvPr id="883" name="【公民館】&#10;有形固定資産減価償却率該当値テキスト">
          <a:extLst>
            <a:ext uri="{FF2B5EF4-FFF2-40B4-BE49-F238E27FC236}">
              <a16:creationId xmlns:a16="http://schemas.microsoft.com/office/drawing/2014/main" id="{0307E573-80DF-40C2-81A8-0734772AD12E}"/>
            </a:ext>
          </a:extLst>
        </xdr:cNvPr>
        <xdr:cNvSpPr txBox="1"/>
      </xdr:nvSpPr>
      <xdr:spPr>
        <a:xfrm>
          <a:off x="14414500" y="1778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53975</xdr:rowOff>
    </xdr:from>
    <xdr:to>
      <xdr:col>81</xdr:col>
      <xdr:colOff>101600</xdr:colOff>
      <xdr:row>106</xdr:row>
      <xdr:rowOff>155575</xdr:rowOff>
    </xdr:to>
    <xdr:sp macro="" textlink="">
      <xdr:nvSpPr>
        <xdr:cNvPr id="884" name="楕円 883">
          <a:extLst>
            <a:ext uri="{FF2B5EF4-FFF2-40B4-BE49-F238E27FC236}">
              <a16:creationId xmlns:a16="http://schemas.microsoft.com/office/drawing/2014/main" id="{FFDF88A7-E51D-48B9-BAED-61349D7450DE}"/>
            </a:ext>
          </a:extLst>
        </xdr:cNvPr>
        <xdr:cNvSpPr/>
      </xdr:nvSpPr>
      <xdr:spPr>
        <a:xfrm>
          <a:off x="13578840" y="1782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83820</xdr:rowOff>
    </xdr:from>
    <xdr:to>
      <xdr:col>85</xdr:col>
      <xdr:colOff>127000</xdr:colOff>
      <xdr:row>106</xdr:row>
      <xdr:rowOff>104775</xdr:rowOff>
    </xdr:to>
    <xdr:cxnSp macro="">
      <xdr:nvCxnSpPr>
        <xdr:cNvPr id="885" name="直線コネクタ 884">
          <a:extLst>
            <a:ext uri="{FF2B5EF4-FFF2-40B4-BE49-F238E27FC236}">
              <a16:creationId xmlns:a16="http://schemas.microsoft.com/office/drawing/2014/main" id="{EE67C802-DEB3-41AC-88E2-A21EBBFE33C9}"/>
            </a:ext>
          </a:extLst>
        </xdr:cNvPr>
        <xdr:cNvCxnSpPr/>
      </xdr:nvCxnSpPr>
      <xdr:spPr>
        <a:xfrm flipV="1">
          <a:off x="13629640" y="17853660"/>
          <a:ext cx="74676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636</xdr:rowOff>
    </xdr:from>
    <xdr:to>
      <xdr:col>76</xdr:col>
      <xdr:colOff>165100</xdr:colOff>
      <xdr:row>107</xdr:row>
      <xdr:rowOff>102236</xdr:rowOff>
    </xdr:to>
    <xdr:sp macro="" textlink="">
      <xdr:nvSpPr>
        <xdr:cNvPr id="886" name="楕円 885">
          <a:extLst>
            <a:ext uri="{FF2B5EF4-FFF2-40B4-BE49-F238E27FC236}">
              <a16:creationId xmlns:a16="http://schemas.microsoft.com/office/drawing/2014/main" id="{B98FADD5-7A38-4FD7-8BCE-A0C18BCCF46D}"/>
            </a:ext>
          </a:extLst>
        </xdr:cNvPr>
        <xdr:cNvSpPr/>
      </xdr:nvSpPr>
      <xdr:spPr>
        <a:xfrm>
          <a:off x="12804140" y="17938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104775</xdr:rowOff>
    </xdr:from>
    <xdr:to>
      <xdr:col>81</xdr:col>
      <xdr:colOff>50800</xdr:colOff>
      <xdr:row>107</xdr:row>
      <xdr:rowOff>51436</xdr:rowOff>
    </xdr:to>
    <xdr:cxnSp macro="">
      <xdr:nvCxnSpPr>
        <xdr:cNvPr id="887" name="直線コネクタ 886">
          <a:extLst>
            <a:ext uri="{FF2B5EF4-FFF2-40B4-BE49-F238E27FC236}">
              <a16:creationId xmlns:a16="http://schemas.microsoft.com/office/drawing/2014/main" id="{F2B0E983-0BD5-48FE-BFE6-5F0C17B9FC54}"/>
            </a:ext>
          </a:extLst>
        </xdr:cNvPr>
        <xdr:cNvCxnSpPr/>
      </xdr:nvCxnSpPr>
      <xdr:spPr>
        <a:xfrm flipV="1">
          <a:off x="12854940" y="17874615"/>
          <a:ext cx="774700" cy="114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63500</xdr:rowOff>
    </xdr:from>
    <xdr:to>
      <xdr:col>72</xdr:col>
      <xdr:colOff>38100</xdr:colOff>
      <xdr:row>107</xdr:row>
      <xdr:rowOff>165100</xdr:rowOff>
    </xdr:to>
    <xdr:sp macro="" textlink="">
      <xdr:nvSpPr>
        <xdr:cNvPr id="888" name="楕円 887">
          <a:extLst>
            <a:ext uri="{FF2B5EF4-FFF2-40B4-BE49-F238E27FC236}">
              <a16:creationId xmlns:a16="http://schemas.microsoft.com/office/drawing/2014/main" id="{6AD75B03-2F96-47C3-A3A9-71985DD523CF}"/>
            </a:ext>
          </a:extLst>
        </xdr:cNvPr>
        <xdr:cNvSpPr/>
      </xdr:nvSpPr>
      <xdr:spPr>
        <a:xfrm>
          <a:off x="12029440" y="1800098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51436</xdr:rowOff>
    </xdr:from>
    <xdr:to>
      <xdr:col>76</xdr:col>
      <xdr:colOff>114300</xdr:colOff>
      <xdr:row>107</xdr:row>
      <xdr:rowOff>114300</xdr:rowOff>
    </xdr:to>
    <xdr:cxnSp macro="">
      <xdr:nvCxnSpPr>
        <xdr:cNvPr id="889" name="直線コネクタ 888">
          <a:extLst>
            <a:ext uri="{FF2B5EF4-FFF2-40B4-BE49-F238E27FC236}">
              <a16:creationId xmlns:a16="http://schemas.microsoft.com/office/drawing/2014/main" id="{F02D6817-5014-4646-91AD-DA7B5E89757D}"/>
            </a:ext>
          </a:extLst>
        </xdr:cNvPr>
        <xdr:cNvCxnSpPr/>
      </xdr:nvCxnSpPr>
      <xdr:spPr>
        <a:xfrm flipV="1">
          <a:off x="12072620" y="17988916"/>
          <a:ext cx="782320" cy="6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25400</xdr:rowOff>
    </xdr:from>
    <xdr:to>
      <xdr:col>67</xdr:col>
      <xdr:colOff>101600</xdr:colOff>
      <xdr:row>107</xdr:row>
      <xdr:rowOff>127000</xdr:rowOff>
    </xdr:to>
    <xdr:sp macro="" textlink="">
      <xdr:nvSpPr>
        <xdr:cNvPr id="890" name="楕円 889">
          <a:extLst>
            <a:ext uri="{FF2B5EF4-FFF2-40B4-BE49-F238E27FC236}">
              <a16:creationId xmlns:a16="http://schemas.microsoft.com/office/drawing/2014/main" id="{740104C1-0F90-46D1-9EC7-398D2B8213A0}"/>
            </a:ext>
          </a:extLst>
        </xdr:cNvPr>
        <xdr:cNvSpPr/>
      </xdr:nvSpPr>
      <xdr:spPr>
        <a:xfrm>
          <a:off x="1123188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76200</xdr:rowOff>
    </xdr:from>
    <xdr:to>
      <xdr:col>71</xdr:col>
      <xdr:colOff>177800</xdr:colOff>
      <xdr:row>107</xdr:row>
      <xdr:rowOff>114300</xdr:rowOff>
    </xdr:to>
    <xdr:cxnSp macro="">
      <xdr:nvCxnSpPr>
        <xdr:cNvPr id="891" name="直線コネクタ 890">
          <a:extLst>
            <a:ext uri="{FF2B5EF4-FFF2-40B4-BE49-F238E27FC236}">
              <a16:creationId xmlns:a16="http://schemas.microsoft.com/office/drawing/2014/main" id="{E3215624-028B-47C3-8716-AA43E785E6AF}"/>
            </a:ext>
          </a:extLst>
        </xdr:cNvPr>
        <xdr:cNvCxnSpPr/>
      </xdr:nvCxnSpPr>
      <xdr:spPr>
        <a:xfrm>
          <a:off x="11282680" y="18013680"/>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892" name="n_1aveValue【公民館】&#10;有形固定資産減価償却率">
          <a:extLst>
            <a:ext uri="{FF2B5EF4-FFF2-40B4-BE49-F238E27FC236}">
              <a16:creationId xmlns:a16="http://schemas.microsoft.com/office/drawing/2014/main" id="{012DFB6C-DA4F-41FB-9B0D-D9D17A823AF6}"/>
            </a:ext>
          </a:extLst>
        </xdr:cNvPr>
        <xdr:cNvSpPr txBox="1"/>
      </xdr:nvSpPr>
      <xdr:spPr>
        <a:xfrm>
          <a:off x="13437244" y="1728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893" name="n_2aveValue【公民館】&#10;有形固定資産減価償却率">
          <a:extLst>
            <a:ext uri="{FF2B5EF4-FFF2-40B4-BE49-F238E27FC236}">
              <a16:creationId xmlns:a16="http://schemas.microsoft.com/office/drawing/2014/main" id="{32208347-44ED-4C82-A0C9-85701099EDFF}"/>
            </a:ext>
          </a:extLst>
        </xdr:cNvPr>
        <xdr:cNvSpPr txBox="1"/>
      </xdr:nvSpPr>
      <xdr:spPr>
        <a:xfrm>
          <a:off x="12675244" y="17269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894" name="n_3aveValue【公民館】&#10;有形固定資産減価償却率">
          <a:extLst>
            <a:ext uri="{FF2B5EF4-FFF2-40B4-BE49-F238E27FC236}">
              <a16:creationId xmlns:a16="http://schemas.microsoft.com/office/drawing/2014/main" id="{1B6A9CA2-72CE-4146-A07E-ABCF58BEC00B}"/>
            </a:ext>
          </a:extLst>
        </xdr:cNvPr>
        <xdr:cNvSpPr txBox="1"/>
      </xdr:nvSpPr>
      <xdr:spPr>
        <a:xfrm>
          <a:off x="11900544" y="1723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95902</xdr:rowOff>
    </xdr:from>
    <xdr:ext cx="405111" cy="259045"/>
    <xdr:sp macro="" textlink="">
      <xdr:nvSpPr>
        <xdr:cNvPr id="895" name="n_4aveValue【公民館】&#10;有形固定資産減価償却率">
          <a:extLst>
            <a:ext uri="{FF2B5EF4-FFF2-40B4-BE49-F238E27FC236}">
              <a16:creationId xmlns:a16="http://schemas.microsoft.com/office/drawing/2014/main" id="{C28BDC8C-05F9-4B91-832E-B355127B6983}"/>
            </a:ext>
          </a:extLst>
        </xdr:cNvPr>
        <xdr:cNvSpPr txBox="1"/>
      </xdr:nvSpPr>
      <xdr:spPr>
        <a:xfrm>
          <a:off x="11102984" y="1719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146702</xdr:rowOff>
    </xdr:from>
    <xdr:ext cx="405111" cy="259045"/>
    <xdr:sp macro="" textlink="">
      <xdr:nvSpPr>
        <xdr:cNvPr id="896" name="n_1mainValue【公民館】&#10;有形固定資産減価償却率">
          <a:extLst>
            <a:ext uri="{FF2B5EF4-FFF2-40B4-BE49-F238E27FC236}">
              <a16:creationId xmlns:a16="http://schemas.microsoft.com/office/drawing/2014/main" id="{59559044-1AA5-47DD-BB8C-1D4B52C5560E}"/>
            </a:ext>
          </a:extLst>
        </xdr:cNvPr>
        <xdr:cNvSpPr txBox="1"/>
      </xdr:nvSpPr>
      <xdr:spPr>
        <a:xfrm>
          <a:off x="13437244" y="17916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93363</xdr:rowOff>
    </xdr:from>
    <xdr:ext cx="405111" cy="259045"/>
    <xdr:sp macro="" textlink="">
      <xdr:nvSpPr>
        <xdr:cNvPr id="897" name="n_2mainValue【公民館】&#10;有形固定資産減価償却率">
          <a:extLst>
            <a:ext uri="{FF2B5EF4-FFF2-40B4-BE49-F238E27FC236}">
              <a16:creationId xmlns:a16="http://schemas.microsoft.com/office/drawing/2014/main" id="{EEB92AB0-57EC-4D1A-B727-A0F18E0DDE2E}"/>
            </a:ext>
          </a:extLst>
        </xdr:cNvPr>
        <xdr:cNvSpPr txBox="1"/>
      </xdr:nvSpPr>
      <xdr:spPr>
        <a:xfrm>
          <a:off x="12675244" y="1803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156227</xdr:rowOff>
    </xdr:from>
    <xdr:ext cx="405111" cy="259045"/>
    <xdr:sp macro="" textlink="">
      <xdr:nvSpPr>
        <xdr:cNvPr id="898" name="n_3mainValue【公民館】&#10;有形固定資産減価償却率">
          <a:extLst>
            <a:ext uri="{FF2B5EF4-FFF2-40B4-BE49-F238E27FC236}">
              <a16:creationId xmlns:a16="http://schemas.microsoft.com/office/drawing/2014/main" id="{0444CCE2-7F8F-48EA-9A6D-935C284028B7}"/>
            </a:ext>
          </a:extLst>
        </xdr:cNvPr>
        <xdr:cNvSpPr txBox="1"/>
      </xdr:nvSpPr>
      <xdr:spPr>
        <a:xfrm>
          <a:off x="11900544" y="1809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118127</xdr:rowOff>
    </xdr:from>
    <xdr:ext cx="405111" cy="259045"/>
    <xdr:sp macro="" textlink="">
      <xdr:nvSpPr>
        <xdr:cNvPr id="899" name="n_4mainValue【公民館】&#10;有形固定資産減価償却率">
          <a:extLst>
            <a:ext uri="{FF2B5EF4-FFF2-40B4-BE49-F238E27FC236}">
              <a16:creationId xmlns:a16="http://schemas.microsoft.com/office/drawing/2014/main" id="{C9111F5A-2387-4909-8393-A0E5AEDD1E41}"/>
            </a:ext>
          </a:extLst>
        </xdr:cNvPr>
        <xdr:cNvSpPr txBox="1"/>
      </xdr:nvSpPr>
      <xdr:spPr>
        <a:xfrm>
          <a:off x="11102984"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656AC683-DCA2-4CF3-9C42-9B0467A44A1F}"/>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4593D499-54DC-454E-88B7-A5765E80F5C8}"/>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A8E563B-BBAE-467E-BACB-B3C325182633}"/>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1D3A8815-2C55-4812-9757-789E3EEE65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1FB53A3C-5260-4435-9687-033B8D283B3A}"/>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9A0DD825-8CAC-4009-B847-311F437FFD23}"/>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937D41F4-DF1B-4459-96ED-678308CA3925}"/>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C30CC4DB-990B-4AF5-9155-BF1C0CAF8EDC}"/>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5F84C8E8-D810-4C47-AB11-F49D8037E73C}"/>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CE4EBB62-CB1C-4AB3-B389-A493584FEA9D}"/>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10" name="直線コネクタ 909">
          <a:extLst>
            <a:ext uri="{FF2B5EF4-FFF2-40B4-BE49-F238E27FC236}">
              <a16:creationId xmlns:a16="http://schemas.microsoft.com/office/drawing/2014/main" id="{54082445-8676-4AEF-ABD3-1B1E5190EB6A}"/>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1" name="テキスト ボックス 910">
          <a:extLst>
            <a:ext uri="{FF2B5EF4-FFF2-40B4-BE49-F238E27FC236}">
              <a16:creationId xmlns:a16="http://schemas.microsoft.com/office/drawing/2014/main" id="{C611755C-5435-4978-9043-B58F15BC9662}"/>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2" name="直線コネクタ 911">
          <a:extLst>
            <a:ext uri="{FF2B5EF4-FFF2-40B4-BE49-F238E27FC236}">
              <a16:creationId xmlns:a16="http://schemas.microsoft.com/office/drawing/2014/main" id="{A03F9C26-3465-416B-8EA0-35059658E1D1}"/>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3" name="テキスト ボックス 912">
          <a:extLst>
            <a:ext uri="{FF2B5EF4-FFF2-40B4-BE49-F238E27FC236}">
              <a16:creationId xmlns:a16="http://schemas.microsoft.com/office/drawing/2014/main" id="{4B726E99-1125-406D-B4D4-3A90FBC00333}"/>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4" name="直線コネクタ 913">
          <a:extLst>
            <a:ext uri="{FF2B5EF4-FFF2-40B4-BE49-F238E27FC236}">
              <a16:creationId xmlns:a16="http://schemas.microsoft.com/office/drawing/2014/main" id="{A056CB40-0E7E-4020-892B-7A6B7E3B3399}"/>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5" name="テキスト ボックス 914">
          <a:extLst>
            <a:ext uri="{FF2B5EF4-FFF2-40B4-BE49-F238E27FC236}">
              <a16:creationId xmlns:a16="http://schemas.microsoft.com/office/drawing/2014/main" id="{54AC97FB-645A-400E-8205-282C08E2BD4C}"/>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6" name="直線コネクタ 915">
          <a:extLst>
            <a:ext uri="{FF2B5EF4-FFF2-40B4-BE49-F238E27FC236}">
              <a16:creationId xmlns:a16="http://schemas.microsoft.com/office/drawing/2014/main" id="{3F81B06D-8787-4E76-B118-BB183D74F3BE}"/>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7" name="テキスト ボックス 916">
          <a:extLst>
            <a:ext uri="{FF2B5EF4-FFF2-40B4-BE49-F238E27FC236}">
              <a16:creationId xmlns:a16="http://schemas.microsoft.com/office/drawing/2014/main" id="{238AED00-78EC-4D7E-B672-6B6F297323EF}"/>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8" name="直線コネクタ 917">
          <a:extLst>
            <a:ext uri="{FF2B5EF4-FFF2-40B4-BE49-F238E27FC236}">
              <a16:creationId xmlns:a16="http://schemas.microsoft.com/office/drawing/2014/main" id="{27892A9F-1CA6-4844-AFC3-9522EEE97001}"/>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9" name="テキスト ボックス 918">
          <a:extLst>
            <a:ext uri="{FF2B5EF4-FFF2-40B4-BE49-F238E27FC236}">
              <a16:creationId xmlns:a16="http://schemas.microsoft.com/office/drawing/2014/main" id="{E28DE5AC-D460-4022-B9FE-71712E4991B9}"/>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0" name="【公民館】&#10;一人当たり面積グラフ枠">
          <a:extLst>
            <a:ext uri="{FF2B5EF4-FFF2-40B4-BE49-F238E27FC236}">
              <a16:creationId xmlns:a16="http://schemas.microsoft.com/office/drawing/2014/main" id="{63F7B0D8-2517-40F2-9652-2E42013E0AF7}"/>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921" name="直線コネクタ 920">
          <a:extLst>
            <a:ext uri="{FF2B5EF4-FFF2-40B4-BE49-F238E27FC236}">
              <a16:creationId xmlns:a16="http://schemas.microsoft.com/office/drawing/2014/main" id="{6934DD44-E8FB-4194-8FD7-371B9170469B}"/>
            </a:ext>
          </a:extLst>
        </xdr:cNvPr>
        <xdr:cNvCxnSpPr/>
      </xdr:nvCxnSpPr>
      <xdr:spPr>
        <a:xfrm flipV="1">
          <a:off x="19509104" y="16706849"/>
          <a:ext cx="0" cy="1428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922" name="【公民館】&#10;一人当たり面積最小値テキスト">
          <a:extLst>
            <a:ext uri="{FF2B5EF4-FFF2-40B4-BE49-F238E27FC236}">
              <a16:creationId xmlns:a16="http://schemas.microsoft.com/office/drawing/2014/main" id="{8BEED048-6D04-4733-BC8F-0EF8F28C287F}"/>
            </a:ext>
          </a:extLst>
        </xdr:cNvPr>
        <xdr:cNvSpPr txBox="1"/>
      </xdr:nvSpPr>
      <xdr:spPr>
        <a:xfrm>
          <a:off x="19547840"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923" name="直線コネクタ 922">
          <a:extLst>
            <a:ext uri="{FF2B5EF4-FFF2-40B4-BE49-F238E27FC236}">
              <a16:creationId xmlns:a16="http://schemas.microsoft.com/office/drawing/2014/main" id="{8A72F79A-DDF4-4C8A-9609-E9518451869F}"/>
            </a:ext>
          </a:extLst>
        </xdr:cNvPr>
        <xdr:cNvCxnSpPr/>
      </xdr:nvCxnSpPr>
      <xdr:spPr>
        <a:xfrm>
          <a:off x="19443700" y="18135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924" name="【公民館】&#10;一人当たり面積最大値テキスト">
          <a:extLst>
            <a:ext uri="{FF2B5EF4-FFF2-40B4-BE49-F238E27FC236}">
              <a16:creationId xmlns:a16="http://schemas.microsoft.com/office/drawing/2014/main" id="{55D383E0-3BFF-4C24-B923-9F139AFCB7BF}"/>
            </a:ext>
          </a:extLst>
        </xdr:cNvPr>
        <xdr:cNvSpPr txBox="1"/>
      </xdr:nvSpPr>
      <xdr:spPr>
        <a:xfrm>
          <a:off x="19547840" y="16485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925" name="直線コネクタ 924">
          <a:extLst>
            <a:ext uri="{FF2B5EF4-FFF2-40B4-BE49-F238E27FC236}">
              <a16:creationId xmlns:a16="http://schemas.microsoft.com/office/drawing/2014/main" id="{8E59B5BD-2B39-4E98-9711-3E5DDDA9C8CE}"/>
            </a:ext>
          </a:extLst>
        </xdr:cNvPr>
        <xdr:cNvCxnSpPr/>
      </xdr:nvCxnSpPr>
      <xdr:spPr>
        <a:xfrm>
          <a:off x="19443700" y="167068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926" name="【公民館】&#10;一人当たり面積平均値テキスト">
          <a:extLst>
            <a:ext uri="{FF2B5EF4-FFF2-40B4-BE49-F238E27FC236}">
              <a16:creationId xmlns:a16="http://schemas.microsoft.com/office/drawing/2014/main" id="{598FFCAB-B1FF-4C62-B8B4-FD5B0D19ED2D}"/>
            </a:ext>
          </a:extLst>
        </xdr:cNvPr>
        <xdr:cNvSpPr txBox="1"/>
      </xdr:nvSpPr>
      <xdr:spPr>
        <a:xfrm>
          <a:off x="19547840" y="173883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927" name="フローチャート: 判断 926">
          <a:extLst>
            <a:ext uri="{FF2B5EF4-FFF2-40B4-BE49-F238E27FC236}">
              <a16:creationId xmlns:a16="http://schemas.microsoft.com/office/drawing/2014/main" id="{919B8942-F30F-4FC3-8A63-46B474D9201E}"/>
            </a:ext>
          </a:extLst>
        </xdr:cNvPr>
        <xdr:cNvSpPr/>
      </xdr:nvSpPr>
      <xdr:spPr>
        <a:xfrm>
          <a:off x="19458940" y="175331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928" name="フローチャート: 判断 927">
          <a:extLst>
            <a:ext uri="{FF2B5EF4-FFF2-40B4-BE49-F238E27FC236}">
              <a16:creationId xmlns:a16="http://schemas.microsoft.com/office/drawing/2014/main" id="{DDA431E0-E478-4D77-A3C0-81BFFD484D63}"/>
            </a:ext>
          </a:extLst>
        </xdr:cNvPr>
        <xdr:cNvSpPr/>
      </xdr:nvSpPr>
      <xdr:spPr>
        <a:xfrm>
          <a:off x="18735040" y="175513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929" name="フローチャート: 判断 928">
          <a:extLst>
            <a:ext uri="{FF2B5EF4-FFF2-40B4-BE49-F238E27FC236}">
              <a16:creationId xmlns:a16="http://schemas.microsoft.com/office/drawing/2014/main" id="{4BF4959E-A143-445A-AC33-9D7F349CAFF3}"/>
            </a:ext>
          </a:extLst>
        </xdr:cNvPr>
        <xdr:cNvSpPr/>
      </xdr:nvSpPr>
      <xdr:spPr>
        <a:xfrm>
          <a:off x="17937480" y="1754225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930" name="フローチャート: 判断 929">
          <a:extLst>
            <a:ext uri="{FF2B5EF4-FFF2-40B4-BE49-F238E27FC236}">
              <a16:creationId xmlns:a16="http://schemas.microsoft.com/office/drawing/2014/main" id="{A5D2930B-0930-4331-B3EF-D9E24BCE531B}"/>
            </a:ext>
          </a:extLst>
        </xdr:cNvPr>
        <xdr:cNvSpPr/>
      </xdr:nvSpPr>
      <xdr:spPr>
        <a:xfrm>
          <a:off x="17162780" y="1752396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931" name="フローチャート: 判断 930">
          <a:extLst>
            <a:ext uri="{FF2B5EF4-FFF2-40B4-BE49-F238E27FC236}">
              <a16:creationId xmlns:a16="http://schemas.microsoft.com/office/drawing/2014/main" id="{D1554DA6-18AE-49FA-ABE0-443074EE642A}"/>
            </a:ext>
          </a:extLst>
        </xdr:cNvPr>
        <xdr:cNvSpPr/>
      </xdr:nvSpPr>
      <xdr:spPr>
        <a:xfrm>
          <a:off x="16388080" y="1745081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CEC9BC56-62D6-4C88-A4D9-33B95FB8AFC8}"/>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E6ECFD03-A88E-427A-A72F-7113D691A236}"/>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67FDFBC5-D0C6-4B74-B6E1-C9E289CF587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ADC53CE3-1A27-48A7-B03E-21660916EDA6}"/>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20FB3288-8265-4318-B3F3-07DFE3634705}"/>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55118</xdr:rowOff>
    </xdr:from>
    <xdr:to>
      <xdr:col>116</xdr:col>
      <xdr:colOff>114300</xdr:colOff>
      <xdr:row>105</xdr:row>
      <xdr:rowOff>156718</xdr:rowOff>
    </xdr:to>
    <xdr:sp macro="" textlink="">
      <xdr:nvSpPr>
        <xdr:cNvPr id="937" name="楕円 936">
          <a:extLst>
            <a:ext uri="{FF2B5EF4-FFF2-40B4-BE49-F238E27FC236}">
              <a16:creationId xmlns:a16="http://schemas.microsoft.com/office/drawing/2014/main" id="{1D28DCAC-1B85-445E-9297-EEBE05100349}"/>
            </a:ext>
          </a:extLst>
        </xdr:cNvPr>
        <xdr:cNvSpPr/>
      </xdr:nvSpPr>
      <xdr:spPr>
        <a:xfrm>
          <a:off x="19458940" y="1765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33545</xdr:rowOff>
    </xdr:from>
    <xdr:ext cx="469744" cy="259045"/>
    <xdr:sp macro="" textlink="">
      <xdr:nvSpPr>
        <xdr:cNvPr id="938" name="【公民館】&#10;一人当たり面積該当値テキスト">
          <a:extLst>
            <a:ext uri="{FF2B5EF4-FFF2-40B4-BE49-F238E27FC236}">
              <a16:creationId xmlns:a16="http://schemas.microsoft.com/office/drawing/2014/main" id="{643059B1-C238-47C2-A9B9-A524464E958D}"/>
            </a:ext>
          </a:extLst>
        </xdr:cNvPr>
        <xdr:cNvSpPr txBox="1"/>
      </xdr:nvSpPr>
      <xdr:spPr>
        <a:xfrm>
          <a:off x="19547840" y="176357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55118</xdr:rowOff>
    </xdr:from>
    <xdr:to>
      <xdr:col>112</xdr:col>
      <xdr:colOff>38100</xdr:colOff>
      <xdr:row>105</xdr:row>
      <xdr:rowOff>156718</xdr:rowOff>
    </xdr:to>
    <xdr:sp macro="" textlink="">
      <xdr:nvSpPr>
        <xdr:cNvPr id="939" name="楕円 938">
          <a:extLst>
            <a:ext uri="{FF2B5EF4-FFF2-40B4-BE49-F238E27FC236}">
              <a16:creationId xmlns:a16="http://schemas.microsoft.com/office/drawing/2014/main" id="{F7513DA1-8C76-4F22-B749-8DF294F8D949}"/>
            </a:ext>
          </a:extLst>
        </xdr:cNvPr>
        <xdr:cNvSpPr/>
      </xdr:nvSpPr>
      <xdr:spPr>
        <a:xfrm>
          <a:off x="18735040" y="1765731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105918</xdr:rowOff>
    </xdr:from>
    <xdr:to>
      <xdr:col>116</xdr:col>
      <xdr:colOff>63500</xdr:colOff>
      <xdr:row>105</xdr:row>
      <xdr:rowOff>105918</xdr:rowOff>
    </xdr:to>
    <xdr:cxnSp macro="">
      <xdr:nvCxnSpPr>
        <xdr:cNvPr id="940" name="直線コネクタ 939">
          <a:extLst>
            <a:ext uri="{FF2B5EF4-FFF2-40B4-BE49-F238E27FC236}">
              <a16:creationId xmlns:a16="http://schemas.microsoft.com/office/drawing/2014/main" id="{7212DE51-782A-4FFC-89EC-227435EBB6A1}"/>
            </a:ext>
          </a:extLst>
        </xdr:cNvPr>
        <xdr:cNvCxnSpPr/>
      </xdr:nvCxnSpPr>
      <xdr:spPr>
        <a:xfrm>
          <a:off x="18778220" y="17708118"/>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55118</xdr:rowOff>
    </xdr:from>
    <xdr:to>
      <xdr:col>107</xdr:col>
      <xdr:colOff>101600</xdr:colOff>
      <xdr:row>105</xdr:row>
      <xdr:rowOff>156718</xdr:rowOff>
    </xdr:to>
    <xdr:sp macro="" textlink="">
      <xdr:nvSpPr>
        <xdr:cNvPr id="941" name="楕円 940">
          <a:extLst>
            <a:ext uri="{FF2B5EF4-FFF2-40B4-BE49-F238E27FC236}">
              <a16:creationId xmlns:a16="http://schemas.microsoft.com/office/drawing/2014/main" id="{97F82933-B1BC-443D-9319-CD03B053E98F}"/>
            </a:ext>
          </a:extLst>
        </xdr:cNvPr>
        <xdr:cNvSpPr/>
      </xdr:nvSpPr>
      <xdr:spPr>
        <a:xfrm>
          <a:off x="17937480" y="1765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105918</xdr:rowOff>
    </xdr:from>
    <xdr:to>
      <xdr:col>111</xdr:col>
      <xdr:colOff>177800</xdr:colOff>
      <xdr:row>105</xdr:row>
      <xdr:rowOff>105918</xdr:rowOff>
    </xdr:to>
    <xdr:cxnSp macro="">
      <xdr:nvCxnSpPr>
        <xdr:cNvPr id="942" name="直線コネクタ 941">
          <a:extLst>
            <a:ext uri="{FF2B5EF4-FFF2-40B4-BE49-F238E27FC236}">
              <a16:creationId xmlns:a16="http://schemas.microsoft.com/office/drawing/2014/main" id="{6CD933E0-528C-48A6-BF21-B4146DAE27A5}"/>
            </a:ext>
          </a:extLst>
        </xdr:cNvPr>
        <xdr:cNvCxnSpPr/>
      </xdr:nvCxnSpPr>
      <xdr:spPr>
        <a:xfrm>
          <a:off x="17988280" y="17708118"/>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55118</xdr:rowOff>
    </xdr:from>
    <xdr:to>
      <xdr:col>102</xdr:col>
      <xdr:colOff>165100</xdr:colOff>
      <xdr:row>105</xdr:row>
      <xdr:rowOff>156718</xdr:rowOff>
    </xdr:to>
    <xdr:sp macro="" textlink="">
      <xdr:nvSpPr>
        <xdr:cNvPr id="943" name="楕円 942">
          <a:extLst>
            <a:ext uri="{FF2B5EF4-FFF2-40B4-BE49-F238E27FC236}">
              <a16:creationId xmlns:a16="http://schemas.microsoft.com/office/drawing/2014/main" id="{D0E086A5-2E78-4138-B337-0D88CB8035E9}"/>
            </a:ext>
          </a:extLst>
        </xdr:cNvPr>
        <xdr:cNvSpPr/>
      </xdr:nvSpPr>
      <xdr:spPr>
        <a:xfrm>
          <a:off x="17162780" y="17657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105918</xdr:rowOff>
    </xdr:from>
    <xdr:to>
      <xdr:col>107</xdr:col>
      <xdr:colOff>50800</xdr:colOff>
      <xdr:row>105</xdr:row>
      <xdr:rowOff>105918</xdr:rowOff>
    </xdr:to>
    <xdr:cxnSp macro="">
      <xdr:nvCxnSpPr>
        <xdr:cNvPr id="944" name="直線コネクタ 943">
          <a:extLst>
            <a:ext uri="{FF2B5EF4-FFF2-40B4-BE49-F238E27FC236}">
              <a16:creationId xmlns:a16="http://schemas.microsoft.com/office/drawing/2014/main" id="{FFABE944-8817-4E58-80CA-012216DC69A1}"/>
            </a:ext>
          </a:extLst>
        </xdr:cNvPr>
        <xdr:cNvCxnSpPr/>
      </xdr:nvCxnSpPr>
      <xdr:spPr>
        <a:xfrm>
          <a:off x="17213580" y="1770811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64263</xdr:rowOff>
    </xdr:from>
    <xdr:to>
      <xdr:col>98</xdr:col>
      <xdr:colOff>38100</xdr:colOff>
      <xdr:row>105</xdr:row>
      <xdr:rowOff>165863</xdr:rowOff>
    </xdr:to>
    <xdr:sp macro="" textlink="">
      <xdr:nvSpPr>
        <xdr:cNvPr id="945" name="楕円 944">
          <a:extLst>
            <a:ext uri="{FF2B5EF4-FFF2-40B4-BE49-F238E27FC236}">
              <a16:creationId xmlns:a16="http://schemas.microsoft.com/office/drawing/2014/main" id="{6FE220A7-2D1F-4066-B359-1B918978F7FE}"/>
            </a:ext>
          </a:extLst>
        </xdr:cNvPr>
        <xdr:cNvSpPr/>
      </xdr:nvSpPr>
      <xdr:spPr>
        <a:xfrm>
          <a:off x="16388080" y="1766646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105918</xdr:rowOff>
    </xdr:from>
    <xdr:to>
      <xdr:col>102</xdr:col>
      <xdr:colOff>114300</xdr:colOff>
      <xdr:row>105</xdr:row>
      <xdr:rowOff>115063</xdr:rowOff>
    </xdr:to>
    <xdr:cxnSp macro="">
      <xdr:nvCxnSpPr>
        <xdr:cNvPr id="946" name="直線コネクタ 945">
          <a:extLst>
            <a:ext uri="{FF2B5EF4-FFF2-40B4-BE49-F238E27FC236}">
              <a16:creationId xmlns:a16="http://schemas.microsoft.com/office/drawing/2014/main" id="{3EC76C70-9599-4EA8-BA7C-398161BB5B56}"/>
            </a:ext>
          </a:extLst>
        </xdr:cNvPr>
        <xdr:cNvCxnSpPr/>
      </xdr:nvCxnSpPr>
      <xdr:spPr>
        <a:xfrm flipV="1">
          <a:off x="16431260" y="17708118"/>
          <a:ext cx="78232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947" name="n_1aveValue【公民館】&#10;一人当たり面積">
          <a:extLst>
            <a:ext uri="{FF2B5EF4-FFF2-40B4-BE49-F238E27FC236}">
              <a16:creationId xmlns:a16="http://schemas.microsoft.com/office/drawing/2014/main" id="{09549825-5DAB-4C1F-BC0D-CAD87A794FC3}"/>
            </a:ext>
          </a:extLst>
        </xdr:cNvPr>
        <xdr:cNvSpPr txBox="1"/>
      </xdr:nvSpPr>
      <xdr:spPr>
        <a:xfrm>
          <a:off x="18561127" y="173304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948" name="n_2aveValue【公民館】&#10;一人当たり面積">
          <a:extLst>
            <a:ext uri="{FF2B5EF4-FFF2-40B4-BE49-F238E27FC236}">
              <a16:creationId xmlns:a16="http://schemas.microsoft.com/office/drawing/2014/main" id="{93F70A18-89A9-43B5-A2B9-67CA9A5DBBC5}"/>
            </a:ext>
          </a:extLst>
        </xdr:cNvPr>
        <xdr:cNvSpPr txBox="1"/>
      </xdr:nvSpPr>
      <xdr:spPr>
        <a:xfrm>
          <a:off x="17776267" y="17321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949" name="n_3aveValue【公民館】&#10;一人当たり面積">
          <a:extLst>
            <a:ext uri="{FF2B5EF4-FFF2-40B4-BE49-F238E27FC236}">
              <a16:creationId xmlns:a16="http://schemas.microsoft.com/office/drawing/2014/main" id="{D3C3E863-6438-4360-9376-1B81C273117B}"/>
            </a:ext>
          </a:extLst>
        </xdr:cNvPr>
        <xdr:cNvSpPr txBox="1"/>
      </xdr:nvSpPr>
      <xdr:spPr>
        <a:xfrm>
          <a:off x="17001567" y="17303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134383</xdr:rowOff>
    </xdr:from>
    <xdr:ext cx="469744" cy="259045"/>
    <xdr:sp macro="" textlink="">
      <xdr:nvSpPr>
        <xdr:cNvPr id="950" name="n_4aveValue【公民館】&#10;一人当たり面積">
          <a:extLst>
            <a:ext uri="{FF2B5EF4-FFF2-40B4-BE49-F238E27FC236}">
              <a16:creationId xmlns:a16="http://schemas.microsoft.com/office/drawing/2014/main" id="{44954B25-512F-4CDB-9BBF-771FD34E501F}"/>
            </a:ext>
          </a:extLst>
        </xdr:cNvPr>
        <xdr:cNvSpPr txBox="1"/>
      </xdr:nvSpPr>
      <xdr:spPr>
        <a:xfrm>
          <a:off x="16226867" y="17233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147845</xdr:rowOff>
    </xdr:from>
    <xdr:ext cx="469744" cy="259045"/>
    <xdr:sp macro="" textlink="">
      <xdr:nvSpPr>
        <xdr:cNvPr id="951" name="n_1mainValue【公民館】&#10;一人当たり面積">
          <a:extLst>
            <a:ext uri="{FF2B5EF4-FFF2-40B4-BE49-F238E27FC236}">
              <a16:creationId xmlns:a16="http://schemas.microsoft.com/office/drawing/2014/main" id="{0949B462-A00D-4A7E-8292-41C788B7AC6D}"/>
            </a:ext>
          </a:extLst>
        </xdr:cNvPr>
        <xdr:cNvSpPr txBox="1"/>
      </xdr:nvSpPr>
      <xdr:spPr>
        <a:xfrm>
          <a:off x="18561127" y="1775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147845</xdr:rowOff>
    </xdr:from>
    <xdr:ext cx="469744" cy="259045"/>
    <xdr:sp macro="" textlink="">
      <xdr:nvSpPr>
        <xdr:cNvPr id="952" name="n_2mainValue【公民館】&#10;一人当たり面積">
          <a:extLst>
            <a:ext uri="{FF2B5EF4-FFF2-40B4-BE49-F238E27FC236}">
              <a16:creationId xmlns:a16="http://schemas.microsoft.com/office/drawing/2014/main" id="{1711361F-4D32-466F-9089-6E29006451EB}"/>
            </a:ext>
          </a:extLst>
        </xdr:cNvPr>
        <xdr:cNvSpPr txBox="1"/>
      </xdr:nvSpPr>
      <xdr:spPr>
        <a:xfrm>
          <a:off x="17776267" y="1775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147845</xdr:rowOff>
    </xdr:from>
    <xdr:ext cx="469744" cy="259045"/>
    <xdr:sp macro="" textlink="">
      <xdr:nvSpPr>
        <xdr:cNvPr id="953" name="n_3mainValue【公民館】&#10;一人当たり面積">
          <a:extLst>
            <a:ext uri="{FF2B5EF4-FFF2-40B4-BE49-F238E27FC236}">
              <a16:creationId xmlns:a16="http://schemas.microsoft.com/office/drawing/2014/main" id="{A40A79B1-BEA2-4B07-975D-8565F4A963BA}"/>
            </a:ext>
          </a:extLst>
        </xdr:cNvPr>
        <xdr:cNvSpPr txBox="1"/>
      </xdr:nvSpPr>
      <xdr:spPr>
        <a:xfrm>
          <a:off x="17001567" y="1775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156990</xdr:rowOff>
    </xdr:from>
    <xdr:ext cx="469744" cy="259045"/>
    <xdr:sp macro="" textlink="">
      <xdr:nvSpPr>
        <xdr:cNvPr id="954" name="n_4mainValue【公民館】&#10;一人当たり面積">
          <a:extLst>
            <a:ext uri="{FF2B5EF4-FFF2-40B4-BE49-F238E27FC236}">
              <a16:creationId xmlns:a16="http://schemas.microsoft.com/office/drawing/2014/main" id="{FE6C2619-071A-44E6-9D07-019C54A3180B}"/>
            </a:ext>
          </a:extLst>
        </xdr:cNvPr>
        <xdr:cNvSpPr txBox="1"/>
      </xdr:nvSpPr>
      <xdr:spPr>
        <a:xfrm>
          <a:off x="16226867" y="17759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5" name="正方形/長方形 954">
          <a:extLst>
            <a:ext uri="{FF2B5EF4-FFF2-40B4-BE49-F238E27FC236}">
              <a16:creationId xmlns:a16="http://schemas.microsoft.com/office/drawing/2014/main" id="{F3844706-DA40-4481-BF23-8A970A0FE3A1}"/>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6" name="正方形/長方形 955">
          <a:extLst>
            <a:ext uri="{FF2B5EF4-FFF2-40B4-BE49-F238E27FC236}">
              <a16:creationId xmlns:a16="http://schemas.microsoft.com/office/drawing/2014/main" id="{0B54F379-B3B7-4C5D-82A7-A684E65E6112}"/>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7" name="テキスト ボックス 956">
          <a:extLst>
            <a:ext uri="{FF2B5EF4-FFF2-40B4-BE49-F238E27FC236}">
              <a16:creationId xmlns:a16="http://schemas.microsoft.com/office/drawing/2014/main" id="{A52B6393-37EA-452D-BEBC-D5083E4B43D8}"/>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有形固定資産減価償却率が類似団体平均値と比較し、特に高い施設は児童館及び公民館で、特に低い施設は橋りょう・トンネルであり、特に児童館については、減価償却率が８４</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１％と類似団体平均及び長崎県平均を大きく上回っている。</a:t>
          </a:r>
        </a:p>
        <a:p>
          <a:r>
            <a:rPr kumimoji="1" lang="ja-JP" altLang="en-US" sz="1300">
              <a:latin typeface="ＭＳ Ｐゴシック" panose="020B0600070205080204" pitchFamily="50" charset="-128"/>
              <a:ea typeface="ＭＳ Ｐゴシック" panose="020B0600070205080204" pitchFamily="50" charset="-128"/>
            </a:rPr>
            <a:t>　また、市全体の有形固定資産減価償却率については６７．７％で昨年度から０</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２ポイント上昇しており、保有資産の償却（老朽化）が進行している状況である。</a:t>
          </a:r>
        </a:p>
        <a:p>
          <a:r>
            <a:rPr kumimoji="1" lang="ja-JP" altLang="en-US" sz="1300">
              <a:latin typeface="ＭＳ Ｐゴシック" panose="020B0600070205080204" pitchFamily="50" charset="-128"/>
              <a:ea typeface="ＭＳ Ｐゴシック" panose="020B0600070205080204" pitchFamily="50" charset="-128"/>
            </a:rPr>
            <a:t>　諫早市公共施設等総合管理計画及び各個別施設計画を基本とし、既存施設の適正管理に努め、老朽化対策や更新を計画的に実施する。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411A597-8620-49B2-840B-8D50E71BB26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FCA773E-576F-4C02-8066-27B80AC3F00E}"/>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766442C-CFB2-4EA2-B5CA-C72837E9C59B}"/>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F2A7D1EC-5605-44E7-B631-C48C1D6B2B35}"/>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長崎県諫早市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B435E27-6BD5-4C59-9F90-D7D667F470F4}"/>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7D73BB9F-A025-4E10-9BEA-96104947778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8DAD09C-1170-488B-937C-A6E237C1AD94}"/>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7AD21EE-893A-46FF-8049-C3AF096F7CBC}"/>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E6897DB-B31A-440E-9FCD-DA6D2654E3FD}"/>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DA1D92C-D544-4489-912D-C624A463BAD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133,479
132,050
341.79
79,975,626
77,593,915
1,268,222
36,202,065
47,442,501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36FCCA6-BEE6-434F-A793-2EBA8436ABF7}"/>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4C996BD-7DDA-462A-A388-7B366AEB117B}"/>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3508B33-47F4-47BE-9610-C2F4017AAC99}"/>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6.6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A5C46CF-41E4-4F2E-A8AB-4F855E2F0CE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3E64361-41B7-4F9D-81D7-619C43AB5EDF}"/>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1BB35D7-61B3-444A-BA0D-05551999B1B8}"/>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9FEDB80-7984-43CA-B62B-E4771B92A66C}"/>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5814850-0EFA-46F2-B619-A47ABFFC3396}"/>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16422FDF-486F-4E50-9B74-C17BB2E064A8}"/>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E2C6270-A3B4-4E38-A66E-74F0A98E9E5F}"/>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71ED13D-B017-43E7-93FA-61E5091284E2}"/>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A787AA2-E1CA-4AE9-AB4D-4508325E9D04}"/>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B8C4718-DB98-41C2-A4EB-A83EAE671124}"/>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AF6F2C9-1A55-4BCE-BE95-EF9DED8D1EA7}"/>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3A183BE-47AE-462B-8F3C-91A2D998BF06}"/>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27C48B-B93D-40F2-9FCC-2433C2D9DC55}"/>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B0601337-CE13-4B10-B16A-248EA702CEA3}"/>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E4518C4-F0F1-415D-9BE5-53D1513B8836}"/>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99B4797-B29A-4D6E-91A3-4F1E0C1D0E48}"/>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AD8D423-307C-4A51-AE7F-DC299C00124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7554B64-4D4E-4708-9EFB-0D9927261EBD}"/>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7E27BB7-F7AA-434E-818A-0365B9E28717}"/>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6EFE8594-A9E7-49D1-9F22-549AC2F12C35}"/>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1CA8E6A-6215-4D1E-9A13-4225031AAAA9}"/>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9D6713E-96E8-4D9E-936E-BCBC28866C34}"/>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23A7071-551A-4951-9360-455BA6C2CF22}"/>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2C19040-C3A9-4B1C-AAFD-1BB947F9E8B4}"/>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F8727EC-4130-483D-9B8A-2809A0C22C67}"/>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627D5EEB-B852-4BF2-8B6F-E1BE4E1F5895}"/>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26156C5-CC50-47E5-AA28-88BDD8F8B0F4}"/>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474B7E8-9B12-4C6D-861F-C0A33AE88007}"/>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4344CAA-70F3-4754-9D6D-10AB585B248A}"/>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F27B5199-7C19-4B5D-8257-E8B068E8E143}"/>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63C2879-7619-4EAA-9124-5F6020246359}"/>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264692C8-5419-46F2-8118-8141BA98C7BE}"/>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4231615-A536-4FE6-84A1-D968025678EB}"/>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8A77DA7C-688F-41B6-876F-3E1168AB6642}"/>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F9D61C2C-5B1B-4E7E-B53A-4D458009DEB7}"/>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806BEA2-03A8-4D1E-96B6-CFE0BDE0A87B}"/>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42ACAB08-F58E-4BD0-99FF-4A68C518F160}"/>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A0B9D2E7-551D-44C3-9393-7FD869ECFD46}"/>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C5EFFF87-B47E-4FD9-A0AB-22045E84DB12}"/>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483D0A7F-24FD-48E1-8CB9-AEEDBA738CDD}"/>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AD7F7B20-BDA6-485F-BECA-0C7399955CAF}"/>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D5A2F4EF-CFF0-4B27-9EF7-04FE1368B8E6}"/>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FDB39316-CE07-4E62-9F30-975DF18369C4}"/>
            </a:ext>
          </a:extLst>
        </xdr:cNvPr>
        <xdr:cNvCxnSpPr/>
      </xdr:nvCxnSpPr>
      <xdr:spPr>
        <a:xfrm flipV="1">
          <a:off x="4086225" y="5499735"/>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3FB1DF9D-E1CE-4BB7-B4E6-0F36BDF7FA71}"/>
            </a:ext>
          </a:extLst>
        </xdr:cNvPr>
        <xdr:cNvSpPr txBox="1"/>
      </xdr:nvSpPr>
      <xdr:spPr>
        <a:xfrm>
          <a:off x="4124960"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42C2E091-6C2C-42B8-A981-488763D1A2F8}"/>
            </a:ext>
          </a:extLst>
        </xdr:cNvPr>
        <xdr:cNvCxnSpPr/>
      </xdr:nvCxnSpPr>
      <xdr:spPr>
        <a:xfrm>
          <a:off x="4020820" y="6951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F69EF1D9-EB9A-43A7-AA3A-EBE09B2DD8F8}"/>
            </a:ext>
          </a:extLst>
        </xdr:cNvPr>
        <xdr:cNvSpPr txBox="1"/>
      </xdr:nvSpPr>
      <xdr:spPr>
        <a:xfrm>
          <a:off x="4124960" y="5278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6A5E37E9-DBCA-407C-AE67-D9D0257AEAC2}"/>
            </a:ext>
          </a:extLst>
        </xdr:cNvPr>
        <xdr:cNvCxnSpPr/>
      </xdr:nvCxnSpPr>
      <xdr:spPr>
        <a:xfrm>
          <a:off x="4020820" y="54997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99077</xdr:rowOff>
    </xdr:from>
    <xdr:ext cx="405111" cy="259045"/>
    <xdr:sp macro="" textlink="">
      <xdr:nvSpPr>
        <xdr:cNvPr id="62" name="【図書館】&#10;有形固定資産減価償却率平均値テキスト">
          <a:extLst>
            <a:ext uri="{FF2B5EF4-FFF2-40B4-BE49-F238E27FC236}">
              <a16:creationId xmlns:a16="http://schemas.microsoft.com/office/drawing/2014/main" id="{A40C5426-779D-4E0F-BBA0-28115A5C7DD2}"/>
            </a:ext>
          </a:extLst>
        </xdr:cNvPr>
        <xdr:cNvSpPr txBox="1"/>
      </xdr:nvSpPr>
      <xdr:spPr>
        <a:xfrm>
          <a:off x="4124960" y="6134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74580B5A-D92C-428B-8666-CD9D07935DA2}"/>
            </a:ext>
          </a:extLst>
        </xdr:cNvPr>
        <xdr:cNvSpPr/>
      </xdr:nvSpPr>
      <xdr:spPr>
        <a:xfrm>
          <a:off x="4036060" y="61556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9A91BC3A-86A0-4D53-8476-433D3115F39F}"/>
            </a:ext>
          </a:extLst>
        </xdr:cNvPr>
        <xdr:cNvSpPr/>
      </xdr:nvSpPr>
      <xdr:spPr>
        <a:xfrm>
          <a:off x="3312160" y="6129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B63FAFF7-0E06-4468-AEE5-A7FA7717BC9D}"/>
            </a:ext>
          </a:extLst>
        </xdr:cNvPr>
        <xdr:cNvSpPr/>
      </xdr:nvSpPr>
      <xdr:spPr>
        <a:xfrm>
          <a:off x="2514600" y="6090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73DF5B72-BC81-4231-8538-BC8B577022F7}"/>
            </a:ext>
          </a:extLst>
        </xdr:cNvPr>
        <xdr:cNvSpPr/>
      </xdr:nvSpPr>
      <xdr:spPr>
        <a:xfrm>
          <a:off x="1739900" y="611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B341B69C-710A-49FB-B317-F12131BE5C33}"/>
            </a:ext>
          </a:extLst>
        </xdr:cNvPr>
        <xdr:cNvSpPr/>
      </xdr:nvSpPr>
      <xdr:spPr>
        <a:xfrm>
          <a:off x="965200" y="60794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C747C21-0BBA-4D8D-87D3-41C17834CC5D}"/>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3A17E85-7FB0-4886-B747-ADE5FDA9C888}"/>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AB3E7C0-7141-420E-8F55-41CA8EDC56B9}"/>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E68A5962-AFD8-439E-BA6F-8284A8A28FFD}"/>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AD440EB-B6F8-4586-B889-882BE0F03E1B}"/>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103505</xdr:rowOff>
    </xdr:from>
    <xdr:to>
      <xdr:col>24</xdr:col>
      <xdr:colOff>114300</xdr:colOff>
      <xdr:row>37</xdr:row>
      <xdr:rowOff>33655</xdr:rowOff>
    </xdr:to>
    <xdr:sp macro="" textlink="">
      <xdr:nvSpPr>
        <xdr:cNvPr id="73" name="楕円 72">
          <a:extLst>
            <a:ext uri="{FF2B5EF4-FFF2-40B4-BE49-F238E27FC236}">
              <a16:creationId xmlns:a16="http://schemas.microsoft.com/office/drawing/2014/main" id="{69918D22-7907-45D8-9AAD-1FA66AE300CC}"/>
            </a:ext>
          </a:extLst>
        </xdr:cNvPr>
        <xdr:cNvSpPr/>
      </xdr:nvSpPr>
      <xdr:spPr>
        <a:xfrm>
          <a:off x="4036060" y="6138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126382</xdr:rowOff>
    </xdr:from>
    <xdr:ext cx="405111" cy="259045"/>
    <xdr:sp macro="" textlink="">
      <xdr:nvSpPr>
        <xdr:cNvPr id="74" name="【図書館】&#10;有形固定資産減価償却率該当値テキスト">
          <a:extLst>
            <a:ext uri="{FF2B5EF4-FFF2-40B4-BE49-F238E27FC236}">
              <a16:creationId xmlns:a16="http://schemas.microsoft.com/office/drawing/2014/main" id="{F96CA037-7823-4179-9EFC-3557AD42E55C}"/>
            </a:ext>
          </a:extLst>
        </xdr:cNvPr>
        <xdr:cNvSpPr txBox="1"/>
      </xdr:nvSpPr>
      <xdr:spPr>
        <a:xfrm>
          <a:off x="4124960" y="599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103505</xdr:rowOff>
    </xdr:from>
    <xdr:to>
      <xdr:col>20</xdr:col>
      <xdr:colOff>38100</xdr:colOff>
      <xdr:row>37</xdr:row>
      <xdr:rowOff>33655</xdr:rowOff>
    </xdr:to>
    <xdr:sp macro="" textlink="">
      <xdr:nvSpPr>
        <xdr:cNvPr id="75" name="楕円 74">
          <a:extLst>
            <a:ext uri="{FF2B5EF4-FFF2-40B4-BE49-F238E27FC236}">
              <a16:creationId xmlns:a16="http://schemas.microsoft.com/office/drawing/2014/main" id="{CB444C80-281A-4EB7-8494-9DF97F0984F6}"/>
            </a:ext>
          </a:extLst>
        </xdr:cNvPr>
        <xdr:cNvSpPr/>
      </xdr:nvSpPr>
      <xdr:spPr>
        <a:xfrm>
          <a:off x="3312160" y="61385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154305</xdr:rowOff>
    </xdr:from>
    <xdr:to>
      <xdr:col>24</xdr:col>
      <xdr:colOff>63500</xdr:colOff>
      <xdr:row>36</xdr:row>
      <xdr:rowOff>154305</xdr:rowOff>
    </xdr:to>
    <xdr:cxnSp macro="">
      <xdr:nvCxnSpPr>
        <xdr:cNvPr id="76" name="直線コネクタ 75">
          <a:extLst>
            <a:ext uri="{FF2B5EF4-FFF2-40B4-BE49-F238E27FC236}">
              <a16:creationId xmlns:a16="http://schemas.microsoft.com/office/drawing/2014/main" id="{26C38C7D-C829-4003-9F20-C2BD14B9625D}"/>
            </a:ext>
          </a:extLst>
        </xdr:cNvPr>
        <xdr:cNvCxnSpPr/>
      </xdr:nvCxnSpPr>
      <xdr:spPr>
        <a:xfrm>
          <a:off x="3355340" y="6189345"/>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82550</xdr:rowOff>
    </xdr:from>
    <xdr:to>
      <xdr:col>15</xdr:col>
      <xdr:colOff>101600</xdr:colOff>
      <xdr:row>37</xdr:row>
      <xdr:rowOff>12700</xdr:rowOff>
    </xdr:to>
    <xdr:sp macro="" textlink="">
      <xdr:nvSpPr>
        <xdr:cNvPr id="77" name="楕円 76">
          <a:extLst>
            <a:ext uri="{FF2B5EF4-FFF2-40B4-BE49-F238E27FC236}">
              <a16:creationId xmlns:a16="http://schemas.microsoft.com/office/drawing/2014/main" id="{9D81D13B-20E2-49AA-934E-70A3E671A063}"/>
            </a:ext>
          </a:extLst>
        </xdr:cNvPr>
        <xdr:cNvSpPr/>
      </xdr:nvSpPr>
      <xdr:spPr>
        <a:xfrm>
          <a:off x="2514600" y="6117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133350</xdr:rowOff>
    </xdr:from>
    <xdr:to>
      <xdr:col>19</xdr:col>
      <xdr:colOff>177800</xdr:colOff>
      <xdr:row>36</xdr:row>
      <xdr:rowOff>154305</xdr:rowOff>
    </xdr:to>
    <xdr:cxnSp macro="">
      <xdr:nvCxnSpPr>
        <xdr:cNvPr id="78" name="直線コネクタ 77">
          <a:extLst>
            <a:ext uri="{FF2B5EF4-FFF2-40B4-BE49-F238E27FC236}">
              <a16:creationId xmlns:a16="http://schemas.microsoft.com/office/drawing/2014/main" id="{C16BA8E0-E9DB-4E05-9F70-B0F873BECDB1}"/>
            </a:ext>
          </a:extLst>
        </xdr:cNvPr>
        <xdr:cNvCxnSpPr/>
      </xdr:nvCxnSpPr>
      <xdr:spPr>
        <a:xfrm>
          <a:off x="2565400" y="6168390"/>
          <a:ext cx="78994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71120</xdr:rowOff>
    </xdr:from>
    <xdr:to>
      <xdr:col>10</xdr:col>
      <xdr:colOff>165100</xdr:colOff>
      <xdr:row>37</xdr:row>
      <xdr:rowOff>1270</xdr:rowOff>
    </xdr:to>
    <xdr:sp macro="" textlink="">
      <xdr:nvSpPr>
        <xdr:cNvPr id="79" name="楕円 78">
          <a:extLst>
            <a:ext uri="{FF2B5EF4-FFF2-40B4-BE49-F238E27FC236}">
              <a16:creationId xmlns:a16="http://schemas.microsoft.com/office/drawing/2014/main" id="{AB92C3A4-5345-42F7-A254-9CE8D4D7404B}"/>
            </a:ext>
          </a:extLst>
        </xdr:cNvPr>
        <xdr:cNvSpPr/>
      </xdr:nvSpPr>
      <xdr:spPr>
        <a:xfrm>
          <a:off x="1739900" y="6106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121920</xdr:rowOff>
    </xdr:from>
    <xdr:to>
      <xdr:col>15</xdr:col>
      <xdr:colOff>50800</xdr:colOff>
      <xdr:row>36</xdr:row>
      <xdr:rowOff>133350</xdr:rowOff>
    </xdr:to>
    <xdr:cxnSp macro="">
      <xdr:nvCxnSpPr>
        <xdr:cNvPr id="80" name="直線コネクタ 79">
          <a:extLst>
            <a:ext uri="{FF2B5EF4-FFF2-40B4-BE49-F238E27FC236}">
              <a16:creationId xmlns:a16="http://schemas.microsoft.com/office/drawing/2014/main" id="{53F80D8C-E668-46DF-9B9A-E5191E8082BE}"/>
            </a:ext>
          </a:extLst>
        </xdr:cNvPr>
        <xdr:cNvCxnSpPr/>
      </xdr:nvCxnSpPr>
      <xdr:spPr>
        <a:xfrm>
          <a:off x="1790700" y="6156960"/>
          <a:ext cx="7747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46355</xdr:rowOff>
    </xdr:from>
    <xdr:to>
      <xdr:col>6</xdr:col>
      <xdr:colOff>38100</xdr:colOff>
      <xdr:row>36</xdr:row>
      <xdr:rowOff>147955</xdr:rowOff>
    </xdr:to>
    <xdr:sp macro="" textlink="">
      <xdr:nvSpPr>
        <xdr:cNvPr id="81" name="楕円 80">
          <a:extLst>
            <a:ext uri="{FF2B5EF4-FFF2-40B4-BE49-F238E27FC236}">
              <a16:creationId xmlns:a16="http://schemas.microsoft.com/office/drawing/2014/main" id="{5F58F38F-CF03-413A-81EC-7DCC9983C261}"/>
            </a:ext>
          </a:extLst>
        </xdr:cNvPr>
        <xdr:cNvSpPr/>
      </xdr:nvSpPr>
      <xdr:spPr>
        <a:xfrm>
          <a:off x="965200" y="608139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97155</xdr:rowOff>
    </xdr:from>
    <xdr:to>
      <xdr:col>10</xdr:col>
      <xdr:colOff>114300</xdr:colOff>
      <xdr:row>36</xdr:row>
      <xdr:rowOff>121920</xdr:rowOff>
    </xdr:to>
    <xdr:cxnSp macro="">
      <xdr:nvCxnSpPr>
        <xdr:cNvPr id="82" name="直線コネクタ 81">
          <a:extLst>
            <a:ext uri="{FF2B5EF4-FFF2-40B4-BE49-F238E27FC236}">
              <a16:creationId xmlns:a16="http://schemas.microsoft.com/office/drawing/2014/main" id="{25EE085C-EBE9-491A-806A-5AD9BDE7A6FF}"/>
            </a:ext>
          </a:extLst>
        </xdr:cNvPr>
        <xdr:cNvCxnSpPr/>
      </xdr:nvCxnSpPr>
      <xdr:spPr>
        <a:xfrm>
          <a:off x="1008380" y="6132195"/>
          <a:ext cx="7823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ED6DB692-808A-4C42-A32F-8CAF29129EAE}"/>
            </a:ext>
          </a:extLst>
        </xdr:cNvPr>
        <xdr:cNvSpPr txBox="1"/>
      </xdr:nvSpPr>
      <xdr:spPr>
        <a:xfrm>
          <a:off x="317056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2A9BC6A1-E727-4FE1-94EA-ABC79A321E01}"/>
            </a:ext>
          </a:extLst>
        </xdr:cNvPr>
        <xdr:cNvSpPr txBox="1"/>
      </xdr:nvSpPr>
      <xdr:spPr>
        <a:xfrm>
          <a:off x="238570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1922</xdr:rowOff>
    </xdr:from>
    <xdr:ext cx="405111" cy="259045"/>
    <xdr:sp macro="" textlink="">
      <xdr:nvSpPr>
        <xdr:cNvPr id="85" name="n_3aveValue【図書館】&#10;有形固定資産減価償却率">
          <a:extLst>
            <a:ext uri="{FF2B5EF4-FFF2-40B4-BE49-F238E27FC236}">
              <a16:creationId xmlns:a16="http://schemas.microsoft.com/office/drawing/2014/main" id="{DBE78CD7-C699-4F8B-99E9-9FE5F2607FF8}"/>
            </a:ext>
          </a:extLst>
        </xdr:cNvPr>
        <xdr:cNvSpPr txBox="1"/>
      </xdr:nvSpPr>
      <xdr:spPr>
        <a:xfrm>
          <a:off x="1611004" y="620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a:extLst>
            <a:ext uri="{FF2B5EF4-FFF2-40B4-BE49-F238E27FC236}">
              <a16:creationId xmlns:a16="http://schemas.microsoft.com/office/drawing/2014/main" id="{477D074B-7F5E-4269-8109-436B426C154E}"/>
            </a:ext>
          </a:extLst>
        </xdr:cNvPr>
        <xdr:cNvSpPr txBox="1"/>
      </xdr:nvSpPr>
      <xdr:spPr>
        <a:xfrm>
          <a:off x="836304" y="586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24782</xdr:rowOff>
    </xdr:from>
    <xdr:ext cx="405111" cy="259045"/>
    <xdr:sp macro="" textlink="">
      <xdr:nvSpPr>
        <xdr:cNvPr id="87" name="n_1mainValue【図書館】&#10;有形固定資産減価償却率">
          <a:extLst>
            <a:ext uri="{FF2B5EF4-FFF2-40B4-BE49-F238E27FC236}">
              <a16:creationId xmlns:a16="http://schemas.microsoft.com/office/drawing/2014/main" id="{016A799D-BB90-4218-870C-569C14007B42}"/>
            </a:ext>
          </a:extLst>
        </xdr:cNvPr>
        <xdr:cNvSpPr txBox="1"/>
      </xdr:nvSpPr>
      <xdr:spPr>
        <a:xfrm>
          <a:off x="3170564" y="6227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3827</xdr:rowOff>
    </xdr:from>
    <xdr:ext cx="405111" cy="259045"/>
    <xdr:sp macro="" textlink="">
      <xdr:nvSpPr>
        <xdr:cNvPr id="88" name="n_2mainValue【図書館】&#10;有形固定資産減価償却率">
          <a:extLst>
            <a:ext uri="{FF2B5EF4-FFF2-40B4-BE49-F238E27FC236}">
              <a16:creationId xmlns:a16="http://schemas.microsoft.com/office/drawing/2014/main" id="{23EC5EB2-9265-4D20-9E3F-9910E702C229}"/>
            </a:ext>
          </a:extLst>
        </xdr:cNvPr>
        <xdr:cNvSpPr txBox="1"/>
      </xdr:nvSpPr>
      <xdr:spPr>
        <a:xfrm>
          <a:off x="2385704" y="620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17797</xdr:rowOff>
    </xdr:from>
    <xdr:ext cx="405111" cy="259045"/>
    <xdr:sp macro="" textlink="">
      <xdr:nvSpPr>
        <xdr:cNvPr id="89" name="n_3mainValue【図書館】&#10;有形固定資産減価償却率">
          <a:extLst>
            <a:ext uri="{FF2B5EF4-FFF2-40B4-BE49-F238E27FC236}">
              <a16:creationId xmlns:a16="http://schemas.microsoft.com/office/drawing/2014/main" id="{3FCFF260-3DD3-4C52-83DD-995786FAA8E6}"/>
            </a:ext>
          </a:extLst>
        </xdr:cNvPr>
        <xdr:cNvSpPr txBox="1"/>
      </xdr:nvSpPr>
      <xdr:spPr>
        <a:xfrm>
          <a:off x="161100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139082</xdr:rowOff>
    </xdr:from>
    <xdr:ext cx="405111" cy="259045"/>
    <xdr:sp macro="" textlink="">
      <xdr:nvSpPr>
        <xdr:cNvPr id="90" name="n_4mainValue【図書館】&#10;有形固定資産減価償却率">
          <a:extLst>
            <a:ext uri="{FF2B5EF4-FFF2-40B4-BE49-F238E27FC236}">
              <a16:creationId xmlns:a16="http://schemas.microsoft.com/office/drawing/2014/main" id="{509D31C6-2FDE-4933-849B-171127AD40BA}"/>
            </a:ext>
          </a:extLst>
        </xdr:cNvPr>
        <xdr:cNvSpPr txBox="1"/>
      </xdr:nvSpPr>
      <xdr:spPr>
        <a:xfrm>
          <a:off x="836304" y="617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C72F221B-C6A5-41DE-A9B1-140FF1AE22DE}"/>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6EF1130-4512-485C-AD50-A3688F7A165D}"/>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206D301E-FF28-420A-8753-EF9655005B65}"/>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BA10819-995C-4181-BAEA-EC10C385E182}"/>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7DDC12C-CA4A-4E91-955D-DE11A16E3456}"/>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B0741F25-2127-4FF7-858C-48EB9AB002FF}"/>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7FA65A96-5181-4D2C-9122-269002BBE943}"/>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C9C7F2B-4F71-403C-B562-FD35210979E6}"/>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69F026EE-7009-4506-AFB2-89E2BD303334}"/>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0F2DAA6-1710-44D0-B6C6-6BF521F67365}"/>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1BA0F12D-CD78-4C61-B272-02A877D1220B}"/>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D7E4367D-8581-4D47-9867-C9BA376C3E66}"/>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BA655EEC-79D8-46A9-B10F-1B1CADF0B9E2}"/>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ACF92310-B016-42F3-ABC9-E14895B2672C}"/>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9B798D67-5F00-478D-8819-A513133F106A}"/>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F56C864B-88AB-4B1C-9EBB-916DD32A17F1}"/>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18A68943-C9FB-4F29-B8AF-965BDBCA520D}"/>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BFA5300B-10F1-46CA-82AA-FC9E38B1F339}"/>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421C30CB-1997-46C3-A74A-B1AC83BC5D09}"/>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FEAEADF8-74C0-44D6-92E0-104D2B41F215}"/>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B87A882C-FCD9-4D2A-9B83-B7532F072CBD}"/>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2F7DB081-0388-4CE9-81F6-5D1C28F46238}"/>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DF0CB636-AD9F-416F-9CB6-C8858A0ADACB}"/>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8CFCB7A3-C36B-4E00-BBDF-C03CA061EF47}"/>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29B58C2D-D800-4429-8838-BB50216BA6AE}"/>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EA0718DD-B0BC-43EA-9740-6E39961EE751}"/>
            </a:ext>
          </a:extLst>
        </xdr:cNvPr>
        <xdr:cNvCxnSpPr/>
      </xdr:nvCxnSpPr>
      <xdr:spPr>
        <a:xfrm flipV="1">
          <a:off x="9219565" y="5716088"/>
          <a:ext cx="0" cy="13737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871C5223-A013-406C-BFA6-3C1370642E2B}"/>
            </a:ext>
          </a:extLst>
        </xdr:cNvPr>
        <xdr:cNvSpPr txBox="1"/>
      </xdr:nvSpPr>
      <xdr:spPr>
        <a:xfrm>
          <a:off x="9258300" y="7093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C1E6D826-F9F2-4F0C-91C3-4416BF2C4235}"/>
            </a:ext>
          </a:extLst>
        </xdr:cNvPr>
        <xdr:cNvCxnSpPr/>
      </xdr:nvCxnSpPr>
      <xdr:spPr>
        <a:xfrm>
          <a:off x="9154160" y="70898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CF347C28-15E4-4BAA-8EF9-B7EEC2BA0F60}"/>
            </a:ext>
          </a:extLst>
        </xdr:cNvPr>
        <xdr:cNvSpPr txBox="1"/>
      </xdr:nvSpPr>
      <xdr:spPr>
        <a:xfrm>
          <a:off x="9258300" y="5498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8B6B132F-68D8-4B0C-9287-33753ECA9E4A}"/>
            </a:ext>
          </a:extLst>
        </xdr:cNvPr>
        <xdr:cNvCxnSpPr/>
      </xdr:nvCxnSpPr>
      <xdr:spPr>
        <a:xfrm>
          <a:off x="9154160" y="57160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131734</xdr:rowOff>
    </xdr:from>
    <xdr:ext cx="469744" cy="259045"/>
    <xdr:sp macro="" textlink="">
      <xdr:nvSpPr>
        <xdr:cNvPr id="121" name="【図書館】&#10;一人当たり面積平均値テキスト">
          <a:extLst>
            <a:ext uri="{FF2B5EF4-FFF2-40B4-BE49-F238E27FC236}">
              <a16:creationId xmlns:a16="http://schemas.microsoft.com/office/drawing/2014/main" id="{C2C68200-0144-4329-BC60-374964D9C6E7}"/>
            </a:ext>
          </a:extLst>
        </xdr:cNvPr>
        <xdr:cNvSpPr txBox="1"/>
      </xdr:nvSpPr>
      <xdr:spPr>
        <a:xfrm>
          <a:off x="9258300" y="66696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47A3A4BD-FDA6-4DAD-BD42-7592CB0055CD}"/>
            </a:ext>
          </a:extLst>
        </xdr:cNvPr>
        <xdr:cNvSpPr/>
      </xdr:nvSpPr>
      <xdr:spPr>
        <a:xfrm>
          <a:off x="919226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AE82C101-AA94-47BB-A0CE-616FCACF1E27}"/>
            </a:ext>
          </a:extLst>
        </xdr:cNvPr>
        <xdr:cNvSpPr/>
      </xdr:nvSpPr>
      <xdr:spPr>
        <a:xfrm>
          <a:off x="8445500" y="66912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BDC5850B-77A1-44CE-B3D7-90ECA6469065}"/>
            </a:ext>
          </a:extLst>
        </xdr:cNvPr>
        <xdr:cNvSpPr/>
      </xdr:nvSpPr>
      <xdr:spPr>
        <a:xfrm>
          <a:off x="7670800" y="669126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0970545F-56F6-42CB-819F-243D2AD4B958}"/>
            </a:ext>
          </a:extLst>
        </xdr:cNvPr>
        <xdr:cNvSpPr/>
      </xdr:nvSpPr>
      <xdr:spPr>
        <a:xfrm>
          <a:off x="6873240" y="670215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B213FA0E-F5F8-4D55-AF1E-461CE4522FA0}"/>
            </a:ext>
          </a:extLst>
        </xdr:cNvPr>
        <xdr:cNvSpPr/>
      </xdr:nvSpPr>
      <xdr:spPr>
        <a:xfrm>
          <a:off x="6098540" y="6720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E07EA74-6866-4D6B-9C1C-C5533C31500E}"/>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3EBBC96-1577-4749-B8CE-20CF300E8AFF}"/>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71AC0187-7DF6-43A8-B046-F5133F732F94}"/>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7CD13DB3-E778-404F-9DFF-242F2BD38043}"/>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953C295F-2ED6-4541-9A99-806950876FF8}"/>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153307</xdr:rowOff>
    </xdr:from>
    <xdr:to>
      <xdr:col>55</xdr:col>
      <xdr:colOff>50800</xdr:colOff>
      <xdr:row>36</xdr:row>
      <xdr:rowOff>83457</xdr:rowOff>
    </xdr:to>
    <xdr:sp macro="" textlink="">
      <xdr:nvSpPr>
        <xdr:cNvPr id="132" name="楕円 131">
          <a:extLst>
            <a:ext uri="{FF2B5EF4-FFF2-40B4-BE49-F238E27FC236}">
              <a16:creationId xmlns:a16="http://schemas.microsoft.com/office/drawing/2014/main" id="{80FE6F3B-57DD-4588-A1EB-4A3D9FC59A36}"/>
            </a:ext>
          </a:extLst>
        </xdr:cNvPr>
        <xdr:cNvSpPr/>
      </xdr:nvSpPr>
      <xdr:spPr>
        <a:xfrm>
          <a:off x="9192260" y="60207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4734</xdr:rowOff>
    </xdr:from>
    <xdr:ext cx="469744" cy="259045"/>
    <xdr:sp macro="" textlink="">
      <xdr:nvSpPr>
        <xdr:cNvPr id="133" name="【図書館】&#10;一人当たり面積該当値テキスト">
          <a:extLst>
            <a:ext uri="{FF2B5EF4-FFF2-40B4-BE49-F238E27FC236}">
              <a16:creationId xmlns:a16="http://schemas.microsoft.com/office/drawing/2014/main" id="{98561803-5CD6-4A83-84F3-9E23BAC3253B}"/>
            </a:ext>
          </a:extLst>
        </xdr:cNvPr>
        <xdr:cNvSpPr txBox="1"/>
      </xdr:nvSpPr>
      <xdr:spPr>
        <a:xfrm>
          <a:off x="9258300" y="5872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153307</xdr:rowOff>
    </xdr:from>
    <xdr:to>
      <xdr:col>50</xdr:col>
      <xdr:colOff>165100</xdr:colOff>
      <xdr:row>36</xdr:row>
      <xdr:rowOff>83457</xdr:rowOff>
    </xdr:to>
    <xdr:sp macro="" textlink="">
      <xdr:nvSpPr>
        <xdr:cNvPr id="134" name="楕円 133">
          <a:extLst>
            <a:ext uri="{FF2B5EF4-FFF2-40B4-BE49-F238E27FC236}">
              <a16:creationId xmlns:a16="http://schemas.microsoft.com/office/drawing/2014/main" id="{72321B7D-B1CC-4AF7-AB26-300D75AFBCB2}"/>
            </a:ext>
          </a:extLst>
        </xdr:cNvPr>
        <xdr:cNvSpPr/>
      </xdr:nvSpPr>
      <xdr:spPr>
        <a:xfrm>
          <a:off x="8445500" y="60207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32657</xdr:rowOff>
    </xdr:from>
    <xdr:to>
      <xdr:col>55</xdr:col>
      <xdr:colOff>0</xdr:colOff>
      <xdr:row>36</xdr:row>
      <xdr:rowOff>32657</xdr:rowOff>
    </xdr:to>
    <xdr:cxnSp macro="">
      <xdr:nvCxnSpPr>
        <xdr:cNvPr id="135" name="直線コネクタ 134">
          <a:extLst>
            <a:ext uri="{FF2B5EF4-FFF2-40B4-BE49-F238E27FC236}">
              <a16:creationId xmlns:a16="http://schemas.microsoft.com/office/drawing/2014/main" id="{138CB41F-E56D-48CC-9A21-420603667509}"/>
            </a:ext>
          </a:extLst>
        </xdr:cNvPr>
        <xdr:cNvCxnSpPr/>
      </xdr:nvCxnSpPr>
      <xdr:spPr>
        <a:xfrm>
          <a:off x="8496300" y="6067697"/>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164193</xdr:rowOff>
    </xdr:from>
    <xdr:to>
      <xdr:col>46</xdr:col>
      <xdr:colOff>38100</xdr:colOff>
      <xdr:row>36</xdr:row>
      <xdr:rowOff>94343</xdr:rowOff>
    </xdr:to>
    <xdr:sp macro="" textlink="">
      <xdr:nvSpPr>
        <xdr:cNvPr id="136" name="楕円 135">
          <a:extLst>
            <a:ext uri="{FF2B5EF4-FFF2-40B4-BE49-F238E27FC236}">
              <a16:creationId xmlns:a16="http://schemas.microsoft.com/office/drawing/2014/main" id="{FB8AEB8F-DD61-48B6-ADA6-F0E62585DF18}"/>
            </a:ext>
          </a:extLst>
        </xdr:cNvPr>
        <xdr:cNvSpPr/>
      </xdr:nvSpPr>
      <xdr:spPr>
        <a:xfrm>
          <a:off x="7670800" y="60315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32657</xdr:rowOff>
    </xdr:from>
    <xdr:to>
      <xdr:col>50</xdr:col>
      <xdr:colOff>114300</xdr:colOff>
      <xdr:row>36</xdr:row>
      <xdr:rowOff>43543</xdr:rowOff>
    </xdr:to>
    <xdr:cxnSp macro="">
      <xdr:nvCxnSpPr>
        <xdr:cNvPr id="137" name="直線コネクタ 136">
          <a:extLst>
            <a:ext uri="{FF2B5EF4-FFF2-40B4-BE49-F238E27FC236}">
              <a16:creationId xmlns:a16="http://schemas.microsoft.com/office/drawing/2014/main" id="{09310FC2-3D18-4B32-9BDF-23A1136C92F5}"/>
            </a:ext>
          </a:extLst>
        </xdr:cNvPr>
        <xdr:cNvCxnSpPr/>
      </xdr:nvCxnSpPr>
      <xdr:spPr>
        <a:xfrm flipV="1">
          <a:off x="7713980" y="6067697"/>
          <a:ext cx="78232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164193</xdr:rowOff>
    </xdr:from>
    <xdr:to>
      <xdr:col>41</xdr:col>
      <xdr:colOff>101600</xdr:colOff>
      <xdr:row>36</xdr:row>
      <xdr:rowOff>94343</xdr:rowOff>
    </xdr:to>
    <xdr:sp macro="" textlink="">
      <xdr:nvSpPr>
        <xdr:cNvPr id="138" name="楕円 137">
          <a:extLst>
            <a:ext uri="{FF2B5EF4-FFF2-40B4-BE49-F238E27FC236}">
              <a16:creationId xmlns:a16="http://schemas.microsoft.com/office/drawing/2014/main" id="{EFFC5F01-85EB-455A-9312-3B0757AD5A96}"/>
            </a:ext>
          </a:extLst>
        </xdr:cNvPr>
        <xdr:cNvSpPr/>
      </xdr:nvSpPr>
      <xdr:spPr>
        <a:xfrm>
          <a:off x="6873240" y="603159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43543</xdr:rowOff>
    </xdr:from>
    <xdr:to>
      <xdr:col>45</xdr:col>
      <xdr:colOff>177800</xdr:colOff>
      <xdr:row>36</xdr:row>
      <xdr:rowOff>43543</xdr:rowOff>
    </xdr:to>
    <xdr:cxnSp macro="">
      <xdr:nvCxnSpPr>
        <xdr:cNvPr id="139" name="直線コネクタ 138">
          <a:extLst>
            <a:ext uri="{FF2B5EF4-FFF2-40B4-BE49-F238E27FC236}">
              <a16:creationId xmlns:a16="http://schemas.microsoft.com/office/drawing/2014/main" id="{1A65AD0D-115B-4675-BB74-8CEFBDDA439D}"/>
            </a:ext>
          </a:extLst>
        </xdr:cNvPr>
        <xdr:cNvCxnSpPr/>
      </xdr:nvCxnSpPr>
      <xdr:spPr>
        <a:xfrm>
          <a:off x="6924040" y="6078583"/>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3628</xdr:rowOff>
    </xdr:from>
    <xdr:to>
      <xdr:col>36</xdr:col>
      <xdr:colOff>165100</xdr:colOff>
      <xdr:row>36</xdr:row>
      <xdr:rowOff>105228</xdr:rowOff>
    </xdr:to>
    <xdr:sp macro="" textlink="">
      <xdr:nvSpPr>
        <xdr:cNvPr id="140" name="楕円 139">
          <a:extLst>
            <a:ext uri="{FF2B5EF4-FFF2-40B4-BE49-F238E27FC236}">
              <a16:creationId xmlns:a16="http://schemas.microsoft.com/office/drawing/2014/main" id="{F9C7CB95-F04A-4E0C-97C5-84954271A1B8}"/>
            </a:ext>
          </a:extLst>
        </xdr:cNvPr>
        <xdr:cNvSpPr/>
      </xdr:nvSpPr>
      <xdr:spPr>
        <a:xfrm>
          <a:off x="6098540" y="603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43543</xdr:rowOff>
    </xdr:from>
    <xdr:to>
      <xdr:col>41</xdr:col>
      <xdr:colOff>50800</xdr:colOff>
      <xdr:row>36</xdr:row>
      <xdr:rowOff>54428</xdr:rowOff>
    </xdr:to>
    <xdr:cxnSp macro="">
      <xdr:nvCxnSpPr>
        <xdr:cNvPr id="141" name="直線コネクタ 140">
          <a:extLst>
            <a:ext uri="{FF2B5EF4-FFF2-40B4-BE49-F238E27FC236}">
              <a16:creationId xmlns:a16="http://schemas.microsoft.com/office/drawing/2014/main" id="{AA4EAC67-28CC-45B1-A13B-EFC2D21FD990}"/>
            </a:ext>
          </a:extLst>
        </xdr:cNvPr>
        <xdr:cNvCxnSpPr/>
      </xdr:nvCxnSpPr>
      <xdr:spPr>
        <a:xfrm flipV="1">
          <a:off x="6149340" y="6078583"/>
          <a:ext cx="7747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74584</xdr:rowOff>
    </xdr:from>
    <xdr:ext cx="469744" cy="259045"/>
    <xdr:sp macro="" textlink="">
      <xdr:nvSpPr>
        <xdr:cNvPr id="142" name="n_1aveValue【図書館】&#10;一人当たり面積">
          <a:extLst>
            <a:ext uri="{FF2B5EF4-FFF2-40B4-BE49-F238E27FC236}">
              <a16:creationId xmlns:a16="http://schemas.microsoft.com/office/drawing/2014/main" id="{3525B2DD-8F5A-45E4-9E79-835C4C232BD0}"/>
            </a:ext>
          </a:extLst>
        </xdr:cNvPr>
        <xdr:cNvSpPr txBox="1"/>
      </xdr:nvSpPr>
      <xdr:spPr>
        <a:xfrm>
          <a:off x="8271587" y="678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74584</xdr:rowOff>
    </xdr:from>
    <xdr:ext cx="469744" cy="259045"/>
    <xdr:sp macro="" textlink="">
      <xdr:nvSpPr>
        <xdr:cNvPr id="143" name="n_2aveValue【図書館】&#10;一人当たり面積">
          <a:extLst>
            <a:ext uri="{FF2B5EF4-FFF2-40B4-BE49-F238E27FC236}">
              <a16:creationId xmlns:a16="http://schemas.microsoft.com/office/drawing/2014/main" id="{93C47535-8B7E-4658-954A-9AAC6563E07E}"/>
            </a:ext>
          </a:extLst>
        </xdr:cNvPr>
        <xdr:cNvSpPr txBox="1"/>
      </xdr:nvSpPr>
      <xdr:spPr>
        <a:xfrm>
          <a:off x="7509587" y="6780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85470</xdr:rowOff>
    </xdr:from>
    <xdr:ext cx="469744" cy="259045"/>
    <xdr:sp macro="" textlink="">
      <xdr:nvSpPr>
        <xdr:cNvPr id="144" name="n_3aveValue【図書館】&#10;一人当たり面積">
          <a:extLst>
            <a:ext uri="{FF2B5EF4-FFF2-40B4-BE49-F238E27FC236}">
              <a16:creationId xmlns:a16="http://schemas.microsoft.com/office/drawing/2014/main" id="{7A342DD4-DAFD-42D4-B8DD-EF72D6BADB71}"/>
            </a:ext>
          </a:extLst>
        </xdr:cNvPr>
        <xdr:cNvSpPr txBox="1"/>
      </xdr:nvSpPr>
      <xdr:spPr>
        <a:xfrm>
          <a:off x="6712027" y="6791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107242</xdr:rowOff>
    </xdr:from>
    <xdr:ext cx="469744" cy="259045"/>
    <xdr:sp macro="" textlink="">
      <xdr:nvSpPr>
        <xdr:cNvPr id="145" name="n_4aveValue【図書館】&#10;一人当たり面積">
          <a:extLst>
            <a:ext uri="{FF2B5EF4-FFF2-40B4-BE49-F238E27FC236}">
              <a16:creationId xmlns:a16="http://schemas.microsoft.com/office/drawing/2014/main" id="{861371CC-BC1F-4972-96EF-9269B9899E2C}"/>
            </a:ext>
          </a:extLst>
        </xdr:cNvPr>
        <xdr:cNvSpPr txBox="1"/>
      </xdr:nvSpPr>
      <xdr:spPr>
        <a:xfrm>
          <a:off x="5937327" y="68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34</xdr:row>
      <xdr:rowOff>99984</xdr:rowOff>
    </xdr:from>
    <xdr:ext cx="469744" cy="259045"/>
    <xdr:sp macro="" textlink="">
      <xdr:nvSpPr>
        <xdr:cNvPr id="146" name="n_1mainValue【図書館】&#10;一人当たり面積">
          <a:extLst>
            <a:ext uri="{FF2B5EF4-FFF2-40B4-BE49-F238E27FC236}">
              <a16:creationId xmlns:a16="http://schemas.microsoft.com/office/drawing/2014/main" id="{6DCF03A1-C1D3-4DCE-8A40-9D28A371CECC}"/>
            </a:ext>
          </a:extLst>
        </xdr:cNvPr>
        <xdr:cNvSpPr txBox="1"/>
      </xdr:nvSpPr>
      <xdr:spPr>
        <a:xfrm>
          <a:off x="8271587" y="5799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34</xdr:row>
      <xdr:rowOff>110870</xdr:rowOff>
    </xdr:from>
    <xdr:ext cx="469744" cy="259045"/>
    <xdr:sp macro="" textlink="">
      <xdr:nvSpPr>
        <xdr:cNvPr id="147" name="n_2mainValue【図書館】&#10;一人当たり面積">
          <a:extLst>
            <a:ext uri="{FF2B5EF4-FFF2-40B4-BE49-F238E27FC236}">
              <a16:creationId xmlns:a16="http://schemas.microsoft.com/office/drawing/2014/main" id="{7E40DC75-6646-4A2E-ABDC-31228B2AC1E2}"/>
            </a:ext>
          </a:extLst>
        </xdr:cNvPr>
        <xdr:cNvSpPr txBox="1"/>
      </xdr:nvSpPr>
      <xdr:spPr>
        <a:xfrm>
          <a:off x="7509587" y="581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34</xdr:row>
      <xdr:rowOff>110870</xdr:rowOff>
    </xdr:from>
    <xdr:ext cx="469744" cy="259045"/>
    <xdr:sp macro="" textlink="">
      <xdr:nvSpPr>
        <xdr:cNvPr id="148" name="n_3mainValue【図書館】&#10;一人当たり面積">
          <a:extLst>
            <a:ext uri="{FF2B5EF4-FFF2-40B4-BE49-F238E27FC236}">
              <a16:creationId xmlns:a16="http://schemas.microsoft.com/office/drawing/2014/main" id="{810C91AF-7B6B-4ECF-ADF7-277F4EEF7878}"/>
            </a:ext>
          </a:extLst>
        </xdr:cNvPr>
        <xdr:cNvSpPr txBox="1"/>
      </xdr:nvSpPr>
      <xdr:spPr>
        <a:xfrm>
          <a:off x="6712027" y="5810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34</xdr:row>
      <xdr:rowOff>121755</xdr:rowOff>
    </xdr:from>
    <xdr:ext cx="469744" cy="259045"/>
    <xdr:sp macro="" textlink="">
      <xdr:nvSpPr>
        <xdr:cNvPr id="149" name="n_4mainValue【図書館】&#10;一人当たり面積">
          <a:extLst>
            <a:ext uri="{FF2B5EF4-FFF2-40B4-BE49-F238E27FC236}">
              <a16:creationId xmlns:a16="http://schemas.microsoft.com/office/drawing/2014/main" id="{1B075657-439F-410F-A427-D6BA366ED5C1}"/>
            </a:ext>
          </a:extLst>
        </xdr:cNvPr>
        <xdr:cNvSpPr txBox="1"/>
      </xdr:nvSpPr>
      <xdr:spPr>
        <a:xfrm>
          <a:off x="5937327" y="5821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F8A822DE-CBD3-4A11-BD8C-0595B7A57AB1}"/>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8EDF8C7E-D1CD-4AC0-8B68-EB675B1B16E7}"/>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2A7032A7-46EE-4D45-B5D4-31BDCED92088}"/>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D9B5E63A-8C50-41B3-A964-17610AD55ED2}"/>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D28FF236-206C-4377-91DF-C1D4F63F346A}"/>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B9C1C80C-563D-4E8A-A8CA-A949304E43F8}"/>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43FEC78-4992-408B-92B7-6DFE83A24F4E}"/>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6B8931D2-642C-4D98-869F-F6B7294AEB39}"/>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7D7EA246-AD0D-4725-ABF7-039D3510C27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5DC35BC4-09F0-45A7-B50E-FDE7A6E699B0}"/>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F960CCE9-B0B4-4F77-B214-C88502BC9A84}"/>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BA21749-D5FD-4B2C-AF3C-A2BC420B0F6B}"/>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533D7DCF-E731-49D7-BE67-E974DC48C182}"/>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F1F0D2D-7F10-404F-9DD2-F8C8C68486E1}"/>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1EAAE372-DCBB-43E8-A65A-312ECD7E3361}"/>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D973C527-BEDD-47E5-8717-BBBADBF6AB32}"/>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931722B-B160-4D12-BEC4-C00C376587B7}"/>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7406AFD2-453E-451C-9D2A-DB84A6B8A658}"/>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97A5864D-5F13-497E-96C0-025A6F6FEA01}"/>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28146689-64C3-4911-9469-34DFF46D28F6}"/>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24E951C2-2486-4C2F-A90B-DEF0FAE34B91}"/>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CEBAEDB-8E8D-4EC6-9504-F8656CE917B1}"/>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A19BFC71-5F4F-4249-82D2-FC65DE75E21C}"/>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F13D037D-2852-4C36-8D68-22389AD05986}"/>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03EAAECE-6468-4D9B-A2AD-1A5A158C4E54}"/>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A7F42CA5-333B-4075-A568-ED5638ED9E99}"/>
            </a:ext>
          </a:extLst>
        </xdr:cNvPr>
        <xdr:cNvCxnSpPr/>
      </xdr:nvCxnSpPr>
      <xdr:spPr>
        <a:xfrm flipV="1">
          <a:off x="4086225" y="9417231"/>
          <a:ext cx="0" cy="13966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6991FAD0-E756-405F-9D5F-C5147F1F5E54}"/>
            </a:ext>
          </a:extLst>
        </xdr:cNvPr>
        <xdr:cNvSpPr txBox="1"/>
      </xdr:nvSpPr>
      <xdr:spPr>
        <a:xfrm>
          <a:off x="4124960" y="10817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38BA5925-150E-4B2A-BD4D-E3D949EBF5B7}"/>
            </a:ext>
          </a:extLst>
        </xdr:cNvPr>
        <xdr:cNvCxnSpPr/>
      </xdr:nvCxnSpPr>
      <xdr:spPr>
        <a:xfrm>
          <a:off x="4020820" y="108138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8C0A35A1-861D-4A31-96E1-E2E7509B4DDB}"/>
            </a:ext>
          </a:extLst>
        </xdr:cNvPr>
        <xdr:cNvSpPr txBox="1"/>
      </xdr:nvSpPr>
      <xdr:spPr>
        <a:xfrm>
          <a:off x="4124960" y="92000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9DF59123-57B5-42BA-B296-18C741DD7839}"/>
            </a:ext>
          </a:extLst>
        </xdr:cNvPr>
        <xdr:cNvCxnSpPr/>
      </xdr:nvCxnSpPr>
      <xdr:spPr>
        <a:xfrm>
          <a:off x="4020820" y="94172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90912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E0584105-0698-437B-9A05-D5FCECDC766D}"/>
            </a:ext>
          </a:extLst>
        </xdr:cNvPr>
        <xdr:cNvSpPr txBox="1"/>
      </xdr:nvSpPr>
      <xdr:spPr>
        <a:xfrm>
          <a:off x="4124960" y="10149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867CD484-9C48-4FED-A09D-DD95BBF15859}"/>
            </a:ext>
          </a:extLst>
        </xdr:cNvPr>
        <xdr:cNvSpPr/>
      </xdr:nvSpPr>
      <xdr:spPr>
        <a:xfrm>
          <a:off x="4036060" y="101708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D5027E5C-6086-454E-A382-4A08526E4504}"/>
            </a:ext>
          </a:extLst>
        </xdr:cNvPr>
        <xdr:cNvSpPr/>
      </xdr:nvSpPr>
      <xdr:spPr>
        <a:xfrm>
          <a:off x="3312160" y="102182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0D3DF065-B696-4B0C-ACF7-E1CC277BD9D2}"/>
            </a:ext>
          </a:extLst>
        </xdr:cNvPr>
        <xdr:cNvSpPr/>
      </xdr:nvSpPr>
      <xdr:spPr>
        <a:xfrm>
          <a:off x="2514600" y="1022313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33F585EC-60E3-44D4-B6FE-080D6ED531F7}"/>
            </a:ext>
          </a:extLst>
        </xdr:cNvPr>
        <xdr:cNvSpPr/>
      </xdr:nvSpPr>
      <xdr:spPr>
        <a:xfrm>
          <a:off x="1739900" y="102100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FB49AA1A-A030-4AFE-AA12-D6F3F38D5B67}"/>
            </a:ext>
          </a:extLst>
        </xdr:cNvPr>
        <xdr:cNvSpPr/>
      </xdr:nvSpPr>
      <xdr:spPr>
        <a:xfrm>
          <a:off x="965200" y="1018558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95652ED-0876-4C47-A74F-CABA544D1D08}"/>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7DB6025-7BA9-4F1C-882A-C10E19183316}"/>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6EB6728-26B2-4219-ABF8-5A97B53049BF}"/>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4A8A1B59-B5D6-47F4-9A3F-37D3401F3EAC}"/>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7060C57B-1F1F-443D-A78D-F9A580C37C86}"/>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48804</xdr:rowOff>
    </xdr:from>
    <xdr:to>
      <xdr:col>24</xdr:col>
      <xdr:colOff>114300</xdr:colOff>
      <xdr:row>60</xdr:row>
      <xdr:rowOff>150404</xdr:rowOff>
    </xdr:to>
    <xdr:sp macro="" textlink="">
      <xdr:nvSpPr>
        <xdr:cNvPr id="191" name="楕円 190">
          <a:extLst>
            <a:ext uri="{FF2B5EF4-FFF2-40B4-BE49-F238E27FC236}">
              <a16:creationId xmlns:a16="http://schemas.microsoft.com/office/drawing/2014/main" id="{AFE81CD5-9C1B-45B6-A3A6-A370DE884579}"/>
            </a:ext>
          </a:extLst>
        </xdr:cNvPr>
        <xdr:cNvSpPr/>
      </xdr:nvSpPr>
      <xdr:spPr>
        <a:xfrm>
          <a:off x="4036060" y="10107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71681</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82117F9E-E39A-4257-AF95-998D97A7D945}"/>
            </a:ext>
          </a:extLst>
        </xdr:cNvPr>
        <xdr:cNvSpPr txBox="1"/>
      </xdr:nvSpPr>
      <xdr:spPr>
        <a:xfrm>
          <a:off x="4124960" y="9962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39007</xdr:rowOff>
    </xdr:from>
    <xdr:to>
      <xdr:col>20</xdr:col>
      <xdr:colOff>38100</xdr:colOff>
      <xdr:row>60</xdr:row>
      <xdr:rowOff>140607</xdr:rowOff>
    </xdr:to>
    <xdr:sp macro="" textlink="">
      <xdr:nvSpPr>
        <xdr:cNvPr id="193" name="楕円 192">
          <a:extLst>
            <a:ext uri="{FF2B5EF4-FFF2-40B4-BE49-F238E27FC236}">
              <a16:creationId xmlns:a16="http://schemas.microsoft.com/office/drawing/2014/main" id="{ADB50AFD-F27C-4D0D-9C43-949EA185EED7}"/>
            </a:ext>
          </a:extLst>
        </xdr:cNvPr>
        <xdr:cNvSpPr/>
      </xdr:nvSpPr>
      <xdr:spPr>
        <a:xfrm>
          <a:off x="3312160" y="1009740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89807</xdr:rowOff>
    </xdr:from>
    <xdr:to>
      <xdr:col>24</xdr:col>
      <xdr:colOff>63500</xdr:colOff>
      <xdr:row>60</xdr:row>
      <xdr:rowOff>99604</xdr:rowOff>
    </xdr:to>
    <xdr:cxnSp macro="">
      <xdr:nvCxnSpPr>
        <xdr:cNvPr id="194" name="直線コネクタ 193">
          <a:extLst>
            <a:ext uri="{FF2B5EF4-FFF2-40B4-BE49-F238E27FC236}">
              <a16:creationId xmlns:a16="http://schemas.microsoft.com/office/drawing/2014/main" id="{590049AA-1169-478E-8ACA-0204D3BD091B}"/>
            </a:ext>
          </a:extLst>
        </xdr:cNvPr>
        <xdr:cNvCxnSpPr/>
      </xdr:nvCxnSpPr>
      <xdr:spPr>
        <a:xfrm>
          <a:off x="3355340" y="10148207"/>
          <a:ext cx="73152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7983</xdr:rowOff>
    </xdr:from>
    <xdr:to>
      <xdr:col>15</xdr:col>
      <xdr:colOff>101600</xdr:colOff>
      <xdr:row>60</xdr:row>
      <xdr:rowOff>109583</xdr:rowOff>
    </xdr:to>
    <xdr:sp macro="" textlink="">
      <xdr:nvSpPr>
        <xdr:cNvPr id="195" name="楕円 194">
          <a:extLst>
            <a:ext uri="{FF2B5EF4-FFF2-40B4-BE49-F238E27FC236}">
              <a16:creationId xmlns:a16="http://schemas.microsoft.com/office/drawing/2014/main" id="{1E688AE3-5A6E-412B-BC76-DCD3B6212B66}"/>
            </a:ext>
          </a:extLst>
        </xdr:cNvPr>
        <xdr:cNvSpPr/>
      </xdr:nvSpPr>
      <xdr:spPr>
        <a:xfrm>
          <a:off x="2514600" y="1006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58783</xdr:rowOff>
    </xdr:from>
    <xdr:to>
      <xdr:col>19</xdr:col>
      <xdr:colOff>177800</xdr:colOff>
      <xdr:row>60</xdr:row>
      <xdr:rowOff>89807</xdr:rowOff>
    </xdr:to>
    <xdr:cxnSp macro="">
      <xdr:nvCxnSpPr>
        <xdr:cNvPr id="196" name="直線コネクタ 195">
          <a:extLst>
            <a:ext uri="{FF2B5EF4-FFF2-40B4-BE49-F238E27FC236}">
              <a16:creationId xmlns:a16="http://schemas.microsoft.com/office/drawing/2014/main" id="{62825546-B7DC-4BDF-8E9D-31B03502D35A}"/>
            </a:ext>
          </a:extLst>
        </xdr:cNvPr>
        <xdr:cNvCxnSpPr/>
      </xdr:nvCxnSpPr>
      <xdr:spPr>
        <a:xfrm>
          <a:off x="2565400" y="10117183"/>
          <a:ext cx="78994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148409</xdr:rowOff>
    </xdr:from>
    <xdr:to>
      <xdr:col>10</xdr:col>
      <xdr:colOff>165100</xdr:colOff>
      <xdr:row>60</xdr:row>
      <xdr:rowOff>78559</xdr:rowOff>
    </xdr:to>
    <xdr:sp macro="" textlink="">
      <xdr:nvSpPr>
        <xdr:cNvPr id="197" name="楕円 196">
          <a:extLst>
            <a:ext uri="{FF2B5EF4-FFF2-40B4-BE49-F238E27FC236}">
              <a16:creationId xmlns:a16="http://schemas.microsoft.com/office/drawing/2014/main" id="{0333A6C0-791C-4965-B825-FE6416C50C64}"/>
            </a:ext>
          </a:extLst>
        </xdr:cNvPr>
        <xdr:cNvSpPr/>
      </xdr:nvSpPr>
      <xdr:spPr>
        <a:xfrm>
          <a:off x="1739900" y="100391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27759</xdr:rowOff>
    </xdr:from>
    <xdr:to>
      <xdr:col>15</xdr:col>
      <xdr:colOff>50800</xdr:colOff>
      <xdr:row>60</xdr:row>
      <xdr:rowOff>58783</xdr:rowOff>
    </xdr:to>
    <xdr:cxnSp macro="">
      <xdr:nvCxnSpPr>
        <xdr:cNvPr id="198" name="直線コネクタ 197">
          <a:extLst>
            <a:ext uri="{FF2B5EF4-FFF2-40B4-BE49-F238E27FC236}">
              <a16:creationId xmlns:a16="http://schemas.microsoft.com/office/drawing/2014/main" id="{1E559596-850A-4B7A-9862-0AE6751302EB}"/>
            </a:ext>
          </a:extLst>
        </xdr:cNvPr>
        <xdr:cNvCxnSpPr/>
      </xdr:nvCxnSpPr>
      <xdr:spPr>
        <a:xfrm>
          <a:off x="1790700" y="10086159"/>
          <a:ext cx="7747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107587</xdr:rowOff>
    </xdr:from>
    <xdr:to>
      <xdr:col>6</xdr:col>
      <xdr:colOff>38100</xdr:colOff>
      <xdr:row>60</xdr:row>
      <xdr:rowOff>37737</xdr:rowOff>
    </xdr:to>
    <xdr:sp macro="" textlink="">
      <xdr:nvSpPr>
        <xdr:cNvPr id="199" name="楕円 198">
          <a:extLst>
            <a:ext uri="{FF2B5EF4-FFF2-40B4-BE49-F238E27FC236}">
              <a16:creationId xmlns:a16="http://schemas.microsoft.com/office/drawing/2014/main" id="{67ECB133-619B-437D-8822-860144780192}"/>
            </a:ext>
          </a:extLst>
        </xdr:cNvPr>
        <xdr:cNvSpPr/>
      </xdr:nvSpPr>
      <xdr:spPr>
        <a:xfrm>
          <a:off x="965200" y="99983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158387</xdr:rowOff>
    </xdr:from>
    <xdr:to>
      <xdr:col>10</xdr:col>
      <xdr:colOff>114300</xdr:colOff>
      <xdr:row>60</xdr:row>
      <xdr:rowOff>27759</xdr:rowOff>
    </xdr:to>
    <xdr:cxnSp macro="">
      <xdr:nvCxnSpPr>
        <xdr:cNvPr id="200" name="直線コネクタ 199">
          <a:extLst>
            <a:ext uri="{FF2B5EF4-FFF2-40B4-BE49-F238E27FC236}">
              <a16:creationId xmlns:a16="http://schemas.microsoft.com/office/drawing/2014/main" id="{02B7D51D-BF47-4ADE-8942-7F9994585D0E}"/>
            </a:ext>
          </a:extLst>
        </xdr:cNvPr>
        <xdr:cNvCxnSpPr/>
      </xdr:nvCxnSpPr>
      <xdr:spPr>
        <a:xfrm>
          <a:off x="1008380" y="10049147"/>
          <a:ext cx="782320" cy="3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81115</xdr:rowOff>
    </xdr:from>
    <xdr:ext cx="405111" cy="259045"/>
    <xdr:sp macro="" textlink="">
      <xdr:nvSpPr>
        <xdr:cNvPr id="201" name="n_1aveValue【体育館・プール】&#10;有形固定資産減価償却率">
          <a:extLst>
            <a:ext uri="{FF2B5EF4-FFF2-40B4-BE49-F238E27FC236}">
              <a16:creationId xmlns:a16="http://schemas.microsoft.com/office/drawing/2014/main" id="{108549D2-154C-4ECF-A4E4-8CEF525E2EAD}"/>
            </a:ext>
          </a:extLst>
        </xdr:cNvPr>
        <xdr:cNvSpPr txBox="1"/>
      </xdr:nvSpPr>
      <xdr:spPr>
        <a:xfrm>
          <a:off x="3170564" y="10307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86014</xdr:rowOff>
    </xdr:from>
    <xdr:ext cx="405111" cy="259045"/>
    <xdr:sp macro="" textlink="">
      <xdr:nvSpPr>
        <xdr:cNvPr id="202" name="n_2aveValue【体育館・プール】&#10;有形固定資産減価償却率">
          <a:extLst>
            <a:ext uri="{FF2B5EF4-FFF2-40B4-BE49-F238E27FC236}">
              <a16:creationId xmlns:a16="http://schemas.microsoft.com/office/drawing/2014/main" id="{ABF6FFC4-BBCC-4CA2-8C63-BD6E591E9846}"/>
            </a:ext>
          </a:extLst>
        </xdr:cNvPr>
        <xdr:cNvSpPr txBox="1"/>
      </xdr:nvSpPr>
      <xdr:spPr>
        <a:xfrm>
          <a:off x="2385704" y="10312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72951</xdr:rowOff>
    </xdr:from>
    <xdr:ext cx="405111" cy="259045"/>
    <xdr:sp macro="" textlink="">
      <xdr:nvSpPr>
        <xdr:cNvPr id="203" name="n_3aveValue【体育館・プール】&#10;有形固定資産減価償却率">
          <a:extLst>
            <a:ext uri="{FF2B5EF4-FFF2-40B4-BE49-F238E27FC236}">
              <a16:creationId xmlns:a16="http://schemas.microsoft.com/office/drawing/2014/main" id="{B7D585FA-5E05-4B33-BD43-FE6BD25D8651}"/>
            </a:ext>
          </a:extLst>
        </xdr:cNvPr>
        <xdr:cNvSpPr txBox="1"/>
      </xdr:nvSpPr>
      <xdr:spPr>
        <a:xfrm>
          <a:off x="1611004" y="1029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204" name="n_4aveValue【体育館・プール】&#10;有形固定資産減価償却率">
          <a:extLst>
            <a:ext uri="{FF2B5EF4-FFF2-40B4-BE49-F238E27FC236}">
              <a16:creationId xmlns:a16="http://schemas.microsoft.com/office/drawing/2014/main" id="{88713430-74BA-4213-A8AB-66954DFC91FD}"/>
            </a:ext>
          </a:extLst>
        </xdr:cNvPr>
        <xdr:cNvSpPr txBox="1"/>
      </xdr:nvSpPr>
      <xdr:spPr>
        <a:xfrm>
          <a:off x="836304" y="102744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157134</xdr:rowOff>
    </xdr:from>
    <xdr:ext cx="405111" cy="259045"/>
    <xdr:sp macro="" textlink="">
      <xdr:nvSpPr>
        <xdr:cNvPr id="205" name="n_1mainValue【体育館・プール】&#10;有形固定資産減価償却率">
          <a:extLst>
            <a:ext uri="{FF2B5EF4-FFF2-40B4-BE49-F238E27FC236}">
              <a16:creationId xmlns:a16="http://schemas.microsoft.com/office/drawing/2014/main" id="{64816902-EC93-4FB6-994B-7F2F55E1F368}"/>
            </a:ext>
          </a:extLst>
        </xdr:cNvPr>
        <xdr:cNvSpPr txBox="1"/>
      </xdr:nvSpPr>
      <xdr:spPr>
        <a:xfrm>
          <a:off x="3170564" y="9880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126110</xdr:rowOff>
    </xdr:from>
    <xdr:ext cx="405111" cy="259045"/>
    <xdr:sp macro="" textlink="">
      <xdr:nvSpPr>
        <xdr:cNvPr id="206" name="n_2mainValue【体育館・プール】&#10;有形固定資産減価償却率">
          <a:extLst>
            <a:ext uri="{FF2B5EF4-FFF2-40B4-BE49-F238E27FC236}">
              <a16:creationId xmlns:a16="http://schemas.microsoft.com/office/drawing/2014/main" id="{E7A994B8-21AA-47C3-9C3F-588512A1BCC8}"/>
            </a:ext>
          </a:extLst>
        </xdr:cNvPr>
        <xdr:cNvSpPr txBox="1"/>
      </xdr:nvSpPr>
      <xdr:spPr>
        <a:xfrm>
          <a:off x="2385704" y="9849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95086</xdr:rowOff>
    </xdr:from>
    <xdr:ext cx="405111" cy="259045"/>
    <xdr:sp macro="" textlink="">
      <xdr:nvSpPr>
        <xdr:cNvPr id="207" name="n_3mainValue【体育館・プール】&#10;有形固定資産減価償却率">
          <a:extLst>
            <a:ext uri="{FF2B5EF4-FFF2-40B4-BE49-F238E27FC236}">
              <a16:creationId xmlns:a16="http://schemas.microsoft.com/office/drawing/2014/main" id="{D3F9A05D-87AF-4E3A-A224-22007DDF7207}"/>
            </a:ext>
          </a:extLst>
        </xdr:cNvPr>
        <xdr:cNvSpPr txBox="1"/>
      </xdr:nvSpPr>
      <xdr:spPr>
        <a:xfrm>
          <a:off x="1611004" y="98182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54264</xdr:rowOff>
    </xdr:from>
    <xdr:ext cx="405111" cy="259045"/>
    <xdr:sp macro="" textlink="">
      <xdr:nvSpPr>
        <xdr:cNvPr id="208" name="n_4mainValue【体育館・プール】&#10;有形固定資産減価償却率">
          <a:extLst>
            <a:ext uri="{FF2B5EF4-FFF2-40B4-BE49-F238E27FC236}">
              <a16:creationId xmlns:a16="http://schemas.microsoft.com/office/drawing/2014/main" id="{9EF87859-D38E-4666-9868-849E1F978984}"/>
            </a:ext>
          </a:extLst>
        </xdr:cNvPr>
        <xdr:cNvSpPr txBox="1"/>
      </xdr:nvSpPr>
      <xdr:spPr>
        <a:xfrm>
          <a:off x="836304" y="977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2ADE706B-1C60-4664-8505-01A69E326C07}"/>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7CB46DC2-139B-4040-AC0D-B5A6DDD28AD0}"/>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E2223B2D-93BA-47CB-93BB-103EF7E33978}"/>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CC771FC7-14E7-42F6-8AC2-746B138B4D23}"/>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318BB819-2C27-4F0E-B909-6A3B86F13402}"/>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6B11709E-F33E-49A2-8B31-6856342FEDE1}"/>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A541464A-1C44-41A2-80BB-EB29A3A5E78E}"/>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937220D6-BB51-42FA-8321-CE6204298CC4}"/>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5A895FFE-D465-4E56-A0ED-1C52ABB47CFA}"/>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1B1F5DB-C0A5-4EB9-B57E-0ED07147F2D7}"/>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151D6FC0-4584-4641-9314-AF24A90858B3}"/>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C24642BE-3CA9-42D4-AEBB-1EA3CD7040A4}"/>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1427E181-93B7-479E-97BE-CEDB1F711C38}"/>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335BFB6A-75BF-418B-A14B-444E8BB0410A}"/>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AF626ECE-664A-49E9-B55B-A57B717D5EAB}"/>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007CEF8A-7BFC-48D3-B72F-B0A2AB1FAB84}"/>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E9BF7AD-85C6-465C-981D-46AF52E30062}"/>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49107045-D83F-4693-9FC1-114CFEACA8FE}"/>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6EF4EA80-1208-4750-8F5D-4F28D43B6EDD}"/>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98046C2A-4698-45C9-9A48-C41C468FD04F}"/>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C20F7F3E-6E3E-488F-ABBA-A145FA7096C5}"/>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C1495A0A-B673-4E92-9F6D-BC5A5DBEC69B}"/>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09D7A409-7D37-464C-910D-DB5C92470947}"/>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82EAE6FE-0D5D-44FF-B754-522BDB6E28FB}"/>
            </a:ext>
          </a:extLst>
        </xdr:cNvPr>
        <xdr:cNvCxnSpPr/>
      </xdr:nvCxnSpPr>
      <xdr:spPr>
        <a:xfrm flipV="1">
          <a:off x="9219565" y="952881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365252CB-4D6E-4E8C-BBEE-E195FBF82ED3}"/>
            </a:ext>
          </a:extLst>
        </xdr:cNvPr>
        <xdr:cNvSpPr txBox="1"/>
      </xdr:nvSpPr>
      <xdr:spPr>
        <a:xfrm>
          <a:off x="9258300" y="106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8C721889-56CA-4C8B-86FD-ACD95CF0A95B}"/>
            </a:ext>
          </a:extLst>
        </xdr:cNvPr>
        <xdr:cNvCxnSpPr/>
      </xdr:nvCxnSpPr>
      <xdr:spPr>
        <a:xfrm>
          <a:off x="9154160" y="10690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1E64BEF7-B791-4F62-9A99-C8EACF7256A1}"/>
            </a:ext>
          </a:extLst>
        </xdr:cNvPr>
        <xdr:cNvSpPr txBox="1"/>
      </xdr:nvSpPr>
      <xdr:spPr>
        <a:xfrm>
          <a:off x="9258300" y="930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E7FDD7E6-B17B-495B-B2CC-45CEC9001089}"/>
            </a:ext>
          </a:extLst>
        </xdr:cNvPr>
        <xdr:cNvCxnSpPr/>
      </xdr:nvCxnSpPr>
      <xdr:spPr>
        <a:xfrm>
          <a:off x="9154160" y="9528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60977</xdr:rowOff>
    </xdr:from>
    <xdr:ext cx="469744" cy="259045"/>
    <xdr:sp macro="" textlink="">
      <xdr:nvSpPr>
        <xdr:cNvPr id="237" name="【体育館・プール】&#10;一人当たり面積平均値テキスト">
          <a:extLst>
            <a:ext uri="{FF2B5EF4-FFF2-40B4-BE49-F238E27FC236}">
              <a16:creationId xmlns:a16="http://schemas.microsoft.com/office/drawing/2014/main" id="{80BA3892-4916-45B5-9D7D-43994A963F1F}"/>
            </a:ext>
          </a:extLst>
        </xdr:cNvPr>
        <xdr:cNvSpPr txBox="1"/>
      </xdr:nvSpPr>
      <xdr:spPr>
        <a:xfrm>
          <a:off x="9258300" y="102870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BE859A9E-A9CC-4F55-A832-6AC04CE8268E}"/>
            </a:ext>
          </a:extLst>
        </xdr:cNvPr>
        <xdr:cNvSpPr/>
      </xdr:nvSpPr>
      <xdr:spPr>
        <a:xfrm>
          <a:off x="9192260" y="1030859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BB7C9D29-974F-47F8-B38C-CEAC145643C3}"/>
            </a:ext>
          </a:extLst>
        </xdr:cNvPr>
        <xdr:cNvSpPr/>
      </xdr:nvSpPr>
      <xdr:spPr>
        <a:xfrm>
          <a:off x="844550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09984D2A-94E7-49D0-8CCD-0C6E7CC5B2C3}"/>
            </a:ext>
          </a:extLst>
        </xdr:cNvPr>
        <xdr:cNvSpPr/>
      </xdr:nvSpPr>
      <xdr:spPr>
        <a:xfrm>
          <a:off x="7670800" y="10304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8C750EB2-8D89-4FC0-8312-A09BDD2009D3}"/>
            </a:ext>
          </a:extLst>
        </xdr:cNvPr>
        <xdr:cNvSpPr/>
      </xdr:nvSpPr>
      <xdr:spPr>
        <a:xfrm>
          <a:off x="6873240" y="103162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D98B95C2-488B-4565-8A98-64C519BAB056}"/>
            </a:ext>
          </a:extLst>
        </xdr:cNvPr>
        <xdr:cNvSpPr/>
      </xdr:nvSpPr>
      <xdr:spPr>
        <a:xfrm>
          <a:off x="6098540" y="103009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CE70A433-E33A-457E-8F6B-4436AA7820F3}"/>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7496C98-8129-4B5F-BF2C-68AA12B6FF7D}"/>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BE8465A-9937-4F8D-9F3A-6601AE3419B7}"/>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5983D57A-A6B0-4E17-92DC-E68F1F031D1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71AB7307-43D8-4F26-97D4-F6DC2C3D418C}"/>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128270</xdr:rowOff>
    </xdr:from>
    <xdr:to>
      <xdr:col>55</xdr:col>
      <xdr:colOff>50800</xdr:colOff>
      <xdr:row>57</xdr:row>
      <xdr:rowOff>58420</xdr:rowOff>
    </xdr:to>
    <xdr:sp macro="" textlink="">
      <xdr:nvSpPr>
        <xdr:cNvPr id="248" name="楕円 247">
          <a:extLst>
            <a:ext uri="{FF2B5EF4-FFF2-40B4-BE49-F238E27FC236}">
              <a16:creationId xmlns:a16="http://schemas.microsoft.com/office/drawing/2014/main" id="{88B8C9C5-36A4-4A63-9BE3-B68F3477FA7E}"/>
            </a:ext>
          </a:extLst>
        </xdr:cNvPr>
        <xdr:cNvSpPr/>
      </xdr:nvSpPr>
      <xdr:spPr>
        <a:xfrm>
          <a:off x="9192260" y="95161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43197</xdr:rowOff>
    </xdr:from>
    <xdr:ext cx="469744" cy="259045"/>
    <xdr:sp macro="" textlink="">
      <xdr:nvSpPr>
        <xdr:cNvPr id="249" name="【体育館・プール】&#10;一人当たり面積該当値テキスト">
          <a:extLst>
            <a:ext uri="{FF2B5EF4-FFF2-40B4-BE49-F238E27FC236}">
              <a16:creationId xmlns:a16="http://schemas.microsoft.com/office/drawing/2014/main" id="{886FF683-0663-4B26-AD45-A0AB9E8F9853}"/>
            </a:ext>
          </a:extLst>
        </xdr:cNvPr>
        <xdr:cNvSpPr txBox="1"/>
      </xdr:nvSpPr>
      <xdr:spPr>
        <a:xfrm>
          <a:off x="9258300" y="9431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132080</xdr:rowOff>
    </xdr:from>
    <xdr:to>
      <xdr:col>50</xdr:col>
      <xdr:colOff>165100</xdr:colOff>
      <xdr:row>57</xdr:row>
      <xdr:rowOff>62230</xdr:rowOff>
    </xdr:to>
    <xdr:sp macro="" textlink="">
      <xdr:nvSpPr>
        <xdr:cNvPr id="250" name="楕円 249">
          <a:extLst>
            <a:ext uri="{FF2B5EF4-FFF2-40B4-BE49-F238E27FC236}">
              <a16:creationId xmlns:a16="http://schemas.microsoft.com/office/drawing/2014/main" id="{05906AEF-D2F7-4189-879A-D6C3D609C385}"/>
            </a:ext>
          </a:extLst>
        </xdr:cNvPr>
        <xdr:cNvSpPr/>
      </xdr:nvSpPr>
      <xdr:spPr>
        <a:xfrm>
          <a:off x="8445500" y="9519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7620</xdr:rowOff>
    </xdr:from>
    <xdr:to>
      <xdr:col>55</xdr:col>
      <xdr:colOff>0</xdr:colOff>
      <xdr:row>57</xdr:row>
      <xdr:rowOff>11430</xdr:rowOff>
    </xdr:to>
    <xdr:cxnSp macro="">
      <xdr:nvCxnSpPr>
        <xdr:cNvPr id="251" name="直線コネクタ 250">
          <a:extLst>
            <a:ext uri="{FF2B5EF4-FFF2-40B4-BE49-F238E27FC236}">
              <a16:creationId xmlns:a16="http://schemas.microsoft.com/office/drawing/2014/main" id="{0C609E1C-05C8-4FC6-AB3A-8C23B8595607}"/>
            </a:ext>
          </a:extLst>
        </xdr:cNvPr>
        <xdr:cNvCxnSpPr/>
      </xdr:nvCxnSpPr>
      <xdr:spPr>
        <a:xfrm flipV="1">
          <a:off x="8496300" y="956310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139700</xdr:rowOff>
    </xdr:from>
    <xdr:to>
      <xdr:col>46</xdr:col>
      <xdr:colOff>38100</xdr:colOff>
      <xdr:row>57</xdr:row>
      <xdr:rowOff>69850</xdr:rowOff>
    </xdr:to>
    <xdr:sp macro="" textlink="">
      <xdr:nvSpPr>
        <xdr:cNvPr id="252" name="楕円 251">
          <a:extLst>
            <a:ext uri="{FF2B5EF4-FFF2-40B4-BE49-F238E27FC236}">
              <a16:creationId xmlns:a16="http://schemas.microsoft.com/office/drawing/2014/main" id="{24366B7C-52A5-4BE6-9D02-3DFAD9BB08C2}"/>
            </a:ext>
          </a:extLst>
        </xdr:cNvPr>
        <xdr:cNvSpPr/>
      </xdr:nvSpPr>
      <xdr:spPr>
        <a:xfrm>
          <a:off x="7670800" y="95275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11430</xdr:rowOff>
    </xdr:from>
    <xdr:to>
      <xdr:col>50</xdr:col>
      <xdr:colOff>114300</xdr:colOff>
      <xdr:row>57</xdr:row>
      <xdr:rowOff>19050</xdr:rowOff>
    </xdr:to>
    <xdr:cxnSp macro="">
      <xdr:nvCxnSpPr>
        <xdr:cNvPr id="253" name="直線コネクタ 252">
          <a:extLst>
            <a:ext uri="{FF2B5EF4-FFF2-40B4-BE49-F238E27FC236}">
              <a16:creationId xmlns:a16="http://schemas.microsoft.com/office/drawing/2014/main" id="{5D6D7BAB-A18F-4A49-9551-DEF370FDC563}"/>
            </a:ext>
          </a:extLst>
        </xdr:cNvPr>
        <xdr:cNvCxnSpPr/>
      </xdr:nvCxnSpPr>
      <xdr:spPr>
        <a:xfrm flipV="1">
          <a:off x="7713980" y="9566910"/>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143510</xdr:rowOff>
    </xdr:from>
    <xdr:to>
      <xdr:col>41</xdr:col>
      <xdr:colOff>101600</xdr:colOff>
      <xdr:row>57</xdr:row>
      <xdr:rowOff>73660</xdr:rowOff>
    </xdr:to>
    <xdr:sp macro="" textlink="">
      <xdr:nvSpPr>
        <xdr:cNvPr id="254" name="楕円 253">
          <a:extLst>
            <a:ext uri="{FF2B5EF4-FFF2-40B4-BE49-F238E27FC236}">
              <a16:creationId xmlns:a16="http://schemas.microsoft.com/office/drawing/2014/main" id="{67C03BD3-F0CB-41CB-9110-1C87143CA7A9}"/>
            </a:ext>
          </a:extLst>
        </xdr:cNvPr>
        <xdr:cNvSpPr/>
      </xdr:nvSpPr>
      <xdr:spPr>
        <a:xfrm>
          <a:off x="6873240" y="95313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19050</xdr:rowOff>
    </xdr:from>
    <xdr:to>
      <xdr:col>45</xdr:col>
      <xdr:colOff>177800</xdr:colOff>
      <xdr:row>57</xdr:row>
      <xdr:rowOff>22860</xdr:rowOff>
    </xdr:to>
    <xdr:cxnSp macro="">
      <xdr:nvCxnSpPr>
        <xdr:cNvPr id="255" name="直線コネクタ 254">
          <a:extLst>
            <a:ext uri="{FF2B5EF4-FFF2-40B4-BE49-F238E27FC236}">
              <a16:creationId xmlns:a16="http://schemas.microsoft.com/office/drawing/2014/main" id="{DC1A2DD8-CE86-4F4A-9CFE-727EE278CBA5}"/>
            </a:ext>
          </a:extLst>
        </xdr:cNvPr>
        <xdr:cNvCxnSpPr/>
      </xdr:nvCxnSpPr>
      <xdr:spPr>
        <a:xfrm flipV="1">
          <a:off x="6924040" y="957453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56</xdr:row>
      <xdr:rowOff>147320</xdr:rowOff>
    </xdr:from>
    <xdr:to>
      <xdr:col>36</xdr:col>
      <xdr:colOff>165100</xdr:colOff>
      <xdr:row>57</xdr:row>
      <xdr:rowOff>77470</xdr:rowOff>
    </xdr:to>
    <xdr:sp macro="" textlink="">
      <xdr:nvSpPr>
        <xdr:cNvPr id="256" name="楕円 255">
          <a:extLst>
            <a:ext uri="{FF2B5EF4-FFF2-40B4-BE49-F238E27FC236}">
              <a16:creationId xmlns:a16="http://schemas.microsoft.com/office/drawing/2014/main" id="{2452DF64-00CE-473F-9F4D-E69AFBD3A3EB}"/>
            </a:ext>
          </a:extLst>
        </xdr:cNvPr>
        <xdr:cNvSpPr/>
      </xdr:nvSpPr>
      <xdr:spPr>
        <a:xfrm>
          <a:off x="6098540" y="95351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22860</xdr:rowOff>
    </xdr:from>
    <xdr:to>
      <xdr:col>41</xdr:col>
      <xdr:colOff>50800</xdr:colOff>
      <xdr:row>57</xdr:row>
      <xdr:rowOff>26670</xdr:rowOff>
    </xdr:to>
    <xdr:cxnSp macro="">
      <xdr:nvCxnSpPr>
        <xdr:cNvPr id="257" name="直線コネクタ 256">
          <a:extLst>
            <a:ext uri="{FF2B5EF4-FFF2-40B4-BE49-F238E27FC236}">
              <a16:creationId xmlns:a16="http://schemas.microsoft.com/office/drawing/2014/main" id="{78C66B9D-88FC-4486-9875-6D72172F3C12}"/>
            </a:ext>
          </a:extLst>
        </xdr:cNvPr>
        <xdr:cNvCxnSpPr/>
      </xdr:nvCxnSpPr>
      <xdr:spPr>
        <a:xfrm flipV="1">
          <a:off x="6149340" y="957834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167657</xdr:rowOff>
    </xdr:from>
    <xdr:ext cx="469744" cy="259045"/>
    <xdr:sp macro="" textlink="">
      <xdr:nvSpPr>
        <xdr:cNvPr id="258" name="n_1aveValue【体育館・プール】&#10;一人当たり面積">
          <a:extLst>
            <a:ext uri="{FF2B5EF4-FFF2-40B4-BE49-F238E27FC236}">
              <a16:creationId xmlns:a16="http://schemas.microsoft.com/office/drawing/2014/main" id="{E787F763-3035-4A0F-A49D-11216365736C}"/>
            </a:ext>
          </a:extLst>
        </xdr:cNvPr>
        <xdr:cNvSpPr txBox="1"/>
      </xdr:nvSpPr>
      <xdr:spPr>
        <a:xfrm>
          <a:off x="8271587"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17</xdr:rowOff>
    </xdr:from>
    <xdr:ext cx="469744" cy="259045"/>
    <xdr:sp macro="" textlink="">
      <xdr:nvSpPr>
        <xdr:cNvPr id="259" name="n_2aveValue【体育館・プール】&#10;一人当たり面積">
          <a:extLst>
            <a:ext uri="{FF2B5EF4-FFF2-40B4-BE49-F238E27FC236}">
              <a16:creationId xmlns:a16="http://schemas.microsoft.com/office/drawing/2014/main" id="{5077051F-5C0F-423E-B38C-5FF5FF08E008}"/>
            </a:ext>
          </a:extLst>
        </xdr:cNvPr>
        <xdr:cNvSpPr txBox="1"/>
      </xdr:nvSpPr>
      <xdr:spPr>
        <a:xfrm>
          <a:off x="7509587"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11447</xdr:rowOff>
    </xdr:from>
    <xdr:ext cx="469744" cy="259045"/>
    <xdr:sp macro="" textlink="">
      <xdr:nvSpPr>
        <xdr:cNvPr id="260" name="n_3aveValue【体育館・プール】&#10;一人当たり面積">
          <a:extLst>
            <a:ext uri="{FF2B5EF4-FFF2-40B4-BE49-F238E27FC236}">
              <a16:creationId xmlns:a16="http://schemas.microsoft.com/office/drawing/2014/main" id="{E8D2D392-1BA4-4986-8FF5-85A88EBFC6B9}"/>
            </a:ext>
          </a:extLst>
        </xdr:cNvPr>
        <xdr:cNvSpPr txBox="1"/>
      </xdr:nvSpPr>
      <xdr:spPr>
        <a:xfrm>
          <a:off x="6712027" y="10405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167657</xdr:rowOff>
    </xdr:from>
    <xdr:ext cx="469744" cy="259045"/>
    <xdr:sp macro="" textlink="">
      <xdr:nvSpPr>
        <xdr:cNvPr id="261" name="n_4aveValue【体育館・プール】&#10;一人当たり面積">
          <a:extLst>
            <a:ext uri="{FF2B5EF4-FFF2-40B4-BE49-F238E27FC236}">
              <a16:creationId xmlns:a16="http://schemas.microsoft.com/office/drawing/2014/main" id="{395AE296-950F-4535-8416-32543F19A1A7}"/>
            </a:ext>
          </a:extLst>
        </xdr:cNvPr>
        <xdr:cNvSpPr txBox="1"/>
      </xdr:nvSpPr>
      <xdr:spPr>
        <a:xfrm>
          <a:off x="5937327" y="1039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55</xdr:row>
      <xdr:rowOff>78757</xdr:rowOff>
    </xdr:from>
    <xdr:ext cx="469744" cy="259045"/>
    <xdr:sp macro="" textlink="">
      <xdr:nvSpPr>
        <xdr:cNvPr id="262" name="n_1mainValue【体育館・プール】&#10;一人当たり面積">
          <a:extLst>
            <a:ext uri="{FF2B5EF4-FFF2-40B4-BE49-F238E27FC236}">
              <a16:creationId xmlns:a16="http://schemas.microsoft.com/office/drawing/2014/main" id="{1EE526DC-7E03-49C0-8A0C-A05EBBE7EFB8}"/>
            </a:ext>
          </a:extLst>
        </xdr:cNvPr>
        <xdr:cNvSpPr txBox="1"/>
      </xdr:nvSpPr>
      <xdr:spPr>
        <a:xfrm>
          <a:off x="8271587" y="9298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55</xdr:row>
      <xdr:rowOff>86377</xdr:rowOff>
    </xdr:from>
    <xdr:ext cx="469744" cy="259045"/>
    <xdr:sp macro="" textlink="">
      <xdr:nvSpPr>
        <xdr:cNvPr id="263" name="n_2mainValue【体育館・プール】&#10;一人当たり面積">
          <a:extLst>
            <a:ext uri="{FF2B5EF4-FFF2-40B4-BE49-F238E27FC236}">
              <a16:creationId xmlns:a16="http://schemas.microsoft.com/office/drawing/2014/main" id="{A32ABA6E-C09B-4295-A4A0-B31AF80863DA}"/>
            </a:ext>
          </a:extLst>
        </xdr:cNvPr>
        <xdr:cNvSpPr txBox="1"/>
      </xdr:nvSpPr>
      <xdr:spPr>
        <a:xfrm>
          <a:off x="7509587" y="930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55</xdr:row>
      <xdr:rowOff>90187</xdr:rowOff>
    </xdr:from>
    <xdr:ext cx="469744" cy="259045"/>
    <xdr:sp macro="" textlink="">
      <xdr:nvSpPr>
        <xdr:cNvPr id="264" name="n_3mainValue【体育館・プール】&#10;一人当たり面積">
          <a:extLst>
            <a:ext uri="{FF2B5EF4-FFF2-40B4-BE49-F238E27FC236}">
              <a16:creationId xmlns:a16="http://schemas.microsoft.com/office/drawing/2014/main" id="{6CE23EB6-A928-4798-8940-7932BB255296}"/>
            </a:ext>
          </a:extLst>
        </xdr:cNvPr>
        <xdr:cNvSpPr txBox="1"/>
      </xdr:nvSpPr>
      <xdr:spPr>
        <a:xfrm>
          <a:off x="6712027" y="931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55</xdr:row>
      <xdr:rowOff>93997</xdr:rowOff>
    </xdr:from>
    <xdr:ext cx="469744" cy="259045"/>
    <xdr:sp macro="" textlink="">
      <xdr:nvSpPr>
        <xdr:cNvPr id="265" name="n_4mainValue【体育館・プール】&#10;一人当たり面積">
          <a:extLst>
            <a:ext uri="{FF2B5EF4-FFF2-40B4-BE49-F238E27FC236}">
              <a16:creationId xmlns:a16="http://schemas.microsoft.com/office/drawing/2014/main" id="{315AD851-5C2F-43A7-95FB-B533A2F89DB8}"/>
            </a:ext>
          </a:extLst>
        </xdr:cNvPr>
        <xdr:cNvSpPr txBox="1"/>
      </xdr:nvSpPr>
      <xdr:spPr>
        <a:xfrm>
          <a:off x="5937327" y="9314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FE452E99-6D3F-4103-8A80-ABFDDA2F65DC}"/>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C619916D-75F9-4066-8279-72A34649730F}"/>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87C0CEA4-FDFD-45B8-8714-11CE8AA6BDFA}"/>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7F9F997F-E40A-4CA9-9203-D0074D407505}"/>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73BE2993-B56E-433C-9E90-03D5A40C792E}"/>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61EAB4C0-EFEF-4E89-BB42-6B49C4889F41}"/>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5ACB0D4A-20B3-44FC-BFED-1774D07CC7FA}"/>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D4BFD6BB-4DAF-44FF-90DD-CD41D44D008E}"/>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4" name="正方形/長方形 273">
          <a:extLst>
            <a:ext uri="{FF2B5EF4-FFF2-40B4-BE49-F238E27FC236}">
              <a16:creationId xmlns:a16="http://schemas.microsoft.com/office/drawing/2014/main" id="{3D6BE9CA-17B8-4EE2-A0ED-E247B40094F9}"/>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5" name="正方形/長方形 274">
          <a:extLst>
            <a:ext uri="{FF2B5EF4-FFF2-40B4-BE49-F238E27FC236}">
              <a16:creationId xmlns:a16="http://schemas.microsoft.com/office/drawing/2014/main" id="{501FC49F-FBDD-45FD-87EB-522894AB80C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6" name="正方形/長方形 275">
          <a:extLst>
            <a:ext uri="{FF2B5EF4-FFF2-40B4-BE49-F238E27FC236}">
              <a16:creationId xmlns:a16="http://schemas.microsoft.com/office/drawing/2014/main" id="{229D123F-3FC9-4B79-9FDD-57BA3FEAADF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7" name="正方形/長方形 276">
          <a:extLst>
            <a:ext uri="{FF2B5EF4-FFF2-40B4-BE49-F238E27FC236}">
              <a16:creationId xmlns:a16="http://schemas.microsoft.com/office/drawing/2014/main" id="{943811A8-6BF4-4789-B2C9-637266FF6A00}"/>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8" name="正方形/長方形 277">
          <a:extLst>
            <a:ext uri="{FF2B5EF4-FFF2-40B4-BE49-F238E27FC236}">
              <a16:creationId xmlns:a16="http://schemas.microsoft.com/office/drawing/2014/main" id="{04B158E4-51DE-4A43-A619-0F8D705DD002}"/>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9" name="正方形/長方形 278">
          <a:extLst>
            <a:ext uri="{FF2B5EF4-FFF2-40B4-BE49-F238E27FC236}">
              <a16:creationId xmlns:a16="http://schemas.microsoft.com/office/drawing/2014/main" id="{1E256AA4-C081-4C73-B825-4E791B14A12A}"/>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80" name="正方形/長方形 279">
          <a:extLst>
            <a:ext uri="{FF2B5EF4-FFF2-40B4-BE49-F238E27FC236}">
              <a16:creationId xmlns:a16="http://schemas.microsoft.com/office/drawing/2014/main" id="{C5F998C3-618C-4AB1-9899-C70C5F24A1A2}"/>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1" name="正方形/長方形 280">
          <a:extLst>
            <a:ext uri="{FF2B5EF4-FFF2-40B4-BE49-F238E27FC236}">
              <a16:creationId xmlns:a16="http://schemas.microsoft.com/office/drawing/2014/main" id="{1E4E54FA-6B2E-4EEF-AF1F-26AA92945A7D}"/>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2" name="正方形/長方形 281">
          <a:extLst>
            <a:ext uri="{FF2B5EF4-FFF2-40B4-BE49-F238E27FC236}">
              <a16:creationId xmlns:a16="http://schemas.microsoft.com/office/drawing/2014/main" id="{483D395D-AEE0-4E2F-B8B5-4AACF2E022AB}"/>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3" name="正方形/長方形 282">
          <a:extLst>
            <a:ext uri="{FF2B5EF4-FFF2-40B4-BE49-F238E27FC236}">
              <a16:creationId xmlns:a16="http://schemas.microsoft.com/office/drawing/2014/main" id="{C9E7B40B-4842-4661-ABF0-E4F4FE20E23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4" name="正方形/長方形 283">
          <a:extLst>
            <a:ext uri="{FF2B5EF4-FFF2-40B4-BE49-F238E27FC236}">
              <a16:creationId xmlns:a16="http://schemas.microsoft.com/office/drawing/2014/main" id="{513DA699-940A-4711-ADFD-FA8E91B6B0D1}"/>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5" name="正方形/長方形 284">
          <a:extLst>
            <a:ext uri="{FF2B5EF4-FFF2-40B4-BE49-F238E27FC236}">
              <a16:creationId xmlns:a16="http://schemas.microsoft.com/office/drawing/2014/main" id="{8A456161-A60A-466A-8FF6-06AFF20C6F9C}"/>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6" name="正方形/長方形 285">
          <a:extLst>
            <a:ext uri="{FF2B5EF4-FFF2-40B4-BE49-F238E27FC236}">
              <a16:creationId xmlns:a16="http://schemas.microsoft.com/office/drawing/2014/main" id="{C48F4A8D-1B1E-44CD-B955-007C5902392B}"/>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7" name="正方形/長方形 286">
          <a:extLst>
            <a:ext uri="{FF2B5EF4-FFF2-40B4-BE49-F238E27FC236}">
              <a16:creationId xmlns:a16="http://schemas.microsoft.com/office/drawing/2014/main" id="{5C8ACBFF-4577-428D-A29C-95DB6B19323D}"/>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8" name="正方形/長方形 287">
          <a:extLst>
            <a:ext uri="{FF2B5EF4-FFF2-40B4-BE49-F238E27FC236}">
              <a16:creationId xmlns:a16="http://schemas.microsoft.com/office/drawing/2014/main" id="{8B86DFCC-BC4B-483E-9695-58F0D8DF92E5}"/>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9" name="正方形/長方形 288">
          <a:extLst>
            <a:ext uri="{FF2B5EF4-FFF2-40B4-BE49-F238E27FC236}">
              <a16:creationId xmlns:a16="http://schemas.microsoft.com/office/drawing/2014/main" id="{BC1AC5E5-E969-4D57-B8B9-E3299960AD22}"/>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90" name="テキスト ボックス 289">
          <a:extLst>
            <a:ext uri="{FF2B5EF4-FFF2-40B4-BE49-F238E27FC236}">
              <a16:creationId xmlns:a16="http://schemas.microsoft.com/office/drawing/2014/main" id="{6F83139A-1413-4118-857C-760EF239EABE}"/>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1" name="直線コネクタ 290">
          <a:extLst>
            <a:ext uri="{FF2B5EF4-FFF2-40B4-BE49-F238E27FC236}">
              <a16:creationId xmlns:a16="http://schemas.microsoft.com/office/drawing/2014/main" id="{8483B28A-2894-466E-A250-80D7A92D8A58}"/>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2" name="テキスト ボックス 291">
          <a:extLst>
            <a:ext uri="{FF2B5EF4-FFF2-40B4-BE49-F238E27FC236}">
              <a16:creationId xmlns:a16="http://schemas.microsoft.com/office/drawing/2014/main" id="{6F183C60-0D3C-4BC8-AD0F-A887B6D76A93}"/>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293" name="直線コネクタ 292">
          <a:extLst>
            <a:ext uri="{FF2B5EF4-FFF2-40B4-BE49-F238E27FC236}">
              <a16:creationId xmlns:a16="http://schemas.microsoft.com/office/drawing/2014/main" id="{354F775A-B624-4048-8CE4-CB5AB753DD40}"/>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294" name="テキスト ボックス 293">
          <a:extLst>
            <a:ext uri="{FF2B5EF4-FFF2-40B4-BE49-F238E27FC236}">
              <a16:creationId xmlns:a16="http://schemas.microsoft.com/office/drawing/2014/main" id="{62BD8F68-D612-4516-BEB9-AD89BF41BC1B}"/>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95" name="直線コネクタ 294">
          <a:extLst>
            <a:ext uri="{FF2B5EF4-FFF2-40B4-BE49-F238E27FC236}">
              <a16:creationId xmlns:a16="http://schemas.microsoft.com/office/drawing/2014/main" id="{E1828B7D-06CB-4B99-8705-B72F1837E352}"/>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96" name="テキスト ボックス 295">
          <a:extLst>
            <a:ext uri="{FF2B5EF4-FFF2-40B4-BE49-F238E27FC236}">
              <a16:creationId xmlns:a16="http://schemas.microsoft.com/office/drawing/2014/main" id="{4EE5825A-CADB-4391-B5B2-77144568A83B}"/>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97" name="直線コネクタ 296">
          <a:extLst>
            <a:ext uri="{FF2B5EF4-FFF2-40B4-BE49-F238E27FC236}">
              <a16:creationId xmlns:a16="http://schemas.microsoft.com/office/drawing/2014/main" id="{8D8EC48D-85DD-46C7-B7AD-DC975BEEABB3}"/>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98" name="テキスト ボックス 297">
          <a:extLst>
            <a:ext uri="{FF2B5EF4-FFF2-40B4-BE49-F238E27FC236}">
              <a16:creationId xmlns:a16="http://schemas.microsoft.com/office/drawing/2014/main" id="{5B47F82F-FDD7-42D7-AC44-1D4FE4CC83E6}"/>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99" name="直線コネクタ 298">
          <a:extLst>
            <a:ext uri="{FF2B5EF4-FFF2-40B4-BE49-F238E27FC236}">
              <a16:creationId xmlns:a16="http://schemas.microsoft.com/office/drawing/2014/main" id="{BD2F1375-9BE7-464B-B8C4-0DFAC5472426}"/>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00" name="テキスト ボックス 299">
          <a:extLst>
            <a:ext uri="{FF2B5EF4-FFF2-40B4-BE49-F238E27FC236}">
              <a16:creationId xmlns:a16="http://schemas.microsoft.com/office/drawing/2014/main" id="{A36C3E92-7D2C-4074-B0CB-35278DAD0487}"/>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01" name="直線コネクタ 300">
          <a:extLst>
            <a:ext uri="{FF2B5EF4-FFF2-40B4-BE49-F238E27FC236}">
              <a16:creationId xmlns:a16="http://schemas.microsoft.com/office/drawing/2014/main" id="{20B2AC00-1C2B-4134-B488-1E48B844AEA8}"/>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02" name="テキスト ボックス 301">
          <a:extLst>
            <a:ext uri="{FF2B5EF4-FFF2-40B4-BE49-F238E27FC236}">
              <a16:creationId xmlns:a16="http://schemas.microsoft.com/office/drawing/2014/main" id="{FE2911EB-0951-4562-B625-70A65BA21306}"/>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741C5571-BF2E-4658-84EE-EEFC13616C8D}"/>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04" name="テキスト ボックス 303">
          <a:extLst>
            <a:ext uri="{FF2B5EF4-FFF2-40B4-BE49-F238E27FC236}">
              <a16:creationId xmlns:a16="http://schemas.microsoft.com/office/drawing/2014/main" id="{47E92995-5D93-4936-B301-389773F81F25}"/>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14BB916B-421C-439F-A2AE-A6191B7ECF38}"/>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306" name="直線コネクタ 305">
          <a:extLst>
            <a:ext uri="{FF2B5EF4-FFF2-40B4-BE49-F238E27FC236}">
              <a16:creationId xmlns:a16="http://schemas.microsoft.com/office/drawing/2014/main" id="{56FC6BF3-808E-4B4D-8278-865587D458DD}"/>
            </a:ext>
          </a:extLst>
        </xdr:cNvPr>
        <xdr:cNvCxnSpPr/>
      </xdr:nvCxnSpPr>
      <xdr:spPr>
        <a:xfrm flipV="1">
          <a:off x="4086225" y="16722090"/>
          <a:ext cx="0" cy="1503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307" name="【市民会館】&#10;有形固定資産減価償却率最小値テキスト">
          <a:extLst>
            <a:ext uri="{FF2B5EF4-FFF2-40B4-BE49-F238E27FC236}">
              <a16:creationId xmlns:a16="http://schemas.microsoft.com/office/drawing/2014/main" id="{56C152F2-E338-4CF1-8145-0FC51E18B48E}"/>
            </a:ext>
          </a:extLst>
        </xdr:cNvPr>
        <xdr:cNvSpPr txBox="1"/>
      </xdr:nvSpPr>
      <xdr:spPr>
        <a:xfrm>
          <a:off x="4124960" y="18228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308" name="直線コネクタ 307">
          <a:extLst>
            <a:ext uri="{FF2B5EF4-FFF2-40B4-BE49-F238E27FC236}">
              <a16:creationId xmlns:a16="http://schemas.microsoft.com/office/drawing/2014/main" id="{D3BE49B8-17BD-490D-AAFF-484620AAA2C4}"/>
            </a:ext>
          </a:extLst>
        </xdr:cNvPr>
        <xdr:cNvCxnSpPr/>
      </xdr:nvCxnSpPr>
      <xdr:spPr>
        <a:xfrm>
          <a:off x="4020820" y="182251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309" name="【市民会館】&#10;有形固定資産減価償却率最大値テキスト">
          <a:extLst>
            <a:ext uri="{FF2B5EF4-FFF2-40B4-BE49-F238E27FC236}">
              <a16:creationId xmlns:a16="http://schemas.microsoft.com/office/drawing/2014/main" id="{9FA1B4E0-D1DC-4FD2-A85E-6CECFE97FAB9}"/>
            </a:ext>
          </a:extLst>
        </xdr:cNvPr>
        <xdr:cNvSpPr txBox="1"/>
      </xdr:nvSpPr>
      <xdr:spPr>
        <a:xfrm>
          <a:off x="4124960" y="1650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310" name="直線コネクタ 309">
          <a:extLst>
            <a:ext uri="{FF2B5EF4-FFF2-40B4-BE49-F238E27FC236}">
              <a16:creationId xmlns:a16="http://schemas.microsoft.com/office/drawing/2014/main" id="{031CFBBE-5A31-486E-9331-4861294B8BFF}"/>
            </a:ext>
          </a:extLst>
        </xdr:cNvPr>
        <xdr:cNvCxnSpPr/>
      </xdr:nvCxnSpPr>
      <xdr:spPr>
        <a:xfrm>
          <a:off x="4020820" y="167220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104791</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2960E06B-08ED-4B9C-AE67-A769FBFFCBA2}"/>
            </a:ext>
          </a:extLst>
        </xdr:cNvPr>
        <xdr:cNvSpPr txBox="1"/>
      </xdr:nvSpPr>
      <xdr:spPr>
        <a:xfrm>
          <a:off x="4124960" y="173717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312" name="フローチャート: 判断 311">
          <a:extLst>
            <a:ext uri="{FF2B5EF4-FFF2-40B4-BE49-F238E27FC236}">
              <a16:creationId xmlns:a16="http://schemas.microsoft.com/office/drawing/2014/main" id="{1BF37A33-9290-4A9A-8DB5-8C8062EF3E4E}"/>
            </a:ext>
          </a:extLst>
        </xdr:cNvPr>
        <xdr:cNvSpPr/>
      </xdr:nvSpPr>
      <xdr:spPr>
        <a:xfrm>
          <a:off x="4036060" y="173932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313" name="フローチャート: 判断 312">
          <a:extLst>
            <a:ext uri="{FF2B5EF4-FFF2-40B4-BE49-F238E27FC236}">
              <a16:creationId xmlns:a16="http://schemas.microsoft.com/office/drawing/2014/main" id="{780FCA78-D73C-4E09-A644-812EEA8DF073}"/>
            </a:ext>
          </a:extLst>
        </xdr:cNvPr>
        <xdr:cNvSpPr/>
      </xdr:nvSpPr>
      <xdr:spPr>
        <a:xfrm>
          <a:off x="3312160" y="1737233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314" name="フローチャート: 判断 313">
          <a:extLst>
            <a:ext uri="{FF2B5EF4-FFF2-40B4-BE49-F238E27FC236}">
              <a16:creationId xmlns:a16="http://schemas.microsoft.com/office/drawing/2014/main" id="{4C24C58A-2B62-404D-9BA2-B1432C522D9C}"/>
            </a:ext>
          </a:extLst>
        </xdr:cNvPr>
        <xdr:cNvSpPr/>
      </xdr:nvSpPr>
      <xdr:spPr>
        <a:xfrm>
          <a:off x="2514600" y="17355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315" name="フローチャート: 判断 314">
          <a:extLst>
            <a:ext uri="{FF2B5EF4-FFF2-40B4-BE49-F238E27FC236}">
              <a16:creationId xmlns:a16="http://schemas.microsoft.com/office/drawing/2014/main" id="{F0F4FE24-4E56-4D0B-9377-EC499D8142DA}"/>
            </a:ext>
          </a:extLst>
        </xdr:cNvPr>
        <xdr:cNvSpPr/>
      </xdr:nvSpPr>
      <xdr:spPr>
        <a:xfrm>
          <a:off x="1739900" y="17336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316" name="フローチャート: 判断 315">
          <a:extLst>
            <a:ext uri="{FF2B5EF4-FFF2-40B4-BE49-F238E27FC236}">
              <a16:creationId xmlns:a16="http://schemas.microsoft.com/office/drawing/2014/main" id="{0A390D8F-AADD-4072-A360-E6CF3A99DD4F}"/>
            </a:ext>
          </a:extLst>
        </xdr:cNvPr>
        <xdr:cNvSpPr/>
      </xdr:nvSpPr>
      <xdr:spPr>
        <a:xfrm>
          <a:off x="965200" y="173323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54046212-BF66-40CA-9771-5E23B9743DB1}"/>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9E30D8BA-E12B-4AD0-9C07-B1B698D74B76}"/>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B715D9D3-B28C-4619-8B4C-1DDB4AE0B412}"/>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4A828FA3-D7F1-4238-A246-19960E38A1DC}"/>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E2899A4E-BA14-4FBF-BAAE-F8AB1AB95304}"/>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53975</xdr:rowOff>
    </xdr:from>
    <xdr:to>
      <xdr:col>24</xdr:col>
      <xdr:colOff>114300</xdr:colOff>
      <xdr:row>103</xdr:row>
      <xdr:rowOff>155575</xdr:rowOff>
    </xdr:to>
    <xdr:sp macro="" textlink="">
      <xdr:nvSpPr>
        <xdr:cNvPr id="322" name="楕円 321">
          <a:extLst>
            <a:ext uri="{FF2B5EF4-FFF2-40B4-BE49-F238E27FC236}">
              <a16:creationId xmlns:a16="http://schemas.microsoft.com/office/drawing/2014/main" id="{C60C7FC2-25E3-4C67-A739-99D8854F8AFC}"/>
            </a:ext>
          </a:extLst>
        </xdr:cNvPr>
        <xdr:cNvSpPr/>
      </xdr:nvSpPr>
      <xdr:spPr>
        <a:xfrm>
          <a:off x="4036060" y="1732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102</xdr:row>
      <xdr:rowOff>76852</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FA9E7B3F-0194-496C-9934-F5DB7511819F}"/>
            </a:ext>
          </a:extLst>
        </xdr:cNvPr>
        <xdr:cNvSpPr txBox="1"/>
      </xdr:nvSpPr>
      <xdr:spPr>
        <a:xfrm>
          <a:off x="4124960" y="1717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154939</xdr:rowOff>
    </xdr:from>
    <xdr:to>
      <xdr:col>20</xdr:col>
      <xdr:colOff>38100</xdr:colOff>
      <xdr:row>105</xdr:row>
      <xdr:rowOff>85089</xdr:rowOff>
    </xdr:to>
    <xdr:sp macro="" textlink="">
      <xdr:nvSpPr>
        <xdr:cNvPr id="324" name="楕円 323">
          <a:extLst>
            <a:ext uri="{FF2B5EF4-FFF2-40B4-BE49-F238E27FC236}">
              <a16:creationId xmlns:a16="http://schemas.microsoft.com/office/drawing/2014/main" id="{513D9E1C-F00E-4137-88EF-5DCA1CD101FA}"/>
            </a:ext>
          </a:extLst>
        </xdr:cNvPr>
        <xdr:cNvSpPr/>
      </xdr:nvSpPr>
      <xdr:spPr>
        <a:xfrm>
          <a:off x="3312160" y="175894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103</xdr:row>
      <xdr:rowOff>104775</xdr:rowOff>
    </xdr:from>
    <xdr:to>
      <xdr:col>24</xdr:col>
      <xdr:colOff>63500</xdr:colOff>
      <xdr:row>105</xdr:row>
      <xdr:rowOff>34289</xdr:rowOff>
    </xdr:to>
    <xdr:cxnSp macro="">
      <xdr:nvCxnSpPr>
        <xdr:cNvPr id="325" name="直線コネクタ 324">
          <a:extLst>
            <a:ext uri="{FF2B5EF4-FFF2-40B4-BE49-F238E27FC236}">
              <a16:creationId xmlns:a16="http://schemas.microsoft.com/office/drawing/2014/main" id="{65A586C7-C8AF-433D-90AC-9830FB191836}"/>
            </a:ext>
          </a:extLst>
        </xdr:cNvPr>
        <xdr:cNvCxnSpPr/>
      </xdr:nvCxnSpPr>
      <xdr:spPr>
        <a:xfrm flipV="1">
          <a:off x="3355340" y="17371695"/>
          <a:ext cx="731520" cy="264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113030</xdr:rowOff>
    </xdr:from>
    <xdr:to>
      <xdr:col>15</xdr:col>
      <xdr:colOff>101600</xdr:colOff>
      <xdr:row>105</xdr:row>
      <xdr:rowOff>43180</xdr:rowOff>
    </xdr:to>
    <xdr:sp macro="" textlink="">
      <xdr:nvSpPr>
        <xdr:cNvPr id="326" name="楕円 325">
          <a:extLst>
            <a:ext uri="{FF2B5EF4-FFF2-40B4-BE49-F238E27FC236}">
              <a16:creationId xmlns:a16="http://schemas.microsoft.com/office/drawing/2014/main" id="{B9E2BEC5-BB0B-4782-8B10-C20A61C7BA00}"/>
            </a:ext>
          </a:extLst>
        </xdr:cNvPr>
        <xdr:cNvSpPr/>
      </xdr:nvSpPr>
      <xdr:spPr>
        <a:xfrm>
          <a:off x="2514600" y="175475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163830</xdr:rowOff>
    </xdr:from>
    <xdr:to>
      <xdr:col>19</xdr:col>
      <xdr:colOff>177800</xdr:colOff>
      <xdr:row>105</xdr:row>
      <xdr:rowOff>34289</xdr:rowOff>
    </xdr:to>
    <xdr:cxnSp macro="">
      <xdr:nvCxnSpPr>
        <xdr:cNvPr id="327" name="直線コネクタ 326">
          <a:extLst>
            <a:ext uri="{FF2B5EF4-FFF2-40B4-BE49-F238E27FC236}">
              <a16:creationId xmlns:a16="http://schemas.microsoft.com/office/drawing/2014/main" id="{84DF49A1-7F1A-4ECD-A51A-382458D79C05}"/>
            </a:ext>
          </a:extLst>
        </xdr:cNvPr>
        <xdr:cNvCxnSpPr/>
      </xdr:nvCxnSpPr>
      <xdr:spPr>
        <a:xfrm>
          <a:off x="2565400" y="17598390"/>
          <a:ext cx="789940" cy="38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88264</xdr:rowOff>
    </xdr:from>
    <xdr:to>
      <xdr:col>10</xdr:col>
      <xdr:colOff>165100</xdr:colOff>
      <xdr:row>105</xdr:row>
      <xdr:rowOff>18414</xdr:rowOff>
    </xdr:to>
    <xdr:sp macro="" textlink="">
      <xdr:nvSpPr>
        <xdr:cNvPr id="328" name="楕円 327">
          <a:extLst>
            <a:ext uri="{FF2B5EF4-FFF2-40B4-BE49-F238E27FC236}">
              <a16:creationId xmlns:a16="http://schemas.microsoft.com/office/drawing/2014/main" id="{F15C49D7-88A9-4392-A599-4DAEF745C045}"/>
            </a:ext>
          </a:extLst>
        </xdr:cNvPr>
        <xdr:cNvSpPr/>
      </xdr:nvSpPr>
      <xdr:spPr>
        <a:xfrm>
          <a:off x="1739900" y="175228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139064</xdr:rowOff>
    </xdr:from>
    <xdr:to>
      <xdr:col>15</xdr:col>
      <xdr:colOff>50800</xdr:colOff>
      <xdr:row>104</xdr:row>
      <xdr:rowOff>163830</xdr:rowOff>
    </xdr:to>
    <xdr:cxnSp macro="">
      <xdr:nvCxnSpPr>
        <xdr:cNvPr id="329" name="直線コネクタ 328">
          <a:extLst>
            <a:ext uri="{FF2B5EF4-FFF2-40B4-BE49-F238E27FC236}">
              <a16:creationId xmlns:a16="http://schemas.microsoft.com/office/drawing/2014/main" id="{5F5701F5-D33E-4A32-B16F-ADB41E7D0693}"/>
            </a:ext>
          </a:extLst>
        </xdr:cNvPr>
        <xdr:cNvCxnSpPr/>
      </xdr:nvCxnSpPr>
      <xdr:spPr>
        <a:xfrm>
          <a:off x="1790700" y="17573624"/>
          <a:ext cx="7747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118745</xdr:rowOff>
    </xdr:from>
    <xdr:to>
      <xdr:col>6</xdr:col>
      <xdr:colOff>38100</xdr:colOff>
      <xdr:row>105</xdr:row>
      <xdr:rowOff>48895</xdr:rowOff>
    </xdr:to>
    <xdr:sp macro="" textlink="">
      <xdr:nvSpPr>
        <xdr:cNvPr id="330" name="楕円 329">
          <a:extLst>
            <a:ext uri="{FF2B5EF4-FFF2-40B4-BE49-F238E27FC236}">
              <a16:creationId xmlns:a16="http://schemas.microsoft.com/office/drawing/2014/main" id="{929B9344-F706-49E4-9ED2-1F9391C4F8EA}"/>
            </a:ext>
          </a:extLst>
        </xdr:cNvPr>
        <xdr:cNvSpPr/>
      </xdr:nvSpPr>
      <xdr:spPr>
        <a:xfrm>
          <a:off x="965200" y="175533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139064</xdr:rowOff>
    </xdr:from>
    <xdr:to>
      <xdr:col>10</xdr:col>
      <xdr:colOff>114300</xdr:colOff>
      <xdr:row>104</xdr:row>
      <xdr:rowOff>169545</xdr:rowOff>
    </xdr:to>
    <xdr:cxnSp macro="">
      <xdr:nvCxnSpPr>
        <xdr:cNvPr id="331" name="直線コネクタ 330">
          <a:extLst>
            <a:ext uri="{FF2B5EF4-FFF2-40B4-BE49-F238E27FC236}">
              <a16:creationId xmlns:a16="http://schemas.microsoft.com/office/drawing/2014/main" id="{07574509-3051-4D21-9018-39B249EDF5F4}"/>
            </a:ext>
          </a:extLst>
        </xdr:cNvPr>
        <xdr:cNvCxnSpPr/>
      </xdr:nvCxnSpPr>
      <xdr:spPr>
        <a:xfrm flipV="1">
          <a:off x="1008380" y="17573624"/>
          <a:ext cx="78232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332" name="n_1aveValue【市民会館】&#10;有形固定資産減価償却率">
          <a:extLst>
            <a:ext uri="{FF2B5EF4-FFF2-40B4-BE49-F238E27FC236}">
              <a16:creationId xmlns:a16="http://schemas.microsoft.com/office/drawing/2014/main" id="{AABC783F-5C55-4E0D-BF6B-DDC4EF4F9180}"/>
            </a:ext>
          </a:extLst>
        </xdr:cNvPr>
        <xdr:cNvSpPr txBox="1"/>
      </xdr:nvSpPr>
      <xdr:spPr>
        <a:xfrm>
          <a:off x="3170564" y="171513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333" name="n_2aveValue【市民会館】&#10;有形固定資産減価償却率">
          <a:extLst>
            <a:ext uri="{FF2B5EF4-FFF2-40B4-BE49-F238E27FC236}">
              <a16:creationId xmlns:a16="http://schemas.microsoft.com/office/drawing/2014/main" id="{B15F59B0-2BE4-4C56-98F9-D797061679D8}"/>
            </a:ext>
          </a:extLst>
        </xdr:cNvPr>
        <xdr:cNvSpPr txBox="1"/>
      </xdr:nvSpPr>
      <xdr:spPr>
        <a:xfrm>
          <a:off x="2385704" y="17134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334" name="n_3aveValue【市民会館】&#10;有形固定資産減価償却率">
          <a:extLst>
            <a:ext uri="{FF2B5EF4-FFF2-40B4-BE49-F238E27FC236}">
              <a16:creationId xmlns:a16="http://schemas.microsoft.com/office/drawing/2014/main" id="{3F1DA5B0-345D-47F3-8BAD-BA8DF318BD66}"/>
            </a:ext>
          </a:extLst>
        </xdr:cNvPr>
        <xdr:cNvSpPr txBox="1"/>
      </xdr:nvSpPr>
      <xdr:spPr>
        <a:xfrm>
          <a:off x="1611004" y="17115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12082</xdr:rowOff>
    </xdr:from>
    <xdr:ext cx="405111" cy="259045"/>
    <xdr:sp macro="" textlink="">
      <xdr:nvSpPr>
        <xdr:cNvPr id="335" name="n_4aveValue【市民会館】&#10;有形固定資産減価償却率">
          <a:extLst>
            <a:ext uri="{FF2B5EF4-FFF2-40B4-BE49-F238E27FC236}">
              <a16:creationId xmlns:a16="http://schemas.microsoft.com/office/drawing/2014/main" id="{89A9DFC0-AD99-45B9-98C4-481E0872DAD0}"/>
            </a:ext>
          </a:extLst>
        </xdr:cNvPr>
        <xdr:cNvSpPr txBox="1"/>
      </xdr:nvSpPr>
      <xdr:spPr>
        <a:xfrm>
          <a:off x="836304" y="17111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76216</xdr:rowOff>
    </xdr:from>
    <xdr:ext cx="405111" cy="259045"/>
    <xdr:sp macro="" textlink="">
      <xdr:nvSpPr>
        <xdr:cNvPr id="336" name="n_1mainValue【市民会館】&#10;有形固定資産減価償却率">
          <a:extLst>
            <a:ext uri="{FF2B5EF4-FFF2-40B4-BE49-F238E27FC236}">
              <a16:creationId xmlns:a16="http://schemas.microsoft.com/office/drawing/2014/main" id="{7169261B-5828-4B9F-8CE6-B2B965793B16}"/>
            </a:ext>
          </a:extLst>
        </xdr:cNvPr>
        <xdr:cNvSpPr txBox="1"/>
      </xdr:nvSpPr>
      <xdr:spPr>
        <a:xfrm>
          <a:off x="3170564" y="17678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34307</xdr:rowOff>
    </xdr:from>
    <xdr:ext cx="405111" cy="259045"/>
    <xdr:sp macro="" textlink="">
      <xdr:nvSpPr>
        <xdr:cNvPr id="337" name="n_2mainValue【市民会館】&#10;有形固定資産減価償却率">
          <a:extLst>
            <a:ext uri="{FF2B5EF4-FFF2-40B4-BE49-F238E27FC236}">
              <a16:creationId xmlns:a16="http://schemas.microsoft.com/office/drawing/2014/main" id="{6EAE9219-616A-4832-AE7E-7201B4938E0D}"/>
            </a:ext>
          </a:extLst>
        </xdr:cNvPr>
        <xdr:cNvSpPr txBox="1"/>
      </xdr:nvSpPr>
      <xdr:spPr>
        <a:xfrm>
          <a:off x="2385704" y="1763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9541</xdr:rowOff>
    </xdr:from>
    <xdr:ext cx="405111" cy="259045"/>
    <xdr:sp macro="" textlink="">
      <xdr:nvSpPr>
        <xdr:cNvPr id="338" name="n_3mainValue【市民会館】&#10;有形固定資産減価償却率">
          <a:extLst>
            <a:ext uri="{FF2B5EF4-FFF2-40B4-BE49-F238E27FC236}">
              <a16:creationId xmlns:a16="http://schemas.microsoft.com/office/drawing/2014/main" id="{35372D18-8C9E-429F-B0CC-B78ABBB573C7}"/>
            </a:ext>
          </a:extLst>
        </xdr:cNvPr>
        <xdr:cNvSpPr txBox="1"/>
      </xdr:nvSpPr>
      <xdr:spPr>
        <a:xfrm>
          <a:off x="1611004" y="17611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40022</xdr:rowOff>
    </xdr:from>
    <xdr:ext cx="405111" cy="259045"/>
    <xdr:sp macro="" textlink="">
      <xdr:nvSpPr>
        <xdr:cNvPr id="339" name="n_4mainValue【市民会館】&#10;有形固定資産減価償却率">
          <a:extLst>
            <a:ext uri="{FF2B5EF4-FFF2-40B4-BE49-F238E27FC236}">
              <a16:creationId xmlns:a16="http://schemas.microsoft.com/office/drawing/2014/main" id="{4C598987-CE6A-44FB-A60F-84859208ABB2}"/>
            </a:ext>
          </a:extLst>
        </xdr:cNvPr>
        <xdr:cNvSpPr txBox="1"/>
      </xdr:nvSpPr>
      <xdr:spPr>
        <a:xfrm>
          <a:off x="836304" y="17642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8ADB1564-330D-47AE-8364-9DB709BCE7AC}"/>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5F402AE5-4FAE-43DD-A66E-0B6449849B48}"/>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8BC73B9F-7056-4C58-9AA0-6F2F0F5ABD77}"/>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8702A60E-FF68-4918-BC8C-13763B624F87}"/>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7FE1747F-B2BB-440E-8EE4-D7033549B691}"/>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CC3D63E7-47CB-4BB4-8C1D-9664A1393644}"/>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3F453C03-F83E-434E-9A0F-B4919262D424}"/>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80E8FF51-8AAC-48EC-A59A-55846538565A}"/>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ED24AA5D-AB6E-4383-A3C6-138AB40F5C2B}"/>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78A41DF4-E553-41A6-AF65-54FF1454E322}"/>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350" name="直線コネクタ 349">
          <a:extLst>
            <a:ext uri="{FF2B5EF4-FFF2-40B4-BE49-F238E27FC236}">
              <a16:creationId xmlns:a16="http://schemas.microsoft.com/office/drawing/2014/main" id="{7C8BDC65-8F15-4722-9B0E-2F6D5F4A50D9}"/>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351" name="テキスト ボックス 350">
          <a:extLst>
            <a:ext uri="{FF2B5EF4-FFF2-40B4-BE49-F238E27FC236}">
              <a16:creationId xmlns:a16="http://schemas.microsoft.com/office/drawing/2014/main" id="{8DE6FBE4-5062-43AF-847E-9A65310743C0}"/>
            </a:ext>
          </a:extLst>
        </xdr:cNvPr>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352" name="直線コネクタ 351">
          <a:extLst>
            <a:ext uri="{FF2B5EF4-FFF2-40B4-BE49-F238E27FC236}">
              <a16:creationId xmlns:a16="http://schemas.microsoft.com/office/drawing/2014/main" id="{8EB4A211-F4DC-4760-B03B-D158C4EC83C0}"/>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353" name="テキスト ボックス 352">
          <a:extLst>
            <a:ext uri="{FF2B5EF4-FFF2-40B4-BE49-F238E27FC236}">
              <a16:creationId xmlns:a16="http://schemas.microsoft.com/office/drawing/2014/main" id="{619AC85D-8474-4ADE-9F1D-9CC709349008}"/>
            </a:ext>
          </a:extLst>
        </xdr:cNvPr>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354" name="直線コネクタ 353">
          <a:extLst>
            <a:ext uri="{FF2B5EF4-FFF2-40B4-BE49-F238E27FC236}">
              <a16:creationId xmlns:a16="http://schemas.microsoft.com/office/drawing/2014/main" id="{1BF976DE-5885-445E-AD68-FB25E3DD071C}"/>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355" name="テキスト ボックス 354">
          <a:extLst>
            <a:ext uri="{FF2B5EF4-FFF2-40B4-BE49-F238E27FC236}">
              <a16:creationId xmlns:a16="http://schemas.microsoft.com/office/drawing/2014/main" id="{899E122C-9AFD-48AC-A47A-F38DA9C10B7C}"/>
            </a:ext>
          </a:extLst>
        </xdr:cNvPr>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356" name="直線コネクタ 355">
          <a:extLst>
            <a:ext uri="{FF2B5EF4-FFF2-40B4-BE49-F238E27FC236}">
              <a16:creationId xmlns:a16="http://schemas.microsoft.com/office/drawing/2014/main" id="{67B741E8-DFC5-420E-86BF-46F6503305F1}"/>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357" name="テキスト ボックス 356">
          <a:extLst>
            <a:ext uri="{FF2B5EF4-FFF2-40B4-BE49-F238E27FC236}">
              <a16:creationId xmlns:a16="http://schemas.microsoft.com/office/drawing/2014/main" id="{596232C3-3FD6-412F-B857-DCD642DA150E}"/>
            </a:ext>
          </a:extLst>
        </xdr:cNvPr>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8" name="直線コネクタ 357">
          <a:extLst>
            <a:ext uri="{FF2B5EF4-FFF2-40B4-BE49-F238E27FC236}">
              <a16:creationId xmlns:a16="http://schemas.microsoft.com/office/drawing/2014/main" id="{E8552B2A-B58E-4D98-8BA8-476E61846001}"/>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9" name="テキスト ボックス 358">
          <a:extLst>
            <a:ext uri="{FF2B5EF4-FFF2-40B4-BE49-F238E27FC236}">
              <a16:creationId xmlns:a16="http://schemas.microsoft.com/office/drawing/2014/main" id="{D02AC8D5-6C20-49F2-B546-970998ED8B2D}"/>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0" name="【市民会館】&#10;一人当たり面積グラフ枠">
          <a:extLst>
            <a:ext uri="{FF2B5EF4-FFF2-40B4-BE49-F238E27FC236}">
              <a16:creationId xmlns:a16="http://schemas.microsoft.com/office/drawing/2014/main" id="{2CDB6E69-EA8C-4CB6-890D-10B7727002F9}"/>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361" name="直線コネクタ 360">
          <a:extLst>
            <a:ext uri="{FF2B5EF4-FFF2-40B4-BE49-F238E27FC236}">
              <a16:creationId xmlns:a16="http://schemas.microsoft.com/office/drawing/2014/main" id="{B152BA96-053D-43FA-9F0B-3C066E389EB2}"/>
            </a:ext>
          </a:extLst>
        </xdr:cNvPr>
        <xdr:cNvCxnSpPr/>
      </xdr:nvCxnSpPr>
      <xdr:spPr>
        <a:xfrm flipV="1">
          <a:off x="9219565" y="16978122"/>
          <a:ext cx="0" cy="1130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362" name="【市民会館】&#10;一人当たり面積最小値テキスト">
          <a:extLst>
            <a:ext uri="{FF2B5EF4-FFF2-40B4-BE49-F238E27FC236}">
              <a16:creationId xmlns:a16="http://schemas.microsoft.com/office/drawing/2014/main" id="{53104073-3B48-4108-AC49-41AADF645BE6}"/>
            </a:ext>
          </a:extLst>
        </xdr:cNvPr>
        <xdr:cNvSpPr txBox="1"/>
      </xdr:nvSpPr>
      <xdr:spPr>
        <a:xfrm>
          <a:off x="9258300" y="18111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363" name="直線コネクタ 362">
          <a:extLst>
            <a:ext uri="{FF2B5EF4-FFF2-40B4-BE49-F238E27FC236}">
              <a16:creationId xmlns:a16="http://schemas.microsoft.com/office/drawing/2014/main" id="{46598D4B-29B3-4CAB-B847-3018AB302436}"/>
            </a:ext>
          </a:extLst>
        </xdr:cNvPr>
        <xdr:cNvCxnSpPr/>
      </xdr:nvCxnSpPr>
      <xdr:spPr>
        <a:xfrm>
          <a:off x="9154160" y="181081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364" name="【市民会館】&#10;一人当たり面積最大値テキスト">
          <a:extLst>
            <a:ext uri="{FF2B5EF4-FFF2-40B4-BE49-F238E27FC236}">
              <a16:creationId xmlns:a16="http://schemas.microsoft.com/office/drawing/2014/main" id="{8EFBAD11-61C9-4662-8A54-8D34F0830202}"/>
            </a:ext>
          </a:extLst>
        </xdr:cNvPr>
        <xdr:cNvSpPr txBox="1"/>
      </xdr:nvSpPr>
      <xdr:spPr>
        <a:xfrm>
          <a:off x="9258300" y="1676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365" name="直線コネクタ 364">
          <a:extLst>
            <a:ext uri="{FF2B5EF4-FFF2-40B4-BE49-F238E27FC236}">
              <a16:creationId xmlns:a16="http://schemas.microsoft.com/office/drawing/2014/main" id="{0363D9B6-680E-4FAB-A6CA-429DC29FFFF9}"/>
            </a:ext>
          </a:extLst>
        </xdr:cNvPr>
        <xdr:cNvCxnSpPr/>
      </xdr:nvCxnSpPr>
      <xdr:spPr>
        <a:xfrm>
          <a:off x="9154160" y="169781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macro="" textlink="">
      <xdr:nvSpPr>
        <xdr:cNvPr id="366" name="【市民会館】&#10;一人当たり面積平均値テキスト">
          <a:extLst>
            <a:ext uri="{FF2B5EF4-FFF2-40B4-BE49-F238E27FC236}">
              <a16:creationId xmlns:a16="http://schemas.microsoft.com/office/drawing/2014/main" id="{3C5A74C2-37DD-4669-96C8-1349E5E4D3EA}"/>
            </a:ext>
          </a:extLst>
        </xdr:cNvPr>
        <xdr:cNvSpPr txBox="1"/>
      </xdr:nvSpPr>
      <xdr:spPr>
        <a:xfrm>
          <a:off x="9258300" y="176357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367" name="フローチャート: 判断 366">
          <a:extLst>
            <a:ext uri="{FF2B5EF4-FFF2-40B4-BE49-F238E27FC236}">
              <a16:creationId xmlns:a16="http://schemas.microsoft.com/office/drawing/2014/main" id="{CFD2876B-7BCD-4CAD-AE4D-7AFF9481F676}"/>
            </a:ext>
          </a:extLst>
        </xdr:cNvPr>
        <xdr:cNvSpPr/>
      </xdr:nvSpPr>
      <xdr:spPr>
        <a:xfrm>
          <a:off x="9192260" y="176573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368" name="フローチャート: 判断 367">
          <a:extLst>
            <a:ext uri="{FF2B5EF4-FFF2-40B4-BE49-F238E27FC236}">
              <a16:creationId xmlns:a16="http://schemas.microsoft.com/office/drawing/2014/main" id="{5489FCF7-BC79-4B24-915E-8B0AC779CE08}"/>
            </a:ext>
          </a:extLst>
        </xdr:cNvPr>
        <xdr:cNvSpPr/>
      </xdr:nvSpPr>
      <xdr:spPr>
        <a:xfrm>
          <a:off x="8445500" y="1765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369" name="フローチャート: 判断 368">
          <a:extLst>
            <a:ext uri="{FF2B5EF4-FFF2-40B4-BE49-F238E27FC236}">
              <a16:creationId xmlns:a16="http://schemas.microsoft.com/office/drawing/2014/main" id="{3B0CACE3-1BDD-4793-ADF4-85BC3EF9058C}"/>
            </a:ext>
          </a:extLst>
        </xdr:cNvPr>
        <xdr:cNvSpPr/>
      </xdr:nvSpPr>
      <xdr:spPr>
        <a:xfrm>
          <a:off x="7670800" y="176618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370" name="フローチャート: 判断 369">
          <a:extLst>
            <a:ext uri="{FF2B5EF4-FFF2-40B4-BE49-F238E27FC236}">
              <a16:creationId xmlns:a16="http://schemas.microsoft.com/office/drawing/2014/main" id="{827B74BA-1451-4186-9551-8673BECAA4C3}"/>
            </a:ext>
          </a:extLst>
        </xdr:cNvPr>
        <xdr:cNvSpPr/>
      </xdr:nvSpPr>
      <xdr:spPr>
        <a:xfrm>
          <a:off x="6873240" y="17671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371" name="フローチャート: 判断 370">
          <a:extLst>
            <a:ext uri="{FF2B5EF4-FFF2-40B4-BE49-F238E27FC236}">
              <a16:creationId xmlns:a16="http://schemas.microsoft.com/office/drawing/2014/main" id="{16FBEF9C-AE8D-4BDE-ACA0-45242A0395F6}"/>
            </a:ext>
          </a:extLst>
        </xdr:cNvPr>
        <xdr:cNvSpPr/>
      </xdr:nvSpPr>
      <xdr:spPr>
        <a:xfrm>
          <a:off x="6098540" y="17657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2" name="テキスト ボックス 371">
          <a:extLst>
            <a:ext uri="{FF2B5EF4-FFF2-40B4-BE49-F238E27FC236}">
              <a16:creationId xmlns:a16="http://schemas.microsoft.com/office/drawing/2014/main" id="{DE73BB33-4B60-45E6-8557-EE83F42A7E4C}"/>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2D191BD3-D710-4AB9-8ED9-224BDB94C72B}"/>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E8751B4F-FD1F-47FF-BB8E-1280637078BF}"/>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9AA9984B-DE8B-4C77-99F2-E77934EAF2D5}"/>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19537138-18EF-40FB-A3AA-0D15A2B7E951}"/>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93980</xdr:rowOff>
    </xdr:from>
    <xdr:to>
      <xdr:col>55</xdr:col>
      <xdr:colOff>50800</xdr:colOff>
      <xdr:row>105</xdr:row>
      <xdr:rowOff>24130</xdr:rowOff>
    </xdr:to>
    <xdr:sp macro="" textlink="">
      <xdr:nvSpPr>
        <xdr:cNvPr id="377" name="楕円 376">
          <a:extLst>
            <a:ext uri="{FF2B5EF4-FFF2-40B4-BE49-F238E27FC236}">
              <a16:creationId xmlns:a16="http://schemas.microsoft.com/office/drawing/2014/main" id="{AB53A205-034F-4DA9-BCBD-295B35BDC125}"/>
            </a:ext>
          </a:extLst>
        </xdr:cNvPr>
        <xdr:cNvSpPr/>
      </xdr:nvSpPr>
      <xdr:spPr>
        <a:xfrm>
          <a:off x="9192260" y="175285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116857</xdr:rowOff>
    </xdr:from>
    <xdr:ext cx="469744" cy="259045"/>
    <xdr:sp macro="" textlink="">
      <xdr:nvSpPr>
        <xdr:cNvPr id="378" name="【市民会館】&#10;一人当たり面積該当値テキスト">
          <a:extLst>
            <a:ext uri="{FF2B5EF4-FFF2-40B4-BE49-F238E27FC236}">
              <a16:creationId xmlns:a16="http://schemas.microsoft.com/office/drawing/2014/main" id="{AE01879D-758F-464A-8C65-27A81291D99F}"/>
            </a:ext>
          </a:extLst>
        </xdr:cNvPr>
        <xdr:cNvSpPr txBox="1"/>
      </xdr:nvSpPr>
      <xdr:spPr>
        <a:xfrm>
          <a:off x="9258300" y="1738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93980</xdr:rowOff>
    </xdr:from>
    <xdr:to>
      <xdr:col>50</xdr:col>
      <xdr:colOff>165100</xdr:colOff>
      <xdr:row>105</xdr:row>
      <xdr:rowOff>24130</xdr:rowOff>
    </xdr:to>
    <xdr:sp macro="" textlink="">
      <xdr:nvSpPr>
        <xdr:cNvPr id="379" name="楕円 378">
          <a:extLst>
            <a:ext uri="{FF2B5EF4-FFF2-40B4-BE49-F238E27FC236}">
              <a16:creationId xmlns:a16="http://schemas.microsoft.com/office/drawing/2014/main" id="{764A4BDD-F290-43F8-804C-631F50F89C7F}"/>
            </a:ext>
          </a:extLst>
        </xdr:cNvPr>
        <xdr:cNvSpPr/>
      </xdr:nvSpPr>
      <xdr:spPr>
        <a:xfrm>
          <a:off x="8445500" y="17528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144780</xdr:rowOff>
    </xdr:from>
    <xdr:to>
      <xdr:col>55</xdr:col>
      <xdr:colOff>0</xdr:colOff>
      <xdr:row>104</xdr:row>
      <xdr:rowOff>144780</xdr:rowOff>
    </xdr:to>
    <xdr:cxnSp macro="">
      <xdr:nvCxnSpPr>
        <xdr:cNvPr id="380" name="直線コネクタ 379">
          <a:extLst>
            <a:ext uri="{FF2B5EF4-FFF2-40B4-BE49-F238E27FC236}">
              <a16:creationId xmlns:a16="http://schemas.microsoft.com/office/drawing/2014/main" id="{1251128B-8D15-4468-B7B7-823BFFD8A7BF}"/>
            </a:ext>
          </a:extLst>
        </xdr:cNvPr>
        <xdr:cNvCxnSpPr/>
      </xdr:nvCxnSpPr>
      <xdr:spPr>
        <a:xfrm>
          <a:off x="8496300" y="1757934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98552</xdr:rowOff>
    </xdr:from>
    <xdr:to>
      <xdr:col>46</xdr:col>
      <xdr:colOff>38100</xdr:colOff>
      <xdr:row>105</xdr:row>
      <xdr:rowOff>28702</xdr:rowOff>
    </xdr:to>
    <xdr:sp macro="" textlink="">
      <xdr:nvSpPr>
        <xdr:cNvPr id="381" name="楕円 380">
          <a:extLst>
            <a:ext uri="{FF2B5EF4-FFF2-40B4-BE49-F238E27FC236}">
              <a16:creationId xmlns:a16="http://schemas.microsoft.com/office/drawing/2014/main" id="{5D8482FF-2B2B-498B-A325-CADAFC041BB5}"/>
            </a:ext>
          </a:extLst>
        </xdr:cNvPr>
        <xdr:cNvSpPr/>
      </xdr:nvSpPr>
      <xdr:spPr>
        <a:xfrm>
          <a:off x="7670800" y="1753311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144780</xdr:rowOff>
    </xdr:from>
    <xdr:to>
      <xdr:col>50</xdr:col>
      <xdr:colOff>114300</xdr:colOff>
      <xdr:row>104</xdr:row>
      <xdr:rowOff>149352</xdr:rowOff>
    </xdr:to>
    <xdr:cxnSp macro="">
      <xdr:nvCxnSpPr>
        <xdr:cNvPr id="382" name="直線コネクタ 381">
          <a:extLst>
            <a:ext uri="{FF2B5EF4-FFF2-40B4-BE49-F238E27FC236}">
              <a16:creationId xmlns:a16="http://schemas.microsoft.com/office/drawing/2014/main" id="{BAE0CB66-5735-41F1-8A37-44164D10A725}"/>
            </a:ext>
          </a:extLst>
        </xdr:cNvPr>
        <xdr:cNvCxnSpPr/>
      </xdr:nvCxnSpPr>
      <xdr:spPr>
        <a:xfrm flipV="1">
          <a:off x="7713980" y="17579340"/>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98552</xdr:rowOff>
    </xdr:from>
    <xdr:to>
      <xdr:col>41</xdr:col>
      <xdr:colOff>101600</xdr:colOff>
      <xdr:row>105</xdr:row>
      <xdr:rowOff>28702</xdr:rowOff>
    </xdr:to>
    <xdr:sp macro="" textlink="">
      <xdr:nvSpPr>
        <xdr:cNvPr id="383" name="楕円 382">
          <a:extLst>
            <a:ext uri="{FF2B5EF4-FFF2-40B4-BE49-F238E27FC236}">
              <a16:creationId xmlns:a16="http://schemas.microsoft.com/office/drawing/2014/main" id="{682B944F-EEA3-4070-A33B-BDA630A117C7}"/>
            </a:ext>
          </a:extLst>
        </xdr:cNvPr>
        <xdr:cNvSpPr/>
      </xdr:nvSpPr>
      <xdr:spPr>
        <a:xfrm>
          <a:off x="6873240" y="175331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149352</xdr:rowOff>
    </xdr:from>
    <xdr:to>
      <xdr:col>45</xdr:col>
      <xdr:colOff>177800</xdr:colOff>
      <xdr:row>104</xdr:row>
      <xdr:rowOff>149352</xdr:rowOff>
    </xdr:to>
    <xdr:cxnSp macro="">
      <xdr:nvCxnSpPr>
        <xdr:cNvPr id="384" name="直線コネクタ 383">
          <a:extLst>
            <a:ext uri="{FF2B5EF4-FFF2-40B4-BE49-F238E27FC236}">
              <a16:creationId xmlns:a16="http://schemas.microsoft.com/office/drawing/2014/main" id="{9A34CFDD-4300-40D2-BD71-8EB47E2F8E64}"/>
            </a:ext>
          </a:extLst>
        </xdr:cNvPr>
        <xdr:cNvCxnSpPr/>
      </xdr:nvCxnSpPr>
      <xdr:spPr>
        <a:xfrm>
          <a:off x="6924040" y="1758391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103124</xdr:rowOff>
    </xdr:from>
    <xdr:to>
      <xdr:col>36</xdr:col>
      <xdr:colOff>165100</xdr:colOff>
      <xdr:row>105</xdr:row>
      <xdr:rowOff>33274</xdr:rowOff>
    </xdr:to>
    <xdr:sp macro="" textlink="">
      <xdr:nvSpPr>
        <xdr:cNvPr id="385" name="楕円 384">
          <a:extLst>
            <a:ext uri="{FF2B5EF4-FFF2-40B4-BE49-F238E27FC236}">
              <a16:creationId xmlns:a16="http://schemas.microsoft.com/office/drawing/2014/main" id="{E455B844-204C-4C72-9E37-5AEA08581505}"/>
            </a:ext>
          </a:extLst>
        </xdr:cNvPr>
        <xdr:cNvSpPr/>
      </xdr:nvSpPr>
      <xdr:spPr>
        <a:xfrm>
          <a:off x="6098540" y="175376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149352</xdr:rowOff>
    </xdr:from>
    <xdr:to>
      <xdr:col>41</xdr:col>
      <xdr:colOff>50800</xdr:colOff>
      <xdr:row>104</xdr:row>
      <xdr:rowOff>153924</xdr:rowOff>
    </xdr:to>
    <xdr:cxnSp macro="">
      <xdr:nvCxnSpPr>
        <xdr:cNvPr id="386" name="直線コネクタ 385">
          <a:extLst>
            <a:ext uri="{FF2B5EF4-FFF2-40B4-BE49-F238E27FC236}">
              <a16:creationId xmlns:a16="http://schemas.microsoft.com/office/drawing/2014/main" id="{F5DFF1CC-4F6A-4A00-A563-473BCCBBFA2A}"/>
            </a:ext>
          </a:extLst>
        </xdr:cNvPr>
        <xdr:cNvCxnSpPr/>
      </xdr:nvCxnSpPr>
      <xdr:spPr>
        <a:xfrm flipV="1">
          <a:off x="6149340" y="17583912"/>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143273</xdr:rowOff>
    </xdr:from>
    <xdr:ext cx="469744" cy="259045"/>
    <xdr:sp macro="" textlink="">
      <xdr:nvSpPr>
        <xdr:cNvPr id="387" name="n_1aveValue【市民会館】&#10;一人当たり面積">
          <a:extLst>
            <a:ext uri="{FF2B5EF4-FFF2-40B4-BE49-F238E27FC236}">
              <a16:creationId xmlns:a16="http://schemas.microsoft.com/office/drawing/2014/main" id="{50E6189C-4D37-4597-8045-98FBFE5E7D4B}"/>
            </a:ext>
          </a:extLst>
        </xdr:cNvPr>
        <xdr:cNvSpPr txBox="1"/>
      </xdr:nvSpPr>
      <xdr:spPr>
        <a:xfrm>
          <a:off x="8271587" y="17745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152416</xdr:rowOff>
    </xdr:from>
    <xdr:ext cx="469744" cy="259045"/>
    <xdr:sp macro="" textlink="">
      <xdr:nvSpPr>
        <xdr:cNvPr id="388" name="n_2aveValue【市民会館】&#10;一人当たり面積">
          <a:extLst>
            <a:ext uri="{FF2B5EF4-FFF2-40B4-BE49-F238E27FC236}">
              <a16:creationId xmlns:a16="http://schemas.microsoft.com/office/drawing/2014/main" id="{DD64897E-B9E3-490F-A2E3-CC83E5270DFC}"/>
            </a:ext>
          </a:extLst>
        </xdr:cNvPr>
        <xdr:cNvSpPr txBox="1"/>
      </xdr:nvSpPr>
      <xdr:spPr>
        <a:xfrm>
          <a:off x="7509587" y="17754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161562</xdr:rowOff>
    </xdr:from>
    <xdr:ext cx="469744" cy="259045"/>
    <xdr:sp macro="" textlink="">
      <xdr:nvSpPr>
        <xdr:cNvPr id="389" name="n_3aveValue【市民会館】&#10;一人当たり面積">
          <a:extLst>
            <a:ext uri="{FF2B5EF4-FFF2-40B4-BE49-F238E27FC236}">
              <a16:creationId xmlns:a16="http://schemas.microsoft.com/office/drawing/2014/main" id="{9F2A14B5-E76F-4856-AA9E-8715DFA75A5A}"/>
            </a:ext>
          </a:extLst>
        </xdr:cNvPr>
        <xdr:cNvSpPr txBox="1"/>
      </xdr:nvSpPr>
      <xdr:spPr>
        <a:xfrm>
          <a:off x="6712027" y="17763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147845</xdr:rowOff>
    </xdr:from>
    <xdr:ext cx="469744" cy="259045"/>
    <xdr:sp macro="" textlink="">
      <xdr:nvSpPr>
        <xdr:cNvPr id="390" name="n_4aveValue【市民会館】&#10;一人当たり面積">
          <a:extLst>
            <a:ext uri="{FF2B5EF4-FFF2-40B4-BE49-F238E27FC236}">
              <a16:creationId xmlns:a16="http://schemas.microsoft.com/office/drawing/2014/main" id="{87AFE42E-7D36-4663-AF81-6E01FBE1D8ED}"/>
            </a:ext>
          </a:extLst>
        </xdr:cNvPr>
        <xdr:cNvSpPr txBox="1"/>
      </xdr:nvSpPr>
      <xdr:spPr>
        <a:xfrm>
          <a:off x="5937327" y="17750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40657</xdr:rowOff>
    </xdr:from>
    <xdr:ext cx="469744" cy="259045"/>
    <xdr:sp macro="" textlink="">
      <xdr:nvSpPr>
        <xdr:cNvPr id="391" name="n_1mainValue【市民会館】&#10;一人当たり面積">
          <a:extLst>
            <a:ext uri="{FF2B5EF4-FFF2-40B4-BE49-F238E27FC236}">
              <a16:creationId xmlns:a16="http://schemas.microsoft.com/office/drawing/2014/main" id="{113F4F7A-E63E-4BDC-B74A-CF0E6E321F2F}"/>
            </a:ext>
          </a:extLst>
        </xdr:cNvPr>
        <xdr:cNvSpPr txBox="1"/>
      </xdr:nvSpPr>
      <xdr:spPr>
        <a:xfrm>
          <a:off x="8271587" y="1730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45229</xdr:rowOff>
    </xdr:from>
    <xdr:ext cx="469744" cy="259045"/>
    <xdr:sp macro="" textlink="">
      <xdr:nvSpPr>
        <xdr:cNvPr id="392" name="n_2mainValue【市民会館】&#10;一人当たり面積">
          <a:extLst>
            <a:ext uri="{FF2B5EF4-FFF2-40B4-BE49-F238E27FC236}">
              <a16:creationId xmlns:a16="http://schemas.microsoft.com/office/drawing/2014/main" id="{E585FCA8-092A-4C5A-B6E1-D1EB8CA4AE43}"/>
            </a:ext>
          </a:extLst>
        </xdr:cNvPr>
        <xdr:cNvSpPr txBox="1"/>
      </xdr:nvSpPr>
      <xdr:spPr>
        <a:xfrm>
          <a:off x="7509587" y="1731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45229</xdr:rowOff>
    </xdr:from>
    <xdr:ext cx="469744" cy="259045"/>
    <xdr:sp macro="" textlink="">
      <xdr:nvSpPr>
        <xdr:cNvPr id="393" name="n_3mainValue【市民会館】&#10;一人当たり面積">
          <a:extLst>
            <a:ext uri="{FF2B5EF4-FFF2-40B4-BE49-F238E27FC236}">
              <a16:creationId xmlns:a16="http://schemas.microsoft.com/office/drawing/2014/main" id="{00775251-F5E5-4599-9610-1E6971DC6808}"/>
            </a:ext>
          </a:extLst>
        </xdr:cNvPr>
        <xdr:cNvSpPr txBox="1"/>
      </xdr:nvSpPr>
      <xdr:spPr>
        <a:xfrm>
          <a:off x="6712027" y="17312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49801</xdr:rowOff>
    </xdr:from>
    <xdr:ext cx="469744" cy="259045"/>
    <xdr:sp macro="" textlink="">
      <xdr:nvSpPr>
        <xdr:cNvPr id="394" name="n_4mainValue【市民会館】&#10;一人当たり面積">
          <a:extLst>
            <a:ext uri="{FF2B5EF4-FFF2-40B4-BE49-F238E27FC236}">
              <a16:creationId xmlns:a16="http://schemas.microsoft.com/office/drawing/2014/main" id="{FC2FC825-3FF9-4E6A-93DF-9C5EAD01D481}"/>
            </a:ext>
          </a:extLst>
        </xdr:cNvPr>
        <xdr:cNvSpPr txBox="1"/>
      </xdr:nvSpPr>
      <xdr:spPr>
        <a:xfrm>
          <a:off x="5937327" y="17316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1269C745-BB56-4CE6-BCAA-92DD03171882}"/>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E0C22F7A-82E2-48B3-8B77-C72B5ECEB6B3}"/>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33FF8362-8CD0-46EC-A8AE-E67B1638DFF6}"/>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6CDC3842-42C1-442F-9F01-26046391BD5E}"/>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BC63A150-00B0-4013-BAA0-C2D55906BB44}"/>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4928DDF7-425B-4C2D-9695-0EAB9B08889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A3B93CE5-9956-4F1C-B5F6-A97DFEB014D2}"/>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7EA96A8E-F142-42FF-9B4D-91E22DB77A1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DADEC6D3-94BF-4BF6-9C3E-85BBA0EA0E0A}"/>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AF5BB0E0-9E93-4AE3-8B88-7A2FEB3A6FB8}"/>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73F5BD4C-EE2D-4BF6-B565-1171140388B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7A3828C1-74FC-4E0C-A962-564A85948DAC}"/>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22471C5A-8271-4CF8-8420-DE5493A17B40}"/>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BFEF7769-ED74-4CE5-BEED-CEF331F3F29A}"/>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FFD9164F-28D9-4A26-B9D9-CDB86CD63787}"/>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CB0EA17E-FA74-4791-9BDD-7EF57B9B2694}"/>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799EFC6A-94B8-4EC0-8AE5-2EC32887D532}"/>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7B6117A1-C12F-4F43-8F3C-A19B3E7DDD8F}"/>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9E441236-2579-4803-846A-6A81890066D1}"/>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84530803-08D3-4E88-978C-9C9DB7213F4A}"/>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129C0641-CB69-481F-BAB2-EEA846C95553}"/>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4CDBEF1A-8861-4561-B466-3D574CF45DAC}"/>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C74E2E94-9EE2-42A8-AB7F-CD61CFF45F85}"/>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a:extLst>
            <a:ext uri="{FF2B5EF4-FFF2-40B4-BE49-F238E27FC236}">
              <a16:creationId xmlns:a16="http://schemas.microsoft.com/office/drawing/2014/main" id="{7E7F15D7-C652-4829-8F90-4D25C07E97B5}"/>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6A390D09-EF08-491B-8676-C40C24F998A2}"/>
            </a:ext>
          </a:extLst>
        </xdr:cNvPr>
        <xdr:cNvCxnSpPr/>
      </xdr:nvCxnSpPr>
      <xdr:spPr>
        <a:xfrm flipV="1">
          <a:off x="14375764" y="553212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一般廃棄物処理施設】&#10;有形固定資産減価償却率最小値テキスト">
          <a:extLst>
            <a:ext uri="{FF2B5EF4-FFF2-40B4-BE49-F238E27FC236}">
              <a16:creationId xmlns:a16="http://schemas.microsoft.com/office/drawing/2014/main" id="{EE99C853-E506-44C0-A153-1CEAF8FEA49E}"/>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2B26512A-4A71-4402-A0B7-54CF919740EF}"/>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422" name="【一般廃棄物処理施設】&#10;有形固定資産減価償却率最大値テキスト">
          <a:extLst>
            <a:ext uri="{FF2B5EF4-FFF2-40B4-BE49-F238E27FC236}">
              <a16:creationId xmlns:a16="http://schemas.microsoft.com/office/drawing/2014/main" id="{0D283D32-C751-4C8E-B365-D894CDA5BF96}"/>
            </a:ext>
          </a:extLst>
        </xdr:cNvPr>
        <xdr:cNvSpPr txBox="1"/>
      </xdr:nvSpPr>
      <xdr:spPr>
        <a:xfrm>
          <a:off x="14414500" y="5311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423" name="直線コネクタ 422">
          <a:extLst>
            <a:ext uri="{FF2B5EF4-FFF2-40B4-BE49-F238E27FC236}">
              <a16:creationId xmlns:a16="http://schemas.microsoft.com/office/drawing/2014/main" id="{AB192A12-A428-49C3-AD1E-5D6817FB6F5D}"/>
            </a:ext>
          </a:extLst>
        </xdr:cNvPr>
        <xdr:cNvCxnSpPr/>
      </xdr:nvCxnSpPr>
      <xdr:spPr>
        <a:xfrm>
          <a:off x="14287500" y="55321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47642</xdr:rowOff>
    </xdr:from>
    <xdr:ext cx="405111" cy="259045"/>
    <xdr:sp macro="" textlink="">
      <xdr:nvSpPr>
        <xdr:cNvPr id="424" name="【一般廃棄物処理施設】&#10;有形固定資産減価償却率平均値テキスト">
          <a:extLst>
            <a:ext uri="{FF2B5EF4-FFF2-40B4-BE49-F238E27FC236}">
              <a16:creationId xmlns:a16="http://schemas.microsoft.com/office/drawing/2014/main" id="{34F91CB8-E8C2-4721-A678-C904CF1104F9}"/>
            </a:ext>
          </a:extLst>
        </xdr:cNvPr>
        <xdr:cNvSpPr txBox="1"/>
      </xdr:nvSpPr>
      <xdr:spPr>
        <a:xfrm>
          <a:off x="1441450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425" name="フローチャート: 判断 424">
          <a:extLst>
            <a:ext uri="{FF2B5EF4-FFF2-40B4-BE49-F238E27FC236}">
              <a16:creationId xmlns:a16="http://schemas.microsoft.com/office/drawing/2014/main" id="{0320B60A-0944-4DCC-9F27-16D3E5B23D7F}"/>
            </a:ext>
          </a:extLst>
        </xdr:cNvPr>
        <xdr:cNvSpPr/>
      </xdr:nvSpPr>
      <xdr:spPr>
        <a:xfrm>
          <a:off x="14325600" y="64395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426" name="フローチャート: 判断 425">
          <a:extLst>
            <a:ext uri="{FF2B5EF4-FFF2-40B4-BE49-F238E27FC236}">
              <a16:creationId xmlns:a16="http://schemas.microsoft.com/office/drawing/2014/main" id="{FF6901E1-F7C2-4400-8202-D21781BA990C}"/>
            </a:ext>
          </a:extLst>
        </xdr:cNvPr>
        <xdr:cNvSpPr/>
      </xdr:nvSpPr>
      <xdr:spPr>
        <a:xfrm>
          <a:off x="13578840" y="639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427" name="フローチャート: 判断 426">
          <a:extLst>
            <a:ext uri="{FF2B5EF4-FFF2-40B4-BE49-F238E27FC236}">
              <a16:creationId xmlns:a16="http://schemas.microsoft.com/office/drawing/2014/main" id="{4E0BD90C-5FE5-4757-A8D8-787C56CDEC44}"/>
            </a:ext>
          </a:extLst>
        </xdr:cNvPr>
        <xdr:cNvSpPr/>
      </xdr:nvSpPr>
      <xdr:spPr>
        <a:xfrm>
          <a:off x="12804140" y="63595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428" name="フローチャート: 判断 427">
          <a:extLst>
            <a:ext uri="{FF2B5EF4-FFF2-40B4-BE49-F238E27FC236}">
              <a16:creationId xmlns:a16="http://schemas.microsoft.com/office/drawing/2014/main" id="{5235C5D0-39E7-4354-951F-28D227BFA319}"/>
            </a:ext>
          </a:extLst>
        </xdr:cNvPr>
        <xdr:cNvSpPr/>
      </xdr:nvSpPr>
      <xdr:spPr>
        <a:xfrm>
          <a:off x="12029440" y="63519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429" name="フローチャート: 判断 428">
          <a:extLst>
            <a:ext uri="{FF2B5EF4-FFF2-40B4-BE49-F238E27FC236}">
              <a16:creationId xmlns:a16="http://schemas.microsoft.com/office/drawing/2014/main" id="{581D817C-B871-41B2-89AB-268E15842283}"/>
            </a:ext>
          </a:extLst>
        </xdr:cNvPr>
        <xdr:cNvSpPr/>
      </xdr:nvSpPr>
      <xdr:spPr>
        <a:xfrm>
          <a:off x="11231880" y="635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6B025907-ACFD-4F0A-A24F-3E4DB4B7D3C9}"/>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3D603868-4FFA-4B71-AE37-7E93A2E717E2}"/>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FDEE0A1-79D2-43AF-9B7A-6D1656DC98F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4F95449B-23F2-43CA-97BD-3E59D00C958B}"/>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58E98E27-D0AE-46A2-B186-070FE831CEF9}"/>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156845</xdr:rowOff>
    </xdr:from>
    <xdr:to>
      <xdr:col>85</xdr:col>
      <xdr:colOff>177800</xdr:colOff>
      <xdr:row>38</xdr:row>
      <xdr:rowOff>86995</xdr:rowOff>
    </xdr:to>
    <xdr:sp macro="" textlink="">
      <xdr:nvSpPr>
        <xdr:cNvPr id="435" name="楕円 434">
          <a:extLst>
            <a:ext uri="{FF2B5EF4-FFF2-40B4-BE49-F238E27FC236}">
              <a16:creationId xmlns:a16="http://schemas.microsoft.com/office/drawing/2014/main" id="{57F4F988-C17E-4536-97C3-1D1A18E4F560}"/>
            </a:ext>
          </a:extLst>
        </xdr:cNvPr>
        <xdr:cNvSpPr/>
      </xdr:nvSpPr>
      <xdr:spPr>
        <a:xfrm>
          <a:off x="14325600" y="63595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8272</xdr:rowOff>
    </xdr:from>
    <xdr:ext cx="405111" cy="259045"/>
    <xdr:sp macro="" textlink="">
      <xdr:nvSpPr>
        <xdr:cNvPr id="436" name="【一般廃棄物処理施設】&#10;有形固定資産減価償却率該当値テキスト">
          <a:extLst>
            <a:ext uri="{FF2B5EF4-FFF2-40B4-BE49-F238E27FC236}">
              <a16:creationId xmlns:a16="http://schemas.microsoft.com/office/drawing/2014/main" id="{76172A7E-6937-4B80-9E94-AB5C5FD36E6A}"/>
            </a:ext>
          </a:extLst>
        </xdr:cNvPr>
        <xdr:cNvSpPr txBox="1"/>
      </xdr:nvSpPr>
      <xdr:spPr>
        <a:xfrm>
          <a:off x="14414500"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116840</xdr:rowOff>
    </xdr:from>
    <xdr:to>
      <xdr:col>81</xdr:col>
      <xdr:colOff>101600</xdr:colOff>
      <xdr:row>38</xdr:row>
      <xdr:rowOff>46990</xdr:rowOff>
    </xdr:to>
    <xdr:sp macro="" textlink="">
      <xdr:nvSpPr>
        <xdr:cNvPr id="437" name="楕円 436">
          <a:extLst>
            <a:ext uri="{FF2B5EF4-FFF2-40B4-BE49-F238E27FC236}">
              <a16:creationId xmlns:a16="http://schemas.microsoft.com/office/drawing/2014/main" id="{E7F02895-630A-43D9-AC90-5793120D0115}"/>
            </a:ext>
          </a:extLst>
        </xdr:cNvPr>
        <xdr:cNvSpPr/>
      </xdr:nvSpPr>
      <xdr:spPr>
        <a:xfrm>
          <a:off x="13578840" y="6319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167640</xdr:rowOff>
    </xdr:from>
    <xdr:to>
      <xdr:col>85</xdr:col>
      <xdr:colOff>127000</xdr:colOff>
      <xdr:row>38</xdr:row>
      <xdr:rowOff>36195</xdr:rowOff>
    </xdr:to>
    <xdr:cxnSp macro="">
      <xdr:nvCxnSpPr>
        <xdr:cNvPr id="438" name="直線コネクタ 437">
          <a:extLst>
            <a:ext uri="{FF2B5EF4-FFF2-40B4-BE49-F238E27FC236}">
              <a16:creationId xmlns:a16="http://schemas.microsoft.com/office/drawing/2014/main" id="{282C37C0-ED0F-4F11-8B31-A23369E30968}"/>
            </a:ext>
          </a:extLst>
        </xdr:cNvPr>
        <xdr:cNvCxnSpPr/>
      </xdr:nvCxnSpPr>
      <xdr:spPr>
        <a:xfrm>
          <a:off x="13629640" y="6370320"/>
          <a:ext cx="7467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76835</xdr:rowOff>
    </xdr:from>
    <xdr:to>
      <xdr:col>76</xdr:col>
      <xdr:colOff>165100</xdr:colOff>
      <xdr:row>38</xdr:row>
      <xdr:rowOff>6985</xdr:rowOff>
    </xdr:to>
    <xdr:sp macro="" textlink="">
      <xdr:nvSpPr>
        <xdr:cNvPr id="439" name="楕円 438">
          <a:extLst>
            <a:ext uri="{FF2B5EF4-FFF2-40B4-BE49-F238E27FC236}">
              <a16:creationId xmlns:a16="http://schemas.microsoft.com/office/drawing/2014/main" id="{6950A7C7-8101-4A1A-AF4C-B22BAE5C07B3}"/>
            </a:ext>
          </a:extLst>
        </xdr:cNvPr>
        <xdr:cNvSpPr/>
      </xdr:nvSpPr>
      <xdr:spPr>
        <a:xfrm>
          <a:off x="12804140" y="627951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127635</xdr:rowOff>
    </xdr:from>
    <xdr:to>
      <xdr:col>81</xdr:col>
      <xdr:colOff>50800</xdr:colOff>
      <xdr:row>37</xdr:row>
      <xdr:rowOff>167640</xdr:rowOff>
    </xdr:to>
    <xdr:cxnSp macro="">
      <xdr:nvCxnSpPr>
        <xdr:cNvPr id="440" name="直線コネクタ 439">
          <a:extLst>
            <a:ext uri="{FF2B5EF4-FFF2-40B4-BE49-F238E27FC236}">
              <a16:creationId xmlns:a16="http://schemas.microsoft.com/office/drawing/2014/main" id="{3A648C6A-2D67-4C36-A1C1-CC28E5546936}"/>
            </a:ext>
          </a:extLst>
        </xdr:cNvPr>
        <xdr:cNvCxnSpPr/>
      </xdr:nvCxnSpPr>
      <xdr:spPr>
        <a:xfrm>
          <a:off x="12854940" y="6330315"/>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36830</xdr:rowOff>
    </xdr:from>
    <xdr:to>
      <xdr:col>72</xdr:col>
      <xdr:colOff>38100</xdr:colOff>
      <xdr:row>37</xdr:row>
      <xdr:rowOff>138430</xdr:rowOff>
    </xdr:to>
    <xdr:sp macro="" textlink="">
      <xdr:nvSpPr>
        <xdr:cNvPr id="441" name="楕円 440">
          <a:extLst>
            <a:ext uri="{FF2B5EF4-FFF2-40B4-BE49-F238E27FC236}">
              <a16:creationId xmlns:a16="http://schemas.microsoft.com/office/drawing/2014/main" id="{40C9B2E6-9B20-43A4-96FF-2572823A2993}"/>
            </a:ext>
          </a:extLst>
        </xdr:cNvPr>
        <xdr:cNvSpPr/>
      </xdr:nvSpPr>
      <xdr:spPr>
        <a:xfrm>
          <a:off x="12029440" y="62395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87630</xdr:rowOff>
    </xdr:from>
    <xdr:to>
      <xdr:col>76</xdr:col>
      <xdr:colOff>114300</xdr:colOff>
      <xdr:row>37</xdr:row>
      <xdr:rowOff>127635</xdr:rowOff>
    </xdr:to>
    <xdr:cxnSp macro="">
      <xdr:nvCxnSpPr>
        <xdr:cNvPr id="442" name="直線コネクタ 441">
          <a:extLst>
            <a:ext uri="{FF2B5EF4-FFF2-40B4-BE49-F238E27FC236}">
              <a16:creationId xmlns:a16="http://schemas.microsoft.com/office/drawing/2014/main" id="{8830E068-9D1C-4DE7-A06E-818BDF2AC4DC}"/>
            </a:ext>
          </a:extLst>
        </xdr:cNvPr>
        <xdr:cNvCxnSpPr/>
      </xdr:nvCxnSpPr>
      <xdr:spPr>
        <a:xfrm>
          <a:off x="12072620" y="6290310"/>
          <a:ext cx="78232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162560</xdr:rowOff>
    </xdr:from>
    <xdr:to>
      <xdr:col>67</xdr:col>
      <xdr:colOff>101600</xdr:colOff>
      <xdr:row>37</xdr:row>
      <xdr:rowOff>92710</xdr:rowOff>
    </xdr:to>
    <xdr:sp macro="" textlink="">
      <xdr:nvSpPr>
        <xdr:cNvPr id="443" name="楕円 442">
          <a:extLst>
            <a:ext uri="{FF2B5EF4-FFF2-40B4-BE49-F238E27FC236}">
              <a16:creationId xmlns:a16="http://schemas.microsoft.com/office/drawing/2014/main" id="{3F661883-41CB-43E8-A17E-2B1C8FA6FEBC}"/>
            </a:ext>
          </a:extLst>
        </xdr:cNvPr>
        <xdr:cNvSpPr/>
      </xdr:nvSpPr>
      <xdr:spPr>
        <a:xfrm>
          <a:off x="11231880" y="6197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41910</xdr:rowOff>
    </xdr:from>
    <xdr:to>
      <xdr:col>71</xdr:col>
      <xdr:colOff>177800</xdr:colOff>
      <xdr:row>37</xdr:row>
      <xdr:rowOff>87630</xdr:rowOff>
    </xdr:to>
    <xdr:cxnSp macro="">
      <xdr:nvCxnSpPr>
        <xdr:cNvPr id="444" name="直線コネクタ 443">
          <a:extLst>
            <a:ext uri="{FF2B5EF4-FFF2-40B4-BE49-F238E27FC236}">
              <a16:creationId xmlns:a16="http://schemas.microsoft.com/office/drawing/2014/main" id="{287C8668-000A-4939-A7C8-3F771A922A59}"/>
            </a:ext>
          </a:extLst>
        </xdr:cNvPr>
        <xdr:cNvCxnSpPr/>
      </xdr:nvCxnSpPr>
      <xdr:spPr>
        <a:xfrm>
          <a:off x="11282680" y="6244590"/>
          <a:ext cx="78994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121937</xdr:rowOff>
    </xdr:from>
    <xdr:ext cx="405111" cy="259045"/>
    <xdr:sp macro="" textlink="">
      <xdr:nvSpPr>
        <xdr:cNvPr id="445" name="n_1aveValue【一般廃棄物処理施設】&#10;有形固定資産減価償却率">
          <a:extLst>
            <a:ext uri="{FF2B5EF4-FFF2-40B4-BE49-F238E27FC236}">
              <a16:creationId xmlns:a16="http://schemas.microsoft.com/office/drawing/2014/main" id="{EAB53EE4-50D1-4D39-916C-38E363AD308C}"/>
            </a:ext>
          </a:extLst>
        </xdr:cNvPr>
        <xdr:cNvSpPr txBox="1"/>
      </xdr:nvSpPr>
      <xdr:spPr>
        <a:xfrm>
          <a:off x="13437244" y="649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78122</xdr:rowOff>
    </xdr:from>
    <xdr:ext cx="405111" cy="259045"/>
    <xdr:sp macro="" textlink="">
      <xdr:nvSpPr>
        <xdr:cNvPr id="446" name="n_2aveValue【一般廃棄物処理施設】&#10;有形固定資産減価償却率">
          <a:extLst>
            <a:ext uri="{FF2B5EF4-FFF2-40B4-BE49-F238E27FC236}">
              <a16:creationId xmlns:a16="http://schemas.microsoft.com/office/drawing/2014/main" id="{B8780DE5-9BC9-49F8-B754-36EFDCEAAC74}"/>
            </a:ext>
          </a:extLst>
        </xdr:cNvPr>
        <xdr:cNvSpPr txBox="1"/>
      </xdr:nvSpPr>
      <xdr:spPr>
        <a:xfrm>
          <a:off x="12675244" y="644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70502</xdr:rowOff>
    </xdr:from>
    <xdr:ext cx="405111" cy="259045"/>
    <xdr:sp macro="" textlink="">
      <xdr:nvSpPr>
        <xdr:cNvPr id="447" name="n_3aveValue【一般廃棄物処理施設】&#10;有形固定資産減価償却率">
          <a:extLst>
            <a:ext uri="{FF2B5EF4-FFF2-40B4-BE49-F238E27FC236}">
              <a16:creationId xmlns:a16="http://schemas.microsoft.com/office/drawing/2014/main" id="{5E92D86D-B1AA-4327-937E-41F22B70C8BA}"/>
            </a:ext>
          </a:extLst>
        </xdr:cNvPr>
        <xdr:cNvSpPr txBox="1"/>
      </xdr:nvSpPr>
      <xdr:spPr>
        <a:xfrm>
          <a:off x="11900544" y="644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68597</xdr:rowOff>
    </xdr:from>
    <xdr:ext cx="405111" cy="259045"/>
    <xdr:sp macro="" textlink="">
      <xdr:nvSpPr>
        <xdr:cNvPr id="448" name="n_4aveValue【一般廃棄物処理施設】&#10;有形固定資産減価償却率">
          <a:extLst>
            <a:ext uri="{FF2B5EF4-FFF2-40B4-BE49-F238E27FC236}">
              <a16:creationId xmlns:a16="http://schemas.microsoft.com/office/drawing/2014/main" id="{AE42F4CB-A017-42B3-9296-E9C10C552F0E}"/>
            </a:ext>
          </a:extLst>
        </xdr:cNvPr>
        <xdr:cNvSpPr txBox="1"/>
      </xdr:nvSpPr>
      <xdr:spPr>
        <a:xfrm>
          <a:off x="11102984" y="6438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63517</xdr:rowOff>
    </xdr:from>
    <xdr:ext cx="405111" cy="259045"/>
    <xdr:sp macro="" textlink="">
      <xdr:nvSpPr>
        <xdr:cNvPr id="449" name="n_1mainValue【一般廃棄物処理施設】&#10;有形固定資産減価償却率">
          <a:extLst>
            <a:ext uri="{FF2B5EF4-FFF2-40B4-BE49-F238E27FC236}">
              <a16:creationId xmlns:a16="http://schemas.microsoft.com/office/drawing/2014/main" id="{B9B97BB1-2E56-4B83-A562-1B781D91AB20}"/>
            </a:ext>
          </a:extLst>
        </xdr:cNvPr>
        <xdr:cNvSpPr txBox="1"/>
      </xdr:nvSpPr>
      <xdr:spPr>
        <a:xfrm>
          <a:off x="13437244" y="609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23512</xdr:rowOff>
    </xdr:from>
    <xdr:ext cx="405111" cy="259045"/>
    <xdr:sp macro="" textlink="">
      <xdr:nvSpPr>
        <xdr:cNvPr id="450" name="n_2mainValue【一般廃棄物処理施設】&#10;有形固定資産減価償却率">
          <a:extLst>
            <a:ext uri="{FF2B5EF4-FFF2-40B4-BE49-F238E27FC236}">
              <a16:creationId xmlns:a16="http://schemas.microsoft.com/office/drawing/2014/main" id="{7E8AACAB-7C55-4969-87DA-7138944C593A}"/>
            </a:ext>
          </a:extLst>
        </xdr:cNvPr>
        <xdr:cNvSpPr txBox="1"/>
      </xdr:nvSpPr>
      <xdr:spPr>
        <a:xfrm>
          <a:off x="12675244" y="605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154957</xdr:rowOff>
    </xdr:from>
    <xdr:ext cx="405111" cy="259045"/>
    <xdr:sp macro="" textlink="">
      <xdr:nvSpPr>
        <xdr:cNvPr id="451" name="n_3mainValue【一般廃棄物処理施設】&#10;有形固定資産減価償却率">
          <a:extLst>
            <a:ext uri="{FF2B5EF4-FFF2-40B4-BE49-F238E27FC236}">
              <a16:creationId xmlns:a16="http://schemas.microsoft.com/office/drawing/2014/main" id="{520CB730-8AE7-44E6-8253-A1AD5464B60A}"/>
            </a:ext>
          </a:extLst>
        </xdr:cNvPr>
        <xdr:cNvSpPr txBox="1"/>
      </xdr:nvSpPr>
      <xdr:spPr>
        <a:xfrm>
          <a:off x="11900544" y="602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109237</xdr:rowOff>
    </xdr:from>
    <xdr:ext cx="405111" cy="259045"/>
    <xdr:sp macro="" textlink="">
      <xdr:nvSpPr>
        <xdr:cNvPr id="452" name="n_4mainValue【一般廃棄物処理施設】&#10;有形固定資産減価償却率">
          <a:extLst>
            <a:ext uri="{FF2B5EF4-FFF2-40B4-BE49-F238E27FC236}">
              <a16:creationId xmlns:a16="http://schemas.microsoft.com/office/drawing/2014/main" id="{1435BEE1-1D0E-4BA1-BEDF-F0B3437128E5}"/>
            </a:ext>
          </a:extLst>
        </xdr:cNvPr>
        <xdr:cNvSpPr txBox="1"/>
      </xdr:nvSpPr>
      <xdr:spPr>
        <a:xfrm>
          <a:off x="11102984" y="597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CF9F5D01-08A2-467B-A5B5-C1793E94AEB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6CACC2B3-716E-4742-8046-302ED372629C}"/>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4DA429CB-E18F-4C72-9D3B-8FEE3ACC6EC5}"/>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B4E4E9B9-5A27-4A84-A0DC-649DC3057D7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815258B1-2F70-49C1-92E6-1EA0486E2F9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F821003A-8E86-479E-BC3B-944CFAC07FC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24E1A901-D227-42CC-A615-128874C9677C}"/>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2499F44B-07D7-4E03-B20E-E0EA214CD721}"/>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783CF448-7E94-43F6-B58E-50E48952DA8C}"/>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CDC99522-549B-46A5-A662-65BF660B962F}"/>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06AA9552-702E-4666-8317-7AD76BE425D8}"/>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4" name="テキスト ボックス 463">
          <a:extLst>
            <a:ext uri="{FF2B5EF4-FFF2-40B4-BE49-F238E27FC236}">
              <a16:creationId xmlns:a16="http://schemas.microsoft.com/office/drawing/2014/main" id="{3A64CA92-11B6-4482-965B-585D5CE9327C}"/>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A79F0037-6FD7-4F70-9142-FEED31638FB6}"/>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6" name="テキスト ボックス 465">
          <a:extLst>
            <a:ext uri="{FF2B5EF4-FFF2-40B4-BE49-F238E27FC236}">
              <a16:creationId xmlns:a16="http://schemas.microsoft.com/office/drawing/2014/main" id="{61CFEAD3-0DC7-4699-A7BB-338E7988FB8F}"/>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2BA47904-7566-4009-B98D-DE5DFAE16E63}"/>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8" name="テキスト ボックス 467">
          <a:extLst>
            <a:ext uri="{FF2B5EF4-FFF2-40B4-BE49-F238E27FC236}">
              <a16:creationId xmlns:a16="http://schemas.microsoft.com/office/drawing/2014/main" id="{80ACF6C8-67BF-4C36-B90B-5E2BEA54FC64}"/>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298DF864-C5AC-4E88-833E-A10CD5DA0D6A}"/>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0" name="テキスト ボックス 469">
          <a:extLst>
            <a:ext uri="{FF2B5EF4-FFF2-40B4-BE49-F238E27FC236}">
              <a16:creationId xmlns:a16="http://schemas.microsoft.com/office/drawing/2014/main" id="{7BBCB2BF-5C82-4FD3-BBD1-D876DD1206B5}"/>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8E97E47F-9F23-47C6-BEC5-EB6F81E1A5C0}"/>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2" name="テキスト ボックス 471">
          <a:extLst>
            <a:ext uri="{FF2B5EF4-FFF2-40B4-BE49-F238E27FC236}">
              <a16:creationId xmlns:a16="http://schemas.microsoft.com/office/drawing/2014/main" id="{D898FCBB-7BBC-4E27-B35B-A5F41F829F19}"/>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一般廃棄物処理施設】&#10;一人当たり有形固定資産（償却資産）額グラフ枠">
          <a:extLst>
            <a:ext uri="{FF2B5EF4-FFF2-40B4-BE49-F238E27FC236}">
              <a16:creationId xmlns:a16="http://schemas.microsoft.com/office/drawing/2014/main" id="{10EEF18C-2AB8-43B0-99FF-631DD03C99F7}"/>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474" name="直線コネクタ 473">
          <a:extLst>
            <a:ext uri="{FF2B5EF4-FFF2-40B4-BE49-F238E27FC236}">
              <a16:creationId xmlns:a16="http://schemas.microsoft.com/office/drawing/2014/main" id="{F4A0442A-967E-4B91-811B-BA20EFDE9719}"/>
            </a:ext>
          </a:extLst>
        </xdr:cNvPr>
        <xdr:cNvCxnSpPr/>
      </xdr:nvCxnSpPr>
      <xdr:spPr>
        <a:xfrm flipV="1">
          <a:off x="19509104" y="5693679"/>
          <a:ext cx="0" cy="1311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475" name="【一般廃棄物処理施設】&#10;一人当たり有形固定資産（償却資産）額最小値テキスト">
          <a:extLst>
            <a:ext uri="{FF2B5EF4-FFF2-40B4-BE49-F238E27FC236}">
              <a16:creationId xmlns:a16="http://schemas.microsoft.com/office/drawing/2014/main" id="{FF3C0B55-F991-49DE-A780-0A8BE4DC5949}"/>
            </a:ext>
          </a:extLst>
        </xdr:cNvPr>
        <xdr:cNvSpPr txBox="1"/>
      </xdr:nvSpPr>
      <xdr:spPr>
        <a:xfrm>
          <a:off x="19547840" y="70091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476" name="直線コネクタ 475">
          <a:extLst>
            <a:ext uri="{FF2B5EF4-FFF2-40B4-BE49-F238E27FC236}">
              <a16:creationId xmlns:a16="http://schemas.microsoft.com/office/drawing/2014/main" id="{A812D344-1A43-4807-9824-627FE6FBA98F}"/>
            </a:ext>
          </a:extLst>
        </xdr:cNvPr>
        <xdr:cNvCxnSpPr/>
      </xdr:nvCxnSpPr>
      <xdr:spPr>
        <a:xfrm>
          <a:off x="19443700" y="70053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477" name="【一般廃棄物処理施設】&#10;一人当たり有形固定資産（償却資産）額最大値テキスト">
          <a:extLst>
            <a:ext uri="{FF2B5EF4-FFF2-40B4-BE49-F238E27FC236}">
              <a16:creationId xmlns:a16="http://schemas.microsoft.com/office/drawing/2014/main" id="{9E80499D-5874-4158-9BF6-298FAF87517A}"/>
            </a:ext>
          </a:extLst>
        </xdr:cNvPr>
        <xdr:cNvSpPr txBox="1"/>
      </xdr:nvSpPr>
      <xdr:spPr>
        <a:xfrm>
          <a:off x="19547840" y="5472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478" name="直線コネクタ 477">
          <a:extLst>
            <a:ext uri="{FF2B5EF4-FFF2-40B4-BE49-F238E27FC236}">
              <a16:creationId xmlns:a16="http://schemas.microsoft.com/office/drawing/2014/main" id="{D33AF15F-8AA7-4F9B-B266-29A576C794AB}"/>
            </a:ext>
          </a:extLst>
        </xdr:cNvPr>
        <xdr:cNvCxnSpPr/>
      </xdr:nvCxnSpPr>
      <xdr:spPr>
        <a:xfrm>
          <a:off x="19443700" y="56936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55267</xdr:rowOff>
    </xdr:from>
    <xdr:ext cx="534377" cy="259045"/>
    <xdr:sp macro="" textlink="">
      <xdr:nvSpPr>
        <xdr:cNvPr id="479" name="【一般廃棄物処理施設】&#10;一人当たり有形固定資産（償却資産）額平均値テキスト">
          <a:extLst>
            <a:ext uri="{FF2B5EF4-FFF2-40B4-BE49-F238E27FC236}">
              <a16:creationId xmlns:a16="http://schemas.microsoft.com/office/drawing/2014/main" id="{48BECF45-2668-4782-914F-48DEFA5D96BA}"/>
            </a:ext>
          </a:extLst>
        </xdr:cNvPr>
        <xdr:cNvSpPr txBox="1"/>
      </xdr:nvSpPr>
      <xdr:spPr>
        <a:xfrm>
          <a:off x="19547840" y="64255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480" name="フローチャート: 判断 479">
          <a:extLst>
            <a:ext uri="{FF2B5EF4-FFF2-40B4-BE49-F238E27FC236}">
              <a16:creationId xmlns:a16="http://schemas.microsoft.com/office/drawing/2014/main" id="{3313D073-DD2D-4F7F-9D42-68EBCB9C1EF7}"/>
            </a:ext>
          </a:extLst>
        </xdr:cNvPr>
        <xdr:cNvSpPr/>
      </xdr:nvSpPr>
      <xdr:spPr>
        <a:xfrm>
          <a:off x="19458940" y="657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481" name="フローチャート: 判断 480">
          <a:extLst>
            <a:ext uri="{FF2B5EF4-FFF2-40B4-BE49-F238E27FC236}">
              <a16:creationId xmlns:a16="http://schemas.microsoft.com/office/drawing/2014/main" id="{E990CFA1-268F-48DA-9484-8219961D0BDB}"/>
            </a:ext>
          </a:extLst>
        </xdr:cNvPr>
        <xdr:cNvSpPr/>
      </xdr:nvSpPr>
      <xdr:spPr>
        <a:xfrm>
          <a:off x="18735040" y="656889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482" name="フローチャート: 判断 481">
          <a:extLst>
            <a:ext uri="{FF2B5EF4-FFF2-40B4-BE49-F238E27FC236}">
              <a16:creationId xmlns:a16="http://schemas.microsoft.com/office/drawing/2014/main" id="{876E5007-D987-4E1C-9015-F59661B702F2}"/>
            </a:ext>
          </a:extLst>
        </xdr:cNvPr>
        <xdr:cNvSpPr/>
      </xdr:nvSpPr>
      <xdr:spPr>
        <a:xfrm>
          <a:off x="17937480" y="6583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483" name="フローチャート: 判断 482">
          <a:extLst>
            <a:ext uri="{FF2B5EF4-FFF2-40B4-BE49-F238E27FC236}">
              <a16:creationId xmlns:a16="http://schemas.microsoft.com/office/drawing/2014/main" id="{329D656C-6FC4-431B-ACB1-B305A4529FAC}"/>
            </a:ext>
          </a:extLst>
        </xdr:cNvPr>
        <xdr:cNvSpPr/>
      </xdr:nvSpPr>
      <xdr:spPr>
        <a:xfrm>
          <a:off x="17162780" y="659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484" name="フローチャート: 判断 483">
          <a:extLst>
            <a:ext uri="{FF2B5EF4-FFF2-40B4-BE49-F238E27FC236}">
              <a16:creationId xmlns:a16="http://schemas.microsoft.com/office/drawing/2014/main" id="{7F82ACEC-4BCF-4428-99B4-99B8D9AFBD54}"/>
            </a:ext>
          </a:extLst>
        </xdr:cNvPr>
        <xdr:cNvSpPr/>
      </xdr:nvSpPr>
      <xdr:spPr>
        <a:xfrm>
          <a:off x="16388080" y="65719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4310D6D0-4525-4317-8ECC-FD858AF0CEA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F42BFB4B-CF73-4B73-8556-13B84A9AA969}"/>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A71D3C61-DC01-4EBB-BDE5-4D78B37235DB}"/>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8F80853D-F88E-4138-BCFE-B10CCDCC7E9E}"/>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B40D2814-977D-472F-BB98-D530BFE9C7AE}"/>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140418</xdr:rowOff>
    </xdr:from>
    <xdr:to>
      <xdr:col>116</xdr:col>
      <xdr:colOff>114300</xdr:colOff>
      <xdr:row>40</xdr:row>
      <xdr:rowOff>70568</xdr:rowOff>
    </xdr:to>
    <xdr:sp macro="" textlink="">
      <xdr:nvSpPr>
        <xdr:cNvPr id="490" name="楕円 489">
          <a:extLst>
            <a:ext uri="{FF2B5EF4-FFF2-40B4-BE49-F238E27FC236}">
              <a16:creationId xmlns:a16="http://schemas.microsoft.com/office/drawing/2014/main" id="{82DE6AC7-3C68-4A89-9256-01D289B3DE9E}"/>
            </a:ext>
          </a:extLst>
        </xdr:cNvPr>
        <xdr:cNvSpPr/>
      </xdr:nvSpPr>
      <xdr:spPr>
        <a:xfrm>
          <a:off x="19458940" y="667837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118845</xdr:rowOff>
    </xdr:from>
    <xdr:ext cx="534377" cy="259045"/>
    <xdr:sp macro="" textlink="">
      <xdr:nvSpPr>
        <xdr:cNvPr id="491" name="【一般廃棄物処理施設】&#10;一人当たり有形固定資産（償却資産）額該当値テキスト">
          <a:extLst>
            <a:ext uri="{FF2B5EF4-FFF2-40B4-BE49-F238E27FC236}">
              <a16:creationId xmlns:a16="http://schemas.microsoft.com/office/drawing/2014/main" id="{DB1F6064-9EC8-45C3-B3F3-61F2A7F5F44D}"/>
            </a:ext>
          </a:extLst>
        </xdr:cNvPr>
        <xdr:cNvSpPr txBox="1"/>
      </xdr:nvSpPr>
      <xdr:spPr>
        <a:xfrm>
          <a:off x="19547840" y="6656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143947</xdr:rowOff>
    </xdr:from>
    <xdr:to>
      <xdr:col>112</xdr:col>
      <xdr:colOff>38100</xdr:colOff>
      <xdr:row>40</xdr:row>
      <xdr:rowOff>74097</xdr:rowOff>
    </xdr:to>
    <xdr:sp macro="" textlink="">
      <xdr:nvSpPr>
        <xdr:cNvPr id="492" name="楕円 491">
          <a:extLst>
            <a:ext uri="{FF2B5EF4-FFF2-40B4-BE49-F238E27FC236}">
              <a16:creationId xmlns:a16="http://schemas.microsoft.com/office/drawing/2014/main" id="{903CFB6D-13F9-49EC-A651-99406A7C8AA7}"/>
            </a:ext>
          </a:extLst>
        </xdr:cNvPr>
        <xdr:cNvSpPr/>
      </xdr:nvSpPr>
      <xdr:spPr>
        <a:xfrm>
          <a:off x="18735040" y="668190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19768</xdr:rowOff>
    </xdr:from>
    <xdr:to>
      <xdr:col>116</xdr:col>
      <xdr:colOff>63500</xdr:colOff>
      <xdr:row>40</xdr:row>
      <xdr:rowOff>23297</xdr:rowOff>
    </xdr:to>
    <xdr:cxnSp macro="">
      <xdr:nvCxnSpPr>
        <xdr:cNvPr id="493" name="直線コネクタ 492">
          <a:extLst>
            <a:ext uri="{FF2B5EF4-FFF2-40B4-BE49-F238E27FC236}">
              <a16:creationId xmlns:a16="http://schemas.microsoft.com/office/drawing/2014/main" id="{F571304C-A393-44A4-B36C-A9AC3753E590}"/>
            </a:ext>
          </a:extLst>
        </xdr:cNvPr>
        <xdr:cNvCxnSpPr/>
      </xdr:nvCxnSpPr>
      <xdr:spPr>
        <a:xfrm flipV="1">
          <a:off x="18778220" y="6725368"/>
          <a:ext cx="731520" cy="3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146485</xdr:rowOff>
    </xdr:from>
    <xdr:to>
      <xdr:col>107</xdr:col>
      <xdr:colOff>101600</xdr:colOff>
      <xdr:row>40</xdr:row>
      <xdr:rowOff>76635</xdr:rowOff>
    </xdr:to>
    <xdr:sp macro="" textlink="">
      <xdr:nvSpPr>
        <xdr:cNvPr id="494" name="楕円 493">
          <a:extLst>
            <a:ext uri="{FF2B5EF4-FFF2-40B4-BE49-F238E27FC236}">
              <a16:creationId xmlns:a16="http://schemas.microsoft.com/office/drawing/2014/main" id="{C7581668-B5F2-4C6F-8CFF-200615C04489}"/>
            </a:ext>
          </a:extLst>
        </xdr:cNvPr>
        <xdr:cNvSpPr/>
      </xdr:nvSpPr>
      <xdr:spPr>
        <a:xfrm>
          <a:off x="17937480" y="66844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23297</xdr:rowOff>
    </xdr:from>
    <xdr:to>
      <xdr:col>111</xdr:col>
      <xdr:colOff>177800</xdr:colOff>
      <xdr:row>40</xdr:row>
      <xdr:rowOff>25835</xdr:rowOff>
    </xdr:to>
    <xdr:cxnSp macro="">
      <xdr:nvCxnSpPr>
        <xdr:cNvPr id="495" name="直線コネクタ 494">
          <a:extLst>
            <a:ext uri="{FF2B5EF4-FFF2-40B4-BE49-F238E27FC236}">
              <a16:creationId xmlns:a16="http://schemas.microsoft.com/office/drawing/2014/main" id="{40F94513-28B1-4489-A9A9-9387504C1A07}"/>
            </a:ext>
          </a:extLst>
        </xdr:cNvPr>
        <xdr:cNvCxnSpPr/>
      </xdr:nvCxnSpPr>
      <xdr:spPr>
        <a:xfrm flipV="1">
          <a:off x="17988280" y="6728897"/>
          <a:ext cx="789940" cy="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148844</xdr:rowOff>
    </xdr:from>
    <xdr:to>
      <xdr:col>102</xdr:col>
      <xdr:colOff>165100</xdr:colOff>
      <xdr:row>40</xdr:row>
      <xdr:rowOff>78994</xdr:rowOff>
    </xdr:to>
    <xdr:sp macro="" textlink="">
      <xdr:nvSpPr>
        <xdr:cNvPr id="496" name="楕円 495">
          <a:extLst>
            <a:ext uri="{FF2B5EF4-FFF2-40B4-BE49-F238E27FC236}">
              <a16:creationId xmlns:a16="http://schemas.microsoft.com/office/drawing/2014/main" id="{80868564-CFD4-463D-A9CE-8E29690092B6}"/>
            </a:ext>
          </a:extLst>
        </xdr:cNvPr>
        <xdr:cNvSpPr/>
      </xdr:nvSpPr>
      <xdr:spPr>
        <a:xfrm>
          <a:off x="17162780" y="66868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25835</xdr:rowOff>
    </xdr:from>
    <xdr:to>
      <xdr:col>107</xdr:col>
      <xdr:colOff>50800</xdr:colOff>
      <xdr:row>40</xdr:row>
      <xdr:rowOff>28194</xdr:rowOff>
    </xdr:to>
    <xdr:cxnSp macro="">
      <xdr:nvCxnSpPr>
        <xdr:cNvPr id="497" name="直線コネクタ 496">
          <a:extLst>
            <a:ext uri="{FF2B5EF4-FFF2-40B4-BE49-F238E27FC236}">
              <a16:creationId xmlns:a16="http://schemas.microsoft.com/office/drawing/2014/main" id="{75231FF7-41AD-4FB8-98D7-3340A20EC1C4}"/>
            </a:ext>
          </a:extLst>
        </xdr:cNvPr>
        <xdr:cNvCxnSpPr/>
      </xdr:nvCxnSpPr>
      <xdr:spPr>
        <a:xfrm flipV="1">
          <a:off x="17213580" y="6731435"/>
          <a:ext cx="774700" cy="2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145562</xdr:rowOff>
    </xdr:from>
    <xdr:to>
      <xdr:col>98</xdr:col>
      <xdr:colOff>38100</xdr:colOff>
      <xdr:row>40</xdr:row>
      <xdr:rowOff>75712</xdr:rowOff>
    </xdr:to>
    <xdr:sp macro="" textlink="">
      <xdr:nvSpPr>
        <xdr:cNvPr id="498" name="楕円 497">
          <a:extLst>
            <a:ext uri="{FF2B5EF4-FFF2-40B4-BE49-F238E27FC236}">
              <a16:creationId xmlns:a16="http://schemas.microsoft.com/office/drawing/2014/main" id="{188CE7B1-3390-41D8-BB6A-1A2AA1280D8B}"/>
            </a:ext>
          </a:extLst>
        </xdr:cNvPr>
        <xdr:cNvSpPr/>
      </xdr:nvSpPr>
      <xdr:spPr>
        <a:xfrm>
          <a:off x="16388080" y="66835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24912</xdr:rowOff>
    </xdr:from>
    <xdr:to>
      <xdr:col>102</xdr:col>
      <xdr:colOff>114300</xdr:colOff>
      <xdr:row>40</xdr:row>
      <xdr:rowOff>28194</xdr:rowOff>
    </xdr:to>
    <xdr:cxnSp macro="">
      <xdr:nvCxnSpPr>
        <xdr:cNvPr id="499" name="直線コネクタ 498">
          <a:extLst>
            <a:ext uri="{FF2B5EF4-FFF2-40B4-BE49-F238E27FC236}">
              <a16:creationId xmlns:a16="http://schemas.microsoft.com/office/drawing/2014/main" id="{C1AD0870-4707-447D-8B32-0AA22C747B3C}"/>
            </a:ext>
          </a:extLst>
        </xdr:cNvPr>
        <xdr:cNvCxnSpPr/>
      </xdr:nvCxnSpPr>
      <xdr:spPr>
        <a:xfrm>
          <a:off x="16431260" y="6730512"/>
          <a:ext cx="782320" cy="3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149064</xdr:rowOff>
    </xdr:from>
    <xdr:ext cx="534377" cy="259045"/>
    <xdr:sp macro="" textlink="">
      <xdr:nvSpPr>
        <xdr:cNvPr id="500" name="n_1aveValue【一般廃棄物処理施設】&#10;一人当たり有形固定資産（償却資産）額">
          <a:extLst>
            <a:ext uri="{FF2B5EF4-FFF2-40B4-BE49-F238E27FC236}">
              <a16:creationId xmlns:a16="http://schemas.microsoft.com/office/drawing/2014/main" id="{B3D43572-7DE4-42F8-8CF1-DDF6C520D5D7}"/>
            </a:ext>
          </a:extLst>
        </xdr:cNvPr>
        <xdr:cNvSpPr txBox="1"/>
      </xdr:nvSpPr>
      <xdr:spPr>
        <a:xfrm>
          <a:off x="18528811" y="635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164165</xdr:rowOff>
    </xdr:from>
    <xdr:ext cx="534377" cy="259045"/>
    <xdr:sp macro="" textlink="">
      <xdr:nvSpPr>
        <xdr:cNvPr id="501" name="n_2aveValue【一般廃棄物処理施設】&#10;一人当たり有形固定資産（償却資産）額">
          <a:extLst>
            <a:ext uri="{FF2B5EF4-FFF2-40B4-BE49-F238E27FC236}">
              <a16:creationId xmlns:a16="http://schemas.microsoft.com/office/drawing/2014/main" id="{B33CB67E-53C0-4722-A739-EC901AE04E23}"/>
            </a:ext>
          </a:extLst>
        </xdr:cNvPr>
        <xdr:cNvSpPr txBox="1"/>
      </xdr:nvSpPr>
      <xdr:spPr>
        <a:xfrm>
          <a:off x="17766811" y="636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1438</xdr:rowOff>
    </xdr:from>
    <xdr:ext cx="534377" cy="259045"/>
    <xdr:sp macro="" textlink="">
      <xdr:nvSpPr>
        <xdr:cNvPr id="502" name="n_3aveValue【一般廃棄物処理施設】&#10;一人当たり有形固定資産（償却資産）額">
          <a:extLst>
            <a:ext uri="{FF2B5EF4-FFF2-40B4-BE49-F238E27FC236}">
              <a16:creationId xmlns:a16="http://schemas.microsoft.com/office/drawing/2014/main" id="{15A3884B-0101-461B-81AF-03DC08CDBFA6}"/>
            </a:ext>
          </a:extLst>
        </xdr:cNvPr>
        <xdr:cNvSpPr txBox="1"/>
      </xdr:nvSpPr>
      <xdr:spPr>
        <a:xfrm>
          <a:off x="16969251" y="6371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152072</xdr:rowOff>
    </xdr:from>
    <xdr:ext cx="534377" cy="259045"/>
    <xdr:sp macro="" textlink="">
      <xdr:nvSpPr>
        <xdr:cNvPr id="503" name="n_4aveValue【一般廃棄物処理施設】&#10;一人当たり有形固定資産（償却資産）額">
          <a:extLst>
            <a:ext uri="{FF2B5EF4-FFF2-40B4-BE49-F238E27FC236}">
              <a16:creationId xmlns:a16="http://schemas.microsoft.com/office/drawing/2014/main" id="{0C9FE0BA-12F0-4E80-BFAA-053B14BCA930}"/>
            </a:ext>
          </a:extLst>
        </xdr:cNvPr>
        <xdr:cNvSpPr txBox="1"/>
      </xdr:nvSpPr>
      <xdr:spPr>
        <a:xfrm>
          <a:off x="16194551" y="635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65224</xdr:rowOff>
    </xdr:from>
    <xdr:ext cx="534377" cy="259045"/>
    <xdr:sp macro="" textlink="">
      <xdr:nvSpPr>
        <xdr:cNvPr id="504" name="n_1mainValue【一般廃棄物処理施設】&#10;一人当たり有形固定資産（償却資産）額">
          <a:extLst>
            <a:ext uri="{FF2B5EF4-FFF2-40B4-BE49-F238E27FC236}">
              <a16:creationId xmlns:a16="http://schemas.microsoft.com/office/drawing/2014/main" id="{4ECA9C3B-65C0-40B1-9912-E5E2C30D0FE2}"/>
            </a:ext>
          </a:extLst>
        </xdr:cNvPr>
        <xdr:cNvSpPr txBox="1"/>
      </xdr:nvSpPr>
      <xdr:spPr>
        <a:xfrm>
          <a:off x="18528811" y="6770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67762</xdr:rowOff>
    </xdr:from>
    <xdr:ext cx="534377" cy="259045"/>
    <xdr:sp macro="" textlink="">
      <xdr:nvSpPr>
        <xdr:cNvPr id="505" name="n_2mainValue【一般廃棄物処理施設】&#10;一人当たり有形固定資産（償却資産）額">
          <a:extLst>
            <a:ext uri="{FF2B5EF4-FFF2-40B4-BE49-F238E27FC236}">
              <a16:creationId xmlns:a16="http://schemas.microsoft.com/office/drawing/2014/main" id="{7411D3B6-4A88-430B-BAD4-1BB7E86F9E5B}"/>
            </a:ext>
          </a:extLst>
        </xdr:cNvPr>
        <xdr:cNvSpPr txBox="1"/>
      </xdr:nvSpPr>
      <xdr:spPr>
        <a:xfrm>
          <a:off x="17766811" y="6773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70121</xdr:rowOff>
    </xdr:from>
    <xdr:ext cx="534377" cy="259045"/>
    <xdr:sp macro="" textlink="">
      <xdr:nvSpPr>
        <xdr:cNvPr id="506" name="n_3mainValue【一般廃棄物処理施設】&#10;一人当たり有形固定資産（償却資産）額">
          <a:extLst>
            <a:ext uri="{FF2B5EF4-FFF2-40B4-BE49-F238E27FC236}">
              <a16:creationId xmlns:a16="http://schemas.microsoft.com/office/drawing/2014/main" id="{50B6FDD5-7B17-463B-8ED9-DB5BF8705878}"/>
            </a:ext>
          </a:extLst>
        </xdr:cNvPr>
        <xdr:cNvSpPr txBox="1"/>
      </xdr:nvSpPr>
      <xdr:spPr>
        <a:xfrm>
          <a:off x="16969251" y="6775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66839</xdr:rowOff>
    </xdr:from>
    <xdr:ext cx="534377" cy="259045"/>
    <xdr:sp macro="" textlink="">
      <xdr:nvSpPr>
        <xdr:cNvPr id="507" name="n_4mainValue【一般廃棄物処理施設】&#10;一人当たり有形固定資産（償却資産）額">
          <a:extLst>
            <a:ext uri="{FF2B5EF4-FFF2-40B4-BE49-F238E27FC236}">
              <a16:creationId xmlns:a16="http://schemas.microsoft.com/office/drawing/2014/main" id="{F5E4B3E2-9912-498E-9FD7-AE35DC8D9A20}"/>
            </a:ext>
          </a:extLst>
        </xdr:cNvPr>
        <xdr:cNvSpPr txBox="1"/>
      </xdr:nvSpPr>
      <xdr:spPr>
        <a:xfrm>
          <a:off x="16194551" y="6772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D069D46F-D1C2-40F5-A12B-0FDE922451B1}"/>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4BFFB23E-9E0B-489F-863C-2EC51DD44697}"/>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C64E166B-7E54-4F00-9E18-D7A2AA97EF1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A086F2EB-9157-47B7-B3B5-302736E8FBE6}"/>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F5E97F69-FC87-4211-AB02-3C44BBE08EA6}"/>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837B861A-39F2-4A69-8FEF-B05633BC0257}"/>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AA740442-BAF7-4282-927B-3D3D0182689F}"/>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DEA004EC-28A7-45C6-B03A-0DE069C157B0}"/>
            </a:ext>
          </a:extLst>
        </xdr:cNvPr>
        <xdr:cNvSpPr/>
      </xdr:nvSpPr>
      <xdr:spPr>
        <a:xfrm>
          <a:off x="10960100" y="894207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6" name="正方形/長方形 515">
          <a:extLst>
            <a:ext uri="{FF2B5EF4-FFF2-40B4-BE49-F238E27FC236}">
              <a16:creationId xmlns:a16="http://schemas.microsoft.com/office/drawing/2014/main" id="{6321CF5F-F4C2-455A-AC65-7BF712DEF2C5}"/>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7" name="正方形/長方形 516">
          <a:extLst>
            <a:ext uri="{FF2B5EF4-FFF2-40B4-BE49-F238E27FC236}">
              <a16:creationId xmlns:a16="http://schemas.microsoft.com/office/drawing/2014/main" id="{9D7114BD-3B92-4CB8-9E3C-25FC0AB8CA2C}"/>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8" name="正方形/長方形 517">
          <a:extLst>
            <a:ext uri="{FF2B5EF4-FFF2-40B4-BE49-F238E27FC236}">
              <a16:creationId xmlns:a16="http://schemas.microsoft.com/office/drawing/2014/main" id="{383830F1-60F5-430C-B609-66F760EDD0AD}"/>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9" name="正方形/長方形 518">
          <a:extLst>
            <a:ext uri="{FF2B5EF4-FFF2-40B4-BE49-F238E27FC236}">
              <a16:creationId xmlns:a16="http://schemas.microsoft.com/office/drawing/2014/main" id="{2ADAC9E8-13F8-4AAC-B307-AB3BD8A7B304}"/>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0" name="正方形/長方形 519">
          <a:extLst>
            <a:ext uri="{FF2B5EF4-FFF2-40B4-BE49-F238E27FC236}">
              <a16:creationId xmlns:a16="http://schemas.microsoft.com/office/drawing/2014/main" id="{53A497ED-82AF-4185-85A9-C0AF1F0F00C9}"/>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1" name="正方形/長方形 520">
          <a:extLst>
            <a:ext uri="{FF2B5EF4-FFF2-40B4-BE49-F238E27FC236}">
              <a16:creationId xmlns:a16="http://schemas.microsoft.com/office/drawing/2014/main" id="{253567BD-A8EC-4296-9B72-60C5A75D67F8}"/>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2" name="正方形/長方形 521">
          <a:extLst>
            <a:ext uri="{FF2B5EF4-FFF2-40B4-BE49-F238E27FC236}">
              <a16:creationId xmlns:a16="http://schemas.microsoft.com/office/drawing/2014/main" id="{140B7209-6466-4F89-BB94-A26BE719EA88}"/>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3" name="正方形/長方形 522">
          <a:extLst>
            <a:ext uri="{FF2B5EF4-FFF2-40B4-BE49-F238E27FC236}">
              <a16:creationId xmlns:a16="http://schemas.microsoft.com/office/drawing/2014/main" id="{B725DA69-C8F4-4CC3-A942-3AC5163CF477}"/>
            </a:ext>
          </a:extLst>
        </xdr:cNvPr>
        <xdr:cNvSpPr/>
      </xdr:nvSpPr>
      <xdr:spPr>
        <a:xfrm>
          <a:off x="16093440" y="894207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4D2A895D-F8DF-4C82-84E1-13F832E5F5AF}"/>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0E4DE6BA-9886-43FD-98B6-606B80AC1A15}"/>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5861E831-8184-4BDC-8C47-E43E3E5351BA}"/>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0DA91EB6-EFD9-4A83-A902-1370FB7C0154}"/>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12EBB699-7607-4A3B-9DC3-62CBAB0210DD}"/>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0DD36690-940D-4509-BAC0-C4736857013F}"/>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E808A2B4-A156-471A-A64D-160EE30582F3}"/>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83021320-1C26-4918-8CF1-02C2F4DF888D}"/>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a:extLst>
            <a:ext uri="{FF2B5EF4-FFF2-40B4-BE49-F238E27FC236}">
              <a16:creationId xmlns:a16="http://schemas.microsoft.com/office/drawing/2014/main" id="{205AB1CB-99D6-4B34-BACC-5DE21FF5EEE1}"/>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BD626FCB-6BF9-423F-BA08-6ECD89082B72}"/>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4" name="テキスト ボックス 533">
          <a:extLst>
            <a:ext uri="{FF2B5EF4-FFF2-40B4-BE49-F238E27FC236}">
              <a16:creationId xmlns:a16="http://schemas.microsoft.com/office/drawing/2014/main" id="{991731CD-734F-4B3F-A609-AB4C3BA8D39C}"/>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5" name="直線コネクタ 534">
          <a:extLst>
            <a:ext uri="{FF2B5EF4-FFF2-40B4-BE49-F238E27FC236}">
              <a16:creationId xmlns:a16="http://schemas.microsoft.com/office/drawing/2014/main" id="{966D81C4-3884-45F6-A3B8-1AD877027986}"/>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6" name="テキスト ボックス 535">
          <a:extLst>
            <a:ext uri="{FF2B5EF4-FFF2-40B4-BE49-F238E27FC236}">
              <a16:creationId xmlns:a16="http://schemas.microsoft.com/office/drawing/2014/main" id="{1F72F369-281B-4888-A8C2-3A726E41C16E}"/>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7" name="直線コネクタ 536">
          <a:extLst>
            <a:ext uri="{FF2B5EF4-FFF2-40B4-BE49-F238E27FC236}">
              <a16:creationId xmlns:a16="http://schemas.microsoft.com/office/drawing/2014/main" id="{D1A044AC-A77D-4567-9F24-F0E36E0C243D}"/>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8" name="テキスト ボックス 537">
          <a:extLst>
            <a:ext uri="{FF2B5EF4-FFF2-40B4-BE49-F238E27FC236}">
              <a16:creationId xmlns:a16="http://schemas.microsoft.com/office/drawing/2014/main" id="{04BF9CA6-43A3-4245-B380-87A6ABC5D106}"/>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9" name="直線コネクタ 538">
          <a:extLst>
            <a:ext uri="{FF2B5EF4-FFF2-40B4-BE49-F238E27FC236}">
              <a16:creationId xmlns:a16="http://schemas.microsoft.com/office/drawing/2014/main" id="{D923105C-60FF-4492-8C19-DA8F55489898}"/>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0" name="テキスト ボックス 539">
          <a:extLst>
            <a:ext uri="{FF2B5EF4-FFF2-40B4-BE49-F238E27FC236}">
              <a16:creationId xmlns:a16="http://schemas.microsoft.com/office/drawing/2014/main" id="{58B00B26-39AF-4D6A-9748-A087ADB02C37}"/>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1" name="直線コネクタ 540">
          <a:extLst>
            <a:ext uri="{FF2B5EF4-FFF2-40B4-BE49-F238E27FC236}">
              <a16:creationId xmlns:a16="http://schemas.microsoft.com/office/drawing/2014/main" id="{F804106F-3D17-40DB-A523-56A0A3D755E4}"/>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2" name="テキスト ボックス 541">
          <a:extLst>
            <a:ext uri="{FF2B5EF4-FFF2-40B4-BE49-F238E27FC236}">
              <a16:creationId xmlns:a16="http://schemas.microsoft.com/office/drawing/2014/main" id="{AC00CC36-4F21-4BAE-8827-D385B7BA4ED5}"/>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3" name="直線コネクタ 542">
          <a:extLst>
            <a:ext uri="{FF2B5EF4-FFF2-40B4-BE49-F238E27FC236}">
              <a16:creationId xmlns:a16="http://schemas.microsoft.com/office/drawing/2014/main" id="{0AA9A983-FBF7-4BC3-842C-F61C562C90C2}"/>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4" name="テキスト ボックス 543">
          <a:extLst>
            <a:ext uri="{FF2B5EF4-FFF2-40B4-BE49-F238E27FC236}">
              <a16:creationId xmlns:a16="http://schemas.microsoft.com/office/drawing/2014/main" id="{5F770CDF-F301-47EC-8665-304AA6B891DB}"/>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5" name="直線コネクタ 544">
          <a:extLst>
            <a:ext uri="{FF2B5EF4-FFF2-40B4-BE49-F238E27FC236}">
              <a16:creationId xmlns:a16="http://schemas.microsoft.com/office/drawing/2014/main" id="{B17B88BA-AB4B-474D-B9A5-6B72E24DA4DF}"/>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6" name="テキスト ボックス 545">
          <a:extLst>
            <a:ext uri="{FF2B5EF4-FFF2-40B4-BE49-F238E27FC236}">
              <a16:creationId xmlns:a16="http://schemas.microsoft.com/office/drawing/2014/main" id="{68C2C785-94D3-4746-9F38-6C0B2C300DC2}"/>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7" name="【消防施設】&#10;有形固定資産減価償却率グラフ枠">
          <a:extLst>
            <a:ext uri="{FF2B5EF4-FFF2-40B4-BE49-F238E27FC236}">
              <a16:creationId xmlns:a16="http://schemas.microsoft.com/office/drawing/2014/main" id="{A6329E78-93E3-4AF5-A2E7-28950EBAC41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548" name="直線コネクタ 547">
          <a:extLst>
            <a:ext uri="{FF2B5EF4-FFF2-40B4-BE49-F238E27FC236}">
              <a16:creationId xmlns:a16="http://schemas.microsoft.com/office/drawing/2014/main" id="{A314938A-EF4A-40AE-BBF8-69FFC7B2B074}"/>
            </a:ext>
          </a:extLst>
        </xdr:cNvPr>
        <xdr:cNvCxnSpPr/>
      </xdr:nvCxnSpPr>
      <xdr:spPr>
        <a:xfrm flipV="1">
          <a:off x="14375764" y="13096875"/>
          <a:ext cx="0" cy="1320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549" name="【消防施設】&#10;有形固定資産減価償却率最小値テキスト">
          <a:extLst>
            <a:ext uri="{FF2B5EF4-FFF2-40B4-BE49-F238E27FC236}">
              <a16:creationId xmlns:a16="http://schemas.microsoft.com/office/drawing/2014/main" id="{6BE24389-D74A-42F1-8A5E-9ECA929D867F}"/>
            </a:ext>
          </a:extLst>
        </xdr:cNvPr>
        <xdr:cNvSpPr txBox="1"/>
      </xdr:nvSpPr>
      <xdr:spPr>
        <a:xfrm>
          <a:off x="14414500" y="14417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550" name="直線コネクタ 549">
          <a:extLst>
            <a:ext uri="{FF2B5EF4-FFF2-40B4-BE49-F238E27FC236}">
              <a16:creationId xmlns:a16="http://schemas.microsoft.com/office/drawing/2014/main" id="{B2E72D9B-69EA-4BEA-A63A-65B957356777}"/>
            </a:ext>
          </a:extLst>
        </xdr:cNvPr>
        <xdr:cNvCxnSpPr/>
      </xdr:nvCxnSpPr>
      <xdr:spPr>
        <a:xfrm>
          <a:off x="14287500" y="144170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551" name="【消防施設】&#10;有形固定資産減価償却率最大値テキスト">
          <a:extLst>
            <a:ext uri="{FF2B5EF4-FFF2-40B4-BE49-F238E27FC236}">
              <a16:creationId xmlns:a16="http://schemas.microsoft.com/office/drawing/2014/main" id="{374A47D0-6E90-48AF-8BEF-797E28D66029}"/>
            </a:ext>
          </a:extLst>
        </xdr:cNvPr>
        <xdr:cNvSpPr txBox="1"/>
      </xdr:nvSpPr>
      <xdr:spPr>
        <a:xfrm>
          <a:off x="14414500" y="12879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552" name="直線コネクタ 551">
          <a:extLst>
            <a:ext uri="{FF2B5EF4-FFF2-40B4-BE49-F238E27FC236}">
              <a16:creationId xmlns:a16="http://schemas.microsoft.com/office/drawing/2014/main" id="{03EB216D-D873-487D-8B88-30A3E352DBF7}"/>
            </a:ext>
          </a:extLst>
        </xdr:cNvPr>
        <xdr:cNvCxnSpPr/>
      </xdr:nvCxnSpPr>
      <xdr:spPr>
        <a:xfrm>
          <a:off x="14287500" y="13096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154322</xdr:rowOff>
    </xdr:from>
    <xdr:ext cx="405111" cy="259045"/>
    <xdr:sp macro="" textlink="">
      <xdr:nvSpPr>
        <xdr:cNvPr id="553" name="【消防施設】&#10;有形固定資産減価償却率平均値テキスト">
          <a:extLst>
            <a:ext uri="{FF2B5EF4-FFF2-40B4-BE49-F238E27FC236}">
              <a16:creationId xmlns:a16="http://schemas.microsoft.com/office/drawing/2014/main" id="{BD99A102-5302-48D4-9415-5C00EB75AC5D}"/>
            </a:ext>
          </a:extLst>
        </xdr:cNvPr>
        <xdr:cNvSpPr txBox="1"/>
      </xdr:nvSpPr>
      <xdr:spPr>
        <a:xfrm>
          <a:off x="14414500" y="13733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554" name="フローチャート: 判断 553">
          <a:extLst>
            <a:ext uri="{FF2B5EF4-FFF2-40B4-BE49-F238E27FC236}">
              <a16:creationId xmlns:a16="http://schemas.microsoft.com/office/drawing/2014/main" id="{D00A4519-3E07-408C-B026-F4054C36980F}"/>
            </a:ext>
          </a:extLst>
        </xdr:cNvPr>
        <xdr:cNvSpPr/>
      </xdr:nvSpPr>
      <xdr:spPr>
        <a:xfrm>
          <a:off x="14325600" y="1375092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555" name="フローチャート: 判断 554">
          <a:extLst>
            <a:ext uri="{FF2B5EF4-FFF2-40B4-BE49-F238E27FC236}">
              <a16:creationId xmlns:a16="http://schemas.microsoft.com/office/drawing/2014/main" id="{3C824078-03F2-417D-B2E6-5176DEA3DF89}"/>
            </a:ext>
          </a:extLst>
        </xdr:cNvPr>
        <xdr:cNvSpPr/>
      </xdr:nvSpPr>
      <xdr:spPr>
        <a:xfrm>
          <a:off x="13578840" y="137356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556" name="フローチャート: 判断 555">
          <a:extLst>
            <a:ext uri="{FF2B5EF4-FFF2-40B4-BE49-F238E27FC236}">
              <a16:creationId xmlns:a16="http://schemas.microsoft.com/office/drawing/2014/main" id="{EF7D53D8-010E-4F87-9ED2-9B273A7615F5}"/>
            </a:ext>
          </a:extLst>
        </xdr:cNvPr>
        <xdr:cNvSpPr/>
      </xdr:nvSpPr>
      <xdr:spPr>
        <a:xfrm>
          <a:off x="12804140" y="1371472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557" name="フローチャート: 判断 556">
          <a:extLst>
            <a:ext uri="{FF2B5EF4-FFF2-40B4-BE49-F238E27FC236}">
              <a16:creationId xmlns:a16="http://schemas.microsoft.com/office/drawing/2014/main" id="{78B59FEA-7A19-47A8-8D76-D8B7114D8EE0}"/>
            </a:ext>
          </a:extLst>
        </xdr:cNvPr>
        <xdr:cNvSpPr/>
      </xdr:nvSpPr>
      <xdr:spPr>
        <a:xfrm>
          <a:off x="12029440" y="137013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558" name="フローチャート: 判断 557">
          <a:extLst>
            <a:ext uri="{FF2B5EF4-FFF2-40B4-BE49-F238E27FC236}">
              <a16:creationId xmlns:a16="http://schemas.microsoft.com/office/drawing/2014/main" id="{C69BAF46-E88A-490E-A029-D0E077133F78}"/>
            </a:ext>
          </a:extLst>
        </xdr:cNvPr>
        <xdr:cNvSpPr/>
      </xdr:nvSpPr>
      <xdr:spPr>
        <a:xfrm>
          <a:off x="11231880" y="136690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413D68DA-20BA-49AF-B779-902AF8CB3093}"/>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B38FE078-5E12-483F-8856-AD8344BFB749}"/>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26228BFC-57F9-4251-8502-D1B690B9B152}"/>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6A34FAEF-5B6B-4947-ACCE-B1245F0EB1B4}"/>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48116B2F-D211-44E2-8EEE-9E590AF49401}"/>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120650</xdr:rowOff>
    </xdr:from>
    <xdr:to>
      <xdr:col>85</xdr:col>
      <xdr:colOff>177800</xdr:colOff>
      <xdr:row>82</xdr:row>
      <xdr:rowOff>50800</xdr:rowOff>
    </xdr:to>
    <xdr:sp macro="" textlink="">
      <xdr:nvSpPr>
        <xdr:cNvPr id="564" name="楕円 563">
          <a:extLst>
            <a:ext uri="{FF2B5EF4-FFF2-40B4-BE49-F238E27FC236}">
              <a16:creationId xmlns:a16="http://schemas.microsoft.com/office/drawing/2014/main" id="{1E675591-49FE-411C-AB59-AEF5ED7610AD}"/>
            </a:ext>
          </a:extLst>
        </xdr:cNvPr>
        <xdr:cNvSpPr/>
      </xdr:nvSpPr>
      <xdr:spPr>
        <a:xfrm>
          <a:off x="14325600" y="1369949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143527</xdr:rowOff>
    </xdr:from>
    <xdr:ext cx="405111" cy="259045"/>
    <xdr:sp macro="" textlink="">
      <xdr:nvSpPr>
        <xdr:cNvPr id="565" name="【消防施設】&#10;有形固定資産減価償却率該当値テキスト">
          <a:extLst>
            <a:ext uri="{FF2B5EF4-FFF2-40B4-BE49-F238E27FC236}">
              <a16:creationId xmlns:a16="http://schemas.microsoft.com/office/drawing/2014/main" id="{63C66285-F115-4202-9FF5-C210D0E95F2D}"/>
            </a:ext>
          </a:extLst>
        </xdr:cNvPr>
        <xdr:cNvSpPr txBox="1"/>
      </xdr:nvSpPr>
      <xdr:spPr>
        <a:xfrm>
          <a:off x="14414500" y="1355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97789</xdr:rowOff>
    </xdr:from>
    <xdr:to>
      <xdr:col>81</xdr:col>
      <xdr:colOff>101600</xdr:colOff>
      <xdr:row>82</xdr:row>
      <xdr:rowOff>27939</xdr:rowOff>
    </xdr:to>
    <xdr:sp macro="" textlink="">
      <xdr:nvSpPr>
        <xdr:cNvPr id="566" name="楕円 565">
          <a:extLst>
            <a:ext uri="{FF2B5EF4-FFF2-40B4-BE49-F238E27FC236}">
              <a16:creationId xmlns:a16="http://schemas.microsoft.com/office/drawing/2014/main" id="{3FDCF14A-E6EF-422D-AFCF-9FDCA0BD561A}"/>
            </a:ext>
          </a:extLst>
        </xdr:cNvPr>
        <xdr:cNvSpPr/>
      </xdr:nvSpPr>
      <xdr:spPr>
        <a:xfrm>
          <a:off x="13578840" y="136766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148589</xdr:rowOff>
    </xdr:from>
    <xdr:to>
      <xdr:col>85</xdr:col>
      <xdr:colOff>127000</xdr:colOff>
      <xdr:row>82</xdr:row>
      <xdr:rowOff>0</xdr:rowOff>
    </xdr:to>
    <xdr:cxnSp macro="">
      <xdr:nvCxnSpPr>
        <xdr:cNvPr id="567" name="直線コネクタ 566">
          <a:extLst>
            <a:ext uri="{FF2B5EF4-FFF2-40B4-BE49-F238E27FC236}">
              <a16:creationId xmlns:a16="http://schemas.microsoft.com/office/drawing/2014/main" id="{2B219DD2-1382-47C7-A756-0855F65E1B86}"/>
            </a:ext>
          </a:extLst>
        </xdr:cNvPr>
        <xdr:cNvCxnSpPr/>
      </xdr:nvCxnSpPr>
      <xdr:spPr>
        <a:xfrm>
          <a:off x="13629640" y="13727429"/>
          <a:ext cx="746760" cy="19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59689</xdr:rowOff>
    </xdr:from>
    <xdr:to>
      <xdr:col>76</xdr:col>
      <xdr:colOff>165100</xdr:colOff>
      <xdr:row>81</xdr:row>
      <xdr:rowOff>161289</xdr:rowOff>
    </xdr:to>
    <xdr:sp macro="" textlink="">
      <xdr:nvSpPr>
        <xdr:cNvPr id="568" name="楕円 567">
          <a:extLst>
            <a:ext uri="{FF2B5EF4-FFF2-40B4-BE49-F238E27FC236}">
              <a16:creationId xmlns:a16="http://schemas.microsoft.com/office/drawing/2014/main" id="{B90A6EFD-91D7-4CEF-BA8D-2DD782084D79}"/>
            </a:ext>
          </a:extLst>
        </xdr:cNvPr>
        <xdr:cNvSpPr/>
      </xdr:nvSpPr>
      <xdr:spPr>
        <a:xfrm>
          <a:off x="12804140" y="1363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110489</xdr:rowOff>
    </xdr:from>
    <xdr:to>
      <xdr:col>81</xdr:col>
      <xdr:colOff>50800</xdr:colOff>
      <xdr:row>81</xdr:row>
      <xdr:rowOff>148589</xdr:rowOff>
    </xdr:to>
    <xdr:cxnSp macro="">
      <xdr:nvCxnSpPr>
        <xdr:cNvPr id="569" name="直線コネクタ 568">
          <a:extLst>
            <a:ext uri="{FF2B5EF4-FFF2-40B4-BE49-F238E27FC236}">
              <a16:creationId xmlns:a16="http://schemas.microsoft.com/office/drawing/2014/main" id="{7CD23E4A-24A8-4A22-9359-57380513A8C9}"/>
            </a:ext>
          </a:extLst>
        </xdr:cNvPr>
        <xdr:cNvCxnSpPr/>
      </xdr:nvCxnSpPr>
      <xdr:spPr>
        <a:xfrm>
          <a:off x="12854940" y="13689329"/>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33020</xdr:rowOff>
    </xdr:from>
    <xdr:to>
      <xdr:col>72</xdr:col>
      <xdr:colOff>38100</xdr:colOff>
      <xdr:row>81</xdr:row>
      <xdr:rowOff>134620</xdr:rowOff>
    </xdr:to>
    <xdr:sp macro="" textlink="">
      <xdr:nvSpPr>
        <xdr:cNvPr id="570" name="楕円 569">
          <a:extLst>
            <a:ext uri="{FF2B5EF4-FFF2-40B4-BE49-F238E27FC236}">
              <a16:creationId xmlns:a16="http://schemas.microsoft.com/office/drawing/2014/main" id="{8F17A09C-BD1B-407B-86CA-26827BB96E4E}"/>
            </a:ext>
          </a:extLst>
        </xdr:cNvPr>
        <xdr:cNvSpPr/>
      </xdr:nvSpPr>
      <xdr:spPr>
        <a:xfrm>
          <a:off x="12029440" y="1361186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83820</xdr:rowOff>
    </xdr:from>
    <xdr:to>
      <xdr:col>76</xdr:col>
      <xdr:colOff>114300</xdr:colOff>
      <xdr:row>81</xdr:row>
      <xdr:rowOff>110489</xdr:rowOff>
    </xdr:to>
    <xdr:cxnSp macro="">
      <xdr:nvCxnSpPr>
        <xdr:cNvPr id="571" name="直線コネクタ 570">
          <a:extLst>
            <a:ext uri="{FF2B5EF4-FFF2-40B4-BE49-F238E27FC236}">
              <a16:creationId xmlns:a16="http://schemas.microsoft.com/office/drawing/2014/main" id="{C9EA7FF4-2A92-420F-A7D0-B68843091895}"/>
            </a:ext>
          </a:extLst>
        </xdr:cNvPr>
        <xdr:cNvCxnSpPr/>
      </xdr:nvCxnSpPr>
      <xdr:spPr>
        <a:xfrm>
          <a:off x="12072620" y="13662660"/>
          <a:ext cx="78232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170180</xdr:rowOff>
    </xdr:from>
    <xdr:to>
      <xdr:col>67</xdr:col>
      <xdr:colOff>101600</xdr:colOff>
      <xdr:row>81</xdr:row>
      <xdr:rowOff>100330</xdr:rowOff>
    </xdr:to>
    <xdr:sp macro="" textlink="">
      <xdr:nvSpPr>
        <xdr:cNvPr id="572" name="楕円 571">
          <a:extLst>
            <a:ext uri="{FF2B5EF4-FFF2-40B4-BE49-F238E27FC236}">
              <a16:creationId xmlns:a16="http://schemas.microsoft.com/office/drawing/2014/main" id="{DDC1EC7C-4414-4511-87E6-09E80B4B7F7A}"/>
            </a:ext>
          </a:extLst>
        </xdr:cNvPr>
        <xdr:cNvSpPr/>
      </xdr:nvSpPr>
      <xdr:spPr>
        <a:xfrm>
          <a:off x="11231880" y="135813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49530</xdr:rowOff>
    </xdr:from>
    <xdr:to>
      <xdr:col>71</xdr:col>
      <xdr:colOff>177800</xdr:colOff>
      <xdr:row>81</xdr:row>
      <xdr:rowOff>83820</xdr:rowOff>
    </xdr:to>
    <xdr:cxnSp macro="">
      <xdr:nvCxnSpPr>
        <xdr:cNvPr id="573" name="直線コネクタ 572">
          <a:extLst>
            <a:ext uri="{FF2B5EF4-FFF2-40B4-BE49-F238E27FC236}">
              <a16:creationId xmlns:a16="http://schemas.microsoft.com/office/drawing/2014/main" id="{2216512C-3017-47B7-954A-7129C1D61BDB}"/>
            </a:ext>
          </a:extLst>
        </xdr:cNvPr>
        <xdr:cNvCxnSpPr/>
      </xdr:nvCxnSpPr>
      <xdr:spPr>
        <a:xfrm>
          <a:off x="11282680" y="13628370"/>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78122</xdr:rowOff>
    </xdr:from>
    <xdr:ext cx="405111" cy="259045"/>
    <xdr:sp macro="" textlink="">
      <xdr:nvSpPr>
        <xdr:cNvPr id="574" name="n_1aveValue【消防施設】&#10;有形固定資産減価償却率">
          <a:extLst>
            <a:ext uri="{FF2B5EF4-FFF2-40B4-BE49-F238E27FC236}">
              <a16:creationId xmlns:a16="http://schemas.microsoft.com/office/drawing/2014/main" id="{CC12C37A-713B-4474-8EBC-DEC2FA84A0C3}"/>
            </a:ext>
          </a:extLst>
        </xdr:cNvPr>
        <xdr:cNvSpPr txBox="1"/>
      </xdr:nvSpPr>
      <xdr:spPr>
        <a:xfrm>
          <a:off x="13437244" y="13824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57166</xdr:rowOff>
    </xdr:from>
    <xdr:ext cx="405111" cy="259045"/>
    <xdr:sp macro="" textlink="">
      <xdr:nvSpPr>
        <xdr:cNvPr id="575" name="n_2aveValue【消防施設】&#10;有形固定資産減価償却率">
          <a:extLst>
            <a:ext uri="{FF2B5EF4-FFF2-40B4-BE49-F238E27FC236}">
              <a16:creationId xmlns:a16="http://schemas.microsoft.com/office/drawing/2014/main" id="{F38321DA-2659-45DB-91D5-695973A8257D}"/>
            </a:ext>
          </a:extLst>
        </xdr:cNvPr>
        <xdr:cNvSpPr txBox="1"/>
      </xdr:nvSpPr>
      <xdr:spPr>
        <a:xfrm>
          <a:off x="12675244" y="13803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43832</xdr:rowOff>
    </xdr:from>
    <xdr:ext cx="405111" cy="259045"/>
    <xdr:sp macro="" textlink="">
      <xdr:nvSpPr>
        <xdr:cNvPr id="576" name="n_3aveValue【消防施設】&#10;有形固定資産減価償却率">
          <a:extLst>
            <a:ext uri="{FF2B5EF4-FFF2-40B4-BE49-F238E27FC236}">
              <a16:creationId xmlns:a16="http://schemas.microsoft.com/office/drawing/2014/main" id="{2058454A-0F88-4043-91A7-1D93C11C92D9}"/>
            </a:ext>
          </a:extLst>
        </xdr:cNvPr>
        <xdr:cNvSpPr txBox="1"/>
      </xdr:nvSpPr>
      <xdr:spPr>
        <a:xfrm>
          <a:off x="11900544" y="13790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11447</xdr:rowOff>
    </xdr:from>
    <xdr:ext cx="405111" cy="259045"/>
    <xdr:sp macro="" textlink="">
      <xdr:nvSpPr>
        <xdr:cNvPr id="577" name="n_4aveValue【消防施設】&#10;有形固定資産減価償却率">
          <a:extLst>
            <a:ext uri="{FF2B5EF4-FFF2-40B4-BE49-F238E27FC236}">
              <a16:creationId xmlns:a16="http://schemas.microsoft.com/office/drawing/2014/main" id="{B7D8C72D-9F13-41BD-BD69-494CE9F00D23}"/>
            </a:ext>
          </a:extLst>
        </xdr:cNvPr>
        <xdr:cNvSpPr txBox="1"/>
      </xdr:nvSpPr>
      <xdr:spPr>
        <a:xfrm>
          <a:off x="11102984" y="13757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44466</xdr:rowOff>
    </xdr:from>
    <xdr:ext cx="405111" cy="259045"/>
    <xdr:sp macro="" textlink="">
      <xdr:nvSpPr>
        <xdr:cNvPr id="578" name="n_1mainValue【消防施設】&#10;有形固定資産減価償却率">
          <a:extLst>
            <a:ext uri="{FF2B5EF4-FFF2-40B4-BE49-F238E27FC236}">
              <a16:creationId xmlns:a16="http://schemas.microsoft.com/office/drawing/2014/main" id="{E8327CAF-B066-4F2A-AD9E-B9EC6D0AFB8E}"/>
            </a:ext>
          </a:extLst>
        </xdr:cNvPr>
        <xdr:cNvSpPr txBox="1"/>
      </xdr:nvSpPr>
      <xdr:spPr>
        <a:xfrm>
          <a:off x="1343724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6366</xdr:rowOff>
    </xdr:from>
    <xdr:ext cx="405111" cy="259045"/>
    <xdr:sp macro="" textlink="">
      <xdr:nvSpPr>
        <xdr:cNvPr id="579" name="n_2mainValue【消防施設】&#10;有形固定資産減価償却率">
          <a:extLst>
            <a:ext uri="{FF2B5EF4-FFF2-40B4-BE49-F238E27FC236}">
              <a16:creationId xmlns:a16="http://schemas.microsoft.com/office/drawing/2014/main" id="{DEFE309A-0057-4F03-B483-6382580AB42E}"/>
            </a:ext>
          </a:extLst>
        </xdr:cNvPr>
        <xdr:cNvSpPr txBox="1"/>
      </xdr:nvSpPr>
      <xdr:spPr>
        <a:xfrm>
          <a:off x="12675244" y="13417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151147</xdr:rowOff>
    </xdr:from>
    <xdr:ext cx="405111" cy="259045"/>
    <xdr:sp macro="" textlink="">
      <xdr:nvSpPr>
        <xdr:cNvPr id="580" name="n_3mainValue【消防施設】&#10;有形固定資産減価償却率">
          <a:extLst>
            <a:ext uri="{FF2B5EF4-FFF2-40B4-BE49-F238E27FC236}">
              <a16:creationId xmlns:a16="http://schemas.microsoft.com/office/drawing/2014/main" id="{828F3D24-9EDF-41D4-BD76-E20688A371C3}"/>
            </a:ext>
          </a:extLst>
        </xdr:cNvPr>
        <xdr:cNvSpPr txBox="1"/>
      </xdr:nvSpPr>
      <xdr:spPr>
        <a:xfrm>
          <a:off x="11900544" y="1339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116857</xdr:rowOff>
    </xdr:from>
    <xdr:ext cx="405111" cy="259045"/>
    <xdr:sp macro="" textlink="">
      <xdr:nvSpPr>
        <xdr:cNvPr id="581" name="n_4mainValue【消防施設】&#10;有形固定資産減価償却率">
          <a:extLst>
            <a:ext uri="{FF2B5EF4-FFF2-40B4-BE49-F238E27FC236}">
              <a16:creationId xmlns:a16="http://schemas.microsoft.com/office/drawing/2014/main" id="{174EF015-69BB-4B5E-AF96-05CC0E1537A8}"/>
            </a:ext>
          </a:extLst>
        </xdr:cNvPr>
        <xdr:cNvSpPr txBox="1"/>
      </xdr:nvSpPr>
      <xdr:spPr>
        <a:xfrm>
          <a:off x="11102984" y="1336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2" name="正方形/長方形 581">
          <a:extLst>
            <a:ext uri="{FF2B5EF4-FFF2-40B4-BE49-F238E27FC236}">
              <a16:creationId xmlns:a16="http://schemas.microsoft.com/office/drawing/2014/main" id="{FF1477CA-1EA0-4EFD-93D7-0340424782F3}"/>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3" name="正方形/長方形 582">
          <a:extLst>
            <a:ext uri="{FF2B5EF4-FFF2-40B4-BE49-F238E27FC236}">
              <a16:creationId xmlns:a16="http://schemas.microsoft.com/office/drawing/2014/main" id="{8F8005A3-9C62-4327-ACB1-CDD82A8F4FD1}"/>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4" name="正方形/長方形 583">
          <a:extLst>
            <a:ext uri="{FF2B5EF4-FFF2-40B4-BE49-F238E27FC236}">
              <a16:creationId xmlns:a16="http://schemas.microsoft.com/office/drawing/2014/main" id="{07BE6330-6D22-4C89-9850-E0F3DE31D953}"/>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5" name="正方形/長方形 584">
          <a:extLst>
            <a:ext uri="{FF2B5EF4-FFF2-40B4-BE49-F238E27FC236}">
              <a16:creationId xmlns:a16="http://schemas.microsoft.com/office/drawing/2014/main" id="{26C67B22-EF32-4731-8AB7-F108A8F9C486}"/>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6" name="正方形/長方形 585">
          <a:extLst>
            <a:ext uri="{FF2B5EF4-FFF2-40B4-BE49-F238E27FC236}">
              <a16:creationId xmlns:a16="http://schemas.microsoft.com/office/drawing/2014/main" id="{D0B4913C-5E93-4103-A687-F25DF2F6126E}"/>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7" name="正方形/長方形 586">
          <a:extLst>
            <a:ext uri="{FF2B5EF4-FFF2-40B4-BE49-F238E27FC236}">
              <a16:creationId xmlns:a16="http://schemas.microsoft.com/office/drawing/2014/main" id="{3E00EAF4-14DC-4CD3-842A-0FE2DB7E72D6}"/>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8" name="正方形/長方形 587">
          <a:extLst>
            <a:ext uri="{FF2B5EF4-FFF2-40B4-BE49-F238E27FC236}">
              <a16:creationId xmlns:a16="http://schemas.microsoft.com/office/drawing/2014/main" id="{8ADE5698-317F-4483-9156-6E86B9D54BCE}"/>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9" name="正方形/長方形 588">
          <a:extLst>
            <a:ext uri="{FF2B5EF4-FFF2-40B4-BE49-F238E27FC236}">
              <a16:creationId xmlns:a16="http://schemas.microsoft.com/office/drawing/2014/main" id="{276A7A2B-F463-4E85-B2C7-3493EA65AFA5}"/>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0" name="テキスト ボックス 589">
          <a:extLst>
            <a:ext uri="{FF2B5EF4-FFF2-40B4-BE49-F238E27FC236}">
              <a16:creationId xmlns:a16="http://schemas.microsoft.com/office/drawing/2014/main" id="{17307502-9E79-4A3F-A95A-E460555F6EA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1" name="直線コネクタ 590">
          <a:extLst>
            <a:ext uri="{FF2B5EF4-FFF2-40B4-BE49-F238E27FC236}">
              <a16:creationId xmlns:a16="http://schemas.microsoft.com/office/drawing/2014/main" id="{76DDCEDD-DCCC-463D-9A06-90B242B77253}"/>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2" name="直線コネクタ 591">
          <a:extLst>
            <a:ext uri="{FF2B5EF4-FFF2-40B4-BE49-F238E27FC236}">
              <a16:creationId xmlns:a16="http://schemas.microsoft.com/office/drawing/2014/main" id="{12AE8CBB-6990-4C21-8064-BE1DAFBDD959}"/>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3" name="テキスト ボックス 592">
          <a:extLst>
            <a:ext uri="{FF2B5EF4-FFF2-40B4-BE49-F238E27FC236}">
              <a16:creationId xmlns:a16="http://schemas.microsoft.com/office/drawing/2014/main" id="{40F40BD1-3536-4F0D-99C7-C1257C5D5796}"/>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4" name="直線コネクタ 593">
          <a:extLst>
            <a:ext uri="{FF2B5EF4-FFF2-40B4-BE49-F238E27FC236}">
              <a16:creationId xmlns:a16="http://schemas.microsoft.com/office/drawing/2014/main" id="{E807A16E-D77F-4C01-A900-D4EC88DE66AF}"/>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5" name="テキスト ボックス 594">
          <a:extLst>
            <a:ext uri="{FF2B5EF4-FFF2-40B4-BE49-F238E27FC236}">
              <a16:creationId xmlns:a16="http://schemas.microsoft.com/office/drawing/2014/main" id="{AEFC529A-5BF5-45B0-A047-9DAFFFF573EE}"/>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96" name="直線コネクタ 595">
          <a:extLst>
            <a:ext uri="{FF2B5EF4-FFF2-40B4-BE49-F238E27FC236}">
              <a16:creationId xmlns:a16="http://schemas.microsoft.com/office/drawing/2014/main" id="{9F88BFC5-90F6-41EB-9223-71E94AB143DE}"/>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97" name="テキスト ボックス 596">
          <a:extLst>
            <a:ext uri="{FF2B5EF4-FFF2-40B4-BE49-F238E27FC236}">
              <a16:creationId xmlns:a16="http://schemas.microsoft.com/office/drawing/2014/main" id="{263BC4D0-D7DF-4DC9-964D-CEF818781D3C}"/>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98" name="直線コネクタ 597">
          <a:extLst>
            <a:ext uri="{FF2B5EF4-FFF2-40B4-BE49-F238E27FC236}">
              <a16:creationId xmlns:a16="http://schemas.microsoft.com/office/drawing/2014/main" id="{E40EA79F-C3E1-4317-9892-10BDDDDCDB1C}"/>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99" name="テキスト ボックス 598">
          <a:extLst>
            <a:ext uri="{FF2B5EF4-FFF2-40B4-BE49-F238E27FC236}">
              <a16:creationId xmlns:a16="http://schemas.microsoft.com/office/drawing/2014/main" id="{A49CC756-2564-4F16-A0AF-12DBAE295183}"/>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0" name="直線コネクタ 599">
          <a:extLst>
            <a:ext uri="{FF2B5EF4-FFF2-40B4-BE49-F238E27FC236}">
              <a16:creationId xmlns:a16="http://schemas.microsoft.com/office/drawing/2014/main" id="{2F3EEB5B-EECC-426E-8DB6-D4A4B0451408}"/>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1" name="テキスト ボックス 600">
          <a:extLst>
            <a:ext uri="{FF2B5EF4-FFF2-40B4-BE49-F238E27FC236}">
              <a16:creationId xmlns:a16="http://schemas.microsoft.com/office/drawing/2014/main" id="{95CB8B18-A6E4-4F23-9034-9E0D56D28F1C}"/>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2" name="直線コネクタ 601">
          <a:extLst>
            <a:ext uri="{FF2B5EF4-FFF2-40B4-BE49-F238E27FC236}">
              <a16:creationId xmlns:a16="http://schemas.microsoft.com/office/drawing/2014/main" id="{21AC9C2B-A1EA-4BAF-82EF-119BCF220383}"/>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3" name="テキスト ボックス 602">
          <a:extLst>
            <a:ext uri="{FF2B5EF4-FFF2-40B4-BE49-F238E27FC236}">
              <a16:creationId xmlns:a16="http://schemas.microsoft.com/office/drawing/2014/main" id="{894E619A-ABD0-403D-B30F-23A592863AE6}"/>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4" name="【消防施設】&#10;一人当たり面積グラフ枠">
          <a:extLst>
            <a:ext uri="{FF2B5EF4-FFF2-40B4-BE49-F238E27FC236}">
              <a16:creationId xmlns:a16="http://schemas.microsoft.com/office/drawing/2014/main" id="{24A49D87-9735-4206-9E50-3A3D9A90DA64}"/>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605" name="直線コネクタ 604">
          <a:extLst>
            <a:ext uri="{FF2B5EF4-FFF2-40B4-BE49-F238E27FC236}">
              <a16:creationId xmlns:a16="http://schemas.microsoft.com/office/drawing/2014/main" id="{B9461444-0DAC-4A45-8F6D-37E3E0DBB6E5}"/>
            </a:ext>
          </a:extLst>
        </xdr:cNvPr>
        <xdr:cNvCxnSpPr/>
      </xdr:nvCxnSpPr>
      <xdr:spPr>
        <a:xfrm flipV="1">
          <a:off x="19509104" y="12988291"/>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606" name="【消防施設】&#10;一人当たり面積最小値テキスト">
          <a:extLst>
            <a:ext uri="{FF2B5EF4-FFF2-40B4-BE49-F238E27FC236}">
              <a16:creationId xmlns:a16="http://schemas.microsoft.com/office/drawing/2014/main" id="{263A8624-6123-4312-8590-0B8AD0623E41}"/>
            </a:ext>
          </a:extLst>
        </xdr:cNvPr>
        <xdr:cNvSpPr txBox="1"/>
      </xdr:nvSpPr>
      <xdr:spPr>
        <a:xfrm>
          <a:off x="19547840" y="1452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607" name="直線コネクタ 606">
          <a:extLst>
            <a:ext uri="{FF2B5EF4-FFF2-40B4-BE49-F238E27FC236}">
              <a16:creationId xmlns:a16="http://schemas.microsoft.com/office/drawing/2014/main" id="{900EBFE6-D47C-469B-9579-FDB20FD0C816}"/>
            </a:ext>
          </a:extLst>
        </xdr:cNvPr>
        <xdr:cNvCxnSpPr/>
      </xdr:nvCxnSpPr>
      <xdr:spPr>
        <a:xfrm>
          <a:off x="19443700" y="145199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608" name="【消防施設】&#10;一人当たり面積最大値テキスト">
          <a:extLst>
            <a:ext uri="{FF2B5EF4-FFF2-40B4-BE49-F238E27FC236}">
              <a16:creationId xmlns:a16="http://schemas.microsoft.com/office/drawing/2014/main" id="{9F4013F1-CDF3-461D-BF33-6F6919586832}"/>
            </a:ext>
          </a:extLst>
        </xdr:cNvPr>
        <xdr:cNvSpPr txBox="1"/>
      </xdr:nvSpPr>
      <xdr:spPr>
        <a:xfrm>
          <a:off x="19547840" y="12767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609" name="直線コネクタ 608">
          <a:extLst>
            <a:ext uri="{FF2B5EF4-FFF2-40B4-BE49-F238E27FC236}">
              <a16:creationId xmlns:a16="http://schemas.microsoft.com/office/drawing/2014/main" id="{1000DB04-C07B-4FA1-9B9A-60EE6CC95610}"/>
            </a:ext>
          </a:extLst>
        </xdr:cNvPr>
        <xdr:cNvCxnSpPr/>
      </xdr:nvCxnSpPr>
      <xdr:spPr>
        <a:xfrm>
          <a:off x="19443700" y="1298829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610" name="【消防施設】&#10;一人当たり面積平均値テキスト">
          <a:extLst>
            <a:ext uri="{FF2B5EF4-FFF2-40B4-BE49-F238E27FC236}">
              <a16:creationId xmlns:a16="http://schemas.microsoft.com/office/drawing/2014/main" id="{C44A8D19-EF57-4463-9620-60D7F9BB3C2E}"/>
            </a:ext>
          </a:extLst>
        </xdr:cNvPr>
        <xdr:cNvSpPr txBox="1"/>
      </xdr:nvSpPr>
      <xdr:spPr>
        <a:xfrm>
          <a:off x="19547840" y="142189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611" name="フローチャート: 判断 610">
          <a:extLst>
            <a:ext uri="{FF2B5EF4-FFF2-40B4-BE49-F238E27FC236}">
              <a16:creationId xmlns:a16="http://schemas.microsoft.com/office/drawing/2014/main" id="{32F20F81-C688-4D3B-869A-E20625D8E1A7}"/>
            </a:ext>
          </a:extLst>
        </xdr:cNvPr>
        <xdr:cNvSpPr/>
      </xdr:nvSpPr>
      <xdr:spPr>
        <a:xfrm>
          <a:off x="19458940" y="14240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612" name="フローチャート: 判断 611">
          <a:extLst>
            <a:ext uri="{FF2B5EF4-FFF2-40B4-BE49-F238E27FC236}">
              <a16:creationId xmlns:a16="http://schemas.microsoft.com/office/drawing/2014/main" id="{02272517-145C-4EEB-BB87-4C672C956738}"/>
            </a:ext>
          </a:extLst>
        </xdr:cNvPr>
        <xdr:cNvSpPr/>
      </xdr:nvSpPr>
      <xdr:spPr>
        <a:xfrm>
          <a:off x="18735040" y="142252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613" name="フローチャート: 判断 612">
          <a:extLst>
            <a:ext uri="{FF2B5EF4-FFF2-40B4-BE49-F238E27FC236}">
              <a16:creationId xmlns:a16="http://schemas.microsoft.com/office/drawing/2014/main" id="{B717A230-B67D-452A-81A1-518170A7B1EB}"/>
            </a:ext>
          </a:extLst>
        </xdr:cNvPr>
        <xdr:cNvSpPr/>
      </xdr:nvSpPr>
      <xdr:spPr>
        <a:xfrm>
          <a:off x="179374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614" name="フローチャート: 判断 613">
          <a:extLst>
            <a:ext uri="{FF2B5EF4-FFF2-40B4-BE49-F238E27FC236}">
              <a16:creationId xmlns:a16="http://schemas.microsoft.com/office/drawing/2014/main" id="{848745D3-AAF6-413C-9229-480924D873AA}"/>
            </a:ext>
          </a:extLst>
        </xdr:cNvPr>
        <xdr:cNvSpPr/>
      </xdr:nvSpPr>
      <xdr:spPr>
        <a:xfrm>
          <a:off x="17162780" y="142252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615" name="フローチャート: 判断 614">
          <a:extLst>
            <a:ext uri="{FF2B5EF4-FFF2-40B4-BE49-F238E27FC236}">
              <a16:creationId xmlns:a16="http://schemas.microsoft.com/office/drawing/2014/main" id="{0ABC292F-9AEC-4562-B601-66D78FB175DD}"/>
            </a:ext>
          </a:extLst>
        </xdr:cNvPr>
        <xdr:cNvSpPr/>
      </xdr:nvSpPr>
      <xdr:spPr>
        <a:xfrm>
          <a:off x="16388080" y="1423669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E41C4908-6174-4436-A801-75787D1465CA}"/>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C0D2E398-03B9-4CF2-BF7E-C1CB44EA0469}"/>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6B13C5CA-7A21-4093-B4FB-ED914948B80C}"/>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E51FEB91-9937-48FA-89FC-5F2B44F8A830}"/>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05961DE0-AF1B-4C58-9CD5-259255654F28}"/>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113030</xdr:rowOff>
    </xdr:from>
    <xdr:to>
      <xdr:col>116</xdr:col>
      <xdr:colOff>114300</xdr:colOff>
      <xdr:row>85</xdr:row>
      <xdr:rowOff>43180</xdr:rowOff>
    </xdr:to>
    <xdr:sp macro="" textlink="">
      <xdr:nvSpPr>
        <xdr:cNvPr id="621" name="楕円 620">
          <a:extLst>
            <a:ext uri="{FF2B5EF4-FFF2-40B4-BE49-F238E27FC236}">
              <a16:creationId xmlns:a16="http://schemas.microsoft.com/office/drawing/2014/main" id="{C2337815-DFF7-4192-9BBD-C93335F77FF3}"/>
            </a:ext>
          </a:extLst>
        </xdr:cNvPr>
        <xdr:cNvSpPr/>
      </xdr:nvSpPr>
      <xdr:spPr>
        <a:xfrm>
          <a:off x="19458940" y="14194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135907</xdr:rowOff>
    </xdr:from>
    <xdr:ext cx="469744" cy="259045"/>
    <xdr:sp macro="" textlink="">
      <xdr:nvSpPr>
        <xdr:cNvPr id="622" name="【消防施設】&#10;一人当たり面積該当値テキスト">
          <a:extLst>
            <a:ext uri="{FF2B5EF4-FFF2-40B4-BE49-F238E27FC236}">
              <a16:creationId xmlns:a16="http://schemas.microsoft.com/office/drawing/2014/main" id="{08E1CAA1-E9C4-4B05-8788-BCE11D507FD1}"/>
            </a:ext>
          </a:extLst>
        </xdr:cNvPr>
        <xdr:cNvSpPr txBox="1"/>
      </xdr:nvSpPr>
      <xdr:spPr>
        <a:xfrm>
          <a:off x="19547840"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113030</xdr:rowOff>
    </xdr:from>
    <xdr:to>
      <xdr:col>112</xdr:col>
      <xdr:colOff>38100</xdr:colOff>
      <xdr:row>85</xdr:row>
      <xdr:rowOff>43180</xdr:rowOff>
    </xdr:to>
    <xdr:sp macro="" textlink="">
      <xdr:nvSpPr>
        <xdr:cNvPr id="623" name="楕円 622">
          <a:extLst>
            <a:ext uri="{FF2B5EF4-FFF2-40B4-BE49-F238E27FC236}">
              <a16:creationId xmlns:a16="http://schemas.microsoft.com/office/drawing/2014/main" id="{A4248967-574E-4086-A506-AEE2FD8DCA1D}"/>
            </a:ext>
          </a:extLst>
        </xdr:cNvPr>
        <xdr:cNvSpPr/>
      </xdr:nvSpPr>
      <xdr:spPr>
        <a:xfrm>
          <a:off x="18735040" y="141947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163830</xdr:rowOff>
    </xdr:from>
    <xdr:to>
      <xdr:col>116</xdr:col>
      <xdr:colOff>63500</xdr:colOff>
      <xdr:row>84</xdr:row>
      <xdr:rowOff>163830</xdr:rowOff>
    </xdr:to>
    <xdr:cxnSp macro="">
      <xdr:nvCxnSpPr>
        <xdr:cNvPr id="624" name="直線コネクタ 623">
          <a:extLst>
            <a:ext uri="{FF2B5EF4-FFF2-40B4-BE49-F238E27FC236}">
              <a16:creationId xmlns:a16="http://schemas.microsoft.com/office/drawing/2014/main" id="{62085325-26FF-4B9C-B92F-B0CCB1110723}"/>
            </a:ext>
          </a:extLst>
        </xdr:cNvPr>
        <xdr:cNvCxnSpPr/>
      </xdr:nvCxnSpPr>
      <xdr:spPr>
        <a:xfrm>
          <a:off x="18778220" y="14245590"/>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120650</xdr:rowOff>
    </xdr:from>
    <xdr:to>
      <xdr:col>107</xdr:col>
      <xdr:colOff>101600</xdr:colOff>
      <xdr:row>85</xdr:row>
      <xdr:rowOff>50800</xdr:rowOff>
    </xdr:to>
    <xdr:sp macro="" textlink="">
      <xdr:nvSpPr>
        <xdr:cNvPr id="625" name="楕円 624">
          <a:extLst>
            <a:ext uri="{FF2B5EF4-FFF2-40B4-BE49-F238E27FC236}">
              <a16:creationId xmlns:a16="http://schemas.microsoft.com/office/drawing/2014/main" id="{B5C50F36-62B6-418D-BA49-BDDD52C77A20}"/>
            </a:ext>
          </a:extLst>
        </xdr:cNvPr>
        <xdr:cNvSpPr/>
      </xdr:nvSpPr>
      <xdr:spPr>
        <a:xfrm>
          <a:off x="17937480" y="14202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163830</xdr:rowOff>
    </xdr:from>
    <xdr:to>
      <xdr:col>111</xdr:col>
      <xdr:colOff>177800</xdr:colOff>
      <xdr:row>85</xdr:row>
      <xdr:rowOff>0</xdr:rowOff>
    </xdr:to>
    <xdr:cxnSp macro="">
      <xdr:nvCxnSpPr>
        <xdr:cNvPr id="626" name="直線コネクタ 625">
          <a:extLst>
            <a:ext uri="{FF2B5EF4-FFF2-40B4-BE49-F238E27FC236}">
              <a16:creationId xmlns:a16="http://schemas.microsoft.com/office/drawing/2014/main" id="{B0DB6E0B-9675-4AB7-B455-607715A0FC68}"/>
            </a:ext>
          </a:extLst>
        </xdr:cNvPr>
        <xdr:cNvCxnSpPr/>
      </xdr:nvCxnSpPr>
      <xdr:spPr>
        <a:xfrm flipV="1">
          <a:off x="17988280" y="1424559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113030</xdr:rowOff>
    </xdr:from>
    <xdr:to>
      <xdr:col>102</xdr:col>
      <xdr:colOff>165100</xdr:colOff>
      <xdr:row>85</xdr:row>
      <xdr:rowOff>43180</xdr:rowOff>
    </xdr:to>
    <xdr:sp macro="" textlink="">
      <xdr:nvSpPr>
        <xdr:cNvPr id="627" name="楕円 626">
          <a:extLst>
            <a:ext uri="{FF2B5EF4-FFF2-40B4-BE49-F238E27FC236}">
              <a16:creationId xmlns:a16="http://schemas.microsoft.com/office/drawing/2014/main" id="{42348AAE-EBC8-482B-A034-C08FE877D539}"/>
            </a:ext>
          </a:extLst>
        </xdr:cNvPr>
        <xdr:cNvSpPr/>
      </xdr:nvSpPr>
      <xdr:spPr>
        <a:xfrm>
          <a:off x="17162780" y="141947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163830</xdr:rowOff>
    </xdr:from>
    <xdr:to>
      <xdr:col>107</xdr:col>
      <xdr:colOff>50800</xdr:colOff>
      <xdr:row>85</xdr:row>
      <xdr:rowOff>0</xdr:rowOff>
    </xdr:to>
    <xdr:cxnSp macro="">
      <xdr:nvCxnSpPr>
        <xdr:cNvPr id="628" name="直線コネクタ 627">
          <a:extLst>
            <a:ext uri="{FF2B5EF4-FFF2-40B4-BE49-F238E27FC236}">
              <a16:creationId xmlns:a16="http://schemas.microsoft.com/office/drawing/2014/main" id="{0AE9E0A7-C596-4ED9-88C4-D88E4BBD1533}"/>
            </a:ext>
          </a:extLst>
        </xdr:cNvPr>
        <xdr:cNvCxnSpPr/>
      </xdr:nvCxnSpPr>
      <xdr:spPr>
        <a:xfrm>
          <a:off x="17213580" y="1424559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116839</xdr:rowOff>
    </xdr:from>
    <xdr:to>
      <xdr:col>98</xdr:col>
      <xdr:colOff>38100</xdr:colOff>
      <xdr:row>85</xdr:row>
      <xdr:rowOff>46989</xdr:rowOff>
    </xdr:to>
    <xdr:sp macro="" textlink="">
      <xdr:nvSpPr>
        <xdr:cNvPr id="629" name="楕円 628">
          <a:extLst>
            <a:ext uri="{FF2B5EF4-FFF2-40B4-BE49-F238E27FC236}">
              <a16:creationId xmlns:a16="http://schemas.microsoft.com/office/drawing/2014/main" id="{39A1690A-F25C-4C93-A37C-E422D7F5DF30}"/>
            </a:ext>
          </a:extLst>
        </xdr:cNvPr>
        <xdr:cNvSpPr/>
      </xdr:nvSpPr>
      <xdr:spPr>
        <a:xfrm>
          <a:off x="16388080" y="141985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163830</xdr:rowOff>
    </xdr:from>
    <xdr:to>
      <xdr:col>102</xdr:col>
      <xdr:colOff>114300</xdr:colOff>
      <xdr:row>84</xdr:row>
      <xdr:rowOff>167639</xdr:rowOff>
    </xdr:to>
    <xdr:cxnSp macro="">
      <xdr:nvCxnSpPr>
        <xdr:cNvPr id="630" name="直線コネクタ 629">
          <a:extLst>
            <a:ext uri="{FF2B5EF4-FFF2-40B4-BE49-F238E27FC236}">
              <a16:creationId xmlns:a16="http://schemas.microsoft.com/office/drawing/2014/main" id="{51A74478-EF59-4AAC-B7AD-A77BB410FE9E}"/>
            </a:ext>
          </a:extLst>
        </xdr:cNvPr>
        <xdr:cNvCxnSpPr/>
      </xdr:nvCxnSpPr>
      <xdr:spPr>
        <a:xfrm flipV="1">
          <a:off x="16431260" y="14245590"/>
          <a:ext cx="78232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64788</xdr:rowOff>
    </xdr:from>
    <xdr:ext cx="469744" cy="259045"/>
    <xdr:sp macro="" textlink="">
      <xdr:nvSpPr>
        <xdr:cNvPr id="631" name="n_1aveValue【消防施設】&#10;一人当たり面積">
          <a:extLst>
            <a:ext uri="{FF2B5EF4-FFF2-40B4-BE49-F238E27FC236}">
              <a16:creationId xmlns:a16="http://schemas.microsoft.com/office/drawing/2014/main" id="{B178F1D8-407D-49F1-A74E-C5A78DEB9692}"/>
            </a:ext>
          </a:extLst>
        </xdr:cNvPr>
        <xdr:cNvSpPr txBox="1"/>
      </xdr:nvSpPr>
      <xdr:spPr>
        <a:xfrm>
          <a:off x="18561127" y="1431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64788</xdr:rowOff>
    </xdr:from>
    <xdr:ext cx="469744" cy="259045"/>
    <xdr:sp macro="" textlink="">
      <xdr:nvSpPr>
        <xdr:cNvPr id="632" name="n_2aveValue【消防施設】&#10;一人当たり面積">
          <a:extLst>
            <a:ext uri="{FF2B5EF4-FFF2-40B4-BE49-F238E27FC236}">
              <a16:creationId xmlns:a16="http://schemas.microsoft.com/office/drawing/2014/main" id="{013756AE-ABBA-46CA-BA67-40BE7D0C94B7}"/>
            </a:ext>
          </a:extLst>
        </xdr:cNvPr>
        <xdr:cNvSpPr txBox="1"/>
      </xdr:nvSpPr>
      <xdr:spPr>
        <a:xfrm>
          <a:off x="17776267" y="1431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64788</xdr:rowOff>
    </xdr:from>
    <xdr:ext cx="469744" cy="259045"/>
    <xdr:sp macro="" textlink="">
      <xdr:nvSpPr>
        <xdr:cNvPr id="633" name="n_3aveValue【消防施設】&#10;一人当たり面積">
          <a:extLst>
            <a:ext uri="{FF2B5EF4-FFF2-40B4-BE49-F238E27FC236}">
              <a16:creationId xmlns:a16="http://schemas.microsoft.com/office/drawing/2014/main" id="{13EF3AB0-6C5F-4E33-A65D-11CAE893D15C}"/>
            </a:ext>
          </a:extLst>
        </xdr:cNvPr>
        <xdr:cNvSpPr txBox="1"/>
      </xdr:nvSpPr>
      <xdr:spPr>
        <a:xfrm>
          <a:off x="17001567" y="1431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76216</xdr:rowOff>
    </xdr:from>
    <xdr:ext cx="469744" cy="259045"/>
    <xdr:sp macro="" textlink="">
      <xdr:nvSpPr>
        <xdr:cNvPr id="634" name="n_4aveValue【消防施設】&#10;一人当たり面積">
          <a:extLst>
            <a:ext uri="{FF2B5EF4-FFF2-40B4-BE49-F238E27FC236}">
              <a16:creationId xmlns:a16="http://schemas.microsoft.com/office/drawing/2014/main" id="{7E755D92-7506-41AE-8E7E-9C0F949A00D8}"/>
            </a:ext>
          </a:extLst>
        </xdr:cNvPr>
        <xdr:cNvSpPr txBox="1"/>
      </xdr:nvSpPr>
      <xdr:spPr>
        <a:xfrm>
          <a:off x="16226867" y="14325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59707</xdr:rowOff>
    </xdr:from>
    <xdr:ext cx="469744" cy="259045"/>
    <xdr:sp macro="" textlink="">
      <xdr:nvSpPr>
        <xdr:cNvPr id="635" name="n_1mainValue【消防施設】&#10;一人当たり面積">
          <a:extLst>
            <a:ext uri="{FF2B5EF4-FFF2-40B4-BE49-F238E27FC236}">
              <a16:creationId xmlns:a16="http://schemas.microsoft.com/office/drawing/2014/main" id="{C816962C-54FE-4C84-9961-8E24AB71279B}"/>
            </a:ext>
          </a:extLst>
        </xdr:cNvPr>
        <xdr:cNvSpPr txBox="1"/>
      </xdr:nvSpPr>
      <xdr:spPr>
        <a:xfrm>
          <a:off x="185611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67327</xdr:rowOff>
    </xdr:from>
    <xdr:ext cx="469744" cy="259045"/>
    <xdr:sp macro="" textlink="">
      <xdr:nvSpPr>
        <xdr:cNvPr id="636" name="n_2mainValue【消防施設】&#10;一人当たり面積">
          <a:extLst>
            <a:ext uri="{FF2B5EF4-FFF2-40B4-BE49-F238E27FC236}">
              <a16:creationId xmlns:a16="http://schemas.microsoft.com/office/drawing/2014/main" id="{FDC111BB-E880-452F-9785-6BE4038F0654}"/>
            </a:ext>
          </a:extLst>
        </xdr:cNvPr>
        <xdr:cNvSpPr txBox="1"/>
      </xdr:nvSpPr>
      <xdr:spPr>
        <a:xfrm>
          <a:off x="1777626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59707</xdr:rowOff>
    </xdr:from>
    <xdr:ext cx="469744" cy="259045"/>
    <xdr:sp macro="" textlink="">
      <xdr:nvSpPr>
        <xdr:cNvPr id="637" name="n_3mainValue【消防施設】&#10;一人当たり面積">
          <a:extLst>
            <a:ext uri="{FF2B5EF4-FFF2-40B4-BE49-F238E27FC236}">
              <a16:creationId xmlns:a16="http://schemas.microsoft.com/office/drawing/2014/main" id="{F1419A46-E64D-48AB-9ECE-99A4A41E9D7E}"/>
            </a:ext>
          </a:extLst>
        </xdr:cNvPr>
        <xdr:cNvSpPr txBox="1"/>
      </xdr:nvSpPr>
      <xdr:spPr>
        <a:xfrm>
          <a:off x="1700156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63516</xdr:rowOff>
    </xdr:from>
    <xdr:ext cx="469744" cy="259045"/>
    <xdr:sp macro="" textlink="">
      <xdr:nvSpPr>
        <xdr:cNvPr id="638" name="n_4mainValue【消防施設】&#10;一人当たり面積">
          <a:extLst>
            <a:ext uri="{FF2B5EF4-FFF2-40B4-BE49-F238E27FC236}">
              <a16:creationId xmlns:a16="http://schemas.microsoft.com/office/drawing/2014/main" id="{F15AC0C6-9925-4FA6-9DC2-581FBBC5A030}"/>
            </a:ext>
          </a:extLst>
        </xdr:cNvPr>
        <xdr:cNvSpPr txBox="1"/>
      </xdr:nvSpPr>
      <xdr:spPr>
        <a:xfrm>
          <a:off x="16226867" y="13977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a:extLst>
            <a:ext uri="{FF2B5EF4-FFF2-40B4-BE49-F238E27FC236}">
              <a16:creationId xmlns:a16="http://schemas.microsoft.com/office/drawing/2014/main" id="{D23A85E4-B5B2-44AF-8AA0-202B01E48CBE}"/>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a:extLst>
            <a:ext uri="{FF2B5EF4-FFF2-40B4-BE49-F238E27FC236}">
              <a16:creationId xmlns:a16="http://schemas.microsoft.com/office/drawing/2014/main" id="{0FD4C29F-EA74-4A67-9894-F0B121429CD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a:extLst>
            <a:ext uri="{FF2B5EF4-FFF2-40B4-BE49-F238E27FC236}">
              <a16:creationId xmlns:a16="http://schemas.microsoft.com/office/drawing/2014/main" id="{CD11D3B7-4A05-4A80-8A1D-698B5F19AB26}"/>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a:extLst>
            <a:ext uri="{FF2B5EF4-FFF2-40B4-BE49-F238E27FC236}">
              <a16:creationId xmlns:a16="http://schemas.microsoft.com/office/drawing/2014/main" id="{5B224F02-756D-4C01-9AC8-CE9F5CE3817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a:extLst>
            <a:ext uri="{FF2B5EF4-FFF2-40B4-BE49-F238E27FC236}">
              <a16:creationId xmlns:a16="http://schemas.microsoft.com/office/drawing/2014/main" id="{EFCB8BBD-B05E-4194-A469-5BA725D14AAB}"/>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a:extLst>
            <a:ext uri="{FF2B5EF4-FFF2-40B4-BE49-F238E27FC236}">
              <a16:creationId xmlns:a16="http://schemas.microsoft.com/office/drawing/2014/main" id="{9CE01E9E-2094-4AF6-93D0-02D38EC00DE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a:extLst>
            <a:ext uri="{FF2B5EF4-FFF2-40B4-BE49-F238E27FC236}">
              <a16:creationId xmlns:a16="http://schemas.microsoft.com/office/drawing/2014/main" id="{AE6822D9-F7E4-44AF-9F25-FF102D411872}"/>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a:extLst>
            <a:ext uri="{FF2B5EF4-FFF2-40B4-BE49-F238E27FC236}">
              <a16:creationId xmlns:a16="http://schemas.microsoft.com/office/drawing/2014/main" id="{1BAA2FED-D2E2-4774-8612-B6793FE4C538}"/>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a:extLst>
            <a:ext uri="{FF2B5EF4-FFF2-40B4-BE49-F238E27FC236}">
              <a16:creationId xmlns:a16="http://schemas.microsoft.com/office/drawing/2014/main" id="{E071A6E5-082E-4879-80B2-3BA9A3EC2A5F}"/>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a:extLst>
            <a:ext uri="{FF2B5EF4-FFF2-40B4-BE49-F238E27FC236}">
              <a16:creationId xmlns:a16="http://schemas.microsoft.com/office/drawing/2014/main" id="{0148A170-9F93-4215-9919-43F53F356B96}"/>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a:extLst>
            <a:ext uri="{FF2B5EF4-FFF2-40B4-BE49-F238E27FC236}">
              <a16:creationId xmlns:a16="http://schemas.microsoft.com/office/drawing/2014/main" id="{F1612356-D64E-4FAA-B417-C0FA6D1222C1}"/>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0" name="直線コネクタ 649">
          <a:extLst>
            <a:ext uri="{FF2B5EF4-FFF2-40B4-BE49-F238E27FC236}">
              <a16:creationId xmlns:a16="http://schemas.microsoft.com/office/drawing/2014/main" id="{1A69AC5E-859E-4FAF-9D10-3198D7F51667}"/>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1" name="テキスト ボックス 650">
          <a:extLst>
            <a:ext uri="{FF2B5EF4-FFF2-40B4-BE49-F238E27FC236}">
              <a16:creationId xmlns:a16="http://schemas.microsoft.com/office/drawing/2014/main" id="{4813C0D9-0B57-4315-A42F-56A400D61939}"/>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2" name="直線コネクタ 651">
          <a:extLst>
            <a:ext uri="{FF2B5EF4-FFF2-40B4-BE49-F238E27FC236}">
              <a16:creationId xmlns:a16="http://schemas.microsoft.com/office/drawing/2014/main" id="{38A8D3BB-1203-4CB1-9DB2-C77475689CF2}"/>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3" name="テキスト ボックス 652">
          <a:extLst>
            <a:ext uri="{FF2B5EF4-FFF2-40B4-BE49-F238E27FC236}">
              <a16:creationId xmlns:a16="http://schemas.microsoft.com/office/drawing/2014/main" id="{239C44FD-812B-4A2D-961A-92B69B4DC9B8}"/>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4" name="直線コネクタ 653">
          <a:extLst>
            <a:ext uri="{FF2B5EF4-FFF2-40B4-BE49-F238E27FC236}">
              <a16:creationId xmlns:a16="http://schemas.microsoft.com/office/drawing/2014/main" id="{CA4BA139-A7CE-4C3C-9278-91A4D2E4E6A7}"/>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5" name="テキスト ボックス 654">
          <a:extLst>
            <a:ext uri="{FF2B5EF4-FFF2-40B4-BE49-F238E27FC236}">
              <a16:creationId xmlns:a16="http://schemas.microsoft.com/office/drawing/2014/main" id="{24AB79F3-A952-441C-8110-386187A86421}"/>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6" name="直線コネクタ 655">
          <a:extLst>
            <a:ext uri="{FF2B5EF4-FFF2-40B4-BE49-F238E27FC236}">
              <a16:creationId xmlns:a16="http://schemas.microsoft.com/office/drawing/2014/main" id="{687F29CF-DBA4-4931-81B6-99165F64FEC4}"/>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7" name="テキスト ボックス 656">
          <a:extLst>
            <a:ext uri="{FF2B5EF4-FFF2-40B4-BE49-F238E27FC236}">
              <a16:creationId xmlns:a16="http://schemas.microsoft.com/office/drawing/2014/main" id="{D13AB87C-F88A-4056-85D5-253C5A170D5F}"/>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8" name="直線コネクタ 657">
          <a:extLst>
            <a:ext uri="{FF2B5EF4-FFF2-40B4-BE49-F238E27FC236}">
              <a16:creationId xmlns:a16="http://schemas.microsoft.com/office/drawing/2014/main" id="{DAE3AD0C-C995-44CC-89BF-6027DE455473}"/>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9" name="テキスト ボックス 658">
          <a:extLst>
            <a:ext uri="{FF2B5EF4-FFF2-40B4-BE49-F238E27FC236}">
              <a16:creationId xmlns:a16="http://schemas.microsoft.com/office/drawing/2014/main" id="{DE5AB20E-6860-4F87-901F-04A5C57DCD08}"/>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0" name="直線コネクタ 659">
          <a:extLst>
            <a:ext uri="{FF2B5EF4-FFF2-40B4-BE49-F238E27FC236}">
              <a16:creationId xmlns:a16="http://schemas.microsoft.com/office/drawing/2014/main" id="{8A32433F-ABC1-4333-9D79-D2E94E60AD43}"/>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1" name="テキスト ボックス 660">
          <a:extLst>
            <a:ext uri="{FF2B5EF4-FFF2-40B4-BE49-F238E27FC236}">
              <a16:creationId xmlns:a16="http://schemas.microsoft.com/office/drawing/2014/main" id="{7E5C1D27-8E17-4013-8B2B-90E5828EA834}"/>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8122E34B-E89A-485F-B1B0-A246F6CFBCD1}"/>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3" name="【庁舎】&#10;有形固定資産減価償却率グラフ枠">
          <a:extLst>
            <a:ext uri="{FF2B5EF4-FFF2-40B4-BE49-F238E27FC236}">
              <a16:creationId xmlns:a16="http://schemas.microsoft.com/office/drawing/2014/main" id="{5AA25102-2855-4008-B680-5AF02F520DD3}"/>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664" name="直線コネクタ 663">
          <a:extLst>
            <a:ext uri="{FF2B5EF4-FFF2-40B4-BE49-F238E27FC236}">
              <a16:creationId xmlns:a16="http://schemas.microsoft.com/office/drawing/2014/main" id="{5AA13528-0D60-4C65-8634-A585160EC81B}"/>
            </a:ext>
          </a:extLst>
        </xdr:cNvPr>
        <xdr:cNvCxnSpPr/>
      </xdr:nvCxnSpPr>
      <xdr:spPr>
        <a:xfrm flipV="1">
          <a:off x="14375764" y="1681897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5" name="【庁舎】&#10;有形固定資産減価償却率最小値テキスト">
          <a:extLst>
            <a:ext uri="{FF2B5EF4-FFF2-40B4-BE49-F238E27FC236}">
              <a16:creationId xmlns:a16="http://schemas.microsoft.com/office/drawing/2014/main" id="{70AD56BC-36B8-4E59-9420-6D442A5DB249}"/>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6" name="直線コネクタ 665">
          <a:extLst>
            <a:ext uri="{FF2B5EF4-FFF2-40B4-BE49-F238E27FC236}">
              <a16:creationId xmlns:a16="http://schemas.microsoft.com/office/drawing/2014/main" id="{4FD4834F-28C6-42D4-8830-56BADE23CD4C}"/>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667" name="【庁舎】&#10;有形固定資産減価償却率最大値テキスト">
          <a:extLst>
            <a:ext uri="{FF2B5EF4-FFF2-40B4-BE49-F238E27FC236}">
              <a16:creationId xmlns:a16="http://schemas.microsoft.com/office/drawing/2014/main" id="{E0D1160B-DB37-40E0-BEFF-EB9965D49F0E}"/>
            </a:ext>
          </a:extLst>
        </xdr:cNvPr>
        <xdr:cNvSpPr txBox="1"/>
      </xdr:nvSpPr>
      <xdr:spPr>
        <a:xfrm>
          <a:off x="14414500" y="165980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668" name="直線コネクタ 667">
          <a:extLst>
            <a:ext uri="{FF2B5EF4-FFF2-40B4-BE49-F238E27FC236}">
              <a16:creationId xmlns:a16="http://schemas.microsoft.com/office/drawing/2014/main" id="{2D086F0B-B870-47B3-BB38-A10837F9B294}"/>
            </a:ext>
          </a:extLst>
        </xdr:cNvPr>
        <xdr:cNvCxnSpPr/>
      </xdr:nvCxnSpPr>
      <xdr:spPr>
        <a:xfrm>
          <a:off x="14287500" y="16818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82204</xdr:rowOff>
    </xdr:from>
    <xdr:ext cx="405111" cy="259045"/>
    <xdr:sp macro="" textlink="">
      <xdr:nvSpPr>
        <xdr:cNvPr id="669" name="【庁舎】&#10;有形固定資産減価償却率平均値テキスト">
          <a:extLst>
            <a:ext uri="{FF2B5EF4-FFF2-40B4-BE49-F238E27FC236}">
              <a16:creationId xmlns:a16="http://schemas.microsoft.com/office/drawing/2014/main" id="{89925328-BDEB-407B-89AC-B79CB537841D}"/>
            </a:ext>
          </a:extLst>
        </xdr:cNvPr>
        <xdr:cNvSpPr txBox="1"/>
      </xdr:nvSpPr>
      <xdr:spPr>
        <a:xfrm>
          <a:off x="14414500" y="175167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670" name="フローチャート: 判断 669">
          <a:extLst>
            <a:ext uri="{FF2B5EF4-FFF2-40B4-BE49-F238E27FC236}">
              <a16:creationId xmlns:a16="http://schemas.microsoft.com/office/drawing/2014/main" id="{30AE5E2E-BE64-41CA-8E2A-9240E623D8FB}"/>
            </a:ext>
          </a:extLst>
        </xdr:cNvPr>
        <xdr:cNvSpPr/>
      </xdr:nvSpPr>
      <xdr:spPr>
        <a:xfrm>
          <a:off x="14325600" y="1753833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671" name="フローチャート: 判断 670">
          <a:extLst>
            <a:ext uri="{FF2B5EF4-FFF2-40B4-BE49-F238E27FC236}">
              <a16:creationId xmlns:a16="http://schemas.microsoft.com/office/drawing/2014/main" id="{A51BBD27-EAAB-426B-AC9B-35C12990B91B}"/>
            </a:ext>
          </a:extLst>
        </xdr:cNvPr>
        <xdr:cNvSpPr/>
      </xdr:nvSpPr>
      <xdr:spPr>
        <a:xfrm>
          <a:off x="13578840" y="175432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672" name="フローチャート: 判断 671">
          <a:extLst>
            <a:ext uri="{FF2B5EF4-FFF2-40B4-BE49-F238E27FC236}">
              <a16:creationId xmlns:a16="http://schemas.microsoft.com/office/drawing/2014/main" id="{86FB705D-BA24-43CC-9C83-DDFDB2432D32}"/>
            </a:ext>
          </a:extLst>
        </xdr:cNvPr>
        <xdr:cNvSpPr/>
      </xdr:nvSpPr>
      <xdr:spPr>
        <a:xfrm>
          <a:off x="12804140" y="1751384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673" name="フローチャート: 判断 672">
          <a:extLst>
            <a:ext uri="{FF2B5EF4-FFF2-40B4-BE49-F238E27FC236}">
              <a16:creationId xmlns:a16="http://schemas.microsoft.com/office/drawing/2014/main" id="{C85237E7-53BE-4E1B-8A2A-ED5E26821248}"/>
            </a:ext>
          </a:extLst>
        </xdr:cNvPr>
        <xdr:cNvSpPr/>
      </xdr:nvSpPr>
      <xdr:spPr>
        <a:xfrm>
          <a:off x="12029440" y="1748771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674" name="フローチャート: 判断 673">
          <a:extLst>
            <a:ext uri="{FF2B5EF4-FFF2-40B4-BE49-F238E27FC236}">
              <a16:creationId xmlns:a16="http://schemas.microsoft.com/office/drawing/2014/main" id="{FEA7E409-C0A8-4125-B643-76C13CD46DA1}"/>
            </a:ext>
          </a:extLst>
        </xdr:cNvPr>
        <xdr:cNvSpPr/>
      </xdr:nvSpPr>
      <xdr:spPr>
        <a:xfrm>
          <a:off x="11231880" y="17463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7A00F6B9-DF27-4C16-85F3-E5D875ECB64D}"/>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50E9CC32-7B6A-449B-9354-915A094B7945}"/>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C139091A-5D8A-4436-9266-F47D3EC503F2}"/>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9E7F5301-FD48-449F-B2C2-62F80EE0D6D2}"/>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D41E1D26-16F3-491F-85DF-3A849FB4CC7D}"/>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25400</xdr:rowOff>
    </xdr:from>
    <xdr:to>
      <xdr:col>85</xdr:col>
      <xdr:colOff>177800</xdr:colOff>
      <xdr:row>104</xdr:row>
      <xdr:rowOff>127000</xdr:rowOff>
    </xdr:to>
    <xdr:sp macro="" textlink="">
      <xdr:nvSpPr>
        <xdr:cNvPr id="680" name="楕円 679">
          <a:extLst>
            <a:ext uri="{FF2B5EF4-FFF2-40B4-BE49-F238E27FC236}">
              <a16:creationId xmlns:a16="http://schemas.microsoft.com/office/drawing/2014/main" id="{8BD93E1F-9C91-401D-9B6B-478B13A20F37}"/>
            </a:ext>
          </a:extLst>
        </xdr:cNvPr>
        <xdr:cNvSpPr/>
      </xdr:nvSpPr>
      <xdr:spPr>
        <a:xfrm>
          <a:off x="14325600" y="1745996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48277</xdr:rowOff>
    </xdr:from>
    <xdr:ext cx="405111" cy="259045"/>
    <xdr:sp macro="" textlink="">
      <xdr:nvSpPr>
        <xdr:cNvPr id="681" name="【庁舎】&#10;有形固定資産減価償却率該当値テキスト">
          <a:extLst>
            <a:ext uri="{FF2B5EF4-FFF2-40B4-BE49-F238E27FC236}">
              <a16:creationId xmlns:a16="http://schemas.microsoft.com/office/drawing/2014/main" id="{0E8F93C5-66CB-48ED-B8B7-8341C54C0CA5}"/>
            </a:ext>
          </a:extLst>
        </xdr:cNvPr>
        <xdr:cNvSpPr txBox="1"/>
      </xdr:nvSpPr>
      <xdr:spPr>
        <a:xfrm>
          <a:off x="14414500" y="1731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41729</xdr:rowOff>
    </xdr:from>
    <xdr:to>
      <xdr:col>81</xdr:col>
      <xdr:colOff>101600</xdr:colOff>
      <xdr:row>104</xdr:row>
      <xdr:rowOff>143329</xdr:rowOff>
    </xdr:to>
    <xdr:sp macro="" textlink="">
      <xdr:nvSpPr>
        <xdr:cNvPr id="682" name="楕円 681">
          <a:extLst>
            <a:ext uri="{FF2B5EF4-FFF2-40B4-BE49-F238E27FC236}">
              <a16:creationId xmlns:a16="http://schemas.microsoft.com/office/drawing/2014/main" id="{AA7DD1C5-9CD3-4A70-A98B-DD7A9653B682}"/>
            </a:ext>
          </a:extLst>
        </xdr:cNvPr>
        <xdr:cNvSpPr/>
      </xdr:nvSpPr>
      <xdr:spPr>
        <a:xfrm>
          <a:off x="13578840" y="1747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76200</xdr:rowOff>
    </xdr:from>
    <xdr:to>
      <xdr:col>85</xdr:col>
      <xdr:colOff>127000</xdr:colOff>
      <xdr:row>104</xdr:row>
      <xdr:rowOff>92529</xdr:rowOff>
    </xdr:to>
    <xdr:cxnSp macro="">
      <xdr:nvCxnSpPr>
        <xdr:cNvPr id="683" name="直線コネクタ 682">
          <a:extLst>
            <a:ext uri="{FF2B5EF4-FFF2-40B4-BE49-F238E27FC236}">
              <a16:creationId xmlns:a16="http://schemas.microsoft.com/office/drawing/2014/main" id="{64B66613-0AA8-4B86-BCA4-C02645116B62}"/>
            </a:ext>
          </a:extLst>
        </xdr:cNvPr>
        <xdr:cNvCxnSpPr/>
      </xdr:nvCxnSpPr>
      <xdr:spPr>
        <a:xfrm flipV="1">
          <a:off x="13629640" y="17510760"/>
          <a:ext cx="74676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169092</xdr:rowOff>
    </xdr:from>
    <xdr:to>
      <xdr:col>76</xdr:col>
      <xdr:colOff>165100</xdr:colOff>
      <xdr:row>104</xdr:row>
      <xdr:rowOff>99242</xdr:rowOff>
    </xdr:to>
    <xdr:sp macro="" textlink="">
      <xdr:nvSpPr>
        <xdr:cNvPr id="684" name="楕円 683">
          <a:extLst>
            <a:ext uri="{FF2B5EF4-FFF2-40B4-BE49-F238E27FC236}">
              <a16:creationId xmlns:a16="http://schemas.microsoft.com/office/drawing/2014/main" id="{D076740C-13E7-444D-9FB1-C937B3AA714C}"/>
            </a:ext>
          </a:extLst>
        </xdr:cNvPr>
        <xdr:cNvSpPr/>
      </xdr:nvSpPr>
      <xdr:spPr>
        <a:xfrm>
          <a:off x="12804140" y="174360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48442</xdr:rowOff>
    </xdr:from>
    <xdr:to>
      <xdr:col>81</xdr:col>
      <xdr:colOff>50800</xdr:colOff>
      <xdr:row>104</xdr:row>
      <xdr:rowOff>92529</xdr:rowOff>
    </xdr:to>
    <xdr:cxnSp macro="">
      <xdr:nvCxnSpPr>
        <xdr:cNvPr id="685" name="直線コネクタ 684">
          <a:extLst>
            <a:ext uri="{FF2B5EF4-FFF2-40B4-BE49-F238E27FC236}">
              <a16:creationId xmlns:a16="http://schemas.microsoft.com/office/drawing/2014/main" id="{B770D893-21B2-4984-B35B-AEB2A8513F5B}"/>
            </a:ext>
          </a:extLst>
        </xdr:cNvPr>
        <xdr:cNvCxnSpPr/>
      </xdr:nvCxnSpPr>
      <xdr:spPr>
        <a:xfrm>
          <a:off x="12854940" y="17483002"/>
          <a:ext cx="7747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147864</xdr:rowOff>
    </xdr:from>
    <xdr:to>
      <xdr:col>72</xdr:col>
      <xdr:colOff>38100</xdr:colOff>
      <xdr:row>104</xdr:row>
      <xdr:rowOff>78014</xdr:rowOff>
    </xdr:to>
    <xdr:sp macro="" textlink="">
      <xdr:nvSpPr>
        <xdr:cNvPr id="686" name="楕円 685">
          <a:extLst>
            <a:ext uri="{FF2B5EF4-FFF2-40B4-BE49-F238E27FC236}">
              <a16:creationId xmlns:a16="http://schemas.microsoft.com/office/drawing/2014/main" id="{30F6E1B1-5D6F-403D-9C5C-52BEF0A9A407}"/>
            </a:ext>
          </a:extLst>
        </xdr:cNvPr>
        <xdr:cNvSpPr/>
      </xdr:nvSpPr>
      <xdr:spPr>
        <a:xfrm>
          <a:off x="12029440" y="174147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27214</xdr:rowOff>
    </xdr:from>
    <xdr:to>
      <xdr:col>76</xdr:col>
      <xdr:colOff>114300</xdr:colOff>
      <xdr:row>104</xdr:row>
      <xdr:rowOff>48442</xdr:rowOff>
    </xdr:to>
    <xdr:cxnSp macro="">
      <xdr:nvCxnSpPr>
        <xdr:cNvPr id="687" name="直線コネクタ 686">
          <a:extLst>
            <a:ext uri="{FF2B5EF4-FFF2-40B4-BE49-F238E27FC236}">
              <a16:creationId xmlns:a16="http://schemas.microsoft.com/office/drawing/2014/main" id="{622FC5A2-C928-4121-83E1-565D91749894}"/>
            </a:ext>
          </a:extLst>
        </xdr:cNvPr>
        <xdr:cNvCxnSpPr/>
      </xdr:nvCxnSpPr>
      <xdr:spPr>
        <a:xfrm>
          <a:off x="12072620" y="17461774"/>
          <a:ext cx="78232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84182</xdr:rowOff>
    </xdr:from>
    <xdr:to>
      <xdr:col>67</xdr:col>
      <xdr:colOff>101600</xdr:colOff>
      <xdr:row>104</xdr:row>
      <xdr:rowOff>14332</xdr:rowOff>
    </xdr:to>
    <xdr:sp macro="" textlink="">
      <xdr:nvSpPr>
        <xdr:cNvPr id="688" name="楕円 687">
          <a:extLst>
            <a:ext uri="{FF2B5EF4-FFF2-40B4-BE49-F238E27FC236}">
              <a16:creationId xmlns:a16="http://schemas.microsoft.com/office/drawing/2014/main" id="{E6B5C878-66BC-45A1-8CA6-94C19A55D734}"/>
            </a:ext>
          </a:extLst>
        </xdr:cNvPr>
        <xdr:cNvSpPr/>
      </xdr:nvSpPr>
      <xdr:spPr>
        <a:xfrm>
          <a:off x="11231880" y="1735110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134982</xdr:rowOff>
    </xdr:from>
    <xdr:to>
      <xdr:col>71</xdr:col>
      <xdr:colOff>177800</xdr:colOff>
      <xdr:row>104</xdr:row>
      <xdr:rowOff>27214</xdr:rowOff>
    </xdr:to>
    <xdr:cxnSp macro="">
      <xdr:nvCxnSpPr>
        <xdr:cNvPr id="689" name="直線コネクタ 688">
          <a:extLst>
            <a:ext uri="{FF2B5EF4-FFF2-40B4-BE49-F238E27FC236}">
              <a16:creationId xmlns:a16="http://schemas.microsoft.com/office/drawing/2014/main" id="{96A72837-CFA5-4CF8-9E78-CB53F13B84A5}"/>
            </a:ext>
          </a:extLst>
        </xdr:cNvPr>
        <xdr:cNvCxnSpPr/>
      </xdr:nvCxnSpPr>
      <xdr:spPr>
        <a:xfrm>
          <a:off x="11282680" y="17401902"/>
          <a:ext cx="789940" cy="59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29953</xdr:rowOff>
    </xdr:from>
    <xdr:ext cx="405111" cy="259045"/>
    <xdr:sp macro="" textlink="">
      <xdr:nvSpPr>
        <xdr:cNvPr id="690" name="n_1aveValue【庁舎】&#10;有形固定資産減価償却率">
          <a:extLst>
            <a:ext uri="{FF2B5EF4-FFF2-40B4-BE49-F238E27FC236}">
              <a16:creationId xmlns:a16="http://schemas.microsoft.com/office/drawing/2014/main" id="{DAABAD9F-8944-4A5E-89F8-A25B3D4206CC}"/>
            </a:ext>
          </a:extLst>
        </xdr:cNvPr>
        <xdr:cNvSpPr txBox="1"/>
      </xdr:nvSpPr>
      <xdr:spPr>
        <a:xfrm>
          <a:off x="13437244" y="17632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561</xdr:rowOff>
    </xdr:from>
    <xdr:ext cx="405111" cy="259045"/>
    <xdr:sp macro="" textlink="">
      <xdr:nvSpPr>
        <xdr:cNvPr id="691" name="n_2aveValue【庁舎】&#10;有形固定資産減価償却率">
          <a:extLst>
            <a:ext uri="{FF2B5EF4-FFF2-40B4-BE49-F238E27FC236}">
              <a16:creationId xmlns:a16="http://schemas.microsoft.com/office/drawing/2014/main" id="{64F54DDD-2F39-4557-A507-8941987633C4}"/>
            </a:ext>
          </a:extLst>
        </xdr:cNvPr>
        <xdr:cNvSpPr txBox="1"/>
      </xdr:nvSpPr>
      <xdr:spPr>
        <a:xfrm>
          <a:off x="12675244" y="17602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145885</xdr:rowOff>
    </xdr:from>
    <xdr:ext cx="405111" cy="259045"/>
    <xdr:sp macro="" textlink="">
      <xdr:nvSpPr>
        <xdr:cNvPr id="692" name="n_3aveValue【庁舎】&#10;有形固定資産減価償却率">
          <a:extLst>
            <a:ext uri="{FF2B5EF4-FFF2-40B4-BE49-F238E27FC236}">
              <a16:creationId xmlns:a16="http://schemas.microsoft.com/office/drawing/2014/main" id="{CDA1793E-AAA1-4B7A-AF42-12AA7F3D5370}"/>
            </a:ext>
          </a:extLst>
        </xdr:cNvPr>
        <xdr:cNvSpPr txBox="1"/>
      </xdr:nvSpPr>
      <xdr:spPr>
        <a:xfrm>
          <a:off x="11900544" y="17580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121393</xdr:rowOff>
    </xdr:from>
    <xdr:ext cx="405111" cy="259045"/>
    <xdr:sp macro="" textlink="">
      <xdr:nvSpPr>
        <xdr:cNvPr id="693" name="n_4aveValue【庁舎】&#10;有形固定資産減価償却率">
          <a:extLst>
            <a:ext uri="{FF2B5EF4-FFF2-40B4-BE49-F238E27FC236}">
              <a16:creationId xmlns:a16="http://schemas.microsoft.com/office/drawing/2014/main" id="{5F9D7D23-F015-4692-AB1E-89A4F4025E17}"/>
            </a:ext>
          </a:extLst>
        </xdr:cNvPr>
        <xdr:cNvSpPr txBox="1"/>
      </xdr:nvSpPr>
      <xdr:spPr>
        <a:xfrm>
          <a:off x="11102984" y="17555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159856</xdr:rowOff>
    </xdr:from>
    <xdr:ext cx="405111" cy="259045"/>
    <xdr:sp macro="" textlink="">
      <xdr:nvSpPr>
        <xdr:cNvPr id="694" name="n_1mainValue【庁舎】&#10;有形固定資産減価償却率">
          <a:extLst>
            <a:ext uri="{FF2B5EF4-FFF2-40B4-BE49-F238E27FC236}">
              <a16:creationId xmlns:a16="http://schemas.microsoft.com/office/drawing/2014/main" id="{CB9A04C7-66C8-4E26-BBAC-954C594A81C8}"/>
            </a:ext>
          </a:extLst>
        </xdr:cNvPr>
        <xdr:cNvSpPr txBox="1"/>
      </xdr:nvSpPr>
      <xdr:spPr>
        <a:xfrm>
          <a:off x="13437244" y="17259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115769</xdr:rowOff>
    </xdr:from>
    <xdr:ext cx="405111" cy="259045"/>
    <xdr:sp macro="" textlink="">
      <xdr:nvSpPr>
        <xdr:cNvPr id="695" name="n_2mainValue【庁舎】&#10;有形固定資産減価償却率">
          <a:extLst>
            <a:ext uri="{FF2B5EF4-FFF2-40B4-BE49-F238E27FC236}">
              <a16:creationId xmlns:a16="http://schemas.microsoft.com/office/drawing/2014/main" id="{ECFB8371-E2CA-4B2F-8413-655F73080D27}"/>
            </a:ext>
          </a:extLst>
        </xdr:cNvPr>
        <xdr:cNvSpPr txBox="1"/>
      </xdr:nvSpPr>
      <xdr:spPr>
        <a:xfrm>
          <a:off x="12675244" y="17215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94541</xdr:rowOff>
    </xdr:from>
    <xdr:ext cx="405111" cy="259045"/>
    <xdr:sp macro="" textlink="">
      <xdr:nvSpPr>
        <xdr:cNvPr id="696" name="n_3mainValue【庁舎】&#10;有形固定資産減価償却率">
          <a:extLst>
            <a:ext uri="{FF2B5EF4-FFF2-40B4-BE49-F238E27FC236}">
              <a16:creationId xmlns:a16="http://schemas.microsoft.com/office/drawing/2014/main" id="{81C916C4-A45F-41FF-B9AB-E0A4A1060655}"/>
            </a:ext>
          </a:extLst>
        </xdr:cNvPr>
        <xdr:cNvSpPr txBox="1"/>
      </xdr:nvSpPr>
      <xdr:spPr>
        <a:xfrm>
          <a:off x="11900544" y="17193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30859</xdr:rowOff>
    </xdr:from>
    <xdr:ext cx="405111" cy="259045"/>
    <xdr:sp macro="" textlink="">
      <xdr:nvSpPr>
        <xdr:cNvPr id="697" name="n_4mainValue【庁舎】&#10;有形固定資産減価償却率">
          <a:extLst>
            <a:ext uri="{FF2B5EF4-FFF2-40B4-BE49-F238E27FC236}">
              <a16:creationId xmlns:a16="http://schemas.microsoft.com/office/drawing/2014/main" id="{F05439D0-F699-426E-8C36-07510BC982FF}"/>
            </a:ext>
          </a:extLst>
        </xdr:cNvPr>
        <xdr:cNvSpPr txBox="1"/>
      </xdr:nvSpPr>
      <xdr:spPr>
        <a:xfrm>
          <a:off x="11102984" y="17130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8" name="正方形/長方形 697">
          <a:extLst>
            <a:ext uri="{FF2B5EF4-FFF2-40B4-BE49-F238E27FC236}">
              <a16:creationId xmlns:a16="http://schemas.microsoft.com/office/drawing/2014/main" id="{32C7EBF1-F883-4085-8725-D6D5A3E8BB67}"/>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9" name="正方形/長方形 698">
          <a:extLst>
            <a:ext uri="{FF2B5EF4-FFF2-40B4-BE49-F238E27FC236}">
              <a16:creationId xmlns:a16="http://schemas.microsoft.com/office/drawing/2014/main" id="{8798C995-8A92-441A-B0DD-FF9BE57AB04E}"/>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0" name="正方形/長方形 699">
          <a:extLst>
            <a:ext uri="{FF2B5EF4-FFF2-40B4-BE49-F238E27FC236}">
              <a16:creationId xmlns:a16="http://schemas.microsoft.com/office/drawing/2014/main" id="{A8E36D03-131A-4910-B0E9-94E5D73F8E73}"/>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1" name="正方形/長方形 700">
          <a:extLst>
            <a:ext uri="{FF2B5EF4-FFF2-40B4-BE49-F238E27FC236}">
              <a16:creationId xmlns:a16="http://schemas.microsoft.com/office/drawing/2014/main" id="{B5DFBE86-5D37-4001-891E-599977D2DF84}"/>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2" name="正方形/長方形 701">
          <a:extLst>
            <a:ext uri="{FF2B5EF4-FFF2-40B4-BE49-F238E27FC236}">
              <a16:creationId xmlns:a16="http://schemas.microsoft.com/office/drawing/2014/main" id="{6F7F7841-F78B-4EC0-980A-B9835FEFBC42}"/>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3" name="正方形/長方形 702">
          <a:extLst>
            <a:ext uri="{FF2B5EF4-FFF2-40B4-BE49-F238E27FC236}">
              <a16:creationId xmlns:a16="http://schemas.microsoft.com/office/drawing/2014/main" id="{25DD5F14-8FD9-43C3-B3E5-C4F9B24BB70A}"/>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長崎県平均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4" name="正方形/長方形 703">
          <a:extLst>
            <a:ext uri="{FF2B5EF4-FFF2-40B4-BE49-F238E27FC236}">
              <a16:creationId xmlns:a16="http://schemas.microsoft.com/office/drawing/2014/main" id="{A11797F0-ED06-4D86-BD09-3D4677939E7D}"/>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5" name="正方形/長方形 704">
          <a:extLst>
            <a:ext uri="{FF2B5EF4-FFF2-40B4-BE49-F238E27FC236}">
              <a16:creationId xmlns:a16="http://schemas.microsoft.com/office/drawing/2014/main" id="{9AE42402-4ACA-4AE9-BDC9-21FDC4C0A294}"/>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6" name="テキスト ボックス 705">
          <a:extLst>
            <a:ext uri="{FF2B5EF4-FFF2-40B4-BE49-F238E27FC236}">
              <a16:creationId xmlns:a16="http://schemas.microsoft.com/office/drawing/2014/main" id="{0C87DADF-A77A-450F-9AC5-4BB58D4A90F0}"/>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7" name="直線コネクタ 706">
          <a:extLst>
            <a:ext uri="{FF2B5EF4-FFF2-40B4-BE49-F238E27FC236}">
              <a16:creationId xmlns:a16="http://schemas.microsoft.com/office/drawing/2014/main" id="{72C3EBFD-A81C-4ACB-905D-7561FC80201B}"/>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8" name="直線コネクタ 707">
          <a:extLst>
            <a:ext uri="{FF2B5EF4-FFF2-40B4-BE49-F238E27FC236}">
              <a16:creationId xmlns:a16="http://schemas.microsoft.com/office/drawing/2014/main" id="{66E67FA2-3D11-4582-8C41-214F2F5946DE}"/>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9" name="テキスト ボックス 708">
          <a:extLst>
            <a:ext uri="{FF2B5EF4-FFF2-40B4-BE49-F238E27FC236}">
              <a16:creationId xmlns:a16="http://schemas.microsoft.com/office/drawing/2014/main" id="{71DEE31C-3015-4F68-BEBF-C0E849E7DB34}"/>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0" name="直線コネクタ 709">
          <a:extLst>
            <a:ext uri="{FF2B5EF4-FFF2-40B4-BE49-F238E27FC236}">
              <a16:creationId xmlns:a16="http://schemas.microsoft.com/office/drawing/2014/main" id="{55B23B69-8FC9-4E50-8379-1D93DC9E07E7}"/>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1" name="テキスト ボックス 710">
          <a:extLst>
            <a:ext uri="{FF2B5EF4-FFF2-40B4-BE49-F238E27FC236}">
              <a16:creationId xmlns:a16="http://schemas.microsoft.com/office/drawing/2014/main" id="{21213872-47DF-41FF-AA70-0790F36CF1BF}"/>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2" name="直線コネクタ 711">
          <a:extLst>
            <a:ext uri="{FF2B5EF4-FFF2-40B4-BE49-F238E27FC236}">
              <a16:creationId xmlns:a16="http://schemas.microsoft.com/office/drawing/2014/main" id="{EA379AD2-67C3-44C1-9506-429200D287AE}"/>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3" name="テキスト ボックス 712">
          <a:extLst>
            <a:ext uri="{FF2B5EF4-FFF2-40B4-BE49-F238E27FC236}">
              <a16:creationId xmlns:a16="http://schemas.microsoft.com/office/drawing/2014/main" id="{03F46845-D026-440C-8541-2AF1FEB4ABC3}"/>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4" name="直線コネクタ 713">
          <a:extLst>
            <a:ext uri="{FF2B5EF4-FFF2-40B4-BE49-F238E27FC236}">
              <a16:creationId xmlns:a16="http://schemas.microsoft.com/office/drawing/2014/main" id="{3FDD2973-16E3-4D57-AB4F-927C09F36FD4}"/>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5" name="テキスト ボックス 714">
          <a:extLst>
            <a:ext uri="{FF2B5EF4-FFF2-40B4-BE49-F238E27FC236}">
              <a16:creationId xmlns:a16="http://schemas.microsoft.com/office/drawing/2014/main" id="{AE32564E-7848-4D4E-8F08-B64CA43C9C33}"/>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F9C01AD5-B79B-4B56-84FE-01AC7746E2C2}"/>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B0E6103E-53C2-4B63-AB9D-E91C05629A2B}"/>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庁舎】&#10;一人当たり面積グラフ枠">
          <a:extLst>
            <a:ext uri="{FF2B5EF4-FFF2-40B4-BE49-F238E27FC236}">
              <a16:creationId xmlns:a16="http://schemas.microsoft.com/office/drawing/2014/main" id="{77AE694B-5593-444A-9003-DD6A5A96C408}"/>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719" name="直線コネクタ 718">
          <a:extLst>
            <a:ext uri="{FF2B5EF4-FFF2-40B4-BE49-F238E27FC236}">
              <a16:creationId xmlns:a16="http://schemas.microsoft.com/office/drawing/2014/main" id="{F3C7D5A6-2DC8-4482-8C82-74AF7368317D}"/>
            </a:ext>
          </a:extLst>
        </xdr:cNvPr>
        <xdr:cNvCxnSpPr/>
      </xdr:nvCxnSpPr>
      <xdr:spPr>
        <a:xfrm flipV="1">
          <a:off x="19509104" y="16738854"/>
          <a:ext cx="0" cy="1437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720" name="【庁舎】&#10;一人当たり面積最小値テキスト">
          <a:extLst>
            <a:ext uri="{FF2B5EF4-FFF2-40B4-BE49-F238E27FC236}">
              <a16:creationId xmlns:a16="http://schemas.microsoft.com/office/drawing/2014/main" id="{FA80974E-2EFE-4933-AFB6-2F522EE03FFD}"/>
            </a:ext>
          </a:extLst>
        </xdr:cNvPr>
        <xdr:cNvSpPr txBox="1"/>
      </xdr:nvSpPr>
      <xdr:spPr>
        <a:xfrm>
          <a:off x="19547840" y="181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721" name="直線コネクタ 720">
          <a:extLst>
            <a:ext uri="{FF2B5EF4-FFF2-40B4-BE49-F238E27FC236}">
              <a16:creationId xmlns:a16="http://schemas.microsoft.com/office/drawing/2014/main" id="{48E93C2F-CAAA-42EA-89E7-A499DC695734}"/>
            </a:ext>
          </a:extLst>
        </xdr:cNvPr>
        <xdr:cNvCxnSpPr/>
      </xdr:nvCxnSpPr>
      <xdr:spPr>
        <a:xfrm>
          <a:off x="1944370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722" name="【庁舎】&#10;一人当たり面積最大値テキスト">
          <a:extLst>
            <a:ext uri="{FF2B5EF4-FFF2-40B4-BE49-F238E27FC236}">
              <a16:creationId xmlns:a16="http://schemas.microsoft.com/office/drawing/2014/main" id="{CC13FB7C-B14A-4736-BE37-597E96A7FBDA}"/>
            </a:ext>
          </a:extLst>
        </xdr:cNvPr>
        <xdr:cNvSpPr txBox="1"/>
      </xdr:nvSpPr>
      <xdr:spPr>
        <a:xfrm>
          <a:off x="19547840" y="16517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723" name="直線コネクタ 722">
          <a:extLst>
            <a:ext uri="{FF2B5EF4-FFF2-40B4-BE49-F238E27FC236}">
              <a16:creationId xmlns:a16="http://schemas.microsoft.com/office/drawing/2014/main" id="{B5D4D149-085B-48E0-AC2F-65438E685391}"/>
            </a:ext>
          </a:extLst>
        </xdr:cNvPr>
        <xdr:cNvCxnSpPr/>
      </xdr:nvCxnSpPr>
      <xdr:spPr>
        <a:xfrm>
          <a:off x="19443700" y="16738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115840</xdr:rowOff>
    </xdr:from>
    <xdr:ext cx="469744" cy="259045"/>
    <xdr:sp macro="" textlink="">
      <xdr:nvSpPr>
        <xdr:cNvPr id="724" name="【庁舎】&#10;一人当たり面積平均値テキスト">
          <a:extLst>
            <a:ext uri="{FF2B5EF4-FFF2-40B4-BE49-F238E27FC236}">
              <a16:creationId xmlns:a16="http://schemas.microsoft.com/office/drawing/2014/main" id="{A2D829A5-626A-42D2-8391-81F5D8269F73}"/>
            </a:ext>
          </a:extLst>
        </xdr:cNvPr>
        <xdr:cNvSpPr txBox="1"/>
      </xdr:nvSpPr>
      <xdr:spPr>
        <a:xfrm>
          <a:off x="19547840" y="173827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725" name="フローチャート: 判断 724">
          <a:extLst>
            <a:ext uri="{FF2B5EF4-FFF2-40B4-BE49-F238E27FC236}">
              <a16:creationId xmlns:a16="http://schemas.microsoft.com/office/drawing/2014/main" id="{45E3291A-9FD4-4E21-93DD-11A34B850C62}"/>
            </a:ext>
          </a:extLst>
        </xdr:cNvPr>
        <xdr:cNvSpPr/>
      </xdr:nvSpPr>
      <xdr:spPr>
        <a:xfrm>
          <a:off x="19458940" y="174043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726" name="フローチャート: 判断 725">
          <a:extLst>
            <a:ext uri="{FF2B5EF4-FFF2-40B4-BE49-F238E27FC236}">
              <a16:creationId xmlns:a16="http://schemas.microsoft.com/office/drawing/2014/main" id="{A58245C5-9604-450E-A45A-6E1259B50866}"/>
            </a:ext>
          </a:extLst>
        </xdr:cNvPr>
        <xdr:cNvSpPr/>
      </xdr:nvSpPr>
      <xdr:spPr>
        <a:xfrm>
          <a:off x="18735040" y="1740890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727" name="フローチャート: 判断 726">
          <a:extLst>
            <a:ext uri="{FF2B5EF4-FFF2-40B4-BE49-F238E27FC236}">
              <a16:creationId xmlns:a16="http://schemas.microsoft.com/office/drawing/2014/main" id="{2B46AE25-1B29-4E3C-BF38-84751BBA6B56}"/>
            </a:ext>
          </a:extLst>
        </xdr:cNvPr>
        <xdr:cNvSpPr/>
      </xdr:nvSpPr>
      <xdr:spPr>
        <a:xfrm>
          <a:off x="179374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728" name="フローチャート: 判断 727">
          <a:extLst>
            <a:ext uri="{FF2B5EF4-FFF2-40B4-BE49-F238E27FC236}">
              <a16:creationId xmlns:a16="http://schemas.microsoft.com/office/drawing/2014/main" id="{E190BBBB-9C3F-4F19-9A5D-606B9A74956A}"/>
            </a:ext>
          </a:extLst>
        </xdr:cNvPr>
        <xdr:cNvSpPr/>
      </xdr:nvSpPr>
      <xdr:spPr>
        <a:xfrm>
          <a:off x="17162780" y="173997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729" name="フローチャート: 判断 728">
          <a:extLst>
            <a:ext uri="{FF2B5EF4-FFF2-40B4-BE49-F238E27FC236}">
              <a16:creationId xmlns:a16="http://schemas.microsoft.com/office/drawing/2014/main" id="{2B0D5259-F420-425F-9B0B-7AC78008C1E2}"/>
            </a:ext>
          </a:extLst>
        </xdr:cNvPr>
        <xdr:cNvSpPr/>
      </xdr:nvSpPr>
      <xdr:spPr>
        <a:xfrm>
          <a:off x="16388080" y="1742262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0D3849A1-B00A-4460-A541-B4E4BAA56863}"/>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7F5F2042-E023-48D7-B094-9694187CA7A7}"/>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D4661BA7-EC9A-48C0-9D25-C6391C2B15FA}"/>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8F9BE899-267C-4D22-810A-A028E3BC76ED}"/>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6C9C1802-44BC-4997-AC1E-2B302F2CEA5F}"/>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100</xdr:row>
      <xdr:rowOff>103124</xdr:rowOff>
    </xdr:from>
    <xdr:to>
      <xdr:col>116</xdr:col>
      <xdr:colOff>114300</xdr:colOff>
      <xdr:row>101</xdr:row>
      <xdr:rowOff>33274</xdr:rowOff>
    </xdr:to>
    <xdr:sp macro="" textlink="">
      <xdr:nvSpPr>
        <xdr:cNvPr id="735" name="楕円 734">
          <a:extLst>
            <a:ext uri="{FF2B5EF4-FFF2-40B4-BE49-F238E27FC236}">
              <a16:creationId xmlns:a16="http://schemas.microsoft.com/office/drawing/2014/main" id="{21BDEADA-53DA-4675-AAD7-619F0A8B5457}"/>
            </a:ext>
          </a:extLst>
        </xdr:cNvPr>
        <xdr:cNvSpPr/>
      </xdr:nvSpPr>
      <xdr:spPr>
        <a:xfrm>
          <a:off x="19458940" y="168671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126001</xdr:rowOff>
    </xdr:from>
    <xdr:ext cx="469744" cy="259045"/>
    <xdr:sp macro="" textlink="">
      <xdr:nvSpPr>
        <xdr:cNvPr id="736" name="【庁舎】&#10;一人当たり面積該当値テキスト">
          <a:extLst>
            <a:ext uri="{FF2B5EF4-FFF2-40B4-BE49-F238E27FC236}">
              <a16:creationId xmlns:a16="http://schemas.microsoft.com/office/drawing/2014/main" id="{1519C402-2808-4ABE-B838-B6FC85AC843E}"/>
            </a:ext>
          </a:extLst>
        </xdr:cNvPr>
        <xdr:cNvSpPr txBox="1"/>
      </xdr:nvSpPr>
      <xdr:spPr>
        <a:xfrm>
          <a:off x="19547840" y="1672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100</xdr:row>
      <xdr:rowOff>107696</xdr:rowOff>
    </xdr:from>
    <xdr:to>
      <xdr:col>112</xdr:col>
      <xdr:colOff>38100</xdr:colOff>
      <xdr:row>101</xdr:row>
      <xdr:rowOff>37846</xdr:rowOff>
    </xdr:to>
    <xdr:sp macro="" textlink="">
      <xdr:nvSpPr>
        <xdr:cNvPr id="737" name="楕円 736">
          <a:extLst>
            <a:ext uri="{FF2B5EF4-FFF2-40B4-BE49-F238E27FC236}">
              <a16:creationId xmlns:a16="http://schemas.microsoft.com/office/drawing/2014/main" id="{9A4209AC-7826-46F8-8B6E-FABC91A62C72}"/>
            </a:ext>
          </a:extLst>
        </xdr:cNvPr>
        <xdr:cNvSpPr/>
      </xdr:nvSpPr>
      <xdr:spPr>
        <a:xfrm>
          <a:off x="18735040" y="168716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100</xdr:row>
      <xdr:rowOff>153924</xdr:rowOff>
    </xdr:from>
    <xdr:to>
      <xdr:col>116</xdr:col>
      <xdr:colOff>63500</xdr:colOff>
      <xdr:row>100</xdr:row>
      <xdr:rowOff>158496</xdr:rowOff>
    </xdr:to>
    <xdr:cxnSp macro="">
      <xdr:nvCxnSpPr>
        <xdr:cNvPr id="738" name="直線コネクタ 737">
          <a:extLst>
            <a:ext uri="{FF2B5EF4-FFF2-40B4-BE49-F238E27FC236}">
              <a16:creationId xmlns:a16="http://schemas.microsoft.com/office/drawing/2014/main" id="{B267DCCA-2943-47BC-A87A-A196459D1233}"/>
            </a:ext>
          </a:extLst>
        </xdr:cNvPr>
        <xdr:cNvCxnSpPr/>
      </xdr:nvCxnSpPr>
      <xdr:spPr>
        <a:xfrm flipV="1">
          <a:off x="18778220" y="16917924"/>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112268</xdr:rowOff>
    </xdr:from>
    <xdr:to>
      <xdr:col>107</xdr:col>
      <xdr:colOff>101600</xdr:colOff>
      <xdr:row>101</xdr:row>
      <xdr:rowOff>42418</xdr:rowOff>
    </xdr:to>
    <xdr:sp macro="" textlink="">
      <xdr:nvSpPr>
        <xdr:cNvPr id="739" name="楕円 738">
          <a:extLst>
            <a:ext uri="{FF2B5EF4-FFF2-40B4-BE49-F238E27FC236}">
              <a16:creationId xmlns:a16="http://schemas.microsoft.com/office/drawing/2014/main" id="{0427E512-EFB0-4DD9-8137-3E143A76BC1E}"/>
            </a:ext>
          </a:extLst>
        </xdr:cNvPr>
        <xdr:cNvSpPr/>
      </xdr:nvSpPr>
      <xdr:spPr>
        <a:xfrm>
          <a:off x="17937480" y="168762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158496</xdr:rowOff>
    </xdr:from>
    <xdr:to>
      <xdr:col>111</xdr:col>
      <xdr:colOff>177800</xdr:colOff>
      <xdr:row>100</xdr:row>
      <xdr:rowOff>163068</xdr:rowOff>
    </xdr:to>
    <xdr:cxnSp macro="">
      <xdr:nvCxnSpPr>
        <xdr:cNvPr id="740" name="直線コネクタ 739">
          <a:extLst>
            <a:ext uri="{FF2B5EF4-FFF2-40B4-BE49-F238E27FC236}">
              <a16:creationId xmlns:a16="http://schemas.microsoft.com/office/drawing/2014/main" id="{9BD1C937-6CE0-460E-9A17-F95C9DB15409}"/>
            </a:ext>
          </a:extLst>
        </xdr:cNvPr>
        <xdr:cNvCxnSpPr/>
      </xdr:nvCxnSpPr>
      <xdr:spPr>
        <a:xfrm flipV="1">
          <a:off x="17988280" y="16922496"/>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121413</xdr:rowOff>
    </xdr:from>
    <xdr:to>
      <xdr:col>102</xdr:col>
      <xdr:colOff>165100</xdr:colOff>
      <xdr:row>101</xdr:row>
      <xdr:rowOff>51563</xdr:rowOff>
    </xdr:to>
    <xdr:sp macro="" textlink="">
      <xdr:nvSpPr>
        <xdr:cNvPr id="741" name="楕円 740">
          <a:extLst>
            <a:ext uri="{FF2B5EF4-FFF2-40B4-BE49-F238E27FC236}">
              <a16:creationId xmlns:a16="http://schemas.microsoft.com/office/drawing/2014/main" id="{9AFC4271-9DDA-48CE-9131-E96A87DB479C}"/>
            </a:ext>
          </a:extLst>
        </xdr:cNvPr>
        <xdr:cNvSpPr/>
      </xdr:nvSpPr>
      <xdr:spPr>
        <a:xfrm>
          <a:off x="17162780" y="168854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163068</xdr:rowOff>
    </xdr:from>
    <xdr:to>
      <xdr:col>107</xdr:col>
      <xdr:colOff>50800</xdr:colOff>
      <xdr:row>101</xdr:row>
      <xdr:rowOff>763</xdr:rowOff>
    </xdr:to>
    <xdr:cxnSp macro="">
      <xdr:nvCxnSpPr>
        <xdr:cNvPr id="742" name="直線コネクタ 741">
          <a:extLst>
            <a:ext uri="{FF2B5EF4-FFF2-40B4-BE49-F238E27FC236}">
              <a16:creationId xmlns:a16="http://schemas.microsoft.com/office/drawing/2014/main" id="{F052414F-7E60-465D-BA4D-84FFFB52F7AA}"/>
            </a:ext>
          </a:extLst>
        </xdr:cNvPr>
        <xdr:cNvCxnSpPr/>
      </xdr:nvCxnSpPr>
      <xdr:spPr>
        <a:xfrm flipV="1">
          <a:off x="17213580" y="16927068"/>
          <a:ext cx="774700" cy="5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100</xdr:row>
      <xdr:rowOff>125985</xdr:rowOff>
    </xdr:from>
    <xdr:to>
      <xdr:col>98</xdr:col>
      <xdr:colOff>38100</xdr:colOff>
      <xdr:row>101</xdr:row>
      <xdr:rowOff>56135</xdr:rowOff>
    </xdr:to>
    <xdr:sp macro="" textlink="">
      <xdr:nvSpPr>
        <xdr:cNvPr id="743" name="楕円 742">
          <a:extLst>
            <a:ext uri="{FF2B5EF4-FFF2-40B4-BE49-F238E27FC236}">
              <a16:creationId xmlns:a16="http://schemas.microsoft.com/office/drawing/2014/main" id="{0EBB4F20-C5D2-4E69-B3C1-AAB955B64673}"/>
            </a:ext>
          </a:extLst>
        </xdr:cNvPr>
        <xdr:cNvSpPr/>
      </xdr:nvSpPr>
      <xdr:spPr>
        <a:xfrm>
          <a:off x="16388080" y="168899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101</xdr:row>
      <xdr:rowOff>763</xdr:rowOff>
    </xdr:from>
    <xdr:to>
      <xdr:col>102</xdr:col>
      <xdr:colOff>114300</xdr:colOff>
      <xdr:row>101</xdr:row>
      <xdr:rowOff>5335</xdr:rowOff>
    </xdr:to>
    <xdr:cxnSp macro="">
      <xdr:nvCxnSpPr>
        <xdr:cNvPr id="744" name="直線コネクタ 743">
          <a:extLst>
            <a:ext uri="{FF2B5EF4-FFF2-40B4-BE49-F238E27FC236}">
              <a16:creationId xmlns:a16="http://schemas.microsoft.com/office/drawing/2014/main" id="{8352827A-EF52-425B-BDFB-1A5B174B4CAE}"/>
            </a:ext>
          </a:extLst>
        </xdr:cNvPr>
        <xdr:cNvCxnSpPr/>
      </xdr:nvCxnSpPr>
      <xdr:spPr>
        <a:xfrm flipV="1">
          <a:off x="16431260" y="16932403"/>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macro="" textlink="">
      <xdr:nvSpPr>
        <xdr:cNvPr id="745" name="n_1aveValue【庁舎】&#10;一人当たり面積">
          <a:extLst>
            <a:ext uri="{FF2B5EF4-FFF2-40B4-BE49-F238E27FC236}">
              <a16:creationId xmlns:a16="http://schemas.microsoft.com/office/drawing/2014/main" id="{3EAC0E8E-74C7-4C2A-ACAC-5F482AD14E35}"/>
            </a:ext>
          </a:extLst>
        </xdr:cNvPr>
        <xdr:cNvSpPr txBox="1"/>
      </xdr:nvSpPr>
      <xdr:spPr>
        <a:xfrm>
          <a:off x="18561127" y="17497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54119</xdr:rowOff>
    </xdr:from>
    <xdr:ext cx="469744" cy="259045"/>
    <xdr:sp macro="" textlink="">
      <xdr:nvSpPr>
        <xdr:cNvPr id="746" name="n_2aveValue【庁舎】&#10;一人当たり面積">
          <a:extLst>
            <a:ext uri="{FF2B5EF4-FFF2-40B4-BE49-F238E27FC236}">
              <a16:creationId xmlns:a16="http://schemas.microsoft.com/office/drawing/2014/main" id="{783732A0-90B3-4A5C-A41A-28A57E099346}"/>
            </a:ext>
          </a:extLst>
        </xdr:cNvPr>
        <xdr:cNvSpPr txBox="1"/>
      </xdr:nvSpPr>
      <xdr:spPr>
        <a:xfrm>
          <a:off x="17776267" y="1748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macro="" textlink="">
      <xdr:nvSpPr>
        <xdr:cNvPr id="747" name="n_3aveValue【庁舎】&#10;一人当たり面積">
          <a:extLst>
            <a:ext uri="{FF2B5EF4-FFF2-40B4-BE49-F238E27FC236}">
              <a16:creationId xmlns:a16="http://schemas.microsoft.com/office/drawing/2014/main" id="{5A3B46A9-3FF6-4CBD-84B7-B0DBE5AD78EC}"/>
            </a:ext>
          </a:extLst>
        </xdr:cNvPr>
        <xdr:cNvSpPr txBox="1"/>
      </xdr:nvSpPr>
      <xdr:spPr>
        <a:xfrm>
          <a:off x="17001567" y="17488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76979</xdr:rowOff>
    </xdr:from>
    <xdr:ext cx="469744" cy="259045"/>
    <xdr:sp macro="" textlink="">
      <xdr:nvSpPr>
        <xdr:cNvPr id="748" name="n_4aveValue【庁舎】&#10;一人当たり面積">
          <a:extLst>
            <a:ext uri="{FF2B5EF4-FFF2-40B4-BE49-F238E27FC236}">
              <a16:creationId xmlns:a16="http://schemas.microsoft.com/office/drawing/2014/main" id="{6892B734-ADF4-41D2-9175-BE0FCF1C8FF6}"/>
            </a:ext>
          </a:extLst>
        </xdr:cNvPr>
        <xdr:cNvSpPr txBox="1"/>
      </xdr:nvSpPr>
      <xdr:spPr>
        <a:xfrm>
          <a:off x="16226867" y="17511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99</xdr:row>
      <xdr:rowOff>54373</xdr:rowOff>
    </xdr:from>
    <xdr:ext cx="469744" cy="259045"/>
    <xdr:sp macro="" textlink="">
      <xdr:nvSpPr>
        <xdr:cNvPr id="749" name="n_1mainValue【庁舎】&#10;一人当たり面積">
          <a:extLst>
            <a:ext uri="{FF2B5EF4-FFF2-40B4-BE49-F238E27FC236}">
              <a16:creationId xmlns:a16="http://schemas.microsoft.com/office/drawing/2014/main" id="{78CC2852-C14C-4B79-AEC6-52D40E4AC258}"/>
            </a:ext>
          </a:extLst>
        </xdr:cNvPr>
        <xdr:cNvSpPr txBox="1"/>
      </xdr:nvSpPr>
      <xdr:spPr>
        <a:xfrm>
          <a:off x="18561127" y="16650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99</xdr:row>
      <xdr:rowOff>58945</xdr:rowOff>
    </xdr:from>
    <xdr:ext cx="469744" cy="259045"/>
    <xdr:sp macro="" textlink="">
      <xdr:nvSpPr>
        <xdr:cNvPr id="750" name="n_2mainValue【庁舎】&#10;一人当たり面積">
          <a:extLst>
            <a:ext uri="{FF2B5EF4-FFF2-40B4-BE49-F238E27FC236}">
              <a16:creationId xmlns:a16="http://schemas.microsoft.com/office/drawing/2014/main" id="{22D2D5F7-41F3-4A64-B08C-F257599087FA}"/>
            </a:ext>
          </a:extLst>
        </xdr:cNvPr>
        <xdr:cNvSpPr txBox="1"/>
      </xdr:nvSpPr>
      <xdr:spPr>
        <a:xfrm>
          <a:off x="17776267" y="16655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68090</xdr:rowOff>
    </xdr:from>
    <xdr:ext cx="469744" cy="259045"/>
    <xdr:sp macro="" textlink="">
      <xdr:nvSpPr>
        <xdr:cNvPr id="751" name="n_3mainValue【庁舎】&#10;一人当たり面積">
          <a:extLst>
            <a:ext uri="{FF2B5EF4-FFF2-40B4-BE49-F238E27FC236}">
              <a16:creationId xmlns:a16="http://schemas.microsoft.com/office/drawing/2014/main" id="{3BE68C0C-45BE-418E-8485-3A7423FE4A2C}"/>
            </a:ext>
          </a:extLst>
        </xdr:cNvPr>
        <xdr:cNvSpPr txBox="1"/>
      </xdr:nvSpPr>
      <xdr:spPr>
        <a:xfrm>
          <a:off x="17001567" y="16664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99</xdr:row>
      <xdr:rowOff>72662</xdr:rowOff>
    </xdr:from>
    <xdr:ext cx="469744" cy="259045"/>
    <xdr:sp macro="" textlink="">
      <xdr:nvSpPr>
        <xdr:cNvPr id="752" name="n_4mainValue【庁舎】&#10;一人当たり面積">
          <a:extLst>
            <a:ext uri="{FF2B5EF4-FFF2-40B4-BE49-F238E27FC236}">
              <a16:creationId xmlns:a16="http://schemas.microsoft.com/office/drawing/2014/main" id="{F05A7D46-8DBD-4145-95BA-25A3887643F8}"/>
            </a:ext>
          </a:extLst>
        </xdr:cNvPr>
        <xdr:cNvSpPr txBox="1"/>
      </xdr:nvSpPr>
      <xdr:spPr>
        <a:xfrm>
          <a:off x="16226867" y="1666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06452EA9-D755-4721-8887-A8696FCFEC81}"/>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2D80B004-DEB3-4D89-B621-93BD7AA4F84E}"/>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18EDC45A-F81D-4F9C-AA6B-53F9A8EC8362}"/>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有形固定資産減価償却率が類似団体平均値と比較し、特に高い施設は児童館及び公民館で、特に低い施設は橋りょう・トンネルであり、特に児童館については、減価償却率が８４</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１％と類似団体平均及び長崎県平均を大きく上回っている。</a:t>
          </a:r>
        </a:p>
        <a:p>
          <a:r>
            <a:rPr kumimoji="1" lang="ja-JP" altLang="en-US" sz="1300">
              <a:latin typeface="ＭＳ Ｐゴシック" panose="020B0600070205080204" pitchFamily="50" charset="-128"/>
              <a:ea typeface="ＭＳ Ｐゴシック" panose="020B0600070205080204" pitchFamily="50" charset="-128"/>
            </a:rPr>
            <a:t>　また、市全体の有形固定資産減価償却率については６７．７％で昨年度から０</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２ポイント上昇しており、保有資産の償却（老朽化）が進行している状況である。</a:t>
          </a:r>
        </a:p>
        <a:p>
          <a:r>
            <a:rPr kumimoji="1" lang="ja-JP" altLang="en-US" sz="1300">
              <a:latin typeface="ＭＳ Ｐゴシック" panose="020B0600070205080204" pitchFamily="50" charset="-128"/>
              <a:ea typeface="ＭＳ Ｐゴシック" panose="020B0600070205080204" pitchFamily="50" charset="-128"/>
            </a:rPr>
            <a:t>　諫早市公共施設等総合管理計画及び各個別施設計画を基本とし、既存施設の適正管理に努め、老朽化対策や更新を計画的に実施する。</a:t>
          </a: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32557oa\Desktop\9.16&#12294;&#12288;&#12304;&#38263;&#23822;&#30476;&#24066;&#30010;&#26449;&#35506;&#12305;&#20196;&#21644;&#65302;&#24180;&#24230;&#36001;&#25919;&#29366;&#27841;&#36039;&#26009;&#38598;&#12398;&#20316;&#25104;&#12395;&#12388;&#12356;&#12390;&#65288;&#31532;&#65298;&#22238;&#30446;&#65289;\2.&#20837;&#21147;&#12539;&#25552;&#20986;&#12487;&#12540;&#12479;\&#12304;&#36001;&#25919;&#29366;&#27841;&#36039;&#26009;&#38598;&#12305;_422045_&#35563;&#26089;&#24066;_2024(2&#22238;&#30446;).xlsx" TargetMode="External"/><Relationship Id="rId1" Type="http://schemas.openxmlformats.org/officeDocument/2006/relationships/externalLinkPath" Target="/Users/32557oa/Desktop/9.16&#12294;&#12288;&#12304;&#38263;&#23822;&#30476;&#24066;&#30010;&#26449;&#35506;&#12305;&#20196;&#21644;&#65302;&#24180;&#24230;&#36001;&#25919;&#29366;&#27841;&#36039;&#26009;&#38598;&#12398;&#20316;&#25104;&#12395;&#12388;&#12356;&#12390;&#65288;&#31532;&#65298;&#22238;&#30446;&#65289;/2.&#20837;&#21147;&#12539;&#25552;&#20986;&#12487;&#12540;&#12479;/&#12304;&#36001;&#25919;&#29366;&#27841;&#36039;&#26009;&#38598;&#12305;_422045_&#35563;&#26089;&#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63.3</v>
          </cell>
          <cell r="BX53">
            <v>65.099999999999994</v>
          </cell>
          <cell r="CF53">
            <v>66.2</v>
          </cell>
          <cell r="CN53">
            <v>67.5</v>
          </cell>
          <cell r="CV53">
            <v>67.7</v>
          </cell>
        </row>
        <row r="55">
          <cell r="AN55" t="str">
            <v>類似団体内平均値</v>
          </cell>
          <cell r="BP55">
            <v>3.9</v>
          </cell>
          <cell r="BX55">
            <v>0</v>
          </cell>
          <cell r="CF55">
            <v>0</v>
          </cell>
          <cell r="CN55">
            <v>0</v>
          </cell>
          <cell r="CV55">
            <v>0</v>
          </cell>
        </row>
        <row r="57">
          <cell r="BP57">
            <v>63.1</v>
          </cell>
          <cell r="BX57">
            <v>63.2</v>
          </cell>
          <cell r="CF57">
            <v>64</v>
          </cell>
          <cell r="CN57">
            <v>65.5</v>
          </cell>
          <cell r="CV57">
            <v>66.099999999999994</v>
          </cell>
        </row>
        <row r="72">
          <cell r="BP72" t="str">
            <v>R02</v>
          </cell>
          <cell r="BX72" t="str">
            <v>R03</v>
          </cell>
          <cell r="CF72" t="str">
            <v>R04</v>
          </cell>
          <cell r="CN72" t="str">
            <v>R05</v>
          </cell>
          <cell r="CV72" t="str">
            <v>R06</v>
          </cell>
        </row>
        <row r="73">
          <cell r="AN73" t="str">
            <v>当該団体値</v>
          </cell>
        </row>
        <row r="75">
          <cell r="BP75">
            <v>6.8</v>
          </cell>
          <cell r="BX75">
            <v>6.5</v>
          </cell>
          <cell r="CF75">
            <v>7</v>
          </cell>
          <cell r="CN75">
            <v>7.3</v>
          </cell>
          <cell r="CV75">
            <v>6.6</v>
          </cell>
        </row>
        <row r="77">
          <cell r="AN77" t="str">
            <v>類似団体内平均値</v>
          </cell>
          <cell r="BP77">
            <v>3.9</v>
          </cell>
          <cell r="BX77">
            <v>0</v>
          </cell>
          <cell r="CF77">
            <v>0</v>
          </cell>
          <cell r="CN77">
            <v>0</v>
          </cell>
          <cell r="CV77">
            <v>0</v>
          </cell>
        </row>
        <row r="79">
          <cell r="BP79">
            <v>4.2</v>
          </cell>
          <cell r="BX79">
            <v>4.5</v>
          </cell>
          <cell r="CF79">
            <v>4.5999999999999996</v>
          </cell>
          <cell r="CN79">
            <v>4.7</v>
          </cell>
          <cell r="CV79">
            <v>4.7</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8" customWidth="1"/>
    <col min="12" max="12" width="2.21875" style="168" customWidth="1"/>
    <col min="13" max="17" width="2.33203125" style="168" customWidth="1"/>
    <col min="18" max="119" width="2.109375" style="168" customWidth="1"/>
    <col min="120" max="16384" width="0" style="168" hidden="1"/>
  </cols>
  <sheetData>
    <row r="1" spans="1:119" ht="33" customHeight="1" x14ac:dyDescent="0.2">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 thickBot="1" x14ac:dyDescent="0.25">
      <c r="B2" s="170" t="s">
        <v>77</v>
      </c>
      <c r="C2" s="170"/>
      <c r="D2" s="171"/>
    </row>
    <row r="3" spans="1:119" ht="18.75" customHeight="1" thickBot="1" x14ac:dyDescent="0.25">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2">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79975626</v>
      </c>
      <c r="BO4" s="371"/>
      <c r="BP4" s="371"/>
      <c r="BQ4" s="371"/>
      <c r="BR4" s="371"/>
      <c r="BS4" s="371"/>
      <c r="BT4" s="371"/>
      <c r="BU4" s="372"/>
      <c r="BV4" s="370">
        <v>74437621</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3.5</v>
      </c>
      <c r="CU4" s="377"/>
      <c r="CV4" s="377"/>
      <c r="CW4" s="377"/>
      <c r="CX4" s="377"/>
      <c r="CY4" s="377"/>
      <c r="CZ4" s="377"/>
      <c r="DA4" s="378"/>
      <c r="DB4" s="376">
        <v>3.8</v>
      </c>
      <c r="DC4" s="377"/>
      <c r="DD4" s="377"/>
      <c r="DE4" s="377"/>
      <c r="DF4" s="377"/>
      <c r="DG4" s="377"/>
      <c r="DH4" s="377"/>
      <c r="DI4" s="378"/>
    </row>
    <row r="5" spans="1:119" ht="18.75" customHeight="1" x14ac:dyDescent="0.2">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77593915</v>
      </c>
      <c r="BO5" s="408"/>
      <c r="BP5" s="408"/>
      <c r="BQ5" s="408"/>
      <c r="BR5" s="408"/>
      <c r="BS5" s="408"/>
      <c r="BT5" s="408"/>
      <c r="BU5" s="409"/>
      <c r="BV5" s="407">
        <v>72745234</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98.1</v>
      </c>
      <c r="CU5" s="405"/>
      <c r="CV5" s="405"/>
      <c r="CW5" s="405"/>
      <c r="CX5" s="405"/>
      <c r="CY5" s="405"/>
      <c r="CZ5" s="405"/>
      <c r="DA5" s="406"/>
      <c r="DB5" s="404">
        <v>96.5</v>
      </c>
      <c r="DC5" s="405"/>
      <c r="DD5" s="405"/>
      <c r="DE5" s="405"/>
      <c r="DF5" s="405"/>
      <c r="DG5" s="405"/>
      <c r="DH5" s="405"/>
      <c r="DI5" s="406"/>
    </row>
    <row r="6" spans="1:119" ht="18.75" customHeight="1" x14ac:dyDescent="0.2">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2381711</v>
      </c>
      <c r="BO6" s="408"/>
      <c r="BP6" s="408"/>
      <c r="BQ6" s="408"/>
      <c r="BR6" s="408"/>
      <c r="BS6" s="408"/>
      <c r="BT6" s="408"/>
      <c r="BU6" s="409"/>
      <c r="BV6" s="407">
        <v>1692387</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98.4</v>
      </c>
      <c r="CU6" s="445"/>
      <c r="CV6" s="445"/>
      <c r="CW6" s="445"/>
      <c r="CX6" s="445"/>
      <c r="CY6" s="445"/>
      <c r="CZ6" s="445"/>
      <c r="DA6" s="446"/>
      <c r="DB6" s="444">
        <v>97.2</v>
      </c>
      <c r="DC6" s="445"/>
      <c r="DD6" s="445"/>
      <c r="DE6" s="445"/>
      <c r="DF6" s="445"/>
      <c r="DG6" s="445"/>
      <c r="DH6" s="445"/>
      <c r="DI6" s="446"/>
    </row>
    <row r="7" spans="1:119" ht="18.75" customHeight="1" x14ac:dyDescent="0.2">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1113489</v>
      </c>
      <c r="BO7" s="408"/>
      <c r="BP7" s="408"/>
      <c r="BQ7" s="408"/>
      <c r="BR7" s="408"/>
      <c r="BS7" s="408"/>
      <c r="BT7" s="408"/>
      <c r="BU7" s="409"/>
      <c r="BV7" s="407">
        <v>350471</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36202065</v>
      </c>
      <c r="CU7" s="408"/>
      <c r="CV7" s="408"/>
      <c r="CW7" s="408"/>
      <c r="CX7" s="408"/>
      <c r="CY7" s="408"/>
      <c r="CZ7" s="408"/>
      <c r="DA7" s="409"/>
      <c r="DB7" s="407">
        <v>34944857</v>
      </c>
      <c r="DC7" s="408"/>
      <c r="DD7" s="408"/>
      <c r="DE7" s="408"/>
      <c r="DF7" s="408"/>
      <c r="DG7" s="408"/>
      <c r="DH7" s="408"/>
      <c r="DI7" s="409"/>
    </row>
    <row r="8" spans="1:119" ht="18.75" customHeight="1" thickBot="1" x14ac:dyDescent="0.25">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1268222</v>
      </c>
      <c r="BO8" s="408"/>
      <c r="BP8" s="408"/>
      <c r="BQ8" s="408"/>
      <c r="BR8" s="408"/>
      <c r="BS8" s="408"/>
      <c r="BT8" s="408"/>
      <c r="BU8" s="409"/>
      <c r="BV8" s="407">
        <v>1341916</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0.63</v>
      </c>
      <c r="CU8" s="448"/>
      <c r="CV8" s="448"/>
      <c r="CW8" s="448"/>
      <c r="CX8" s="448"/>
      <c r="CY8" s="448"/>
      <c r="CZ8" s="448"/>
      <c r="DA8" s="449"/>
      <c r="DB8" s="447">
        <v>0.59</v>
      </c>
      <c r="DC8" s="448"/>
      <c r="DD8" s="448"/>
      <c r="DE8" s="448"/>
      <c r="DF8" s="448"/>
      <c r="DG8" s="448"/>
      <c r="DH8" s="448"/>
      <c r="DI8" s="449"/>
    </row>
    <row r="9" spans="1:119" ht="18.75" customHeight="1" thickBot="1" x14ac:dyDescent="0.25">
      <c r="A9" s="169"/>
      <c r="B9" s="401" t="s">
        <v>106</v>
      </c>
      <c r="C9" s="402"/>
      <c r="D9" s="402"/>
      <c r="E9" s="402"/>
      <c r="F9" s="402"/>
      <c r="G9" s="402"/>
      <c r="H9" s="402"/>
      <c r="I9" s="402"/>
      <c r="J9" s="402"/>
      <c r="K9" s="450"/>
      <c r="L9" s="451" t="s">
        <v>107</v>
      </c>
      <c r="M9" s="452"/>
      <c r="N9" s="452"/>
      <c r="O9" s="452"/>
      <c r="P9" s="452"/>
      <c r="Q9" s="453"/>
      <c r="R9" s="454">
        <v>133852</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-73694</v>
      </c>
      <c r="BO9" s="408"/>
      <c r="BP9" s="408"/>
      <c r="BQ9" s="408"/>
      <c r="BR9" s="408"/>
      <c r="BS9" s="408"/>
      <c r="BT9" s="408"/>
      <c r="BU9" s="409"/>
      <c r="BV9" s="407">
        <v>-194910</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13</v>
      </c>
      <c r="CU9" s="405"/>
      <c r="CV9" s="405"/>
      <c r="CW9" s="405"/>
      <c r="CX9" s="405"/>
      <c r="CY9" s="405"/>
      <c r="CZ9" s="405"/>
      <c r="DA9" s="406"/>
      <c r="DB9" s="404">
        <v>14.2</v>
      </c>
      <c r="DC9" s="405"/>
      <c r="DD9" s="405"/>
      <c r="DE9" s="405"/>
      <c r="DF9" s="405"/>
      <c r="DG9" s="405"/>
      <c r="DH9" s="405"/>
      <c r="DI9" s="406"/>
    </row>
    <row r="10" spans="1:119" ht="18.75" customHeight="1" thickBot="1" x14ac:dyDescent="0.25">
      <c r="A10" s="169"/>
      <c r="B10" s="401"/>
      <c r="C10" s="402"/>
      <c r="D10" s="402"/>
      <c r="E10" s="402"/>
      <c r="F10" s="402"/>
      <c r="G10" s="402"/>
      <c r="H10" s="402"/>
      <c r="I10" s="402"/>
      <c r="J10" s="402"/>
      <c r="K10" s="450"/>
      <c r="L10" s="457" t="s">
        <v>112</v>
      </c>
      <c r="M10" s="437"/>
      <c r="N10" s="437"/>
      <c r="O10" s="437"/>
      <c r="P10" s="437"/>
      <c r="Q10" s="438"/>
      <c r="R10" s="458">
        <v>138078</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2080364</v>
      </c>
      <c r="BO10" s="408"/>
      <c r="BP10" s="408"/>
      <c r="BQ10" s="408"/>
      <c r="BR10" s="408"/>
      <c r="BS10" s="408"/>
      <c r="BT10" s="408"/>
      <c r="BU10" s="409"/>
      <c r="BV10" s="407">
        <v>2144297</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90</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2">
      <c r="A12" s="169"/>
      <c r="B12" s="467" t="s">
        <v>123</v>
      </c>
      <c r="C12" s="468"/>
      <c r="D12" s="468"/>
      <c r="E12" s="468"/>
      <c r="F12" s="468"/>
      <c r="G12" s="468"/>
      <c r="H12" s="468"/>
      <c r="I12" s="468"/>
      <c r="J12" s="468"/>
      <c r="K12" s="469"/>
      <c r="L12" s="476" t="s">
        <v>124</v>
      </c>
      <c r="M12" s="477"/>
      <c r="N12" s="477"/>
      <c r="O12" s="477"/>
      <c r="P12" s="477"/>
      <c r="Q12" s="478"/>
      <c r="R12" s="479">
        <v>133479</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2100000</v>
      </c>
      <c r="BO12" s="408"/>
      <c r="BP12" s="408"/>
      <c r="BQ12" s="408"/>
      <c r="BR12" s="408"/>
      <c r="BS12" s="408"/>
      <c r="BT12" s="408"/>
      <c r="BU12" s="409"/>
      <c r="BV12" s="407">
        <v>1763276</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2">
      <c r="A13" s="169"/>
      <c r="B13" s="470"/>
      <c r="C13" s="471"/>
      <c r="D13" s="471"/>
      <c r="E13" s="471"/>
      <c r="F13" s="471"/>
      <c r="G13" s="471"/>
      <c r="H13" s="471"/>
      <c r="I13" s="471"/>
      <c r="J13" s="471"/>
      <c r="K13" s="472"/>
      <c r="L13" s="178"/>
      <c r="M13" s="498" t="s">
        <v>130</v>
      </c>
      <c r="N13" s="499"/>
      <c r="O13" s="499"/>
      <c r="P13" s="499"/>
      <c r="Q13" s="500"/>
      <c r="R13" s="491">
        <v>132050</v>
      </c>
      <c r="S13" s="492"/>
      <c r="T13" s="492"/>
      <c r="U13" s="492"/>
      <c r="V13" s="493"/>
      <c r="W13" s="423" t="s">
        <v>131</v>
      </c>
      <c r="X13" s="424"/>
      <c r="Y13" s="424"/>
      <c r="Z13" s="424"/>
      <c r="AA13" s="424"/>
      <c r="AB13" s="414"/>
      <c r="AC13" s="458">
        <v>3513</v>
      </c>
      <c r="AD13" s="459"/>
      <c r="AE13" s="459"/>
      <c r="AF13" s="459"/>
      <c r="AG13" s="501"/>
      <c r="AH13" s="458">
        <v>4120</v>
      </c>
      <c r="AI13" s="459"/>
      <c r="AJ13" s="459"/>
      <c r="AK13" s="459"/>
      <c r="AL13" s="460"/>
      <c r="AM13" s="436" t="s">
        <v>132</v>
      </c>
      <c r="AN13" s="437"/>
      <c r="AO13" s="437"/>
      <c r="AP13" s="437"/>
      <c r="AQ13" s="437"/>
      <c r="AR13" s="437"/>
      <c r="AS13" s="437"/>
      <c r="AT13" s="438"/>
      <c r="AU13" s="439" t="s">
        <v>114</v>
      </c>
      <c r="AV13" s="440"/>
      <c r="AW13" s="440"/>
      <c r="AX13" s="440"/>
      <c r="AY13" s="441" t="s">
        <v>133</v>
      </c>
      <c r="AZ13" s="442"/>
      <c r="BA13" s="442"/>
      <c r="BB13" s="442"/>
      <c r="BC13" s="442"/>
      <c r="BD13" s="442"/>
      <c r="BE13" s="442"/>
      <c r="BF13" s="442"/>
      <c r="BG13" s="442"/>
      <c r="BH13" s="442"/>
      <c r="BI13" s="442"/>
      <c r="BJ13" s="442"/>
      <c r="BK13" s="442"/>
      <c r="BL13" s="442"/>
      <c r="BM13" s="443"/>
      <c r="BN13" s="407">
        <v>-93330</v>
      </c>
      <c r="BO13" s="408"/>
      <c r="BP13" s="408"/>
      <c r="BQ13" s="408"/>
      <c r="BR13" s="408"/>
      <c r="BS13" s="408"/>
      <c r="BT13" s="408"/>
      <c r="BU13" s="409"/>
      <c r="BV13" s="407">
        <v>186111</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6.6</v>
      </c>
      <c r="CU13" s="405"/>
      <c r="CV13" s="405"/>
      <c r="CW13" s="405"/>
      <c r="CX13" s="405"/>
      <c r="CY13" s="405"/>
      <c r="CZ13" s="405"/>
      <c r="DA13" s="406"/>
      <c r="DB13" s="404">
        <v>7.3</v>
      </c>
      <c r="DC13" s="405"/>
      <c r="DD13" s="405"/>
      <c r="DE13" s="405"/>
      <c r="DF13" s="405"/>
      <c r="DG13" s="405"/>
      <c r="DH13" s="405"/>
      <c r="DI13" s="406"/>
    </row>
    <row r="14" spans="1:119" ht="18.75" customHeight="1" thickBot="1" x14ac:dyDescent="0.25">
      <c r="A14" s="169"/>
      <c r="B14" s="470"/>
      <c r="C14" s="471"/>
      <c r="D14" s="471"/>
      <c r="E14" s="471"/>
      <c r="F14" s="471"/>
      <c r="G14" s="471"/>
      <c r="H14" s="471"/>
      <c r="I14" s="471"/>
      <c r="J14" s="471"/>
      <c r="K14" s="472"/>
      <c r="L14" s="488" t="s">
        <v>135</v>
      </c>
      <c r="M14" s="489"/>
      <c r="N14" s="489"/>
      <c r="O14" s="489"/>
      <c r="P14" s="489"/>
      <c r="Q14" s="490"/>
      <c r="R14" s="491">
        <v>133938</v>
      </c>
      <c r="S14" s="492"/>
      <c r="T14" s="492"/>
      <c r="U14" s="492"/>
      <c r="V14" s="493"/>
      <c r="W14" s="397"/>
      <c r="X14" s="398"/>
      <c r="Y14" s="398"/>
      <c r="Z14" s="398"/>
      <c r="AA14" s="398"/>
      <c r="AB14" s="387"/>
      <c r="AC14" s="494">
        <v>5.7</v>
      </c>
      <c r="AD14" s="495"/>
      <c r="AE14" s="495"/>
      <c r="AF14" s="495"/>
      <c r="AG14" s="496"/>
      <c r="AH14" s="494">
        <v>6.5</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2">
      <c r="A15" s="169"/>
      <c r="B15" s="470"/>
      <c r="C15" s="471"/>
      <c r="D15" s="471"/>
      <c r="E15" s="471"/>
      <c r="F15" s="471"/>
      <c r="G15" s="471"/>
      <c r="H15" s="471"/>
      <c r="I15" s="471"/>
      <c r="J15" s="471"/>
      <c r="K15" s="472"/>
      <c r="L15" s="178"/>
      <c r="M15" s="498" t="s">
        <v>130</v>
      </c>
      <c r="N15" s="499"/>
      <c r="O15" s="499"/>
      <c r="P15" s="499"/>
      <c r="Q15" s="500"/>
      <c r="R15" s="491">
        <v>132673</v>
      </c>
      <c r="S15" s="492"/>
      <c r="T15" s="492"/>
      <c r="U15" s="492"/>
      <c r="V15" s="493"/>
      <c r="W15" s="423" t="s">
        <v>137</v>
      </c>
      <c r="X15" s="424"/>
      <c r="Y15" s="424"/>
      <c r="Z15" s="424"/>
      <c r="AA15" s="424"/>
      <c r="AB15" s="414"/>
      <c r="AC15" s="458">
        <v>14001</v>
      </c>
      <c r="AD15" s="459"/>
      <c r="AE15" s="459"/>
      <c r="AF15" s="459"/>
      <c r="AG15" s="501"/>
      <c r="AH15" s="458">
        <v>14729</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20091076</v>
      </c>
      <c r="BO15" s="371"/>
      <c r="BP15" s="371"/>
      <c r="BQ15" s="371"/>
      <c r="BR15" s="371"/>
      <c r="BS15" s="371"/>
      <c r="BT15" s="371"/>
      <c r="BU15" s="372"/>
      <c r="BV15" s="370">
        <v>18687034</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22.6</v>
      </c>
      <c r="AD16" s="495"/>
      <c r="AE16" s="495"/>
      <c r="AF16" s="495"/>
      <c r="AG16" s="496"/>
      <c r="AH16" s="494">
        <v>23.1</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30586552</v>
      </c>
      <c r="BO16" s="408"/>
      <c r="BP16" s="408"/>
      <c r="BQ16" s="408"/>
      <c r="BR16" s="408"/>
      <c r="BS16" s="408"/>
      <c r="BT16" s="408"/>
      <c r="BU16" s="409"/>
      <c r="BV16" s="407">
        <v>29718877</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5">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44308</v>
      </c>
      <c r="AD17" s="459"/>
      <c r="AE17" s="459"/>
      <c r="AF17" s="459"/>
      <c r="AG17" s="501"/>
      <c r="AH17" s="458">
        <v>44921</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25597006</v>
      </c>
      <c r="BO17" s="408"/>
      <c r="BP17" s="408"/>
      <c r="BQ17" s="408"/>
      <c r="BR17" s="408"/>
      <c r="BS17" s="408"/>
      <c r="BT17" s="408"/>
      <c r="BU17" s="409"/>
      <c r="BV17" s="407">
        <v>23699161</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5">
      <c r="A18" s="169"/>
      <c r="B18" s="529" t="s">
        <v>147</v>
      </c>
      <c r="C18" s="450"/>
      <c r="D18" s="450"/>
      <c r="E18" s="530"/>
      <c r="F18" s="530"/>
      <c r="G18" s="530"/>
      <c r="H18" s="530"/>
      <c r="I18" s="530"/>
      <c r="J18" s="530"/>
      <c r="K18" s="530"/>
      <c r="L18" s="531">
        <v>341.79</v>
      </c>
      <c r="M18" s="531"/>
      <c r="N18" s="531"/>
      <c r="O18" s="531"/>
      <c r="P18" s="531"/>
      <c r="Q18" s="531"/>
      <c r="R18" s="532"/>
      <c r="S18" s="532"/>
      <c r="T18" s="532"/>
      <c r="U18" s="532"/>
      <c r="V18" s="533"/>
      <c r="W18" s="425"/>
      <c r="X18" s="426"/>
      <c r="Y18" s="426"/>
      <c r="Z18" s="426"/>
      <c r="AA18" s="426"/>
      <c r="AB18" s="417"/>
      <c r="AC18" s="534">
        <v>71.7</v>
      </c>
      <c r="AD18" s="535"/>
      <c r="AE18" s="535"/>
      <c r="AF18" s="535"/>
      <c r="AG18" s="536"/>
      <c r="AH18" s="534">
        <v>70.400000000000006</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32474001</v>
      </c>
      <c r="BO18" s="408"/>
      <c r="BP18" s="408"/>
      <c r="BQ18" s="408"/>
      <c r="BR18" s="408"/>
      <c r="BS18" s="408"/>
      <c r="BT18" s="408"/>
      <c r="BU18" s="409"/>
      <c r="BV18" s="407">
        <v>31963246</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5">
      <c r="A19" s="169"/>
      <c r="B19" s="529" t="s">
        <v>149</v>
      </c>
      <c r="C19" s="450"/>
      <c r="D19" s="450"/>
      <c r="E19" s="530"/>
      <c r="F19" s="530"/>
      <c r="G19" s="530"/>
      <c r="H19" s="530"/>
      <c r="I19" s="530"/>
      <c r="J19" s="530"/>
      <c r="K19" s="530"/>
      <c r="L19" s="538">
        <v>392</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45458058</v>
      </c>
      <c r="BO19" s="408"/>
      <c r="BP19" s="408"/>
      <c r="BQ19" s="408"/>
      <c r="BR19" s="408"/>
      <c r="BS19" s="408"/>
      <c r="BT19" s="408"/>
      <c r="BU19" s="409"/>
      <c r="BV19" s="407">
        <v>44116765</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5">
      <c r="A20" s="169"/>
      <c r="B20" s="529" t="s">
        <v>151</v>
      </c>
      <c r="C20" s="450"/>
      <c r="D20" s="450"/>
      <c r="E20" s="530"/>
      <c r="F20" s="530"/>
      <c r="G20" s="530"/>
      <c r="H20" s="530"/>
      <c r="I20" s="530"/>
      <c r="J20" s="530"/>
      <c r="K20" s="530"/>
      <c r="L20" s="538">
        <v>53235</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5">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2">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47442501</v>
      </c>
      <c r="BO22" s="371"/>
      <c r="BP22" s="371"/>
      <c r="BQ22" s="371"/>
      <c r="BR22" s="371"/>
      <c r="BS22" s="371"/>
      <c r="BT22" s="371"/>
      <c r="BU22" s="372"/>
      <c r="BV22" s="370">
        <v>45748043</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2">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35983339</v>
      </c>
      <c r="BO23" s="408"/>
      <c r="BP23" s="408"/>
      <c r="BQ23" s="408"/>
      <c r="BR23" s="408"/>
      <c r="BS23" s="408"/>
      <c r="BT23" s="408"/>
      <c r="BU23" s="409"/>
      <c r="BV23" s="407">
        <v>36121865</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5">
      <c r="A24" s="169"/>
      <c r="B24" s="578"/>
      <c r="C24" s="554"/>
      <c r="D24" s="555"/>
      <c r="E24" s="457" t="s">
        <v>161</v>
      </c>
      <c r="F24" s="437"/>
      <c r="G24" s="437"/>
      <c r="H24" s="437"/>
      <c r="I24" s="437"/>
      <c r="J24" s="437"/>
      <c r="K24" s="438"/>
      <c r="L24" s="458">
        <v>1</v>
      </c>
      <c r="M24" s="459"/>
      <c r="N24" s="459"/>
      <c r="O24" s="459"/>
      <c r="P24" s="501"/>
      <c r="Q24" s="458">
        <v>9600</v>
      </c>
      <c r="R24" s="459"/>
      <c r="S24" s="459"/>
      <c r="T24" s="459"/>
      <c r="U24" s="459"/>
      <c r="V24" s="501"/>
      <c r="W24" s="553"/>
      <c r="X24" s="554"/>
      <c r="Y24" s="555"/>
      <c r="Z24" s="457" t="s">
        <v>162</v>
      </c>
      <c r="AA24" s="437"/>
      <c r="AB24" s="437"/>
      <c r="AC24" s="437"/>
      <c r="AD24" s="437"/>
      <c r="AE24" s="437"/>
      <c r="AF24" s="437"/>
      <c r="AG24" s="438"/>
      <c r="AH24" s="458">
        <v>764</v>
      </c>
      <c r="AI24" s="459"/>
      <c r="AJ24" s="459"/>
      <c r="AK24" s="459"/>
      <c r="AL24" s="501"/>
      <c r="AM24" s="458">
        <v>2452440</v>
      </c>
      <c r="AN24" s="459"/>
      <c r="AO24" s="459"/>
      <c r="AP24" s="459"/>
      <c r="AQ24" s="459"/>
      <c r="AR24" s="501"/>
      <c r="AS24" s="458">
        <v>3210</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33425298</v>
      </c>
      <c r="BO24" s="408"/>
      <c r="BP24" s="408"/>
      <c r="BQ24" s="408"/>
      <c r="BR24" s="408"/>
      <c r="BS24" s="408"/>
      <c r="BT24" s="408"/>
      <c r="BU24" s="409"/>
      <c r="BV24" s="407">
        <v>29568802</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2">
      <c r="A25" s="169"/>
      <c r="B25" s="578"/>
      <c r="C25" s="554"/>
      <c r="D25" s="555"/>
      <c r="E25" s="457" t="s">
        <v>164</v>
      </c>
      <c r="F25" s="437"/>
      <c r="G25" s="437"/>
      <c r="H25" s="437"/>
      <c r="I25" s="437"/>
      <c r="J25" s="437"/>
      <c r="K25" s="438"/>
      <c r="L25" s="458">
        <v>2</v>
      </c>
      <c r="M25" s="459"/>
      <c r="N25" s="459"/>
      <c r="O25" s="459"/>
      <c r="P25" s="501"/>
      <c r="Q25" s="458">
        <v>7800</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4570004</v>
      </c>
      <c r="BO25" s="371"/>
      <c r="BP25" s="371"/>
      <c r="BQ25" s="371"/>
      <c r="BR25" s="371"/>
      <c r="BS25" s="371"/>
      <c r="BT25" s="371"/>
      <c r="BU25" s="372"/>
      <c r="BV25" s="370">
        <v>3834130</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2">
      <c r="A26" s="169"/>
      <c r="B26" s="578"/>
      <c r="C26" s="554"/>
      <c r="D26" s="555"/>
      <c r="E26" s="457" t="s">
        <v>167</v>
      </c>
      <c r="F26" s="437"/>
      <c r="G26" s="437"/>
      <c r="H26" s="437"/>
      <c r="I26" s="437"/>
      <c r="J26" s="437"/>
      <c r="K26" s="438"/>
      <c r="L26" s="458">
        <v>1</v>
      </c>
      <c r="M26" s="459"/>
      <c r="N26" s="459"/>
      <c r="O26" s="459"/>
      <c r="P26" s="501"/>
      <c r="Q26" s="458">
        <v>6750</v>
      </c>
      <c r="R26" s="459"/>
      <c r="S26" s="459"/>
      <c r="T26" s="459"/>
      <c r="U26" s="459"/>
      <c r="V26" s="501"/>
      <c r="W26" s="553"/>
      <c r="X26" s="554"/>
      <c r="Y26" s="555"/>
      <c r="Z26" s="457" t="s">
        <v>168</v>
      </c>
      <c r="AA26" s="559"/>
      <c r="AB26" s="559"/>
      <c r="AC26" s="559"/>
      <c r="AD26" s="559"/>
      <c r="AE26" s="559"/>
      <c r="AF26" s="559"/>
      <c r="AG26" s="560"/>
      <c r="AH26" s="458">
        <v>7</v>
      </c>
      <c r="AI26" s="459"/>
      <c r="AJ26" s="459"/>
      <c r="AK26" s="459"/>
      <c r="AL26" s="501"/>
      <c r="AM26" s="458">
        <v>22456</v>
      </c>
      <c r="AN26" s="459"/>
      <c r="AO26" s="459"/>
      <c r="AP26" s="459"/>
      <c r="AQ26" s="459"/>
      <c r="AR26" s="501"/>
      <c r="AS26" s="458">
        <v>3208</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5">
      <c r="A27" s="169"/>
      <c r="B27" s="578"/>
      <c r="C27" s="554"/>
      <c r="D27" s="555"/>
      <c r="E27" s="457" t="s">
        <v>170</v>
      </c>
      <c r="F27" s="437"/>
      <c r="G27" s="437"/>
      <c r="H27" s="437"/>
      <c r="I27" s="437"/>
      <c r="J27" s="437"/>
      <c r="K27" s="438"/>
      <c r="L27" s="458">
        <v>1</v>
      </c>
      <c r="M27" s="459"/>
      <c r="N27" s="459"/>
      <c r="O27" s="459"/>
      <c r="P27" s="501"/>
      <c r="Q27" s="458">
        <v>5600</v>
      </c>
      <c r="R27" s="459"/>
      <c r="S27" s="459"/>
      <c r="T27" s="459"/>
      <c r="U27" s="459"/>
      <c r="V27" s="501"/>
      <c r="W27" s="553"/>
      <c r="X27" s="554"/>
      <c r="Y27" s="555"/>
      <c r="Z27" s="457" t="s">
        <v>171</v>
      </c>
      <c r="AA27" s="437"/>
      <c r="AB27" s="437"/>
      <c r="AC27" s="437"/>
      <c r="AD27" s="437"/>
      <c r="AE27" s="437"/>
      <c r="AF27" s="437"/>
      <c r="AG27" s="438"/>
      <c r="AH27" s="458">
        <v>17</v>
      </c>
      <c r="AI27" s="459"/>
      <c r="AJ27" s="459"/>
      <c r="AK27" s="459"/>
      <c r="AL27" s="501"/>
      <c r="AM27" s="458">
        <v>66049</v>
      </c>
      <c r="AN27" s="459"/>
      <c r="AO27" s="459"/>
      <c r="AP27" s="459"/>
      <c r="AQ27" s="459"/>
      <c r="AR27" s="501"/>
      <c r="AS27" s="458">
        <v>3885</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v>300000</v>
      </c>
      <c r="BO27" s="527"/>
      <c r="BP27" s="527"/>
      <c r="BQ27" s="527"/>
      <c r="BR27" s="527"/>
      <c r="BS27" s="527"/>
      <c r="BT27" s="527"/>
      <c r="BU27" s="528"/>
      <c r="BV27" s="526">
        <v>300000</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2">
      <c r="A28" s="169"/>
      <c r="B28" s="578"/>
      <c r="C28" s="554"/>
      <c r="D28" s="555"/>
      <c r="E28" s="457" t="s">
        <v>173</v>
      </c>
      <c r="F28" s="437"/>
      <c r="G28" s="437"/>
      <c r="H28" s="437"/>
      <c r="I28" s="437"/>
      <c r="J28" s="437"/>
      <c r="K28" s="438"/>
      <c r="L28" s="458">
        <v>1</v>
      </c>
      <c r="M28" s="459"/>
      <c r="N28" s="459"/>
      <c r="O28" s="459"/>
      <c r="P28" s="501"/>
      <c r="Q28" s="458">
        <v>4800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5010281</v>
      </c>
      <c r="BO28" s="371"/>
      <c r="BP28" s="371"/>
      <c r="BQ28" s="371"/>
      <c r="BR28" s="371"/>
      <c r="BS28" s="371"/>
      <c r="BT28" s="371"/>
      <c r="BU28" s="372"/>
      <c r="BV28" s="370">
        <v>5029918</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2">
      <c r="A29" s="169"/>
      <c r="B29" s="578"/>
      <c r="C29" s="554"/>
      <c r="D29" s="555"/>
      <c r="E29" s="457" t="s">
        <v>176</v>
      </c>
      <c r="F29" s="437"/>
      <c r="G29" s="437"/>
      <c r="H29" s="437"/>
      <c r="I29" s="437"/>
      <c r="J29" s="437"/>
      <c r="K29" s="438"/>
      <c r="L29" s="458">
        <v>24</v>
      </c>
      <c r="M29" s="459"/>
      <c r="N29" s="459"/>
      <c r="O29" s="459"/>
      <c r="P29" s="501"/>
      <c r="Q29" s="458">
        <v>4500</v>
      </c>
      <c r="R29" s="459"/>
      <c r="S29" s="459"/>
      <c r="T29" s="459"/>
      <c r="U29" s="459"/>
      <c r="V29" s="501"/>
      <c r="W29" s="556"/>
      <c r="X29" s="557"/>
      <c r="Y29" s="558"/>
      <c r="Z29" s="457" t="s">
        <v>177</v>
      </c>
      <c r="AA29" s="437"/>
      <c r="AB29" s="437"/>
      <c r="AC29" s="437"/>
      <c r="AD29" s="437"/>
      <c r="AE29" s="437"/>
      <c r="AF29" s="437"/>
      <c r="AG29" s="438"/>
      <c r="AH29" s="458">
        <v>781</v>
      </c>
      <c r="AI29" s="459"/>
      <c r="AJ29" s="459"/>
      <c r="AK29" s="459"/>
      <c r="AL29" s="501"/>
      <c r="AM29" s="458">
        <v>2518489</v>
      </c>
      <c r="AN29" s="459"/>
      <c r="AO29" s="459"/>
      <c r="AP29" s="459"/>
      <c r="AQ29" s="459"/>
      <c r="AR29" s="501"/>
      <c r="AS29" s="458">
        <v>3225</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959170</v>
      </c>
      <c r="BO29" s="408"/>
      <c r="BP29" s="408"/>
      <c r="BQ29" s="408"/>
      <c r="BR29" s="408"/>
      <c r="BS29" s="408"/>
      <c r="BT29" s="408"/>
      <c r="BU29" s="409"/>
      <c r="BV29" s="407">
        <v>2044905</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5">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97.3</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12474335</v>
      </c>
      <c r="BO30" s="527"/>
      <c r="BP30" s="527"/>
      <c r="BQ30" s="527"/>
      <c r="BR30" s="527"/>
      <c r="BS30" s="527"/>
      <c r="BT30" s="527"/>
      <c r="BU30" s="528"/>
      <c r="BV30" s="526">
        <v>14836630</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2">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2">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3</v>
      </c>
      <c r="V34" s="597"/>
      <c r="W34" s="598" t="str">
        <f>IF('各会計、関係団体の財政状況及び健全化判断比率'!B28="","",'各会計、関係団体の財政状況及び健全化判断比率'!B28)</f>
        <v>国民健康保険事業特別会計</v>
      </c>
      <c r="X34" s="598"/>
      <c r="Y34" s="598"/>
      <c r="Z34" s="598"/>
      <c r="AA34" s="598"/>
      <c r="AB34" s="598"/>
      <c r="AC34" s="598"/>
      <c r="AD34" s="598"/>
      <c r="AE34" s="598"/>
      <c r="AF34" s="598"/>
      <c r="AG34" s="598"/>
      <c r="AH34" s="598"/>
      <c r="AI34" s="598"/>
      <c r="AJ34" s="598"/>
      <c r="AK34" s="598"/>
      <c r="AL34" s="169"/>
      <c r="AM34" s="597">
        <f>IF(AO34="","",MAX(C34:D43,U34:V43)+1)</f>
        <v>7</v>
      </c>
      <c r="AN34" s="597"/>
      <c r="AO34" s="598" t="str">
        <f>IF('各会計、関係団体の財政状況及び健全化判断比率'!B32="","",'各会計、関係団体の財政状況及び健全化判断比率'!B32)</f>
        <v>水道事業会計</v>
      </c>
      <c r="AP34" s="598"/>
      <c r="AQ34" s="598"/>
      <c r="AR34" s="598"/>
      <c r="AS34" s="598"/>
      <c r="AT34" s="598"/>
      <c r="AU34" s="598"/>
      <c r="AV34" s="598"/>
      <c r="AW34" s="598"/>
      <c r="AX34" s="598"/>
      <c r="AY34" s="598"/>
      <c r="AZ34" s="598"/>
      <c r="BA34" s="598"/>
      <c r="BB34" s="598"/>
      <c r="BC34" s="598"/>
      <c r="BD34" s="169"/>
      <c r="BE34" s="597" t="str">
        <f>IF(BG34="","",MAX(C34:D43,U34:V43,AM34:AN43)+1)</f>
        <v/>
      </c>
      <c r="BF34" s="597"/>
      <c r="BG34" s="598"/>
      <c r="BH34" s="598"/>
      <c r="BI34" s="598"/>
      <c r="BJ34" s="598"/>
      <c r="BK34" s="598"/>
      <c r="BL34" s="598"/>
      <c r="BM34" s="598"/>
      <c r="BN34" s="598"/>
      <c r="BO34" s="598"/>
      <c r="BP34" s="598"/>
      <c r="BQ34" s="598"/>
      <c r="BR34" s="598"/>
      <c r="BS34" s="598"/>
      <c r="BT34" s="598"/>
      <c r="BU34" s="598"/>
      <c r="BV34" s="169"/>
      <c r="BW34" s="597">
        <f>IF(BY34="","",MAX(C34:D43,U34:V43,AM34:AN43,BE34:BF43)+1)</f>
        <v>10</v>
      </c>
      <c r="BX34" s="597"/>
      <c r="BY34" s="598" t="str">
        <f>IF('各会計、関係団体の財政状況及び健全化判断比率'!B68="","",'各会計、関係団体の財政状況及び健全化判断比率'!B68)</f>
        <v>県央地域広域市町村圏組合一般会計</v>
      </c>
      <c r="BZ34" s="598"/>
      <c r="CA34" s="598"/>
      <c r="CB34" s="598"/>
      <c r="CC34" s="598"/>
      <c r="CD34" s="598"/>
      <c r="CE34" s="598"/>
      <c r="CF34" s="598"/>
      <c r="CG34" s="598"/>
      <c r="CH34" s="598"/>
      <c r="CI34" s="598"/>
      <c r="CJ34" s="598"/>
      <c r="CK34" s="598"/>
      <c r="CL34" s="598"/>
      <c r="CM34" s="598"/>
      <c r="CN34" s="169"/>
      <c r="CO34" s="597">
        <f>IF(CQ34="","",MAX(C34:D43,U34:V43,AM34:AN43,BE34:BF43,BW34:BX43)+1)</f>
        <v>15</v>
      </c>
      <c r="CP34" s="597"/>
      <c r="CQ34" s="598" t="str">
        <f>IF('各会計、関係団体の財政状況及び健全化判断比率'!BS7="","",'各会計、関係団体の財政状況及び健全化判断比率'!BS7)</f>
        <v>諫早市施設管理公社</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2">
      <c r="A35" s="169"/>
      <c r="B35" s="193"/>
      <c r="C35" s="597">
        <f>IF(E35="","",C34+1)</f>
        <v>2</v>
      </c>
      <c r="D35" s="597"/>
      <c r="E35" s="598" t="str">
        <f>IF('各会計、関係団体の財政状況及び健全化判断比率'!B8="","",'各会計、関係団体の財政状況及び健全化判断比率'!B8)</f>
        <v>墓園事業特別会計</v>
      </c>
      <c r="F35" s="598"/>
      <c r="G35" s="598"/>
      <c r="H35" s="598"/>
      <c r="I35" s="598"/>
      <c r="J35" s="598"/>
      <c r="K35" s="598"/>
      <c r="L35" s="598"/>
      <c r="M35" s="598"/>
      <c r="N35" s="598"/>
      <c r="O35" s="598"/>
      <c r="P35" s="598"/>
      <c r="Q35" s="598"/>
      <c r="R35" s="598"/>
      <c r="S35" s="598"/>
      <c r="T35" s="169"/>
      <c r="U35" s="597">
        <f>IF(W35="","",U34+1)</f>
        <v>4</v>
      </c>
      <c r="V35" s="597"/>
      <c r="W35" s="598" t="str">
        <f>IF('各会計、関係団体の財政状況及び健全化判断比率'!B29="","",'各会計、関係団体の財政状況及び健全化判断比率'!B29)</f>
        <v>介護保険事業特別会計</v>
      </c>
      <c r="X35" s="598"/>
      <c r="Y35" s="598"/>
      <c r="Z35" s="598"/>
      <c r="AA35" s="598"/>
      <c r="AB35" s="598"/>
      <c r="AC35" s="598"/>
      <c r="AD35" s="598"/>
      <c r="AE35" s="598"/>
      <c r="AF35" s="598"/>
      <c r="AG35" s="598"/>
      <c r="AH35" s="598"/>
      <c r="AI35" s="598"/>
      <c r="AJ35" s="598"/>
      <c r="AK35" s="598"/>
      <c r="AL35" s="169"/>
      <c r="AM35" s="597">
        <f t="shared" ref="AM35:AM43" si="0">IF(AO35="","",AM34+1)</f>
        <v>8</v>
      </c>
      <c r="AN35" s="597"/>
      <c r="AO35" s="598" t="str">
        <f>IF('各会計、関係団体の財政状況及び健全化判断比率'!B33="","",'各会計、関係団体の財政状況及び健全化判断比率'!B33)</f>
        <v>工業用水道事業会計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11</v>
      </c>
      <c r="BX35" s="597"/>
      <c r="BY35" s="598" t="str">
        <f>IF('各会計、関係団体の財政状況及び健全化判断比率'!B69="","",'各会計、関係団体の財政状況及び健全化判断比率'!B69)</f>
        <v>県央県南広域環境組合一般会計</v>
      </c>
      <c r="BZ35" s="598"/>
      <c r="CA35" s="598"/>
      <c r="CB35" s="598"/>
      <c r="CC35" s="598"/>
      <c r="CD35" s="598"/>
      <c r="CE35" s="598"/>
      <c r="CF35" s="598"/>
      <c r="CG35" s="598"/>
      <c r="CH35" s="598"/>
      <c r="CI35" s="598"/>
      <c r="CJ35" s="598"/>
      <c r="CK35" s="598"/>
      <c r="CL35" s="598"/>
      <c r="CM35" s="598"/>
      <c r="CN35" s="169"/>
      <c r="CO35" s="597">
        <f t="shared" ref="CO35:CO43" si="3">IF(CQ35="","",CO34+1)</f>
        <v>16</v>
      </c>
      <c r="CP35" s="597"/>
      <c r="CQ35" s="598" t="str">
        <f>IF('各会計、関係団体の財政状況及び健全化判断比率'!BS8="","",'各会計、関係団体の財政状況及び健全化判断比率'!BS8)</f>
        <v>株式会社県央企画</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2">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5</v>
      </c>
      <c r="V36" s="597"/>
      <c r="W36" s="598" t="str">
        <f>IF('各会計、関係団体の財政状況及び健全化判断比率'!B30="","",'各会計、関係団体の財政状況及び健全化判断比率'!B30)</f>
        <v>後期高齢者医療特別会計</v>
      </c>
      <c r="X36" s="598"/>
      <c r="Y36" s="598"/>
      <c r="Z36" s="598"/>
      <c r="AA36" s="598"/>
      <c r="AB36" s="598"/>
      <c r="AC36" s="598"/>
      <c r="AD36" s="598"/>
      <c r="AE36" s="598"/>
      <c r="AF36" s="598"/>
      <c r="AG36" s="598"/>
      <c r="AH36" s="598"/>
      <c r="AI36" s="598"/>
      <c r="AJ36" s="598"/>
      <c r="AK36" s="598"/>
      <c r="AL36" s="169"/>
      <c r="AM36" s="597">
        <f t="shared" si="0"/>
        <v>9</v>
      </c>
      <c r="AN36" s="597"/>
      <c r="AO36" s="598" t="str">
        <f>IF('各会計、関係団体の財政状況及び健全化判断比率'!B34="","",'各会計、関係団体の財政状況及び健全化判断比率'!B34)</f>
        <v>下水道事業会計</v>
      </c>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12</v>
      </c>
      <c r="BX36" s="597"/>
      <c r="BY36" s="598" t="str">
        <f>IF('各会計、関係団体の財政状況及び健全化判断比率'!B70="","",'各会計、関係団体の財政状況及び健全化判断比率'!B70)</f>
        <v>長崎県後期高齢者医療広域連合普通会計</v>
      </c>
      <c r="BZ36" s="598"/>
      <c r="CA36" s="598"/>
      <c r="CB36" s="598"/>
      <c r="CC36" s="598"/>
      <c r="CD36" s="598"/>
      <c r="CE36" s="598"/>
      <c r="CF36" s="598"/>
      <c r="CG36" s="598"/>
      <c r="CH36" s="598"/>
      <c r="CI36" s="598"/>
      <c r="CJ36" s="598"/>
      <c r="CK36" s="598"/>
      <c r="CL36" s="598"/>
      <c r="CM36" s="598"/>
      <c r="CN36" s="169"/>
      <c r="CO36" s="597">
        <f t="shared" si="3"/>
        <v>17</v>
      </c>
      <c r="CP36" s="597"/>
      <c r="CQ36" s="598" t="str">
        <f>IF('各会計、関係団体の財政状況及び健全化判断比率'!BS9="","",'各会計、関係団体の財政状況及び健全化判断比率'!BS9)</f>
        <v>諫早市土地開発公社</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〇</v>
      </c>
      <c r="DH36" s="599"/>
      <c r="DI36" s="196"/>
    </row>
    <row r="37" spans="1:113" ht="32.25" customHeight="1" x14ac:dyDescent="0.2">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f t="shared" si="4"/>
        <v>6</v>
      </c>
      <c r="V37" s="597"/>
      <c r="W37" s="598" t="str">
        <f>IF('各会計、関係団体の財政状況及び健全化判断比率'!B31="","",'各会計、関係団体の財政状況及び健全化判断比率'!B31)</f>
        <v>駐車場事業特別会計</v>
      </c>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13</v>
      </c>
      <c r="BX37" s="597"/>
      <c r="BY37" s="598" t="str">
        <f>IF('各会計、関係団体の財政状況及び健全化判断比率'!B71="","",'各会計、関係団体の財政状況及び健全化判断比率'!B71)</f>
        <v>長崎県後期高齢者医療広域連合後期高齢者医療事業会計</v>
      </c>
      <c r="BZ37" s="598"/>
      <c r="CA37" s="598"/>
      <c r="CB37" s="598"/>
      <c r="CC37" s="598"/>
      <c r="CD37" s="598"/>
      <c r="CE37" s="598"/>
      <c r="CF37" s="598"/>
      <c r="CG37" s="598"/>
      <c r="CH37" s="598"/>
      <c r="CI37" s="598"/>
      <c r="CJ37" s="598"/>
      <c r="CK37" s="598"/>
      <c r="CL37" s="598"/>
      <c r="CM37" s="598"/>
      <c r="CN37" s="169"/>
      <c r="CO37" s="597">
        <f t="shared" si="3"/>
        <v>18</v>
      </c>
      <c r="CP37" s="597"/>
      <c r="CQ37" s="598" t="str">
        <f>IF('各会計、関係団体の財政状況及び健全化判断比率'!BS10="","",'各会計、関係団体の財政状況及び健全化判断比率'!BS10)</f>
        <v>諫早市小長井振興公社</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2">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t="str">
        <f t="shared" si="4"/>
        <v/>
      </c>
      <c r="V38" s="597"/>
      <c r="W38" s="598"/>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14</v>
      </c>
      <c r="BX38" s="597"/>
      <c r="BY38" s="598" t="str">
        <f>IF('各会計、関係団体の財政状況及び健全化判断比率'!B72="","",'各会計、関係団体の財政状況及び健全化判断比率'!B72)</f>
        <v>長崎県市町村総合事務組合一般会計</v>
      </c>
      <c r="BZ38" s="598"/>
      <c r="CA38" s="598"/>
      <c r="CB38" s="598"/>
      <c r="CC38" s="598"/>
      <c r="CD38" s="598"/>
      <c r="CE38" s="598"/>
      <c r="CF38" s="598"/>
      <c r="CG38" s="598"/>
      <c r="CH38" s="598"/>
      <c r="CI38" s="598"/>
      <c r="CJ38" s="598"/>
      <c r="CK38" s="598"/>
      <c r="CL38" s="598"/>
      <c r="CM38" s="598"/>
      <c r="CN38" s="169"/>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2">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t="str">
        <f t="shared" si="2"/>
        <v/>
      </c>
      <c r="BX39" s="597"/>
      <c r="BY39" s="598" t="str">
        <f>IF('各会計、関係団体の財政状況及び健全化判断比率'!B73="","",'各会計、関係団体の財政状況及び健全化判断比率'!B73)</f>
        <v/>
      </c>
      <c r="BZ39" s="598"/>
      <c r="CA39" s="598"/>
      <c r="CB39" s="598"/>
      <c r="CC39" s="598"/>
      <c r="CD39" s="598"/>
      <c r="CE39" s="598"/>
      <c r="CF39" s="598"/>
      <c r="CG39" s="598"/>
      <c r="CH39" s="598"/>
      <c r="CI39" s="598"/>
      <c r="CJ39" s="598"/>
      <c r="CK39" s="598"/>
      <c r="CL39" s="598"/>
      <c r="CM39" s="598"/>
      <c r="CN39" s="169"/>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2">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t="str">
        <f t="shared" si="2"/>
        <v/>
      </c>
      <c r="BX40" s="597"/>
      <c r="BY40" s="598" t="str">
        <f>IF('各会計、関係団体の財政状況及び健全化判断比率'!B74="","",'各会計、関係団体の財政状況及び健全化判断比率'!B74)</f>
        <v/>
      </c>
      <c r="BZ40" s="598"/>
      <c r="CA40" s="598"/>
      <c r="CB40" s="598"/>
      <c r="CC40" s="598"/>
      <c r="CD40" s="598"/>
      <c r="CE40" s="598"/>
      <c r="CF40" s="598"/>
      <c r="CG40" s="598"/>
      <c r="CH40" s="598"/>
      <c r="CI40" s="598"/>
      <c r="CJ40" s="598"/>
      <c r="CK40" s="598"/>
      <c r="CL40" s="598"/>
      <c r="CM40" s="598"/>
      <c r="CN40" s="169"/>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2">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69"/>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2">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69"/>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2">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2">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2">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2">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2">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2">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2">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2">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2"/>
    <row r="55" spans="5:113" x14ac:dyDescent="0.2"/>
    <row r="56" spans="5:113" x14ac:dyDescent="0.2"/>
  </sheetData>
  <sheetProtection algorithmName="SHA-512" hashValue="hVyJA4bj/CJ1xeNFjmEkxfID1vPWkox0fbt1wNwlgBGO8uHTJzzSmTHe5kcL3s3xQJ/3qKt7NR69oP+hiGiQbg==" saltValue="MirZcoBJqxbkbiUZUozl4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202" customWidth="1"/>
    <col min="2" max="2" width="2.33203125" style="202" customWidth="1"/>
    <col min="3" max="16" width="2.6640625" style="202" customWidth="1"/>
    <col min="17" max="17" width="2.33203125" style="202" customWidth="1"/>
    <col min="18" max="95" width="1.6640625" style="202" customWidth="1"/>
    <col min="96" max="133" width="1.6640625" style="214" customWidth="1"/>
    <col min="134" max="143" width="1.66406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2">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2">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2">
      <c r="B5" s="609" t="s">
        <v>215</v>
      </c>
      <c r="C5" s="610"/>
      <c r="D5" s="610"/>
      <c r="E5" s="610"/>
      <c r="F5" s="610"/>
      <c r="G5" s="610"/>
      <c r="H5" s="610"/>
      <c r="I5" s="610"/>
      <c r="J5" s="610"/>
      <c r="K5" s="610"/>
      <c r="L5" s="610"/>
      <c r="M5" s="610"/>
      <c r="N5" s="610"/>
      <c r="O5" s="610"/>
      <c r="P5" s="610"/>
      <c r="Q5" s="611"/>
      <c r="R5" s="612">
        <v>18134301</v>
      </c>
      <c r="S5" s="613"/>
      <c r="T5" s="613"/>
      <c r="U5" s="613"/>
      <c r="V5" s="613"/>
      <c r="W5" s="613"/>
      <c r="X5" s="613"/>
      <c r="Y5" s="614"/>
      <c r="Z5" s="615">
        <v>22.7</v>
      </c>
      <c r="AA5" s="615"/>
      <c r="AB5" s="615"/>
      <c r="AC5" s="615"/>
      <c r="AD5" s="616">
        <v>17032189</v>
      </c>
      <c r="AE5" s="616"/>
      <c r="AF5" s="616"/>
      <c r="AG5" s="616"/>
      <c r="AH5" s="616"/>
      <c r="AI5" s="616"/>
      <c r="AJ5" s="616"/>
      <c r="AK5" s="616"/>
      <c r="AL5" s="617">
        <v>51.6</v>
      </c>
      <c r="AM5" s="618"/>
      <c r="AN5" s="618"/>
      <c r="AO5" s="619"/>
      <c r="AP5" s="609" t="s">
        <v>216</v>
      </c>
      <c r="AQ5" s="610"/>
      <c r="AR5" s="610"/>
      <c r="AS5" s="610"/>
      <c r="AT5" s="610"/>
      <c r="AU5" s="610"/>
      <c r="AV5" s="610"/>
      <c r="AW5" s="610"/>
      <c r="AX5" s="610"/>
      <c r="AY5" s="610"/>
      <c r="AZ5" s="610"/>
      <c r="BA5" s="610"/>
      <c r="BB5" s="610"/>
      <c r="BC5" s="610"/>
      <c r="BD5" s="610"/>
      <c r="BE5" s="610"/>
      <c r="BF5" s="611"/>
      <c r="BG5" s="623">
        <v>17029645</v>
      </c>
      <c r="BH5" s="624"/>
      <c r="BI5" s="624"/>
      <c r="BJ5" s="624"/>
      <c r="BK5" s="624"/>
      <c r="BL5" s="624"/>
      <c r="BM5" s="624"/>
      <c r="BN5" s="625"/>
      <c r="BO5" s="626">
        <v>93.9</v>
      </c>
      <c r="BP5" s="626"/>
      <c r="BQ5" s="626"/>
      <c r="BR5" s="626"/>
      <c r="BS5" s="627">
        <v>219562</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2">
      <c r="B6" s="620" t="s">
        <v>220</v>
      </c>
      <c r="C6" s="621"/>
      <c r="D6" s="621"/>
      <c r="E6" s="621"/>
      <c r="F6" s="621"/>
      <c r="G6" s="621"/>
      <c r="H6" s="621"/>
      <c r="I6" s="621"/>
      <c r="J6" s="621"/>
      <c r="K6" s="621"/>
      <c r="L6" s="621"/>
      <c r="M6" s="621"/>
      <c r="N6" s="621"/>
      <c r="O6" s="621"/>
      <c r="P6" s="621"/>
      <c r="Q6" s="622"/>
      <c r="R6" s="623">
        <v>542812</v>
      </c>
      <c r="S6" s="624"/>
      <c r="T6" s="624"/>
      <c r="U6" s="624"/>
      <c r="V6" s="624"/>
      <c r="W6" s="624"/>
      <c r="X6" s="624"/>
      <c r="Y6" s="625"/>
      <c r="Z6" s="626">
        <v>0.7</v>
      </c>
      <c r="AA6" s="626"/>
      <c r="AB6" s="626"/>
      <c r="AC6" s="626"/>
      <c r="AD6" s="627">
        <v>542812</v>
      </c>
      <c r="AE6" s="627"/>
      <c r="AF6" s="627"/>
      <c r="AG6" s="627"/>
      <c r="AH6" s="627"/>
      <c r="AI6" s="627"/>
      <c r="AJ6" s="627"/>
      <c r="AK6" s="627"/>
      <c r="AL6" s="628">
        <v>1.6</v>
      </c>
      <c r="AM6" s="629"/>
      <c r="AN6" s="629"/>
      <c r="AO6" s="630"/>
      <c r="AP6" s="620" t="s">
        <v>221</v>
      </c>
      <c r="AQ6" s="621"/>
      <c r="AR6" s="621"/>
      <c r="AS6" s="621"/>
      <c r="AT6" s="621"/>
      <c r="AU6" s="621"/>
      <c r="AV6" s="621"/>
      <c r="AW6" s="621"/>
      <c r="AX6" s="621"/>
      <c r="AY6" s="621"/>
      <c r="AZ6" s="621"/>
      <c r="BA6" s="621"/>
      <c r="BB6" s="621"/>
      <c r="BC6" s="621"/>
      <c r="BD6" s="621"/>
      <c r="BE6" s="621"/>
      <c r="BF6" s="622"/>
      <c r="BG6" s="623">
        <v>17029645</v>
      </c>
      <c r="BH6" s="624"/>
      <c r="BI6" s="624"/>
      <c r="BJ6" s="624"/>
      <c r="BK6" s="624"/>
      <c r="BL6" s="624"/>
      <c r="BM6" s="624"/>
      <c r="BN6" s="625"/>
      <c r="BO6" s="626">
        <v>93.9</v>
      </c>
      <c r="BP6" s="626"/>
      <c r="BQ6" s="626"/>
      <c r="BR6" s="626"/>
      <c r="BS6" s="627">
        <v>219562</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333086</v>
      </c>
      <c r="CS6" s="624"/>
      <c r="CT6" s="624"/>
      <c r="CU6" s="624"/>
      <c r="CV6" s="624"/>
      <c r="CW6" s="624"/>
      <c r="CX6" s="624"/>
      <c r="CY6" s="625"/>
      <c r="CZ6" s="617">
        <v>0.4</v>
      </c>
      <c r="DA6" s="618"/>
      <c r="DB6" s="618"/>
      <c r="DC6" s="634"/>
      <c r="DD6" s="632" t="s">
        <v>122</v>
      </c>
      <c r="DE6" s="624"/>
      <c r="DF6" s="624"/>
      <c r="DG6" s="624"/>
      <c r="DH6" s="624"/>
      <c r="DI6" s="624"/>
      <c r="DJ6" s="624"/>
      <c r="DK6" s="624"/>
      <c r="DL6" s="624"/>
      <c r="DM6" s="624"/>
      <c r="DN6" s="624"/>
      <c r="DO6" s="624"/>
      <c r="DP6" s="625"/>
      <c r="DQ6" s="632">
        <v>333055</v>
      </c>
      <c r="DR6" s="624"/>
      <c r="DS6" s="624"/>
      <c r="DT6" s="624"/>
      <c r="DU6" s="624"/>
      <c r="DV6" s="624"/>
      <c r="DW6" s="624"/>
      <c r="DX6" s="624"/>
      <c r="DY6" s="624"/>
      <c r="DZ6" s="624"/>
      <c r="EA6" s="624"/>
      <c r="EB6" s="624"/>
      <c r="EC6" s="633"/>
    </row>
    <row r="7" spans="2:143" ht="11.25" customHeight="1" x14ac:dyDescent="0.2">
      <c r="B7" s="620" t="s">
        <v>223</v>
      </c>
      <c r="C7" s="621"/>
      <c r="D7" s="621"/>
      <c r="E7" s="621"/>
      <c r="F7" s="621"/>
      <c r="G7" s="621"/>
      <c r="H7" s="621"/>
      <c r="I7" s="621"/>
      <c r="J7" s="621"/>
      <c r="K7" s="621"/>
      <c r="L7" s="621"/>
      <c r="M7" s="621"/>
      <c r="N7" s="621"/>
      <c r="O7" s="621"/>
      <c r="P7" s="621"/>
      <c r="Q7" s="622"/>
      <c r="R7" s="623">
        <v>7862</v>
      </c>
      <c r="S7" s="624"/>
      <c r="T7" s="624"/>
      <c r="U7" s="624"/>
      <c r="V7" s="624"/>
      <c r="W7" s="624"/>
      <c r="X7" s="624"/>
      <c r="Y7" s="625"/>
      <c r="Z7" s="626">
        <v>0</v>
      </c>
      <c r="AA7" s="626"/>
      <c r="AB7" s="626"/>
      <c r="AC7" s="626"/>
      <c r="AD7" s="627">
        <v>7862</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6987105</v>
      </c>
      <c r="BH7" s="624"/>
      <c r="BI7" s="624"/>
      <c r="BJ7" s="624"/>
      <c r="BK7" s="624"/>
      <c r="BL7" s="624"/>
      <c r="BM7" s="624"/>
      <c r="BN7" s="625"/>
      <c r="BO7" s="626">
        <v>38.5</v>
      </c>
      <c r="BP7" s="626"/>
      <c r="BQ7" s="626"/>
      <c r="BR7" s="626"/>
      <c r="BS7" s="627">
        <v>219562</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9086045</v>
      </c>
      <c r="CS7" s="624"/>
      <c r="CT7" s="624"/>
      <c r="CU7" s="624"/>
      <c r="CV7" s="624"/>
      <c r="CW7" s="624"/>
      <c r="CX7" s="624"/>
      <c r="CY7" s="625"/>
      <c r="CZ7" s="626">
        <v>11.7</v>
      </c>
      <c r="DA7" s="626"/>
      <c r="DB7" s="626"/>
      <c r="DC7" s="626"/>
      <c r="DD7" s="632">
        <v>362503</v>
      </c>
      <c r="DE7" s="624"/>
      <c r="DF7" s="624"/>
      <c r="DG7" s="624"/>
      <c r="DH7" s="624"/>
      <c r="DI7" s="624"/>
      <c r="DJ7" s="624"/>
      <c r="DK7" s="624"/>
      <c r="DL7" s="624"/>
      <c r="DM7" s="624"/>
      <c r="DN7" s="624"/>
      <c r="DO7" s="624"/>
      <c r="DP7" s="625"/>
      <c r="DQ7" s="632">
        <v>8106693</v>
      </c>
      <c r="DR7" s="624"/>
      <c r="DS7" s="624"/>
      <c r="DT7" s="624"/>
      <c r="DU7" s="624"/>
      <c r="DV7" s="624"/>
      <c r="DW7" s="624"/>
      <c r="DX7" s="624"/>
      <c r="DY7" s="624"/>
      <c r="DZ7" s="624"/>
      <c r="EA7" s="624"/>
      <c r="EB7" s="624"/>
      <c r="EC7" s="633"/>
    </row>
    <row r="8" spans="2:143" ht="11.25" customHeight="1" x14ac:dyDescent="0.2">
      <c r="B8" s="620" t="s">
        <v>226</v>
      </c>
      <c r="C8" s="621"/>
      <c r="D8" s="621"/>
      <c r="E8" s="621"/>
      <c r="F8" s="621"/>
      <c r="G8" s="621"/>
      <c r="H8" s="621"/>
      <c r="I8" s="621"/>
      <c r="J8" s="621"/>
      <c r="K8" s="621"/>
      <c r="L8" s="621"/>
      <c r="M8" s="621"/>
      <c r="N8" s="621"/>
      <c r="O8" s="621"/>
      <c r="P8" s="621"/>
      <c r="Q8" s="622"/>
      <c r="R8" s="623">
        <v>89080</v>
      </c>
      <c r="S8" s="624"/>
      <c r="T8" s="624"/>
      <c r="U8" s="624"/>
      <c r="V8" s="624"/>
      <c r="W8" s="624"/>
      <c r="X8" s="624"/>
      <c r="Y8" s="625"/>
      <c r="Z8" s="626">
        <v>0.1</v>
      </c>
      <c r="AA8" s="626"/>
      <c r="AB8" s="626"/>
      <c r="AC8" s="626"/>
      <c r="AD8" s="627">
        <v>89080</v>
      </c>
      <c r="AE8" s="627"/>
      <c r="AF8" s="627"/>
      <c r="AG8" s="627"/>
      <c r="AH8" s="627"/>
      <c r="AI8" s="627"/>
      <c r="AJ8" s="627"/>
      <c r="AK8" s="627"/>
      <c r="AL8" s="628">
        <v>0.3</v>
      </c>
      <c r="AM8" s="629"/>
      <c r="AN8" s="629"/>
      <c r="AO8" s="630"/>
      <c r="AP8" s="620" t="s">
        <v>227</v>
      </c>
      <c r="AQ8" s="621"/>
      <c r="AR8" s="621"/>
      <c r="AS8" s="621"/>
      <c r="AT8" s="621"/>
      <c r="AU8" s="621"/>
      <c r="AV8" s="621"/>
      <c r="AW8" s="621"/>
      <c r="AX8" s="621"/>
      <c r="AY8" s="621"/>
      <c r="AZ8" s="621"/>
      <c r="BA8" s="621"/>
      <c r="BB8" s="621"/>
      <c r="BC8" s="621"/>
      <c r="BD8" s="621"/>
      <c r="BE8" s="621"/>
      <c r="BF8" s="622"/>
      <c r="BG8" s="623">
        <v>213336</v>
      </c>
      <c r="BH8" s="624"/>
      <c r="BI8" s="624"/>
      <c r="BJ8" s="624"/>
      <c r="BK8" s="624"/>
      <c r="BL8" s="624"/>
      <c r="BM8" s="624"/>
      <c r="BN8" s="625"/>
      <c r="BO8" s="626">
        <v>1.2</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31973149</v>
      </c>
      <c r="CS8" s="624"/>
      <c r="CT8" s="624"/>
      <c r="CU8" s="624"/>
      <c r="CV8" s="624"/>
      <c r="CW8" s="624"/>
      <c r="CX8" s="624"/>
      <c r="CY8" s="625"/>
      <c r="CZ8" s="626">
        <v>41.2</v>
      </c>
      <c r="DA8" s="626"/>
      <c r="DB8" s="626"/>
      <c r="DC8" s="626"/>
      <c r="DD8" s="632">
        <v>901817</v>
      </c>
      <c r="DE8" s="624"/>
      <c r="DF8" s="624"/>
      <c r="DG8" s="624"/>
      <c r="DH8" s="624"/>
      <c r="DI8" s="624"/>
      <c r="DJ8" s="624"/>
      <c r="DK8" s="624"/>
      <c r="DL8" s="624"/>
      <c r="DM8" s="624"/>
      <c r="DN8" s="624"/>
      <c r="DO8" s="624"/>
      <c r="DP8" s="625"/>
      <c r="DQ8" s="632">
        <v>13134190</v>
      </c>
      <c r="DR8" s="624"/>
      <c r="DS8" s="624"/>
      <c r="DT8" s="624"/>
      <c r="DU8" s="624"/>
      <c r="DV8" s="624"/>
      <c r="DW8" s="624"/>
      <c r="DX8" s="624"/>
      <c r="DY8" s="624"/>
      <c r="DZ8" s="624"/>
      <c r="EA8" s="624"/>
      <c r="EB8" s="624"/>
      <c r="EC8" s="633"/>
    </row>
    <row r="9" spans="2:143" ht="11.25" customHeight="1" x14ac:dyDescent="0.2">
      <c r="B9" s="620" t="s">
        <v>229</v>
      </c>
      <c r="C9" s="621"/>
      <c r="D9" s="621"/>
      <c r="E9" s="621"/>
      <c r="F9" s="621"/>
      <c r="G9" s="621"/>
      <c r="H9" s="621"/>
      <c r="I9" s="621"/>
      <c r="J9" s="621"/>
      <c r="K9" s="621"/>
      <c r="L9" s="621"/>
      <c r="M9" s="621"/>
      <c r="N9" s="621"/>
      <c r="O9" s="621"/>
      <c r="P9" s="621"/>
      <c r="Q9" s="622"/>
      <c r="R9" s="623">
        <v>134062</v>
      </c>
      <c r="S9" s="624"/>
      <c r="T9" s="624"/>
      <c r="U9" s="624"/>
      <c r="V9" s="624"/>
      <c r="W9" s="624"/>
      <c r="X9" s="624"/>
      <c r="Y9" s="625"/>
      <c r="Z9" s="626">
        <v>0.2</v>
      </c>
      <c r="AA9" s="626"/>
      <c r="AB9" s="626"/>
      <c r="AC9" s="626"/>
      <c r="AD9" s="627">
        <v>134062</v>
      </c>
      <c r="AE9" s="627"/>
      <c r="AF9" s="627"/>
      <c r="AG9" s="627"/>
      <c r="AH9" s="627"/>
      <c r="AI9" s="627"/>
      <c r="AJ9" s="627"/>
      <c r="AK9" s="627"/>
      <c r="AL9" s="628">
        <v>0.4</v>
      </c>
      <c r="AM9" s="629"/>
      <c r="AN9" s="629"/>
      <c r="AO9" s="630"/>
      <c r="AP9" s="620" t="s">
        <v>230</v>
      </c>
      <c r="AQ9" s="621"/>
      <c r="AR9" s="621"/>
      <c r="AS9" s="621"/>
      <c r="AT9" s="621"/>
      <c r="AU9" s="621"/>
      <c r="AV9" s="621"/>
      <c r="AW9" s="621"/>
      <c r="AX9" s="621"/>
      <c r="AY9" s="621"/>
      <c r="AZ9" s="621"/>
      <c r="BA9" s="621"/>
      <c r="BB9" s="621"/>
      <c r="BC9" s="621"/>
      <c r="BD9" s="621"/>
      <c r="BE9" s="621"/>
      <c r="BF9" s="622"/>
      <c r="BG9" s="623">
        <v>5634193</v>
      </c>
      <c r="BH9" s="624"/>
      <c r="BI9" s="624"/>
      <c r="BJ9" s="624"/>
      <c r="BK9" s="624"/>
      <c r="BL9" s="624"/>
      <c r="BM9" s="624"/>
      <c r="BN9" s="625"/>
      <c r="BO9" s="626">
        <v>31.1</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5174915</v>
      </c>
      <c r="CS9" s="624"/>
      <c r="CT9" s="624"/>
      <c r="CU9" s="624"/>
      <c r="CV9" s="624"/>
      <c r="CW9" s="624"/>
      <c r="CX9" s="624"/>
      <c r="CY9" s="625"/>
      <c r="CZ9" s="626">
        <v>6.7</v>
      </c>
      <c r="DA9" s="626"/>
      <c r="DB9" s="626"/>
      <c r="DC9" s="626"/>
      <c r="DD9" s="632">
        <v>130833</v>
      </c>
      <c r="DE9" s="624"/>
      <c r="DF9" s="624"/>
      <c r="DG9" s="624"/>
      <c r="DH9" s="624"/>
      <c r="DI9" s="624"/>
      <c r="DJ9" s="624"/>
      <c r="DK9" s="624"/>
      <c r="DL9" s="624"/>
      <c r="DM9" s="624"/>
      <c r="DN9" s="624"/>
      <c r="DO9" s="624"/>
      <c r="DP9" s="625"/>
      <c r="DQ9" s="632">
        <v>4544152</v>
      </c>
      <c r="DR9" s="624"/>
      <c r="DS9" s="624"/>
      <c r="DT9" s="624"/>
      <c r="DU9" s="624"/>
      <c r="DV9" s="624"/>
      <c r="DW9" s="624"/>
      <c r="DX9" s="624"/>
      <c r="DY9" s="624"/>
      <c r="DZ9" s="624"/>
      <c r="EA9" s="624"/>
      <c r="EB9" s="624"/>
      <c r="EC9" s="633"/>
    </row>
    <row r="10" spans="2:143" ht="11.25" customHeight="1" x14ac:dyDescent="0.2">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370703</v>
      </c>
      <c r="BH10" s="624"/>
      <c r="BI10" s="624"/>
      <c r="BJ10" s="624"/>
      <c r="BK10" s="624"/>
      <c r="BL10" s="624"/>
      <c r="BM10" s="624"/>
      <c r="BN10" s="625"/>
      <c r="BO10" s="626">
        <v>2</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106318</v>
      </c>
      <c r="CS10" s="624"/>
      <c r="CT10" s="624"/>
      <c r="CU10" s="624"/>
      <c r="CV10" s="624"/>
      <c r="CW10" s="624"/>
      <c r="CX10" s="624"/>
      <c r="CY10" s="625"/>
      <c r="CZ10" s="626">
        <v>0.1</v>
      </c>
      <c r="DA10" s="626"/>
      <c r="DB10" s="626"/>
      <c r="DC10" s="626"/>
      <c r="DD10" s="632" t="s">
        <v>122</v>
      </c>
      <c r="DE10" s="624"/>
      <c r="DF10" s="624"/>
      <c r="DG10" s="624"/>
      <c r="DH10" s="624"/>
      <c r="DI10" s="624"/>
      <c r="DJ10" s="624"/>
      <c r="DK10" s="624"/>
      <c r="DL10" s="624"/>
      <c r="DM10" s="624"/>
      <c r="DN10" s="624"/>
      <c r="DO10" s="624"/>
      <c r="DP10" s="625"/>
      <c r="DQ10" s="632">
        <v>59800</v>
      </c>
      <c r="DR10" s="624"/>
      <c r="DS10" s="624"/>
      <c r="DT10" s="624"/>
      <c r="DU10" s="624"/>
      <c r="DV10" s="624"/>
      <c r="DW10" s="624"/>
      <c r="DX10" s="624"/>
      <c r="DY10" s="624"/>
      <c r="DZ10" s="624"/>
      <c r="EA10" s="624"/>
      <c r="EB10" s="624"/>
      <c r="EC10" s="633"/>
    </row>
    <row r="11" spans="2:143" ht="11.25" customHeight="1" x14ac:dyDescent="0.2">
      <c r="B11" s="620" t="s">
        <v>235</v>
      </c>
      <c r="C11" s="621"/>
      <c r="D11" s="621"/>
      <c r="E11" s="621"/>
      <c r="F11" s="621"/>
      <c r="G11" s="621"/>
      <c r="H11" s="621"/>
      <c r="I11" s="621"/>
      <c r="J11" s="621"/>
      <c r="K11" s="621"/>
      <c r="L11" s="621"/>
      <c r="M11" s="621"/>
      <c r="N11" s="621"/>
      <c r="O11" s="621"/>
      <c r="P11" s="621"/>
      <c r="Q11" s="622"/>
      <c r="R11" s="623">
        <v>3446457</v>
      </c>
      <c r="S11" s="624"/>
      <c r="T11" s="624"/>
      <c r="U11" s="624"/>
      <c r="V11" s="624"/>
      <c r="W11" s="624"/>
      <c r="X11" s="624"/>
      <c r="Y11" s="625"/>
      <c r="Z11" s="628">
        <v>4.3</v>
      </c>
      <c r="AA11" s="629"/>
      <c r="AB11" s="629"/>
      <c r="AC11" s="635"/>
      <c r="AD11" s="632">
        <v>3446457</v>
      </c>
      <c r="AE11" s="624"/>
      <c r="AF11" s="624"/>
      <c r="AG11" s="624"/>
      <c r="AH11" s="624"/>
      <c r="AI11" s="624"/>
      <c r="AJ11" s="624"/>
      <c r="AK11" s="625"/>
      <c r="AL11" s="628">
        <v>10.4</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768873</v>
      </c>
      <c r="BH11" s="624"/>
      <c r="BI11" s="624"/>
      <c r="BJ11" s="624"/>
      <c r="BK11" s="624"/>
      <c r="BL11" s="624"/>
      <c r="BM11" s="624"/>
      <c r="BN11" s="625"/>
      <c r="BO11" s="626">
        <v>4.2</v>
      </c>
      <c r="BP11" s="626"/>
      <c r="BQ11" s="626"/>
      <c r="BR11" s="626"/>
      <c r="BS11" s="627">
        <v>219562</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4293356</v>
      </c>
      <c r="CS11" s="624"/>
      <c r="CT11" s="624"/>
      <c r="CU11" s="624"/>
      <c r="CV11" s="624"/>
      <c r="CW11" s="624"/>
      <c r="CX11" s="624"/>
      <c r="CY11" s="625"/>
      <c r="CZ11" s="626">
        <v>5.5</v>
      </c>
      <c r="DA11" s="626"/>
      <c r="DB11" s="626"/>
      <c r="DC11" s="626"/>
      <c r="DD11" s="632">
        <v>1953708</v>
      </c>
      <c r="DE11" s="624"/>
      <c r="DF11" s="624"/>
      <c r="DG11" s="624"/>
      <c r="DH11" s="624"/>
      <c r="DI11" s="624"/>
      <c r="DJ11" s="624"/>
      <c r="DK11" s="624"/>
      <c r="DL11" s="624"/>
      <c r="DM11" s="624"/>
      <c r="DN11" s="624"/>
      <c r="DO11" s="624"/>
      <c r="DP11" s="625"/>
      <c r="DQ11" s="632">
        <v>1599686</v>
      </c>
      <c r="DR11" s="624"/>
      <c r="DS11" s="624"/>
      <c r="DT11" s="624"/>
      <c r="DU11" s="624"/>
      <c r="DV11" s="624"/>
      <c r="DW11" s="624"/>
      <c r="DX11" s="624"/>
      <c r="DY11" s="624"/>
      <c r="DZ11" s="624"/>
      <c r="EA11" s="624"/>
      <c r="EB11" s="624"/>
      <c r="EC11" s="633"/>
    </row>
    <row r="12" spans="2:143" ht="11.25" customHeight="1" x14ac:dyDescent="0.2">
      <c r="B12" s="620" t="s">
        <v>238</v>
      </c>
      <c r="C12" s="621"/>
      <c r="D12" s="621"/>
      <c r="E12" s="621"/>
      <c r="F12" s="621"/>
      <c r="G12" s="621"/>
      <c r="H12" s="621"/>
      <c r="I12" s="621"/>
      <c r="J12" s="621"/>
      <c r="K12" s="621"/>
      <c r="L12" s="621"/>
      <c r="M12" s="621"/>
      <c r="N12" s="621"/>
      <c r="O12" s="621"/>
      <c r="P12" s="621"/>
      <c r="Q12" s="622"/>
      <c r="R12" s="623">
        <v>39697</v>
      </c>
      <c r="S12" s="624"/>
      <c r="T12" s="624"/>
      <c r="U12" s="624"/>
      <c r="V12" s="624"/>
      <c r="W12" s="624"/>
      <c r="X12" s="624"/>
      <c r="Y12" s="625"/>
      <c r="Z12" s="626">
        <v>0</v>
      </c>
      <c r="AA12" s="626"/>
      <c r="AB12" s="626"/>
      <c r="AC12" s="626"/>
      <c r="AD12" s="627">
        <v>39697</v>
      </c>
      <c r="AE12" s="627"/>
      <c r="AF12" s="627"/>
      <c r="AG12" s="627"/>
      <c r="AH12" s="627"/>
      <c r="AI12" s="627"/>
      <c r="AJ12" s="627"/>
      <c r="AK12" s="627"/>
      <c r="AL12" s="628">
        <v>0.1</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8372643</v>
      </c>
      <c r="BH12" s="624"/>
      <c r="BI12" s="624"/>
      <c r="BJ12" s="624"/>
      <c r="BK12" s="624"/>
      <c r="BL12" s="624"/>
      <c r="BM12" s="624"/>
      <c r="BN12" s="625"/>
      <c r="BO12" s="626">
        <v>46.2</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3730181</v>
      </c>
      <c r="CS12" s="624"/>
      <c r="CT12" s="624"/>
      <c r="CU12" s="624"/>
      <c r="CV12" s="624"/>
      <c r="CW12" s="624"/>
      <c r="CX12" s="624"/>
      <c r="CY12" s="625"/>
      <c r="CZ12" s="626">
        <v>4.8</v>
      </c>
      <c r="DA12" s="626"/>
      <c r="DB12" s="626"/>
      <c r="DC12" s="626"/>
      <c r="DD12" s="632">
        <v>652478</v>
      </c>
      <c r="DE12" s="624"/>
      <c r="DF12" s="624"/>
      <c r="DG12" s="624"/>
      <c r="DH12" s="624"/>
      <c r="DI12" s="624"/>
      <c r="DJ12" s="624"/>
      <c r="DK12" s="624"/>
      <c r="DL12" s="624"/>
      <c r="DM12" s="624"/>
      <c r="DN12" s="624"/>
      <c r="DO12" s="624"/>
      <c r="DP12" s="625"/>
      <c r="DQ12" s="632">
        <v>962049</v>
      </c>
      <c r="DR12" s="624"/>
      <c r="DS12" s="624"/>
      <c r="DT12" s="624"/>
      <c r="DU12" s="624"/>
      <c r="DV12" s="624"/>
      <c r="DW12" s="624"/>
      <c r="DX12" s="624"/>
      <c r="DY12" s="624"/>
      <c r="DZ12" s="624"/>
      <c r="EA12" s="624"/>
      <c r="EB12" s="624"/>
      <c r="EC12" s="633"/>
    </row>
    <row r="13" spans="2:143" ht="11.25" customHeight="1" x14ac:dyDescent="0.2">
      <c r="B13" s="620" t="s">
        <v>241</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8325555</v>
      </c>
      <c r="BH13" s="624"/>
      <c r="BI13" s="624"/>
      <c r="BJ13" s="624"/>
      <c r="BK13" s="624"/>
      <c r="BL13" s="624"/>
      <c r="BM13" s="624"/>
      <c r="BN13" s="625"/>
      <c r="BO13" s="626">
        <v>45.9</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7109288</v>
      </c>
      <c r="CS13" s="624"/>
      <c r="CT13" s="624"/>
      <c r="CU13" s="624"/>
      <c r="CV13" s="624"/>
      <c r="CW13" s="624"/>
      <c r="CX13" s="624"/>
      <c r="CY13" s="625"/>
      <c r="CZ13" s="626">
        <v>9.1999999999999993</v>
      </c>
      <c r="DA13" s="626"/>
      <c r="DB13" s="626"/>
      <c r="DC13" s="626"/>
      <c r="DD13" s="632">
        <v>4409063</v>
      </c>
      <c r="DE13" s="624"/>
      <c r="DF13" s="624"/>
      <c r="DG13" s="624"/>
      <c r="DH13" s="624"/>
      <c r="DI13" s="624"/>
      <c r="DJ13" s="624"/>
      <c r="DK13" s="624"/>
      <c r="DL13" s="624"/>
      <c r="DM13" s="624"/>
      <c r="DN13" s="624"/>
      <c r="DO13" s="624"/>
      <c r="DP13" s="625"/>
      <c r="DQ13" s="632">
        <v>2579442</v>
      </c>
      <c r="DR13" s="624"/>
      <c r="DS13" s="624"/>
      <c r="DT13" s="624"/>
      <c r="DU13" s="624"/>
      <c r="DV13" s="624"/>
      <c r="DW13" s="624"/>
      <c r="DX13" s="624"/>
      <c r="DY13" s="624"/>
      <c r="DZ13" s="624"/>
      <c r="EA13" s="624"/>
      <c r="EB13" s="624"/>
      <c r="EC13" s="633"/>
    </row>
    <row r="14" spans="2:143" ht="11.25" customHeight="1" x14ac:dyDescent="0.2">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600450</v>
      </c>
      <c r="BH14" s="624"/>
      <c r="BI14" s="624"/>
      <c r="BJ14" s="624"/>
      <c r="BK14" s="624"/>
      <c r="BL14" s="624"/>
      <c r="BM14" s="624"/>
      <c r="BN14" s="625"/>
      <c r="BO14" s="626">
        <v>3.3</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1878357</v>
      </c>
      <c r="CS14" s="624"/>
      <c r="CT14" s="624"/>
      <c r="CU14" s="624"/>
      <c r="CV14" s="624"/>
      <c r="CW14" s="624"/>
      <c r="CX14" s="624"/>
      <c r="CY14" s="625"/>
      <c r="CZ14" s="626">
        <v>2.4</v>
      </c>
      <c r="DA14" s="626"/>
      <c r="DB14" s="626"/>
      <c r="DC14" s="626"/>
      <c r="DD14" s="632">
        <v>94899</v>
      </c>
      <c r="DE14" s="624"/>
      <c r="DF14" s="624"/>
      <c r="DG14" s="624"/>
      <c r="DH14" s="624"/>
      <c r="DI14" s="624"/>
      <c r="DJ14" s="624"/>
      <c r="DK14" s="624"/>
      <c r="DL14" s="624"/>
      <c r="DM14" s="624"/>
      <c r="DN14" s="624"/>
      <c r="DO14" s="624"/>
      <c r="DP14" s="625"/>
      <c r="DQ14" s="632">
        <v>1759690</v>
      </c>
      <c r="DR14" s="624"/>
      <c r="DS14" s="624"/>
      <c r="DT14" s="624"/>
      <c r="DU14" s="624"/>
      <c r="DV14" s="624"/>
      <c r="DW14" s="624"/>
      <c r="DX14" s="624"/>
      <c r="DY14" s="624"/>
      <c r="DZ14" s="624"/>
      <c r="EA14" s="624"/>
      <c r="EB14" s="624"/>
      <c r="EC14" s="633"/>
    </row>
    <row r="15" spans="2:143" ht="11.25" customHeight="1" x14ac:dyDescent="0.2">
      <c r="B15" s="620" t="s">
        <v>247</v>
      </c>
      <c r="C15" s="621"/>
      <c r="D15" s="621"/>
      <c r="E15" s="621"/>
      <c r="F15" s="621"/>
      <c r="G15" s="621"/>
      <c r="H15" s="621"/>
      <c r="I15" s="621"/>
      <c r="J15" s="621"/>
      <c r="K15" s="621"/>
      <c r="L15" s="621"/>
      <c r="M15" s="621"/>
      <c r="N15" s="621"/>
      <c r="O15" s="621"/>
      <c r="P15" s="621"/>
      <c r="Q15" s="622"/>
      <c r="R15" s="623">
        <v>44220</v>
      </c>
      <c r="S15" s="624"/>
      <c r="T15" s="624"/>
      <c r="U15" s="624"/>
      <c r="V15" s="624"/>
      <c r="W15" s="624"/>
      <c r="X15" s="624"/>
      <c r="Y15" s="625"/>
      <c r="Z15" s="626">
        <v>0.1</v>
      </c>
      <c r="AA15" s="626"/>
      <c r="AB15" s="626"/>
      <c r="AC15" s="626"/>
      <c r="AD15" s="627">
        <v>44220</v>
      </c>
      <c r="AE15" s="627"/>
      <c r="AF15" s="627"/>
      <c r="AG15" s="627"/>
      <c r="AH15" s="627"/>
      <c r="AI15" s="627"/>
      <c r="AJ15" s="627"/>
      <c r="AK15" s="627"/>
      <c r="AL15" s="628">
        <v>0.1</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1069447</v>
      </c>
      <c r="BH15" s="624"/>
      <c r="BI15" s="624"/>
      <c r="BJ15" s="624"/>
      <c r="BK15" s="624"/>
      <c r="BL15" s="624"/>
      <c r="BM15" s="624"/>
      <c r="BN15" s="625"/>
      <c r="BO15" s="626">
        <v>5.9</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7660138</v>
      </c>
      <c r="CS15" s="624"/>
      <c r="CT15" s="624"/>
      <c r="CU15" s="624"/>
      <c r="CV15" s="624"/>
      <c r="CW15" s="624"/>
      <c r="CX15" s="624"/>
      <c r="CY15" s="625"/>
      <c r="CZ15" s="626">
        <v>9.9</v>
      </c>
      <c r="DA15" s="626"/>
      <c r="DB15" s="626"/>
      <c r="DC15" s="626"/>
      <c r="DD15" s="632">
        <v>2094985</v>
      </c>
      <c r="DE15" s="624"/>
      <c r="DF15" s="624"/>
      <c r="DG15" s="624"/>
      <c r="DH15" s="624"/>
      <c r="DI15" s="624"/>
      <c r="DJ15" s="624"/>
      <c r="DK15" s="624"/>
      <c r="DL15" s="624"/>
      <c r="DM15" s="624"/>
      <c r="DN15" s="624"/>
      <c r="DO15" s="624"/>
      <c r="DP15" s="625"/>
      <c r="DQ15" s="632">
        <v>4180076</v>
      </c>
      <c r="DR15" s="624"/>
      <c r="DS15" s="624"/>
      <c r="DT15" s="624"/>
      <c r="DU15" s="624"/>
      <c r="DV15" s="624"/>
      <c r="DW15" s="624"/>
      <c r="DX15" s="624"/>
      <c r="DY15" s="624"/>
      <c r="DZ15" s="624"/>
      <c r="EA15" s="624"/>
      <c r="EB15" s="624"/>
      <c r="EC15" s="633"/>
    </row>
    <row r="16" spans="2:143" ht="11.25" customHeight="1" x14ac:dyDescent="0.2">
      <c r="B16" s="620" t="s">
        <v>250</v>
      </c>
      <c r="C16" s="621"/>
      <c r="D16" s="621"/>
      <c r="E16" s="621"/>
      <c r="F16" s="621"/>
      <c r="G16" s="621"/>
      <c r="H16" s="621"/>
      <c r="I16" s="621"/>
      <c r="J16" s="621"/>
      <c r="K16" s="621"/>
      <c r="L16" s="621"/>
      <c r="M16" s="621"/>
      <c r="N16" s="621"/>
      <c r="O16" s="621"/>
      <c r="P16" s="621"/>
      <c r="Q16" s="622"/>
      <c r="R16" s="623">
        <v>246435</v>
      </c>
      <c r="S16" s="624"/>
      <c r="T16" s="624"/>
      <c r="U16" s="624"/>
      <c r="V16" s="624"/>
      <c r="W16" s="624"/>
      <c r="X16" s="624"/>
      <c r="Y16" s="625"/>
      <c r="Z16" s="626">
        <v>0.3</v>
      </c>
      <c r="AA16" s="626"/>
      <c r="AB16" s="626"/>
      <c r="AC16" s="626"/>
      <c r="AD16" s="627">
        <v>246435</v>
      </c>
      <c r="AE16" s="627"/>
      <c r="AF16" s="627"/>
      <c r="AG16" s="627"/>
      <c r="AH16" s="627"/>
      <c r="AI16" s="627"/>
      <c r="AJ16" s="627"/>
      <c r="AK16" s="627"/>
      <c r="AL16" s="628">
        <v>0.7</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v>190148</v>
      </c>
      <c r="CS16" s="624"/>
      <c r="CT16" s="624"/>
      <c r="CU16" s="624"/>
      <c r="CV16" s="624"/>
      <c r="CW16" s="624"/>
      <c r="CX16" s="624"/>
      <c r="CY16" s="625"/>
      <c r="CZ16" s="626">
        <v>0.2</v>
      </c>
      <c r="DA16" s="626"/>
      <c r="DB16" s="626"/>
      <c r="DC16" s="626"/>
      <c r="DD16" s="632" t="s">
        <v>122</v>
      </c>
      <c r="DE16" s="624"/>
      <c r="DF16" s="624"/>
      <c r="DG16" s="624"/>
      <c r="DH16" s="624"/>
      <c r="DI16" s="624"/>
      <c r="DJ16" s="624"/>
      <c r="DK16" s="624"/>
      <c r="DL16" s="624"/>
      <c r="DM16" s="624"/>
      <c r="DN16" s="624"/>
      <c r="DO16" s="624"/>
      <c r="DP16" s="625"/>
      <c r="DQ16" s="632">
        <v>15407</v>
      </c>
      <c r="DR16" s="624"/>
      <c r="DS16" s="624"/>
      <c r="DT16" s="624"/>
      <c r="DU16" s="624"/>
      <c r="DV16" s="624"/>
      <c r="DW16" s="624"/>
      <c r="DX16" s="624"/>
      <c r="DY16" s="624"/>
      <c r="DZ16" s="624"/>
      <c r="EA16" s="624"/>
      <c r="EB16" s="624"/>
      <c r="EC16" s="633"/>
    </row>
    <row r="17" spans="2:133" ht="11.25" customHeight="1" x14ac:dyDescent="0.2">
      <c r="B17" s="620" t="s">
        <v>253</v>
      </c>
      <c r="C17" s="621"/>
      <c r="D17" s="621"/>
      <c r="E17" s="621"/>
      <c r="F17" s="621"/>
      <c r="G17" s="621"/>
      <c r="H17" s="621"/>
      <c r="I17" s="621"/>
      <c r="J17" s="621"/>
      <c r="K17" s="621"/>
      <c r="L17" s="621"/>
      <c r="M17" s="621"/>
      <c r="N17" s="621"/>
      <c r="O17" s="621"/>
      <c r="P17" s="621"/>
      <c r="Q17" s="622"/>
      <c r="R17" s="623">
        <v>718354</v>
      </c>
      <c r="S17" s="624"/>
      <c r="T17" s="624"/>
      <c r="U17" s="624"/>
      <c r="V17" s="624"/>
      <c r="W17" s="624"/>
      <c r="X17" s="624"/>
      <c r="Y17" s="625"/>
      <c r="Z17" s="626">
        <v>0.9</v>
      </c>
      <c r="AA17" s="626"/>
      <c r="AB17" s="626"/>
      <c r="AC17" s="626"/>
      <c r="AD17" s="627">
        <v>718354</v>
      </c>
      <c r="AE17" s="627"/>
      <c r="AF17" s="627"/>
      <c r="AG17" s="627"/>
      <c r="AH17" s="627"/>
      <c r="AI17" s="627"/>
      <c r="AJ17" s="627"/>
      <c r="AK17" s="627"/>
      <c r="AL17" s="628">
        <v>2.2000000000000002</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6058934</v>
      </c>
      <c r="CS17" s="624"/>
      <c r="CT17" s="624"/>
      <c r="CU17" s="624"/>
      <c r="CV17" s="624"/>
      <c r="CW17" s="624"/>
      <c r="CX17" s="624"/>
      <c r="CY17" s="625"/>
      <c r="CZ17" s="626">
        <v>7.8</v>
      </c>
      <c r="DA17" s="626"/>
      <c r="DB17" s="626"/>
      <c r="DC17" s="626"/>
      <c r="DD17" s="632" t="s">
        <v>122</v>
      </c>
      <c r="DE17" s="624"/>
      <c r="DF17" s="624"/>
      <c r="DG17" s="624"/>
      <c r="DH17" s="624"/>
      <c r="DI17" s="624"/>
      <c r="DJ17" s="624"/>
      <c r="DK17" s="624"/>
      <c r="DL17" s="624"/>
      <c r="DM17" s="624"/>
      <c r="DN17" s="624"/>
      <c r="DO17" s="624"/>
      <c r="DP17" s="625"/>
      <c r="DQ17" s="632">
        <v>5891219</v>
      </c>
      <c r="DR17" s="624"/>
      <c r="DS17" s="624"/>
      <c r="DT17" s="624"/>
      <c r="DU17" s="624"/>
      <c r="DV17" s="624"/>
      <c r="DW17" s="624"/>
      <c r="DX17" s="624"/>
      <c r="DY17" s="624"/>
      <c r="DZ17" s="624"/>
      <c r="EA17" s="624"/>
      <c r="EB17" s="624"/>
      <c r="EC17" s="633"/>
    </row>
    <row r="18" spans="2:133" ht="11.25" customHeight="1" x14ac:dyDescent="0.2">
      <c r="B18" s="620" t="s">
        <v>256</v>
      </c>
      <c r="C18" s="621"/>
      <c r="D18" s="621"/>
      <c r="E18" s="621"/>
      <c r="F18" s="621"/>
      <c r="G18" s="621"/>
      <c r="H18" s="621"/>
      <c r="I18" s="621"/>
      <c r="J18" s="621"/>
      <c r="K18" s="621"/>
      <c r="L18" s="621"/>
      <c r="M18" s="621"/>
      <c r="N18" s="621"/>
      <c r="O18" s="621"/>
      <c r="P18" s="621"/>
      <c r="Q18" s="622"/>
      <c r="R18" s="623">
        <v>140631</v>
      </c>
      <c r="S18" s="624"/>
      <c r="T18" s="624"/>
      <c r="U18" s="624"/>
      <c r="V18" s="624"/>
      <c r="W18" s="624"/>
      <c r="X18" s="624"/>
      <c r="Y18" s="625"/>
      <c r="Z18" s="626">
        <v>0.2</v>
      </c>
      <c r="AA18" s="626"/>
      <c r="AB18" s="626"/>
      <c r="AC18" s="626"/>
      <c r="AD18" s="627">
        <v>140631</v>
      </c>
      <c r="AE18" s="627"/>
      <c r="AF18" s="627"/>
      <c r="AG18" s="627"/>
      <c r="AH18" s="627"/>
      <c r="AI18" s="627"/>
      <c r="AJ18" s="627"/>
      <c r="AK18" s="627"/>
      <c r="AL18" s="628">
        <v>0.4</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2">
      <c r="B19" s="620" t="s">
        <v>259</v>
      </c>
      <c r="C19" s="621"/>
      <c r="D19" s="621"/>
      <c r="E19" s="621"/>
      <c r="F19" s="621"/>
      <c r="G19" s="621"/>
      <c r="H19" s="621"/>
      <c r="I19" s="621"/>
      <c r="J19" s="621"/>
      <c r="K19" s="621"/>
      <c r="L19" s="621"/>
      <c r="M19" s="621"/>
      <c r="N19" s="621"/>
      <c r="O19" s="621"/>
      <c r="P19" s="621"/>
      <c r="Q19" s="622"/>
      <c r="R19" s="623">
        <v>572465</v>
      </c>
      <c r="S19" s="624"/>
      <c r="T19" s="624"/>
      <c r="U19" s="624"/>
      <c r="V19" s="624"/>
      <c r="W19" s="624"/>
      <c r="X19" s="624"/>
      <c r="Y19" s="625"/>
      <c r="Z19" s="626">
        <v>0.7</v>
      </c>
      <c r="AA19" s="626"/>
      <c r="AB19" s="626"/>
      <c r="AC19" s="626"/>
      <c r="AD19" s="627">
        <v>572465</v>
      </c>
      <c r="AE19" s="627"/>
      <c r="AF19" s="627"/>
      <c r="AG19" s="627"/>
      <c r="AH19" s="627"/>
      <c r="AI19" s="627"/>
      <c r="AJ19" s="627"/>
      <c r="AK19" s="627"/>
      <c r="AL19" s="628">
        <v>1.7</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1104656</v>
      </c>
      <c r="BH19" s="624"/>
      <c r="BI19" s="624"/>
      <c r="BJ19" s="624"/>
      <c r="BK19" s="624"/>
      <c r="BL19" s="624"/>
      <c r="BM19" s="624"/>
      <c r="BN19" s="625"/>
      <c r="BO19" s="626">
        <v>6.1</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2">
      <c r="B20" s="636" t="s">
        <v>262</v>
      </c>
      <c r="C20" s="637"/>
      <c r="D20" s="637"/>
      <c r="E20" s="637"/>
      <c r="F20" s="637"/>
      <c r="G20" s="637"/>
      <c r="H20" s="637"/>
      <c r="I20" s="637"/>
      <c r="J20" s="637"/>
      <c r="K20" s="637"/>
      <c r="L20" s="637"/>
      <c r="M20" s="637"/>
      <c r="N20" s="637"/>
      <c r="O20" s="637"/>
      <c r="P20" s="637"/>
      <c r="Q20" s="638"/>
      <c r="R20" s="623">
        <v>5258</v>
      </c>
      <c r="S20" s="624"/>
      <c r="T20" s="624"/>
      <c r="U20" s="624"/>
      <c r="V20" s="624"/>
      <c r="W20" s="624"/>
      <c r="X20" s="624"/>
      <c r="Y20" s="625"/>
      <c r="Z20" s="626">
        <v>0</v>
      </c>
      <c r="AA20" s="626"/>
      <c r="AB20" s="626"/>
      <c r="AC20" s="626"/>
      <c r="AD20" s="627">
        <v>5258</v>
      </c>
      <c r="AE20" s="627"/>
      <c r="AF20" s="627"/>
      <c r="AG20" s="627"/>
      <c r="AH20" s="627"/>
      <c r="AI20" s="627"/>
      <c r="AJ20" s="627"/>
      <c r="AK20" s="627"/>
      <c r="AL20" s="628">
        <v>0</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1104656</v>
      </c>
      <c r="BH20" s="624"/>
      <c r="BI20" s="624"/>
      <c r="BJ20" s="624"/>
      <c r="BK20" s="624"/>
      <c r="BL20" s="624"/>
      <c r="BM20" s="624"/>
      <c r="BN20" s="625"/>
      <c r="BO20" s="626">
        <v>6.1</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77593915</v>
      </c>
      <c r="CS20" s="624"/>
      <c r="CT20" s="624"/>
      <c r="CU20" s="624"/>
      <c r="CV20" s="624"/>
      <c r="CW20" s="624"/>
      <c r="CX20" s="624"/>
      <c r="CY20" s="625"/>
      <c r="CZ20" s="626">
        <v>100</v>
      </c>
      <c r="DA20" s="626"/>
      <c r="DB20" s="626"/>
      <c r="DC20" s="626"/>
      <c r="DD20" s="632">
        <v>10600286</v>
      </c>
      <c r="DE20" s="624"/>
      <c r="DF20" s="624"/>
      <c r="DG20" s="624"/>
      <c r="DH20" s="624"/>
      <c r="DI20" s="624"/>
      <c r="DJ20" s="624"/>
      <c r="DK20" s="624"/>
      <c r="DL20" s="624"/>
      <c r="DM20" s="624"/>
      <c r="DN20" s="624"/>
      <c r="DO20" s="624"/>
      <c r="DP20" s="625"/>
      <c r="DQ20" s="632">
        <v>43165459</v>
      </c>
      <c r="DR20" s="624"/>
      <c r="DS20" s="624"/>
      <c r="DT20" s="624"/>
      <c r="DU20" s="624"/>
      <c r="DV20" s="624"/>
      <c r="DW20" s="624"/>
      <c r="DX20" s="624"/>
      <c r="DY20" s="624"/>
      <c r="DZ20" s="624"/>
      <c r="EA20" s="624"/>
      <c r="EB20" s="624"/>
      <c r="EC20" s="633"/>
    </row>
    <row r="21" spans="2:133" ht="11.25" customHeight="1" x14ac:dyDescent="0.2">
      <c r="B21" s="620" t="s">
        <v>265</v>
      </c>
      <c r="C21" s="621"/>
      <c r="D21" s="621"/>
      <c r="E21" s="621"/>
      <c r="F21" s="621"/>
      <c r="G21" s="621"/>
      <c r="H21" s="621"/>
      <c r="I21" s="621"/>
      <c r="J21" s="621"/>
      <c r="K21" s="621"/>
      <c r="L21" s="621"/>
      <c r="M21" s="621"/>
      <c r="N21" s="621"/>
      <c r="O21" s="621"/>
      <c r="P21" s="621"/>
      <c r="Q21" s="622"/>
      <c r="R21" s="623">
        <v>12046187</v>
      </c>
      <c r="S21" s="624"/>
      <c r="T21" s="624"/>
      <c r="U21" s="624"/>
      <c r="V21" s="624"/>
      <c r="W21" s="624"/>
      <c r="X21" s="624"/>
      <c r="Y21" s="625"/>
      <c r="Z21" s="626">
        <v>15.1</v>
      </c>
      <c r="AA21" s="626"/>
      <c r="AB21" s="626"/>
      <c r="AC21" s="626"/>
      <c r="AD21" s="627">
        <v>10495476</v>
      </c>
      <c r="AE21" s="627"/>
      <c r="AF21" s="627"/>
      <c r="AG21" s="627"/>
      <c r="AH21" s="627"/>
      <c r="AI21" s="627"/>
      <c r="AJ21" s="627"/>
      <c r="AK21" s="627"/>
      <c r="AL21" s="628">
        <v>31.8</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v>2544</v>
      </c>
      <c r="BH21" s="624"/>
      <c r="BI21" s="624"/>
      <c r="BJ21" s="624"/>
      <c r="BK21" s="624"/>
      <c r="BL21" s="624"/>
      <c r="BM21" s="624"/>
      <c r="BN21" s="625"/>
      <c r="BO21" s="626">
        <v>0</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2">
      <c r="B22" s="620" t="s">
        <v>267</v>
      </c>
      <c r="C22" s="621"/>
      <c r="D22" s="621"/>
      <c r="E22" s="621"/>
      <c r="F22" s="621"/>
      <c r="G22" s="621"/>
      <c r="H22" s="621"/>
      <c r="I22" s="621"/>
      <c r="J22" s="621"/>
      <c r="K22" s="621"/>
      <c r="L22" s="621"/>
      <c r="M22" s="621"/>
      <c r="N22" s="621"/>
      <c r="O22" s="621"/>
      <c r="P22" s="621"/>
      <c r="Q22" s="622"/>
      <c r="R22" s="623">
        <v>10495476</v>
      </c>
      <c r="S22" s="624"/>
      <c r="T22" s="624"/>
      <c r="U22" s="624"/>
      <c r="V22" s="624"/>
      <c r="W22" s="624"/>
      <c r="X22" s="624"/>
      <c r="Y22" s="625"/>
      <c r="Z22" s="626">
        <v>13.1</v>
      </c>
      <c r="AA22" s="626"/>
      <c r="AB22" s="626"/>
      <c r="AC22" s="626"/>
      <c r="AD22" s="627">
        <v>10495476</v>
      </c>
      <c r="AE22" s="627"/>
      <c r="AF22" s="627"/>
      <c r="AG22" s="627"/>
      <c r="AH22" s="627"/>
      <c r="AI22" s="627"/>
      <c r="AJ22" s="627"/>
      <c r="AK22" s="627"/>
      <c r="AL22" s="628">
        <v>31.8</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2">
      <c r="B23" s="620" t="s">
        <v>270</v>
      </c>
      <c r="C23" s="621"/>
      <c r="D23" s="621"/>
      <c r="E23" s="621"/>
      <c r="F23" s="621"/>
      <c r="G23" s="621"/>
      <c r="H23" s="621"/>
      <c r="I23" s="621"/>
      <c r="J23" s="621"/>
      <c r="K23" s="621"/>
      <c r="L23" s="621"/>
      <c r="M23" s="621"/>
      <c r="N23" s="621"/>
      <c r="O23" s="621"/>
      <c r="P23" s="621"/>
      <c r="Q23" s="622"/>
      <c r="R23" s="623">
        <v>1550711</v>
      </c>
      <c r="S23" s="624"/>
      <c r="T23" s="624"/>
      <c r="U23" s="624"/>
      <c r="V23" s="624"/>
      <c r="W23" s="624"/>
      <c r="X23" s="624"/>
      <c r="Y23" s="625"/>
      <c r="Z23" s="626">
        <v>1.9</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v>1102112</v>
      </c>
      <c r="BH23" s="624"/>
      <c r="BI23" s="624"/>
      <c r="BJ23" s="624"/>
      <c r="BK23" s="624"/>
      <c r="BL23" s="624"/>
      <c r="BM23" s="624"/>
      <c r="BN23" s="625"/>
      <c r="BO23" s="626">
        <v>6.1</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2">
      <c r="B24" s="620" t="s">
        <v>277</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36545861</v>
      </c>
      <c r="CS24" s="613"/>
      <c r="CT24" s="613"/>
      <c r="CU24" s="613"/>
      <c r="CV24" s="613"/>
      <c r="CW24" s="613"/>
      <c r="CX24" s="613"/>
      <c r="CY24" s="614"/>
      <c r="CZ24" s="617">
        <v>47.1</v>
      </c>
      <c r="DA24" s="618"/>
      <c r="DB24" s="618"/>
      <c r="DC24" s="634"/>
      <c r="DD24" s="653">
        <v>19625627</v>
      </c>
      <c r="DE24" s="613"/>
      <c r="DF24" s="613"/>
      <c r="DG24" s="613"/>
      <c r="DH24" s="613"/>
      <c r="DI24" s="613"/>
      <c r="DJ24" s="613"/>
      <c r="DK24" s="614"/>
      <c r="DL24" s="653">
        <v>17507434</v>
      </c>
      <c r="DM24" s="613"/>
      <c r="DN24" s="613"/>
      <c r="DO24" s="613"/>
      <c r="DP24" s="613"/>
      <c r="DQ24" s="613"/>
      <c r="DR24" s="613"/>
      <c r="DS24" s="613"/>
      <c r="DT24" s="613"/>
      <c r="DU24" s="613"/>
      <c r="DV24" s="614"/>
      <c r="DW24" s="617">
        <v>52.9</v>
      </c>
      <c r="DX24" s="618"/>
      <c r="DY24" s="618"/>
      <c r="DZ24" s="618"/>
      <c r="EA24" s="618"/>
      <c r="EB24" s="618"/>
      <c r="EC24" s="619"/>
    </row>
    <row r="25" spans="2:133" ht="11.25" customHeight="1" x14ac:dyDescent="0.2">
      <c r="B25" s="620" t="s">
        <v>280</v>
      </c>
      <c r="C25" s="621"/>
      <c r="D25" s="621"/>
      <c r="E25" s="621"/>
      <c r="F25" s="621"/>
      <c r="G25" s="621"/>
      <c r="H25" s="621"/>
      <c r="I25" s="621"/>
      <c r="J25" s="621"/>
      <c r="K25" s="621"/>
      <c r="L25" s="621"/>
      <c r="M25" s="621"/>
      <c r="N25" s="621"/>
      <c r="O25" s="621"/>
      <c r="P25" s="621"/>
      <c r="Q25" s="622"/>
      <c r="R25" s="623">
        <v>35449467</v>
      </c>
      <c r="S25" s="624"/>
      <c r="T25" s="624"/>
      <c r="U25" s="624"/>
      <c r="V25" s="624"/>
      <c r="W25" s="624"/>
      <c r="X25" s="624"/>
      <c r="Y25" s="625"/>
      <c r="Z25" s="626">
        <v>44.3</v>
      </c>
      <c r="AA25" s="626"/>
      <c r="AB25" s="626"/>
      <c r="AC25" s="626"/>
      <c r="AD25" s="627">
        <v>32796644</v>
      </c>
      <c r="AE25" s="627"/>
      <c r="AF25" s="627"/>
      <c r="AG25" s="627"/>
      <c r="AH25" s="627"/>
      <c r="AI25" s="627"/>
      <c r="AJ25" s="627"/>
      <c r="AK25" s="627"/>
      <c r="AL25" s="628">
        <v>99.4</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8356984</v>
      </c>
      <c r="CS25" s="656"/>
      <c r="CT25" s="656"/>
      <c r="CU25" s="656"/>
      <c r="CV25" s="656"/>
      <c r="CW25" s="656"/>
      <c r="CX25" s="656"/>
      <c r="CY25" s="657"/>
      <c r="CZ25" s="628">
        <v>10.8</v>
      </c>
      <c r="DA25" s="654"/>
      <c r="DB25" s="654"/>
      <c r="DC25" s="658"/>
      <c r="DD25" s="632">
        <v>7629393</v>
      </c>
      <c r="DE25" s="656"/>
      <c r="DF25" s="656"/>
      <c r="DG25" s="656"/>
      <c r="DH25" s="656"/>
      <c r="DI25" s="656"/>
      <c r="DJ25" s="656"/>
      <c r="DK25" s="657"/>
      <c r="DL25" s="632">
        <v>7507257</v>
      </c>
      <c r="DM25" s="656"/>
      <c r="DN25" s="656"/>
      <c r="DO25" s="656"/>
      <c r="DP25" s="656"/>
      <c r="DQ25" s="656"/>
      <c r="DR25" s="656"/>
      <c r="DS25" s="656"/>
      <c r="DT25" s="656"/>
      <c r="DU25" s="656"/>
      <c r="DV25" s="657"/>
      <c r="DW25" s="628">
        <v>22.7</v>
      </c>
      <c r="DX25" s="654"/>
      <c r="DY25" s="654"/>
      <c r="DZ25" s="654"/>
      <c r="EA25" s="654"/>
      <c r="EB25" s="654"/>
      <c r="EC25" s="655"/>
    </row>
    <row r="26" spans="2:133" ht="11.25" customHeight="1" x14ac:dyDescent="0.2">
      <c r="B26" s="620" t="s">
        <v>283</v>
      </c>
      <c r="C26" s="621"/>
      <c r="D26" s="621"/>
      <c r="E26" s="621"/>
      <c r="F26" s="621"/>
      <c r="G26" s="621"/>
      <c r="H26" s="621"/>
      <c r="I26" s="621"/>
      <c r="J26" s="621"/>
      <c r="K26" s="621"/>
      <c r="L26" s="621"/>
      <c r="M26" s="621"/>
      <c r="N26" s="621"/>
      <c r="O26" s="621"/>
      <c r="P26" s="621"/>
      <c r="Q26" s="622"/>
      <c r="R26" s="623">
        <v>16189</v>
      </c>
      <c r="S26" s="624"/>
      <c r="T26" s="624"/>
      <c r="U26" s="624"/>
      <c r="V26" s="624"/>
      <c r="W26" s="624"/>
      <c r="X26" s="624"/>
      <c r="Y26" s="625"/>
      <c r="Z26" s="626">
        <v>0</v>
      </c>
      <c r="AA26" s="626"/>
      <c r="AB26" s="626"/>
      <c r="AC26" s="626"/>
      <c r="AD26" s="627">
        <v>16189</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4751875</v>
      </c>
      <c r="CS26" s="624"/>
      <c r="CT26" s="624"/>
      <c r="CU26" s="624"/>
      <c r="CV26" s="624"/>
      <c r="CW26" s="624"/>
      <c r="CX26" s="624"/>
      <c r="CY26" s="625"/>
      <c r="CZ26" s="628">
        <v>6.1</v>
      </c>
      <c r="DA26" s="654"/>
      <c r="DB26" s="654"/>
      <c r="DC26" s="658"/>
      <c r="DD26" s="632">
        <v>4338993</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4"/>
      <c r="DY26" s="654"/>
      <c r="DZ26" s="654"/>
      <c r="EA26" s="654"/>
      <c r="EB26" s="654"/>
      <c r="EC26" s="655"/>
    </row>
    <row r="27" spans="2:133" ht="11.25" customHeight="1" x14ac:dyDescent="0.2">
      <c r="B27" s="620" t="s">
        <v>286</v>
      </c>
      <c r="C27" s="621"/>
      <c r="D27" s="621"/>
      <c r="E27" s="621"/>
      <c r="F27" s="621"/>
      <c r="G27" s="621"/>
      <c r="H27" s="621"/>
      <c r="I27" s="621"/>
      <c r="J27" s="621"/>
      <c r="K27" s="621"/>
      <c r="L27" s="621"/>
      <c r="M27" s="621"/>
      <c r="N27" s="621"/>
      <c r="O27" s="621"/>
      <c r="P27" s="621"/>
      <c r="Q27" s="622"/>
      <c r="R27" s="623">
        <v>338670</v>
      </c>
      <c r="S27" s="624"/>
      <c r="T27" s="624"/>
      <c r="U27" s="624"/>
      <c r="V27" s="624"/>
      <c r="W27" s="624"/>
      <c r="X27" s="624"/>
      <c r="Y27" s="625"/>
      <c r="Z27" s="626">
        <v>0.4</v>
      </c>
      <c r="AA27" s="626"/>
      <c r="AB27" s="626"/>
      <c r="AC27" s="626"/>
      <c r="AD27" s="627">
        <v>182</v>
      </c>
      <c r="AE27" s="627"/>
      <c r="AF27" s="627"/>
      <c r="AG27" s="627"/>
      <c r="AH27" s="627"/>
      <c r="AI27" s="627"/>
      <c r="AJ27" s="627"/>
      <c r="AK27" s="627"/>
      <c r="AL27" s="628">
        <v>0</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18134301</v>
      </c>
      <c r="BH27" s="624"/>
      <c r="BI27" s="624"/>
      <c r="BJ27" s="624"/>
      <c r="BK27" s="624"/>
      <c r="BL27" s="624"/>
      <c r="BM27" s="624"/>
      <c r="BN27" s="625"/>
      <c r="BO27" s="626">
        <v>100</v>
      </c>
      <c r="BP27" s="626"/>
      <c r="BQ27" s="626"/>
      <c r="BR27" s="626"/>
      <c r="BS27" s="627">
        <v>219562</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22129943</v>
      </c>
      <c r="CS27" s="656"/>
      <c r="CT27" s="656"/>
      <c r="CU27" s="656"/>
      <c r="CV27" s="656"/>
      <c r="CW27" s="656"/>
      <c r="CX27" s="656"/>
      <c r="CY27" s="657"/>
      <c r="CZ27" s="628">
        <v>28.5</v>
      </c>
      <c r="DA27" s="654"/>
      <c r="DB27" s="654"/>
      <c r="DC27" s="658"/>
      <c r="DD27" s="632">
        <v>6105015</v>
      </c>
      <c r="DE27" s="656"/>
      <c r="DF27" s="656"/>
      <c r="DG27" s="656"/>
      <c r="DH27" s="656"/>
      <c r="DI27" s="656"/>
      <c r="DJ27" s="656"/>
      <c r="DK27" s="657"/>
      <c r="DL27" s="632">
        <v>4108958</v>
      </c>
      <c r="DM27" s="656"/>
      <c r="DN27" s="656"/>
      <c r="DO27" s="656"/>
      <c r="DP27" s="656"/>
      <c r="DQ27" s="656"/>
      <c r="DR27" s="656"/>
      <c r="DS27" s="656"/>
      <c r="DT27" s="656"/>
      <c r="DU27" s="656"/>
      <c r="DV27" s="657"/>
      <c r="DW27" s="628">
        <v>12.4</v>
      </c>
      <c r="DX27" s="654"/>
      <c r="DY27" s="654"/>
      <c r="DZ27" s="654"/>
      <c r="EA27" s="654"/>
      <c r="EB27" s="654"/>
      <c r="EC27" s="655"/>
    </row>
    <row r="28" spans="2:133" ht="11.25" customHeight="1" x14ac:dyDescent="0.2">
      <c r="B28" s="620" t="s">
        <v>289</v>
      </c>
      <c r="C28" s="621"/>
      <c r="D28" s="621"/>
      <c r="E28" s="621"/>
      <c r="F28" s="621"/>
      <c r="G28" s="621"/>
      <c r="H28" s="621"/>
      <c r="I28" s="621"/>
      <c r="J28" s="621"/>
      <c r="K28" s="621"/>
      <c r="L28" s="621"/>
      <c r="M28" s="621"/>
      <c r="N28" s="621"/>
      <c r="O28" s="621"/>
      <c r="P28" s="621"/>
      <c r="Q28" s="622"/>
      <c r="R28" s="623">
        <v>540878</v>
      </c>
      <c r="S28" s="624"/>
      <c r="T28" s="624"/>
      <c r="U28" s="624"/>
      <c r="V28" s="624"/>
      <c r="W28" s="624"/>
      <c r="X28" s="624"/>
      <c r="Y28" s="625"/>
      <c r="Z28" s="626">
        <v>0.7</v>
      </c>
      <c r="AA28" s="626"/>
      <c r="AB28" s="626"/>
      <c r="AC28" s="626"/>
      <c r="AD28" s="627">
        <v>57460</v>
      </c>
      <c r="AE28" s="627"/>
      <c r="AF28" s="627"/>
      <c r="AG28" s="627"/>
      <c r="AH28" s="627"/>
      <c r="AI28" s="627"/>
      <c r="AJ28" s="627"/>
      <c r="AK28" s="627"/>
      <c r="AL28" s="628">
        <v>0.2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6058934</v>
      </c>
      <c r="CS28" s="624"/>
      <c r="CT28" s="624"/>
      <c r="CU28" s="624"/>
      <c r="CV28" s="624"/>
      <c r="CW28" s="624"/>
      <c r="CX28" s="624"/>
      <c r="CY28" s="625"/>
      <c r="CZ28" s="628">
        <v>7.8</v>
      </c>
      <c r="DA28" s="654"/>
      <c r="DB28" s="654"/>
      <c r="DC28" s="658"/>
      <c r="DD28" s="632">
        <v>5891219</v>
      </c>
      <c r="DE28" s="624"/>
      <c r="DF28" s="624"/>
      <c r="DG28" s="624"/>
      <c r="DH28" s="624"/>
      <c r="DI28" s="624"/>
      <c r="DJ28" s="624"/>
      <c r="DK28" s="625"/>
      <c r="DL28" s="632">
        <v>5891219</v>
      </c>
      <c r="DM28" s="624"/>
      <c r="DN28" s="624"/>
      <c r="DO28" s="624"/>
      <c r="DP28" s="624"/>
      <c r="DQ28" s="624"/>
      <c r="DR28" s="624"/>
      <c r="DS28" s="624"/>
      <c r="DT28" s="624"/>
      <c r="DU28" s="624"/>
      <c r="DV28" s="625"/>
      <c r="DW28" s="628">
        <v>17.8</v>
      </c>
      <c r="DX28" s="654"/>
      <c r="DY28" s="654"/>
      <c r="DZ28" s="654"/>
      <c r="EA28" s="654"/>
      <c r="EB28" s="654"/>
      <c r="EC28" s="655"/>
    </row>
    <row r="29" spans="2:133" ht="11.25" customHeight="1" x14ac:dyDescent="0.2">
      <c r="B29" s="620" t="s">
        <v>291</v>
      </c>
      <c r="C29" s="621"/>
      <c r="D29" s="621"/>
      <c r="E29" s="621"/>
      <c r="F29" s="621"/>
      <c r="G29" s="621"/>
      <c r="H29" s="621"/>
      <c r="I29" s="621"/>
      <c r="J29" s="621"/>
      <c r="K29" s="621"/>
      <c r="L29" s="621"/>
      <c r="M29" s="621"/>
      <c r="N29" s="621"/>
      <c r="O29" s="621"/>
      <c r="P29" s="621"/>
      <c r="Q29" s="622"/>
      <c r="R29" s="623">
        <v>236018</v>
      </c>
      <c r="S29" s="624"/>
      <c r="T29" s="624"/>
      <c r="U29" s="624"/>
      <c r="V29" s="624"/>
      <c r="W29" s="624"/>
      <c r="X29" s="624"/>
      <c r="Y29" s="625"/>
      <c r="Z29" s="626">
        <v>0.3</v>
      </c>
      <c r="AA29" s="626"/>
      <c r="AB29" s="626"/>
      <c r="AC29" s="626"/>
      <c r="AD29" s="627">
        <v>764</v>
      </c>
      <c r="AE29" s="627"/>
      <c r="AF29" s="627"/>
      <c r="AG29" s="627"/>
      <c r="AH29" s="627"/>
      <c r="AI29" s="627"/>
      <c r="AJ29" s="627"/>
      <c r="AK29" s="627"/>
      <c r="AL29" s="628">
        <v>0</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292</v>
      </c>
      <c r="CE29" s="660"/>
      <c r="CF29" s="620" t="s">
        <v>66</v>
      </c>
      <c r="CG29" s="621"/>
      <c r="CH29" s="621"/>
      <c r="CI29" s="621"/>
      <c r="CJ29" s="621"/>
      <c r="CK29" s="621"/>
      <c r="CL29" s="621"/>
      <c r="CM29" s="621"/>
      <c r="CN29" s="621"/>
      <c r="CO29" s="621"/>
      <c r="CP29" s="621"/>
      <c r="CQ29" s="622"/>
      <c r="CR29" s="623">
        <v>6058855</v>
      </c>
      <c r="CS29" s="656"/>
      <c r="CT29" s="656"/>
      <c r="CU29" s="656"/>
      <c r="CV29" s="656"/>
      <c r="CW29" s="656"/>
      <c r="CX29" s="656"/>
      <c r="CY29" s="657"/>
      <c r="CZ29" s="628">
        <v>7.8</v>
      </c>
      <c r="DA29" s="654"/>
      <c r="DB29" s="654"/>
      <c r="DC29" s="658"/>
      <c r="DD29" s="632">
        <v>5891140</v>
      </c>
      <c r="DE29" s="656"/>
      <c r="DF29" s="656"/>
      <c r="DG29" s="656"/>
      <c r="DH29" s="656"/>
      <c r="DI29" s="656"/>
      <c r="DJ29" s="656"/>
      <c r="DK29" s="657"/>
      <c r="DL29" s="632">
        <v>5891140</v>
      </c>
      <c r="DM29" s="656"/>
      <c r="DN29" s="656"/>
      <c r="DO29" s="656"/>
      <c r="DP29" s="656"/>
      <c r="DQ29" s="656"/>
      <c r="DR29" s="656"/>
      <c r="DS29" s="656"/>
      <c r="DT29" s="656"/>
      <c r="DU29" s="656"/>
      <c r="DV29" s="657"/>
      <c r="DW29" s="628">
        <v>17.8</v>
      </c>
      <c r="DX29" s="654"/>
      <c r="DY29" s="654"/>
      <c r="DZ29" s="654"/>
      <c r="EA29" s="654"/>
      <c r="EB29" s="654"/>
      <c r="EC29" s="655"/>
    </row>
    <row r="30" spans="2:133" ht="11.25" customHeight="1" x14ac:dyDescent="0.2">
      <c r="B30" s="620" t="s">
        <v>293</v>
      </c>
      <c r="C30" s="621"/>
      <c r="D30" s="621"/>
      <c r="E30" s="621"/>
      <c r="F30" s="621"/>
      <c r="G30" s="621"/>
      <c r="H30" s="621"/>
      <c r="I30" s="621"/>
      <c r="J30" s="621"/>
      <c r="K30" s="621"/>
      <c r="L30" s="621"/>
      <c r="M30" s="621"/>
      <c r="N30" s="621"/>
      <c r="O30" s="621"/>
      <c r="P30" s="621"/>
      <c r="Q30" s="622"/>
      <c r="R30" s="623">
        <v>16263657</v>
      </c>
      <c r="S30" s="624"/>
      <c r="T30" s="624"/>
      <c r="U30" s="624"/>
      <c r="V30" s="624"/>
      <c r="W30" s="624"/>
      <c r="X30" s="624"/>
      <c r="Y30" s="625"/>
      <c r="Z30" s="626">
        <v>20.3</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65"/>
      <c r="BI30" s="665"/>
      <c r="BJ30" s="665"/>
      <c r="BK30" s="665"/>
      <c r="BL30" s="665"/>
      <c r="BM30" s="665"/>
      <c r="BN30" s="665"/>
      <c r="BO30" s="665"/>
      <c r="BP30" s="665"/>
      <c r="BQ30" s="666"/>
      <c r="BR30" s="605" t="s">
        <v>295</v>
      </c>
      <c r="BS30" s="665"/>
      <c r="BT30" s="665"/>
      <c r="BU30" s="665"/>
      <c r="BV30" s="665"/>
      <c r="BW30" s="665"/>
      <c r="BX30" s="665"/>
      <c r="BY30" s="665"/>
      <c r="BZ30" s="665"/>
      <c r="CA30" s="665"/>
      <c r="CB30" s="666"/>
      <c r="CD30" s="661"/>
      <c r="CE30" s="662"/>
      <c r="CF30" s="620" t="s">
        <v>296</v>
      </c>
      <c r="CG30" s="621"/>
      <c r="CH30" s="621"/>
      <c r="CI30" s="621"/>
      <c r="CJ30" s="621"/>
      <c r="CK30" s="621"/>
      <c r="CL30" s="621"/>
      <c r="CM30" s="621"/>
      <c r="CN30" s="621"/>
      <c r="CO30" s="621"/>
      <c r="CP30" s="621"/>
      <c r="CQ30" s="622"/>
      <c r="CR30" s="623">
        <v>5870742</v>
      </c>
      <c r="CS30" s="624"/>
      <c r="CT30" s="624"/>
      <c r="CU30" s="624"/>
      <c r="CV30" s="624"/>
      <c r="CW30" s="624"/>
      <c r="CX30" s="624"/>
      <c r="CY30" s="625"/>
      <c r="CZ30" s="628">
        <v>7.6</v>
      </c>
      <c r="DA30" s="654"/>
      <c r="DB30" s="654"/>
      <c r="DC30" s="658"/>
      <c r="DD30" s="632">
        <v>5711232</v>
      </c>
      <c r="DE30" s="624"/>
      <c r="DF30" s="624"/>
      <c r="DG30" s="624"/>
      <c r="DH30" s="624"/>
      <c r="DI30" s="624"/>
      <c r="DJ30" s="624"/>
      <c r="DK30" s="625"/>
      <c r="DL30" s="632">
        <v>5711232</v>
      </c>
      <c r="DM30" s="624"/>
      <c r="DN30" s="624"/>
      <c r="DO30" s="624"/>
      <c r="DP30" s="624"/>
      <c r="DQ30" s="624"/>
      <c r="DR30" s="624"/>
      <c r="DS30" s="624"/>
      <c r="DT30" s="624"/>
      <c r="DU30" s="624"/>
      <c r="DV30" s="625"/>
      <c r="DW30" s="628">
        <v>17.2</v>
      </c>
      <c r="DX30" s="654"/>
      <c r="DY30" s="654"/>
      <c r="DZ30" s="654"/>
      <c r="EA30" s="654"/>
      <c r="EB30" s="654"/>
      <c r="EC30" s="655"/>
    </row>
    <row r="31" spans="2:133" ht="11.25" customHeight="1" x14ac:dyDescent="0.2">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298</v>
      </c>
      <c r="AQ31" s="670"/>
      <c r="AR31" s="670"/>
      <c r="AS31" s="670"/>
      <c r="AT31" s="675" t="s">
        <v>299</v>
      </c>
      <c r="AU31" s="206"/>
      <c r="AV31" s="206"/>
      <c r="AW31" s="206"/>
      <c r="AX31" s="609" t="s">
        <v>177</v>
      </c>
      <c r="AY31" s="610"/>
      <c r="AZ31" s="610"/>
      <c r="BA31" s="610"/>
      <c r="BB31" s="610"/>
      <c r="BC31" s="610"/>
      <c r="BD31" s="610"/>
      <c r="BE31" s="610"/>
      <c r="BF31" s="611"/>
      <c r="BG31" s="679">
        <v>99.5</v>
      </c>
      <c r="BH31" s="667"/>
      <c r="BI31" s="667"/>
      <c r="BJ31" s="667"/>
      <c r="BK31" s="667"/>
      <c r="BL31" s="667"/>
      <c r="BM31" s="618">
        <v>98</v>
      </c>
      <c r="BN31" s="667"/>
      <c r="BO31" s="667"/>
      <c r="BP31" s="667"/>
      <c r="BQ31" s="668"/>
      <c r="BR31" s="679">
        <v>99.6</v>
      </c>
      <c r="BS31" s="667"/>
      <c r="BT31" s="667"/>
      <c r="BU31" s="667"/>
      <c r="BV31" s="667"/>
      <c r="BW31" s="667"/>
      <c r="BX31" s="618">
        <v>97.9</v>
      </c>
      <c r="BY31" s="667"/>
      <c r="BZ31" s="667"/>
      <c r="CA31" s="667"/>
      <c r="CB31" s="668"/>
      <c r="CD31" s="661"/>
      <c r="CE31" s="662"/>
      <c r="CF31" s="620" t="s">
        <v>300</v>
      </c>
      <c r="CG31" s="621"/>
      <c r="CH31" s="621"/>
      <c r="CI31" s="621"/>
      <c r="CJ31" s="621"/>
      <c r="CK31" s="621"/>
      <c r="CL31" s="621"/>
      <c r="CM31" s="621"/>
      <c r="CN31" s="621"/>
      <c r="CO31" s="621"/>
      <c r="CP31" s="621"/>
      <c r="CQ31" s="622"/>
      <c r="CR31" s="623">
        <v>188113</v>
      </c>
      <c r="CS31" s="656"/>
      <c r="CT31" s="656"/>
      <c r="CU31" s="656"/>
      <c r="CV31" s="656"/>
      <c r="CW31" s="656"/>
      <c r="CX31" s="656"/>
      <c r="CY31" s="657"/>
      <c r="CZ31" s="628">
        <v>0.2</v>
      </c>
      <c r="DA31" s="654"/>
      <c r="DB31" s="654"/>
      <c r="DC31" s="658"/>
      <c r="DD31" s="632">
        <v>179908</v>
      </c>
      <c r="DE31" s="656"/>
      <c r="DF31" s="656"/>
      <c r="DG31" s="656"/>
      <c r="DH31" s="656"/>
      <c r="DI31" s="656"/>
      <c r="DJ31" s="656"/>
      <c r="DK31" s="657"/>
      <c r="DL31" s="632">
        <v>179908</v>
      </c>
      <c r="DM31" s="656"/>
      <c r="DN31" s="656"/>
      <c r="DO31" s="656"/>
      <c r="DP31" s="656"/>
      <c r="DQ31" s="656"/>
      <c r="DR31" s="656"/>
      <c r="DS31" s="656"/>
      <c r="DT31" s="656"/>
      <c r="DU31" s="656"/>
      <c r="DV31" s="657"/>
      <c r="DW31" s="628">
        <v>0.5</v>
      </c>
      <c r="DX31" s="654"/>
      <c r="DY31" s="654"/>
      <c r="DZ31" s="654"/>
      <c r="EA31" s="654"/>
      <c r="EB31" s="654"/>
      <c r="EC31" s="655"/>
    </row>
    <row r="32" spans="2:133" ht="11.25" customHeight="1" x14ac:dyDescent="0.2">
      <c r="B32" s="620" t="s">
        <v>301</v>
      </c>
      <c r="C32" s="621"/>
      <c r="D32" s="621"/>
      <c r="E32" s="621"/>
      <c r="F32" s="621"/>
      <c r="G32" s="621"/>
      <c r="H32" s="621"/>
      <c r="I32" s="621"/>
      <c r="J32" s="621"/>
      <c r="K32" s="621"/>
      <c r="L32" s="621"/>
      <c r="M32" s="621"/>
      <c r="N32" s="621"/>
      <c r="O32" s="621"/>
      <c r="P32" s="621"/>
      <c r="Q32" s="622"/>
      <c r="R32" s="623">
        <v>6956839</v>
      </c>
      <c r="S32" s="624"/>
      <c r="T32" s="624"/>
      <c r="U32" s="624"/>
      <c r="V32" s="624"/>
      <c r="W32" s="624"/>
      <c r="X32" s="624"/>
      <c r="Y32" s="625"/>
      <c r="Z32" s="626">
        <v>8.6999999999999993</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302</v>
      </c>
      <c r="AX32" s="620" t="s">
        <v>303</v>
      </c>
      <c r="AY32" s="621"/>
      <c r="AZ32" s="621"/>
      <c r="BA32" s="621"/>
      <c r="BB32" s="621"/>
      <c r="BC32" s="621"/>
      <c r="BD32" s="621"/>
      <c r="BE32" s="621"/>
      <c r="BF32" s="622"/>
      <c r="BG32" s="680">
        <v>99.3</v>
      </c>
      <c r="BH32" s="656"/>
      <c r="BI32" s="656"/>
      <c r="BJ32" s="656"/>
      <c r="BK32" s="656"/>
      <c r="BL32" s="656"/>
      <c r="BM32" s="629">
        <v>97.8</v>
      </c>
      <c r="BN32" s="656"/>
      <c r="BO32" s="656"/>
      <c r="BP32" s="656"/>
      <c r="BQ32" s="678"/>
      <c r="BR32" s="680">
        <v>99.4</v>
      </c>
      <c r="BS32" s="656"/>
      <c r="BT32" s="656"/>
      <c r="BU32" s="656"/>
      <c r="BV32" s="656"/>
      <c r="BW32" s="656"/>
      <c r="BX32" s="629">
        <v>97.7</v>
      </c>
      <c r="BY32" s="656"/>
      <c r="BZ32" s="656"/>
      <c r="CA32" s="656"/>
      <c r="CB32" s="678"/>
      <c r="CD32" s="663"/>
      <c r="CE32" s="664"/>
      <c r="CF32" s="620" t="s">
        <v>304</v>
      </c>
      <c r="CG32" s="621"/>
      <c r="CH32" s="621"/>
      <c r="CI32" s="621"/>
      <c r="CJ32" s="621"/>
      <c r="CK32" s="621"/>
      <c r="CL32" s="621"/>
      <c r="CM32" s="621"/>
      <c r="CN32" s="621"/>
      <c r="CO32" s="621"/>
      <c r="CP32" s="621"/>
      <c r="CQ32" s="622"/>
      <c r="CR32" s="623">
        <v>79</v>
      </c>
      <c r="CS32" s="624"/>
      <c r="CT32" s="624"/>
      <c r="CU32" s="624"/>
      <c r="CV32" s="624"/>
      <c r="CW32" s="624"/>
      <c r="CX32" s="624"/>
      <c r="CY32" s="625"/>
      <c r="CZ32" s="628">
        <v>0</v>
      </c>
      <c r="DA32" s="654"/>
      <c r="DB32" s="654"/>
      <c r="DC32" s="658"/>
      <c r="DD32" s="632">
        <v>79</v>
      </c>
      <c r="DE32" s="624"/>
      <c r="DF32" s="624"/>
      <c r="DG32" s="624"/>
      <c r="DH32" s="624"/>
      <c r="DI32" s="624"/>
      <c r="DJ32" s="624"/>
      <c r="DK32" s="625"/>
      <c r="DL32" s="632">
        <v>79</v>
      </c>
      <c r="DM32" s="624"/>
      <c r="DN32" s="624"/>
      <c r="DO32" s="624"/>
      <c r="DP32" s="624"/>
      <c r="DQ32" s="624"/>
      <c r="DR32" s="624"/>
      <c r="DS32" s="624"/>
      <c r="DT32" s="624"/>
      <c r="DU32" s="624"/>
      <c r="DV32" s="625"/>
      <c r="DW32" s="628">
        <v>0</v>
      </c>
      <c r="DX32" s="654"/>
      <c r="DY32" s="654"/>
      <c r="DZ32" s="654"/>
      <c r="EA32" s="654"/>
      <c r="EB32" s="654"/>
      <c r="EC32" s="655"/>
    </row>
    <row r="33" spans="2:133" ht="11.25" customHeight="1" x14ac:dyDescent="0.2">
      <c r="B33" s="620" t="s">
        <v>305</v>
      </c>
      <c r="C33" s="621"/>
      <c r="D33" s="621"/>
      <c r="E33" s="621"/>
      <c r="F33" s="621"/>
      <c r="G33" s="621"/>
      <c r="H33" s="621"/>
      <c r="I33" s="621"/>
      <c r="J33" s="621"/>
      <c r="K33" s="621"/>
      <c r="L33" s="621"/>
      <c r="M33" s="621"/>
      <c r="N33" s="621"/>
      <c r="O33" s="621"/>
      <c r="P33" s="621"/>
      <c r="Q33" s="622"/>
      <c r="R33" s="623">
        <v>249101</v>
      </c>
      <c r="S33" s="624"/>
      <c r="T33" s="624"/>
      <c r="U33" s="624"/>
      <c r="V33" s="624"/>
      <c r="W33" s="624"/>
      <c r="X33" s="624"/>
      <c r="Y33" s="625"/>
      <c r="Z33" s="626">
        <v>0.3</v>
      </c>
      <c r="AA33" s="626"/>
      <c r="AB33" s="626"/>
      <c r="AC33" s="626"/>
      <c r="AD33" s="627">
        <v>101701</v>
      </c>
      <c r="AE33" s="627"/>
      <c r="AF33" s="627"/>
      <c r="AG33" s="627"/>
      <c r="AH33" s="627"/>
      <c r="AI33" s="627"/>
      <c r="AJ33" s="627"/>
      <c r="AK33" s="627"/>
      <c r="AL33" s="628">
        <v>0.3</v>
      </c>
      <c r="AM33" s="629"/>
      <c r="AN33" s="629"/>
      <c r="AO33" s="630"/>
      <c r="AP33" s="673"/>
      <c r="AQ33" s="674"/>
      <c r="AR33" s="674"/>
      <c r="AS33" s="674"/>
      <c r="AT33" s="677"/>
      <c r="AU33" s="207"/>
      <c r="AV33" s="207"/>
      <c r="AW33" s="207"/>
      <c r="AX33" s="644" t="s">
        <v>306</v>
      </c>
      <c r="AY33" s="645"/>
      <c r="AZ33" s="645"/>
      <c r="BA33" s="645"/>
      <c r="BB33" s="645"/>
      <c r="BC33" s="645"/>
      <c r="BD33" s="645"/>
      <c r="BE33" s="645"/>
      <c r="BF33" s="646"/>
      <c r="BG33" s="681">
        <v>99.6</v>
      </c>
      <c r="BH33" s="682"/>
      <c r="BI33" s="682"/>
      <c r="BJ33" s="682"/>
      <c r="BK33" s="682"/>
      <c r="BL33" s="682"/>
      <c r="BM33" s="683">
        <v>98</v>
      </c>
      <c r="BN33" s="682"/>
      <c r="BO33" s="682"/>
      <c r="BP33" s="682"/>
      <c r="BQ33" s="684"/>
      <c r="BR33" s="681">
        <v>99.6</v>
      </c>
      <c r="BS33" s="682"/>
      <c r="BT33" s="682"/>
      <c r="BU33" s="682"/>
      <c r="BV33" s="682"/>
      <c r="BW33" s="682"/>
      <c r="BX33" s="683">
        <v>97.8</v>
      </c>
      <c r="BY33" s="682"/>
      <c r="BZ33" s="682"/>
      <c r="CA33" s="682"/>
      <c r="CB33" s="684"/>
      <c r="CD33" s="620" t="s">
        <v>307</v>
      </c>
      <c r="CE33" s="621"/>
      <c r="CF33" s="621"/>
      <c r="CG33" s="621"/>
      <c r="CH33" s="621"/>
      <c r="CI33" s="621"/>
      <c r="CJ33" s="621"/>
      <c r="CK33" s="621"/>
      <c r="CL33" s="621"/>
      <c r="CM33" s="621"/>
      <c r="CN33" s="621"/>
      <c r="CO33" s="621"/>
      <c r="CP33" s="621"/>
      <c r="CQ33" s="622"/>
      <c r="CR33" s="623">
        <v>30257620</v>
      </c>
      <c r="CS33" s="656"/>
      <c r="CT33" s="656"/>
      <c r="CU33" s="656"/>
      <c r="CV33" s="656"/>
      <c r="CW33" s="656"/>
      <c r="CX33" s="656"/>
      <c r="CY33" s="657"/>
      <c r="CZ33" s="628">
        <v>39</v>
      </c>
      <c r="DA33" s="654"/>
      <c r="DB33" s="654"/>
      <c r="DC33" s="658"/>
      <c r="DD33" s="632">
        <v>22353541</v>
      </c>
      <c r="DE33" s="656"/>
      <c r="DF33" s="656"/>
      <c r="DG33" s="656"/>
      <c r="DH33" s="656"/>
      <c r="DI33" s="656"/>
      <c r="DJ33" s="656"/>
      <c r="DK33" s="657"/>
      <c r="DL33" s="632">
        <v>14966567</v>
      </c>
      <c r="DM33" s="656"/>
      <c r="DN33" s="656"/>
      <c r="DO33" s="656"/>
      <c r="DP33" s="656"/>
      <c r="DQ33" s="656"/>
      <c r="DR33" s="656"/>
      <c r="DS33" s="656"/>
      <c r="DT33" s="656"/>
      <c r="DU33" s="656"/>
      <c r="DV33" s="657"/>
      <c r="DW33" s="628">
        <v>45.2</v>
      </c>
      <c r="DX33" s="654"/>
      <c r="DY33" s="654"/>
      <c r="DZ33" s="654"/>
      <c r="EA33" s="654"/>
      <c r="EB33" s="654"/>
      <c r="EC33" s="655"/>
    </row>
    <row r="34" spans="2:133" ht="11.25" customHeight="1" x14ac:dyDescent="0.2">
      <c r="B34" s="620" t="s">
        <v>308</v>
      </c>
      <c r="C34" s="621"/>
      <c r="D34" s="621"/>
      <c r="E34" s="621"/>
      <c r="F34" s="621"/>
      <c r="G34" s="621"/>
      <c r="H34" s="621"/>
      <c r="I34" s="621"/>
      <c r="J34" s="621"/>
      <c r="K34" s="621"/>
      <c r="L34" s="621"/>
      <c r="M34" s="621"/>
      <c r="N34" s="621"/>
      <c r="O34" s="621"/>
      <c r="P34" s="621"/>
      <c r="Q34" s="622"/>
      <c r="R34" s="623">
        <v>601081</v>
      </c>
      <c r="S34" s="624"/>
      <c r="T34" s="624"/>
      <c r="U34" s="624"/>
      <c r="V34" s="624"/>
      <c r="W34" s="624"/>
      <c r="X34" s="624"/>
      <c r="Y34" s="625"/>
      <c r="Z34" s="626">
        <v>0.8</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7912377</v>
      </c>
      <c r="CS34" s="624"/>
      <c r="CT34" s="624"/>
      <c r="CU34" s="624"/>
      <c r="CV34" s="624"/>
      <c r="CW34" s="624"/>
      <c r="CX34" s="624"/>
      <c r="CY34" s="625"/>
      <c r="CZ34" s="628">
        <v>10.199999999999999</v>
      </c>
      <c r="DA34" s="654"/>
      <c r="DB34" s="654"/>
      <c r="DC34" s="658"/>
      <c r="DD34" s="632">
        <v>6193617</v>
      </c>
      <c r="DE34" s="624"/>
      <c r="DF34" s="624"/>
      <c r="DG34" s="624"/>
      <c r="DH34" s="624"/>
      <c r="DI34" s="624"/>
      <c r="DJ34" s="624"/>
      <c r="DK34" s="625"/>
      <c r="DL34" s="632">
        <v>5302476</v>
      </c>
      <c r="DM34" s="624"/>
      <c r="DN34" s="624"/>
      <c r="DO34" s="624"/>
      <c r="DP34" s="624"/>
      <c r="DQ34" s="624"/>
      <c r="DR34" s="624"/>
      <c r="DS34" s="624"/>
      <c r="DT34" s="624"/>
      <c r="DU34" s="624"/>
      <c r="DV34" s="625"/>
      <c r="DW34" s="628">
        <v>16</v>
      </c>
      <c r="DX34" s="654"/>
      <c r="DY34" s="654"/>
      <c r="DZ34" s="654"/>
      <c r="EA34" s="654"/>
      <c r="EB34" s="654"/>
      <c r="EC34" s="655"/>
    </row>
    <row r="35" spans="2:133" ht="11.25" customHeight="1" x14ac:dyDescent="0.2">
      <c r="B35" s="620" t="s">
        <v>310</v>
      </c>
      <c r="C35" s="621"/>
      <c r="D35" s="621"/>
      <c r="E35" s="621"/>
      <c r="F35" s="621"/>
      <c r="G35" s="621"/>
      <c r="H35" s="621"/>
      <c r="I35" s="621"/>
      <c r="J35" s="621"/>
      <c r="K35" s="621"/>
      <c r="L35" s="621"/>
      <c r="M35" s="621"/>
      <c r="N35" s="621"/>
      <c r="O35" s="621"/>
      <c r="P35" s="621"/>
      <c r="Q35" s="622"/>
      <c r="R35" s="623">
        <v>7463555</v>
      </c>
      <c r="S35" s="624"/>
      <c r="T35" s="624"/>
      <c r="U35" s="624"/>
      <c r="V35" s="624"/>
      <c r="W35" s="624"/>
      <c r="X35" s="624"/>
      <c r="Y35" s="625"/>
      <c r="Z35" s="626">
        <v>9.3000000000000007</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790876</v>
      </c>
      <c r="CS35" s="656"/>
      <c r="CT35" s="656"/>
      <c r="CU35" s="656"/>
      <c r="CV35" s="656"/>
      <c r="CW35" s="656"/>
      <c r="CX35" s="656"/>
      <c r="CY35" s="657"/>
      <c r="CZ35" s="628">
        <v>1</v>
      </c>
      <c r="DA35" s="654"/>
      <c r="DB35" s="654"/>
      <c r="DC35" s="658"/>
      <c r="DD35" s="632">
        <v>594848</v>
      </c>
      <c r="DE35" s="656"/>
      <c r="DF35" s="656"/>
      <c r="DG35" s="656"/>
      <c r="DH35" s="656"/>
      <c r="DI35" s="656"/>
      <c r="DJ35" s="656"/>
      <c r="DK35" s="657"/>
      <c r="DL35" s="632">
        <v>588996</v>
      </c>
      <c r="DM35" s="656"/>
      <c r="DN35" s="656"/>
      <c r="DO35" s="656"/>
      <c r="DP35" s="656"/>
      <c r="DQ35" s="656"/>
      <c r="DR35" s="656"/>
      <c r="DS35" s="656"/>
      <c r="DT35" s="656"/>
      <c r="DU35" s="656"/>
      <c r="DV35" s="657"/>
      <c r="DW35" s="628">
        <v>1.8</v>
      </c>
      <c r="DX35" s="654"/>
      <c r="DY35" s="654"/>
      <c r="DZ35" s="654"/>
      <c r="EA35" s="654"/>
      <c r="EB35" s="654"/>
      <c r="EC35" s="655"/>
    </row>
    <row r="36" spans="2:133" ht="11.25" customHeight="1" x14ac:dyDescent="0.2">
      <c r="B36" s="620" t="s">
        <v>314</v>
      </c>
      <c r="C36" s="621"/>
      <c r="D36" s="621"/>
      <c r="E36" s="621"/>
      <c r="F36" s="621"/>
      <c r="G36" s="621"/>
      <c r="H36" s="621"/>
      <c r="I36" s="621"/>
      <c r="J36" s="621"/>
      <c r="K36" s="621"/>
      <c r="L36" s="621"/>
      <c r="M36" s="621"/>
      <c r="N36" s="621"/>
      <c r="O36" s="621"/>
      <c r="P36" s="621"/>
      <c r="Q36" s="622"/>
      <c r="R36" s="623">
        <v>1692387</v>
      </c>
      <c r="S36" s="624"/>
      <c r="T36" s="624"/>
      <c r="U36" s="624"/>
      <c r="V36" s="624"/>
      <c r="W36" s="624"/>
      <c r="X36" s="624"/>
      <c r="Y36" s="625"/>
      <c r="Z36" s="626">
        <v>2.1</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7654620</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54035</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9379229</v>
      </c>
      <c r="CS36" s="624"/>
      <c r="CT36" s="624"/>
      <c r="CU36" s="624"/>
      <c r="CV36" s="624"/>
      <c r="CW36" s="624"/>
      <c r="CX36" s="624"/>
      <c r="CY36" s="625"/>
      <c r="CZ36" s="628">
        <v>12.1</v>
      </c>
      <c r="DA36" s="654"/>
      <c r="DB36" s="654"/>
      <c r="DC36" s="658"/>
      <c r="DD36" s="632">
        <v>7568757</v>
      </c>
      <c r="DE36" s="624"/>
      <c r="DF36" s="624"/>
      <c r="DG36" s="624"/>
      <c r="DH36" s="624"/>
      <c r="DI36" s="624"/>
      <c r="DJ36" s="624"/>
      <c r="DK36" s="625"/>
      <c r="DL36" s="632">
        <v>4834831</v>
      </c>
      <c r="DM36" s="624"/>
      <c r="DN36" s="624"/>
      <c r="DO36" s="624"/>
      <c r="DP36" s="624"/>
      <c r="DQ36" s="624"/>
      <c r="DR36" s="624"/>
      <c r="DS36" s="624"/>
      <c r="DT36" s="624"/>
      <c r="DU36" s="624"/>
      <c r="DV36" s="625"/>
      <c r="DW36" s="628">
        <v>14.6</v>
      </c>
      <c r="DX36" s="654"/>
      <c r="DY36" s="654"/>
      <c r="DZ36" s="654"/>
      <c r="EA36" s="654"/>
      <c r="EB36" s="654"/>
      <c r="EC36" s="655"/>
    </row>
    <row r="37" spans="2:133" ht="11.25" customHeight="1" x14ac:dyDescent="0.2">
      <c r="B37" s="620" t="s">
        <v>318</v>
      </c>
      <c r="C37" s="621"/>
      <c r="D37" s="621"/>
      <c r="E37" s="621"/>
      <c r="F37" s="621"/>
      <c r="G37" s="621"/>
      <c r="H37" s="621"/>
      <c r="I37" s="621"/>
      <c r="J37" s="621"/>
      <c r="K37" s="621"/>
      <c r="L37" s="621"/>
      <c r="M37" s="621"/>
      <c r="N37" s="621"/>
      <c r="O37" s="621"/>
      <c r="P37" s="621"/>
      <c r="Q37" s="622"/>
      <c r="R37" s="623">
        <v>2602584</v>
      </c>
      <c r="S37" s="624"/>
      <c r="T37" s="624"/>
      <c r="U37" s="624"/>
      <c r="V37" s="624"/>
      <c r="W37" s="624"/>
      <c r="X37" s="624"/>
      <c r="Y37" s="625"/>
      <c r="Z37" s="626">
        <v>3.3</v>
      </c>
      <c r="AA37" s="626"/>
      <c r="AB37" s="626"/>
      <c r="AC37" s="626"/>
      <c r="AD37" s="627">
        <v>32864</v>
      </c>
      <c r="AE37" s="627"/>
      <c r="AF37" s="627"/>
      <c r="AG37" s="627"/>
      <c r="AH37" s="627"/>
      <c r="AI37" s="627"/>
      <c r="AJ37" s="627"/>
      <c r="AK37" s="627"/>
      <c r="AL37" s="628">
        <v>0.1</v>
      </c>
      <c r="AM37" s="629"/>
      <c r="AN37" s="629"/>
      <c r="AO37" s="630"/>
      <c r="AQ37" s="686" t="s">
        <v>319</v>
      </c>
      <c r="AR37" s="687"/>
      <c r="AS37" s="687"/>
      <c r="AT37" s="687"/>
      <c r="AU37" s="687"/>
      <c r="AV37" s="687"/>
      <c r="AW37" s="687"/>
      <c r="AX37" s="687"/>
      <c r="AY37" s="688"/>
      <c r="AZ37" s="623">
        <v>1794137</v>
      </c>
      <c r="BA37" s="624"/>
      <c r="BB37" s="624"/>
      <c r="BC37" s="624"/>
      <c r="BD37" s="656"/>
      <c r="BE37" s="656"/>
      <c r="BF37" s="678"/>
      <c r="BG37" s="620" t="s">
        <v>320</v>
      </c>
      <c r="BH37" s="621"/>
      <c r="BI37" s="621"/>
      <c r="BJ37" s="621"/>
      <c r="BK37" s="621"/>
      <c r="BL37" s="621"/>
      <c r="BM37" s="621"/>
      <c r="BN37" s="621"/>
      <c r="BO37" s="621"/>
      <c r="BP37" s="621"/>
      <c r="BQ37" s="621"/>
      <c r="BR37" s="621"/>
      <c r="BS37" s="621"/>
      <c r="BT37" s="621"/>
      <c r="BU37" s="622"/>
      <c r="BV37" s="623">
        <v>-180812</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3536188</v>
      </c>
      <c r="CS37" s="656"/>
      <c r="CT37" s="656"/>
      <c r="CU37" s="656"/>
      <c r="CV37" s="656"/>
      <c r="CW37" s="656"/>
      <c r="CX37" s="656"/>
      <c r="CY37" s="657"/>
      <c r="CZ37" s="628">
        <v>4.5999999999999996</v>
      </c>
      <c r="DA37" s="654"/>
      <c r="DB37" s="654"/>
      <c r="DC37" s="658"/>
      <c r="DD37" s="632">
        <v>3409154</v>
      </c>
      <c r="DE37" s="656"/>
      <c r="DF37" s="656"/>
      <c r="DG37" s="656"/>
      <c r="DH37" s="656"/>
      <c r="DI37" s="656"/>
      <c r="DJ37" s="656"/>
      <c r="DK37" s="657"/>
      <c r="DL37" s="632">
        <v>2238940</v>
      </c>
      <c r="DM37" s="656"/>
      <c r="DN37" s="656"/>
      <c r="DO37" s="656"/>
      <c r="DP37" s="656"/>
      <c r="DQ37" s="656"/>
      <c r="DR37" s="656"/>
      <c r="DS37" s="656"/>
      <c r="DT37" s="656"/>
      <c r="DU37" s="656"/>
      <c r="DV37" s="657"/>
      <c r="DW37" s="628">
        <v>6.8</v>
      </c>
      <c r="DX37" s="654"/>
      <c r="DY37" s="654"/>
      <c r="DZ37" s="654"/>
      <c r="EA37" s="654"/>
      <c r="EB37" s="654"/>
      <c r="EC37" s="655"/>
    </row>
    <row r="38" spans="2:133" ht="11.25" customHeight="1" x14ac:dyDescent="0.2">
      <c r="B38" s="620" t="s">
        <v>322</v>
      </c>
      <c r="C38" s="621"/>
      <c r="D38" s="621"/>
      <c r="E38" s="621"/>
      <c r="F38" s="621"/>
      <c r="G38" s="621"/>
      <c r="H38" s="621"/>
      <c r="I38" s="621"/>
      <c r="J38" s="621"/>
      <c r="K38" s="621"/>
      <c r="L38" s="621"/>
      <c r="M38" s="621"/>
      <c r="N38" s="621"/>
      <c r="O38" s="621"/>
      <c r="P38" s="621"/>
      <c r="Q38" s="622"/>
      <c r="R38" s="623">
        <v>7565200</v>
      </c>
      <c r="S38" s="624"/>
      <c r="T38" s="624"/>
      <c r="U38" s="624"/>
      <c r="V38" s="624"/>
      <c r="W38" s="624"/>
      <c r="X38" s="624"/>
      <c r="Y38" s="625"/>
      <c r="Z38" s="626">
        <v>9.5</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149673</v>
      </c>
      <c r="BA38" s="624"/>
      <c r="BB38" s="624"/>
      <c r="BC38" s="624"/>
      <c r="BD38" s="656"/>
      <c r="BE38" s="656"/>
      <c r="BF38" s="678"/>
      <c r="BG38" s="620" t="s">
        <v>324</v>
      </c>
      <c r="BH38" s="621"/>
      <c r="BI38" s="621"/>
      <c r="BJ38" s="621"/>
      <c r="BK38" s="621"/>
      <c r="BL38" s="621"/>
      <c r="BM38" s="621"/>
      <c r="BN38" s="621"/>
      <c r="BO38" s="621"/>
      <c r="BP38" s="621"/>
      <c r="BQ38" s="621"/>
      <c r="BR38" s="621"/>
      <c r="BS38" s="621"/>
      <c r="BT38" s="621"/>
      <c r="BU38" s="622"/>
      <c r="BV38" s="623">
        <v>16661</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5710810</v>
      </c>
      <c r="CS38" s="624"/>
      <c r="CT38" s="624"/>
      <c r="CU38" s="624"/>
      <c r="CV38" s="624"/>
      <c r="CW38" s="624"/>
      <c r="CX38" s="624"/>
      <c r="CY38" s="625"/>
      <c r="CZ38" s="628">
        <v>7.4</v>
      </c>
      <c r="DA38" s="654"/>
      <c r="DB38" s="654"/>
      <c r="DC38" s="658"/>
      <c r="DD38" s="632">
        <v>4645544</v>
      </c>
      <c r="DE38" s="624"/>
      <c r="DF38" s="624"/>
      <c r="DG38" s="624"/>
      <c r="DH38" s="624"/>
      <c r="DI38" s="624"/>
      <c r="DJ38" s="624"/>
      <c r="DK38" s="625"/>
      <c r="DL38" s="632">
        <v>4240264</v>
      </c>
      <c r="DM38" s="624"/>
      <c r="DN38" s="624"/>
      <c r="DO38" s="624"/>
      <c r="DP38" s="624"/>
      <c r="DQ38" s="624"/>
      <c r="DR38" s="624"/>
      <c r="DS38" s="624"/>
      <c r="DT38" s="624"/>
      <c r="DU38" s="624"/>
      <c r="DV38" s="625"/>
      <c r="DW38" s="628">
        <v>12.8</v>
      </c>
      <c r="DX38" s="654"/>
      <c r="DY38" s="654"/>
      <c r="DZ38" s="654"/>
      <c r="EA38" s="654"/>
      <c r="EB38" s="654"/>
      <c r="EC38" s="655"/>
    </row>
    <row r="39" spans="2:133" ht="11.25" customHeight="1" x14ac:dyDescent="0.2">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t="s">
        <v>122</v>
      </c>
      <c r="BA39" s="624"/>
      <c r="BB39" s="624"/>
      <c r="BC39" s="624"/>
      <c r="BD39" s="656"/>
      <c r="BE39" s="656"/>
      <c r="BF39" s="678"/>
      <c r="BG39" s="620" t="s">
        <v>328</v>
      </c>
      <c r="BH39" s="621"/>
      <c r="BI39" s="621"/>
      <c r="BJ39" s="621"/>
      <c r="BK39" s="621"/>
      <c r="BL39" s="621"/>
      <c r="BM39" s="621"/>
      <c r="BN39" s="621"/>
      <c r="BO39" s="621"/>
      <c r="BP39" s="621"/>
      <c r="BQ39" s="621"/>
      <c r="BR39" s="621"/>
      <c r="BS39" s="621"/>
      <c r="BT39" s="621"/>
      <c r="BU39" s="622"/>
      <c r="BV39" s="623">
        <v>24824</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3991935</v>
      </c>
      <c r="CS39" s="656"/>
      <c r="CT39" s="656"/>
      <c r="CU39" s="656"/>
      <c r="CV39" s="656"/>
      <c r="CW39" s="656"/>
      <c r="CX39" s="656"/>
      <c r="CY39" s="657"/>
      <c r="CZ39" s="628">
        <v>5.0999999999999996</v>
      </c>
      <c r="DA39" s="654"/>
      <c r="DB39" s="654"/>
      <c r="DC39" s="658"/>
      <c r="DD39" s="632">
        <v>3350775</v>
      </c>
      <c r="DE39" s="656"/>
      <c r="DF39" s="656"/>
      <c r="DG39" s="656"/>
      <c r="DH39" s="656"/>
      <c r="DI39" s="656"/>
      <c r="DJ39" s="656"/>
      <c r="DK39" s="657"/>
      <c r="DL39" s="632" t="s">
        <v>122</v>
      </c>
      <c r="DM39" s="656"/>
      <c r="DN39" s="656"/>
      <c r="DO39" s="656"/>
      <c r="DP39" s="656"/>
      <c r="DQ39" s="656"/>
      <c r="DR39" s="656"/>
      <c r="DS39" s="656"/>
      <c r="DT39" s="656"/>
      <c r="DU39" s="656"/>
      <c r="DV39" s="657"/>
      <c r="DW39" s="628" t="s">
        <v>122</v>
      </c>
      <c r="DX39" s="654"/>
      <c r="DY39" s="654"/>
      <c r="DZ39" s="654"/>
      <c r="EA39" s="654"/>
      <c r="EB39" s="654"/>
      <c r="EC39" s="655"/>
    </row>
    <row r="40" spans="2:133" ht="11.25" customHeight="1" x14ac:dyDescent="0.2">
      <c r="B40" s="620" t="s">
        <v>330</v>
      </c>
      <c r="C40" s="621"/>
      <c r="D40" s="621"/>
      <c r="E40" s="621"/>
      <c r="F40" s="621"/>
      <c r="G40" s="621"/>
      <c r="H40" s="621"/>
      <c r="I40" s="621"/>
      <c r="J40" s="621"/>
      <c r="K40" s="621"/>
      <c r="L40" s="621"/>
      <c r="M40" s="621"/>
      <c r="N40" s="621"/>
      <c r="O40" s="621"/>
      <c r="P40" s="621"/>
      <c r="Q40" s="622"/>
      <c r="R40" s="623">
        <v>109500</v>
      </c>
      <c r="S40" s="624"/>
      <c r="T40" s="624"/>
      <c r="U40" s="624"/>
      <c r="V40" s="624"/>
      <c r="W40" s="624"/>
      <c r="X40" s="624"/>
      <c r="Y40" s="625"/>
      <c r="Z40" s="626">
        <v>0.1</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t="s">
        <v>122</v>
      </c>
      <c r="BA40" s="624"/>
      <c r="BB40" s="624"/>
      <c r="BC40" s="624"/>
      <c r="BD40" s="656"/>
      <c r="BE40" s="656"/>
      <c r="BF40" s="678"/>
      <c r="BG40" s="671" t="s">
        <v>332</v>
      </c>
      <c r="BH40" s="672"/>
      <c r="BI40" s="672"/>
      <c r="BJ40" s="672"/>
      <c r="BK40" s="672"/>
      <c r="BL40" s="211"/>
      <c r="BM40" s="621" t="s">
        <v>333</v>
      </c>
      <c r="BN40" s="621"/>
      <c r="BO40" s="621"/>
      <c r="BP40" s="621"/>
      <c r="BQ40" s="621"/>
      <c r="BR40" s="621"/>
      <c r="BS40" s="621"/>
      <c r="BT40" s="621"/>
      <c r="BU40" s="622"/>
      <c r="BV40" s="623">
        <v>101</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2472393</v>
      </c>
      <c r="CS40" s="624"/>
      <c r="CT40" s="624"/>
      <c r="CU40" s="624"/>
      <c r="CV40" s="624"/>
      <c r="CW40" s="624"/>
      <c r="CX40" s="624"/>
      <c r="CY40" s="625"/>
      <c r="CZ40" s="628">
        <v>3.2</v>
      </c>
      <c r="DA40" s="654"/>
      <c r="DB40" s="654"/>
      <c r="DC40" s="658"/>
      <c r="DD40" s="632" t="s">
        <v>122</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4"/>
      <c r="DY40" s="654"/>
      <c r="DZ40" s="654"/>
      <c r="EA40" s="654"/>
      <c r="EB40" s="654"/>
      <c r="EC40" s="655"/>
    </row>
    <row r="41" spans="2:133" ht="11.25" customHeight="1" x14ac:dyDescent="0.2">
      <c r="B41" s="644" t="s">
        <v>335</v>
      </c>
      <c r="C41" s="645"/>
      <c r="D41" s="645"/>
      <c r="E41" s="645"/>
      <c r="F41" s="645"/>
      <c r="G41" s="645"/>
      <c r="H41" s="645"/>
      <c r="I41" s="645"/>
      <c r="J41" s="645"/>
      <c r="K41" s="645"/>
      <c r="L41" s="645"/>
      <c r="M41" s="645"/>
      <c r="N41" s="645"/>
      <c r="O41" s="645"/>
      <c r="P41" s="645"/>
      <c r="Q41" s="646"/>
      <c r="R41" s="695">
        <v>79975626</v>
      </c>
      <c r="S41" s="696"/>
      <c r="T41" s="696"/>
      <c r="U41" s="696"/>
      <c r="V41" s="696"/>
      <c r="W41" s="696"/>
      <c r="X41" s="696"/>
      <c r="Y41" s="700"/>
      <c r="Z41" s="701">
        <v>100</v>
      </c>
      <c r="AA41" s="701"/>
      <c r="AB41" s="701"/>
      <c r="AC41" s="701"/>
      <c r="AD41" s="702">
        <v>33005804</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1345260</v>
      </c>
      <c r="BA41" s="624"/>
      <c r="BB41" s="624"/>
      <c r="BC41" s="624"/>
      <c r="BD41" s="656"/>
      <c r="BE41" s="656"/>
      <c r="BF41" s="678"/>
      <c r="BG41" s="671"/>
      <c r="BH41" s="672"/>
      <c r="BI41" s="672"/>
      <c r="BJ41" s="672"/>
      <c r="BK41" s="672"/>
      <c r="BL41" s="211"/>
      <c r="BM41" s="621" t="s">
        <v>337</v>
      </c>
      <c r="BN41" s="621"/>
      <c r="BO41" s="621"/>
      <c r="BP41" s="621"/>
      <c r="BQ41" s="621"/>
      <c r="BR41" s="621"/>
      <c r="BS41" s="621"/>
      <c r="BT41" s="621"/>
      <c r="BU41" s="622"/>
      <c r="BV41" s="623" t="s">
        <v>122</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6"/>
      <c r="CT41" s="656"/>
      <c r="CU41" s="656"/>
      <c r="CV41" s="656"/>
      <c r="CW41" s="656"/>
      <c r="CX41" s="656"/>
      <c r="CY41" s="657"/>
      <c r="CZ41" s="628" t="s">
        <v>122</v>
      </c>
      <c r="DA41" s="654"/>
      <c r="DB41" s="654"/>
      <c r="DC41" s="658"/>
      <c r="DD41" s="632" t="s">
        <v>122</v>
      </c>
      <c r="DE41" s="656"/>
      <c r="DF41" s="656"/>
      <c r="DG41" s="656"/>
      <c r="DH41" s="656"/>
      <c r="DI41" s="656"/>
      <c r="DJ41" s="656"/>
      <c r="DK41" s="657"/>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2">
      <c r="AQ42" s="692" t="s">
        <v>339</v>
      </c>
      <c r="AR42" s="693"/>
      <c r="AS42" s="693"/>
      <c r="AT42" s="693"/>
      <c r="AU42" s="693"/>
      <c r="AV42" s="693"/>
      <c r="AW42" s="693"/>
      <c r="AX42" s="693"/>
      <c r="AY42" s="694"/>
      <c r="AZ42" s="695">
        <v>4365550</v>
      </c>
      <c r="BA42" s="696"/>
      <c r="BB42" s="696"/>
      <c r="BC42" s="696"/>
      <c r="BD42" s="682"/>
      <c r="BE42" s="682"/>
      <c r="BF42" s="684"/>
      <c r="BG42" s="673"/>
      <c r="BH42" s="674"/>
      <c r="BI42" s="674"/>
      <c r="BJ42" s="674"/>
      <c r="BK42" s="674"/>
      <c r="BL42" s="212"/>
      <c r="BM42" s="645" t="s">
        <v>340</v>
      </c>
      <c r="BN42" s="645"/>
      <c r="BO42" s="645"/>
      <c r="BP42" s="645"/>
      <c r="BQ42" s="645"/>
      <c r="BR42" s="645"/>
      <c r="BS42" s="645"/>
      <c r="BT42" s="645"/>
      <c r="BU42" s="646"/>
      <c r="BV42" s="695">
        <v>463</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10790434</v>
      </c>
      <c r="CS42" s="656"/>
      <c r="CT42" s="656"/>
      <c r="CU42" s="656"/>
      <c r="CV42" s="656"/>
      <c r="CW42" s="656"/>
      <c r="CX42" s="656"/>
      <c r="CY42" s="657"/>
      <c r="CZ42" s="628">
        <v>13.9</v>
      </c>
      <c r="DA42" s="654"/>
      <c r="DB42" s="654"/>
      <c r="DC42" s="658"/>
      <c r="DD42" s="632">
        <v>1186291</v>
      </c>
      <c r="DE42" s="656"/>
      <c r="DF42" s="656"/>
      <c r="DG42" s="656"/>
      <c r="DH42" s="656"/>
      <c r="DI42" s="656"/>
      <c r="DJ42" s="656"/>
      <c r="DK42" s="657"/>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2">
      <c r="B43" s="202" t="s">
        <v>342</v>
      </c>
      <c r="CD43" s="620" t="s">
        <v>343</v>
      </c>
      <c r="CE43" s="621"/>
      <c r="CF43" s="621"/>
      <c r="CG43" s="621"/>
      <c r="CH43" s="621"/>
      <c r="CI43" s="621"/>
      <c r="CJ43" s="621"/>
      <c r="CK43" s="621"/>
      <c r="CL43" s="621"/>
      <c r="CM43" s="621"/>
      <c r="CN43" s="621"/>
      <c r="CO43" s="621"/>
      <c r="CP43" s="621"/>
      <c r="CQ43" s="622"/>
      <c r="CR43" s="623">
        <v>394536</v>
      </c>
      <c r="CS43" s="656"/>
      <c r="CT43" s="656"/>
      <c r="CU43" s="656"/>
      <c r="CV43" s="656"/>
      <c r="CW43" s="656"/>
      <c r="CX43" s="656"/>
      <c r="CY43" s="657"/>
      <c r="CZ43" s="628">
        <v>0.5</v>
      </c>
      <c r="DA43" s="654"/>
      <c r="DB43" s="654"/>
      <c r="DC43" s="658"/>
      <c r="DD43" s="632">
        <v>394536</v>
      </c>
      <c r="DE43" s="656"/>
      <c r="DF43" s="656"/>
      <c r="DG43" s="656"/>
      <c r="DH43" s="656"/>
      <c r="DI43" s="656"/>
      <c r="DJ43" s="656"/>
      <c r="DK43" s="657"/>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2">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292</v>
      </c>
      <c r="CE44" s="660"/>
      <c r="CF44" s="620" t="s">
        <v>345</v>
      </c>
      <c r="CG44" s="621"/>
      <c r="CH44" s="621"/>
      <c r="CI44" s="621"/>
      <c r="CJ44" s="621"/>
      <c r="CK44" s="621"/>
      <c r="CL44" s="621"/>
      <c r="CM44" s="621"/>
      <c r="CN44" s="621"/>
      <c r="CO44" s="621"/>
      <c r="CP44" s="621"/>
      <c r="CQ44" s="622"/>
      <c r="CR44" s="623">
        <v>10600286</v>
      </c>
      <c r="CS44" s="624"/>
      <c r="CT44" s="624"/>
      <c r="CU44" s="624"/>
      <c r="CV44" s="624"/>
      <c r="CW44" s="624"/>
      <c r="CX44" s="624"/>
      <c r="CY44" s="625"/>
      <c r="CZ44" s="628">
        <v>13.7</v>
      </c>
      <c r="DA44" s="629"/>
      <c r="DB44" s="629"/>
      <c r="DC44" s="635"/>
      <c r="DD44" s="632">
        <v>1170884</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2">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347</v>
      </c>
      <c r="CG45" s="621"/>
      <c r="CH45" s="621"/>
      <c r="CI45" s="621"/>
      <c r="CJ45" s="621"/>
      <c r="CK45" s="621"/>
      <c r="CL45" s="621"/>
      <c r="CM45" s="621"/>
      <c r="CN45" s="621"/>
      <c r="CO45" s="621"/>
      <c r="CP45" s="621"/>
      <c r="CQ45" s="622"/>
      <c r="CR45" s="623">
        <v>3525393</v>
      </c>
      <c r="CS45" s="656"/>
      <c r="CT45" s="656"/>
      <c r="CU45" s="656"/>
      <c r="CV45" s="656"/>
      <c r="CW45" s="656"/>
      <c r="CX45" s="656"/>
      <c r="CY45" s="657"/>
      <c r="CZ45" s="628">
        <v>4.5</v>
      </c>
      <c r="DA45" s="654"/>
      <c r="DB45" s="654"/>
      <c r="DC45" s="658"/>
      <c r="DD45" s="632">
        <v>428649</v>
      </c>
      <c r="DE45" s="656"/>
      <c r="DF45" s="656"/>
      <c r="DG45" s="656"/>
      <c r="DH45" s="656"/>
      <c r="DI45" s="656"/>
      <c r="DJ45" s="656"/>
      <c r="DK45" s="657"/>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2">
      <c r="B46" s="213"/>
      <c r="CD46" s="661"/>
      <c r="CE46" s="662"/>
      <c r="CF46" s="620" t="s">
        <v>348</v>
      </c>
      <c r="CG46" s="621"/>
      <c r="CH46" s="621"/>
      <c r="CI46" s="621"/>
      <c r="CJ46" s="621"/>
      <c r="CK46" s="621"/>
      <c r="CL46" s="621"/>
      <c r="CM46" s="621"/>
      <c r="CN46" s="621"/>
      <c r="CO46" s="621"/>
      <c r="CP46" s="621"/>
      <c r="CQ46" s="622"/>
      <c r="CR46" s="623">
        <v>6919295</v>
      </c>
      <c r="CS46" s="624"/>
      <c r="CT46" s="624"/>
      <c r="CU46" s="624"/>
      <c r="CV46" s="624"/>
      <c r="CW46" s="624"/>
      <c r="CX46" s="624"/>
      <c r="CY46" s="625"/>
      <c r="CZ46" s="628">
        <v>8.9</v>
      </c>
      <c r="DA46" s="629"/>
      <c r="DB46" s="629"/>
      <c r="DC46" s="635"/>
      <c r="DD46" s="632">
        <v>734768</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2">
      <c r="B47" s="213"/>
      <c r="CD47" s="661"/>
      <c r="CE47" s="662"/>
      <c r="CF47" s="620" t="s">
        <v>349</v>
      </c>
      <c r="CG47" s="621"/>
      <c r="CH47" s="621"/>
      <c r="CI47" s="621"/>
      <c r="CJ47" s="621"/>
      <c r="CK47" s="621"/>
      <c r="CL47" s="621"/>
      <c r="CM47" s="621"/>
      <c r="CN47" s="621"/>
      <c r="CO47" s="621"/>
      <c r="CP47" s="621"/>
      <c r="CQ47" s="622"/>
      <c r="CR47" s="623">
        <v>190148</v>
      </c>
      <c r="CS47" s="656"/>
      <c r="CT47" s="656"/>
      <c r="CU47" s="656"/>
      <c r="CV47" s="656"/>
      <c r="CW47" s="656"/>
      <c r="CX47" s="656"/>
      <c r="CY47" s="657"/>
      <c r="CZ47" s="628">
        <v>0.2</v>
      </c>
      <c r="DA47" s="654"/>
      <c r="DB47" s="654"/>
      <c r="DC47" s="658"/>
      <c r="DD47" s="632">
        <v>15407</v>
      </c>
      <c r="DE47" s="656"/>
      <c r="DF47" s="656"/>
      <c r="DG47" s="656"/>
      <c r="DH47" s="656"/>
      <c r="DI47" s="656"/>
      <c r="DJ47" s="656"/>
      <c r="DK47" s="657"/>
      <c r="DL47" s="706"/>
      <c r="DM47" s="707"/>
      <c r="DN47" s="707"/>
      <c r="DO47" s="707"/>
      <c r="DP47" s="707"/>
      <c r="DQ47" s="707"/>
      <c r="DR47" s="707"/>
      <c r="DS47" s="707"/>
      <c r="DT47" s="707"/>
      <c r="DU47" s="707"/>
      <c r="DV47" s="708"/>
      <c r="DW47" s="697"/>
      <c r="DX47" s="698"/>
      <c r="DY47" s="698"/>
      <c r="DZ47" s="698"/>
      <c r="EA47" s="698"/>
      <c r="EB47" s="698"/>
      <c r="EC47" s="699"/>
    </row>
    <row r="48" spans="2:133" ht="10.8" x14ac:dyDescent="0.2">
      <c r="B48" s="213"/>
      <c r="CD48" s="663"/>
      <c r="CE48" s="664"/>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2">
      <c r="B49" s="213"/>
      <c r="CD49" s="644" t="s">
        <v>351</v>
      </c>
      <c r="CE49" s="645"/>
      <c r="CF49" s="645"/>
      <c r="CG49" s="645"/>
      <c r="CH49" s="645"/>
      <c r="CI49" s="645"/>
      <c r="CJ49" s="645"/>
      <c r="CK49" s="645"/>
      <c r="CL49" s="645"/>
      <c r="CM49" s="645"/>
      <c r="CN49" s="645"/>
      <c r="CO49" s="645"/>
      <c r="CP49" s="645"/>
      <c r="CQ49" s="646"/>
      <c r="CR49" s="695">
        <v>77593915</v>
      </c>
      <c r="CS49" s="682"/>
      <c r="CT49" s="682"/>
      <c r="CU49" s="682"/>
      <c r="CV49" s="682"/>
      <c r="CW49" s="682"/>
      <c r="CX49" s="682"/>
      <c r="CY49" s="711"/>
      <c r="CZ49" s="703">
        <v>100</v>
      </c>
      <c r="DA49" s="712"/>
      <c r="DB49" s="712"/>
      <c r="DC49" s="713"/>
      <c r="DD49" s="714">
        <v>43165459</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DYHfCleZnfJFxwpctDl2WWQtiMyy83KDA/TFuQiZgenRASVe+htLDGv9Lh2qAsL/KSS6NkCXzJlsgJbUBBP/TA==" saltValue="QaUraMSF+26kwNgOQtB0l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DW32:EC32"/>
    <mergeCell ref="BR30:CB30"/>
    <mergeCell ref="CF30:CQ30"/>
    <mergeCell ref="CR30:CY30"/>
    <mergeCell ref="CZ30:DC30"/>
    <mergeCell ref="DD30:DK30"/>
    <mergeCell ref="DL30:DV30"/>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S28:CB28"/>
    <mergeCell ref="CD28:CQ28"/>
    <mergeCell ref="CR28:CY28"/>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election activeCell="BR10" sqref="BR10"/>
    </sheetView>
  </sheetViews>
  <sheetFormatPr defaultColWidth="0" defaultRowHeight="13.2" zeroHeight="1" x14ac:dyDescent="0.2"/>
  <cols>
    <col min="1" max="130" width="2.77734375" style="219" customWidth="1"/>
    <col min="131" max="131" width="1.66406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2">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x14ac:dyDescent="0.25">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2">
      <c r="A7" s="224">
        <v>1</v>
      </c>
      <c r="B7" s="749" t="s">
        <v>374</v>
      </c>
      <c r="C7" s="750"/>
      <c r="D7" s="750"/>
      <c r="E7" s="750"/>
      <c r="F7" s="750"/>
      <c r="G7" s="750"/>
      <c r="H7" s="750"/>
      <c r="I7" s="750"/>
      <c r="J7" s="750"/>
      <c r="K7" s="750"/>
      <c r="L7" s="750"/>
      <c r="M7" s="750"/>
      <c r="N7" s="750"/>
      <c r="O7" s="750"/>
      <c r="P7" s="751"/>
      <c r="Q7" s="752">
        <v>79921</v>
      </c>
      <c r="R7" s="753"/>
      <c r="S7" s="753"/>
      <c r="T7" s="753"/>
      <c r="U7" s="753"/>
      <c r="V7" s="753">
        <v>77590</v>
      </c>
      <c r="W7" s="753"/>
      <c r="X7" s="753"/>
      <c r="Y7" s="753"/>
      <c r="Z7" s="753"/>
      <c r="AA7" s="753">
        <v>2331</v>
      </c>
      <c r="AB7" s="753"/>
      <c r="AC7" s="753"/>
      <c r="AD7" s="753"/>
      <c r="AE7" s="754"/>
      <c r="AF7" s="755">
        <v>1217</v>
      </c>
      <c r="AG7" s="756"/>
      <c r="AH7" s="756"/>
      <c r="AI7" s="756"/>
      <c r="AJ7" s="757"/>
      <c r="AK7" s="758">
        <v>7464</v>
      </c>
      <c r="AL7" s="759"/>
      <c r="AM7" s="759"/>
      <c r="AN7" s="759"/>
      <c r="AO7" s="759"/>
      <c r="AP7" s="759">
        <v>47443</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555</v>
      </c>
      <c r="BT7" s="747"/>
      <c r="BU7" s="747"/>
      <c r="BV7" s="747"/>
      <c r="BW7" s="747"/>
      <c r="BX7" s="747"/>
      <c r="BY7" s="747"/>
      <c r="BZ7" s="747"/>
      <c r="CA7" s="747"/>
      <c r="CB7" s="747"/>
      <c r="CC7" s="747"/>
      <c r="CD7" s="747"/>
      <c r="CE7" s="747"/>
      <c r="CF7" s="747"/>
      <c r="CG7" s="762"/>
      <c r="CH7" s="743">
        <v>19</v>
      </c>
      <c r="CI7" s="744"/>
      <c r="CJ7" s="744"/>
      <c r="CK7" s="744"/>
      <c r="CL7" s="745"/>
      <c r="CM7" s="743">
        <v>167</v>
      </c>
      <c r="CN7" s="744"/>
      <c r="CO7" s="744"/>
      <c r="CP7" s="744"/>
      <c r="CQ7" s="745"/>
      <c r="CR7" s="743">
        <v>5</v>
      </c>
      <c r="CS7" s="744"/>
      <c r="CT7" s="744"/>
      <c r="CU7" s="744"/>
      <c r="CV7" s="745"/>
      <c r="CW7" s="743" t="s">
        <v>549</v>
      </c>
      <c r="CX7" s="744"/>
      <c r="CY7" s="744"/>
      <c r="CZ7" s="744"/>
      <c r="DA7" s="745"/>
      <c r="DB7" s="743" t="s">
        <v>549</v>
      </c>
      <c r="DC7" s="744"/>
      <c r="DD7" s="744"/>
      <c r="DE7" s="744"/>
      <c r="DF7" s="745"/>
      <c r="DG7" s="743" t="s">
        <v>549</v>
      </c>
      <c r="DH7" s="744"/>
      <c r="DI7" s="744"/>
      <c r="DJ7" s="744"/>
      <c r="DK7" s="745"/>
      <c r="DL7" s="743" t="s">
        <v>549</v>
      </c>
      <c r="DM7" s="744"/>
      <c r="DN7" s="744"/>
      <c r="DO7" s="744"/>
      <c r="DP7" s="745"/>
      <c r="DQ7" s="743" t="s">
        <v>549</v>
      </c>
      <c r="DR7" s="744"/>
      <c r="DS7" s="744"/>
      <c r="DT7" s="744"/>
      <c r="DU7" s="745"/>
      <c r="DV7" s="746"/>
      <c r="DW7" s="747"/>
      <c r="DX7" s="747"/>
      <c r="DY7" s="747"/>
      <c r="DZ7" s="748"/>
      <c r="EA7" s="222"/>
    </row>
    <row r="8" spans="1:131" s="223" customFormat="1" ht="26.25" customHeight="1" x14ac:dyDescent="0.2">
      <c r="A8" s="226">
        <v>2</v>
      </c>
      <c r="B8" s="780" t="s">
        <v>375</v>
      </c>
      <c r="C8" s="781"/>
      <c r="D8" s="781"/>
      <c r="E8" s="781"/>
      <c r="F8" s="781"/>
      <c r="G8" s="781"/>
      <c r="H8" s="781"/>
      <c r="I8" s="781"/>
      <c r="J8" s="781"/>
      <c r="K8" s="781"/>
      <c r="L8" s="781"/>
      <c r="M8" s="781"/>
      <c r="N8" s="781"/>
      <c r="O8" s="781"/>
      <c r="P8" s="782"/>
      <c r="Q8" s="783">
        <v>73</v>
      </c>
      <c r="R8" s="784"/>
      <c r="S8" s="784"/>
      <c r="T8" s="784"/>
      <c r="U8" s="784"/>
      <c r="V8" s="784">
        <v>22</v>
      </c>
      <c r="W8" s="784"/>
      <c r="X8" s="784"/>
      <c r="Y8" s="784"/>
      <c r="Z8" s="784"/>
      <c r="AA8" s="784">
        <v>51</v>
      </c>
      <c r="AB8" s="784"/>
      <c r="AC8" s="784"/>
      <c r="AD8" s="784"/>
      <c r="AE8" s="785"/>
      <c r="AF8" s="786">
        <v>51</v>
      </c>
      <c r="AG8" s="787"/>
      <c r="AH8" s="787"/>
      <c r="AI8" s="787"/>
      <c r="AJ8" s="788"/>
      <c r="AK8" s="769" t="s">
        <v>549</v>
      </c>
      <c r="AL8" s="770"/>
      <c r="AM8" s="770"/>
      <c r="AN8" s="770"/>
      <c r="AO8" s="770"/>
      <c r="AP8" s="770" t="s">
        <v>549</v>
      </c>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t="s">
        <v>556</v>
      </c>
      <c r="BT8" s="774"/>
      <c r="BU8" s="774"/>
      <c r="BV8" s="774"/>
      <c r="BW8" s="774"/>
      <c r="BX8" s="774"/>
      <c r="BY8" s="774"/>
      <c r="BZ8" s="774"/>
      <c r="CA8" s="774"/>
      <c r="CB8" s="774"/>
      <c r="CC8" s="774"/>
      <c r="CD8" s="774"/>
      <c r="CE8" s="774"/>
      <c r="CF8" s="774"/>
      <c r="CG8" s="775"/>
      <c r="CH8" s="776" t="s">
        <v>557</v>
      </c>
      <c r="CI8" s="777"/>
      <c r="CJ8" s="777"/>
      <c r="CK8" s="777"/>
      <c r="CL8" s="778"/>
      <c r="CM8" s="776">
        <v>46</v>
      </c>
      <c r="CN8" s="777"/>
      <c r="CO8" s="777"/>
      <c r="CP8" s="777"/>
      <c r="CQ8" s="778"/>
      <c r="CR8" s="776">
        <v>25</v>
      </c>
      <c r="CS8" s="777"/>
      <c r="CT8" s="777"/>
      <c r="CU8" s="777"/>
      <c r="CV8" s="778"/>
      <c r="CW8" s="776" t="s">
        <v>549</v>
      </c>
      <c r="CX8" s="777"/>
      <c r="CY8" s="777"/>
      <c r="CZ8" s="777"/>
      <c r="DA8" s="778"/>
      <c r="DB8" s="776" t="s">
        <v>549</v>
      </c>
      <c r="DC8" s="777"/>
      <c r="DD8" s="777"/>
      <c r="DE8" s="777"/>
      <c r="DF8" s="778"/>
      <c r="DG8" s="776" t="s">
        <v>549</v>
      </c>
      <c r="DH8" s="777"/>
      <c r="DI8" s="777"/>
      <c r="DJ8" s="777"/>
      <c r="DK8" s="778"/>
      <c r="DL8" s="776" t="s">
        <v>549</v>
      </c>
      <c r="DM8" s="777"/>
      <c r="DN8" s="777"/>
      <c r="DO8" s="777"/>
      <c r="DP8" s="778"/>
      <c r="DQ8" s="776" t="s">
        <v>549</v>
      </c>
      <c r="DR8" s="777"/>
      <c r="DS8" s="777"/>
      <c r="DT8" s="777"/>
      <c r="DU8" s="778"/>
      <c r="DV8" s="773"/>
      <c r="DW8" s="774"/>
      <c r="DX8" s="774"/>
      <c r="DY8" s="774"/>
      <c r="DZ8" s="779"/>
      <c r="EA8" s="222"/>
    </row>
    <row r="9" spans="1:131" s="223" customFormat="1" ht="26.25" customHeight="1" x14ac:dyDescent="0.2">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t="s">
        <v>565</v>
      </c>
      <c r="BS9" s="773" t="s">
        <v>558</v>
      </c>
      <c r="BT9" s="774"/>
      <c r="BU9" s="774"/>
      <c r="BV9" s="774"/>
      <c r="BW9" s="774"/>
      <c r="BX9" s="774"/>
      <c r="BY9" s="774"/>
      <c r="BZ9" s="774"/>
      <c r="CA9" s="774"/>
      <c r="CB9" s="774"/>
      <c r="CC9" s="774"/>
      <c r="CD9" s="774"/>
      <c r="CE9" s="774"/>
      <c r="CF9" s="774"/>
      <c r="CG9" s="775"/>
      <c r="CH9" s="776">
        <v>329</v>
      </c>
      <c r="CI9" s="777"/>
      <c r="CJ9" s="777"/>
      <c r="CK9" s="777"/>
      <c r="CL9" s="778"/>
      <c r="CM9" s="776">
        <v>700</v>
      </c>
      <c r="CN9" s="777"/>
      <c r="CO9" s="777"/>
      <c r="CP9" s="777"/>
      <c r="CQ9" s="778"/>
      <c r="CR9" s="776">
        <v>5</v>
      </c>
      <c r="CS9" s="777"/>
      <c r="CT9" s="777"/>
      <c r="CU9" s="777"/>
      <c r="CV9" s="778"/>
      <c r="CW9" s="776">
        <v>321</v>
      </c>
      <c r="CX9" s="777"/>
      <c r="CY9" s="777"/>
      <c r="CZ9" s="777"/>
      <c r="DA9" s="778"/>
      <c r="DB9" s="776">
        <v>871</v>
      </c>
      <c r="DC9" s="777"/>
      <c r="DD9" s="777"/>
      <c r="DE9" s="777"/>
      <c r="DF9" s="778"/>
      <c r="DG9" s="776">
        <v>470</v>
      </c>
      <c r="DH9" s="777"/>
      <c r="DI9" s="777"/>
      <c r="DJ9" s="777"/>
      <c r="DK9" s="778"/>
      <c r="DL9" s="776" t="s">
        <v>549</v>
      </c>
      <c r="DM9" s="777"/>
      <c r="DN9" s="777"/>
      <c r="DO9" s="777"/>
      <c r="DP9" s="778"/>
      <c r="DQ9" s="776" t="s">
        <v>549</v>
      </c>
      <c r="DR9" s="777"/>
      <c r="DS9" s="777"/>
      <c r="DT9" s="777"/>
      <c r="DU9" s="778"/>
      <c r="DV9" s="773"/>
      <c r="DW9" s="774"/>
      <c r="DX9" s="774"/>
      <c r="DY9" s="774"/>
      <c r="DZ9" s="779"/>
      <c r="EA9" s="222"/>
    </row>
    <row r="10" spans="1:131" s="223" customFormat="1" ht="26.25" customHeight="1" x14ac:dyDescent="0.2">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t="s">
        <v>559</v>
      </c>
      <c r="BT10" s="774"/>
      <c r="BU10" s="774"/>
      <c r="BV10" s="774"/>
      <c r="BW10" s="774"/>
      <c r="BX10" s="774"/>
      <c r="BY10" s="774"/>
      <c r="BZ10" s="774"/>
      <c r="CA10" s="774"/>
      <c r="CB10" s="774"/>
      <c r="CC10" s="774"/>
      <c r="CD10" s="774"/>
      <c r="CE10" s="774"/>
      <c r="CF10" s="774"/>
      <c r="CG10" s="775"/>
      <c r="CH10" s="776">
        <v>9</v>
      </c>
      <c r="CI10" s="777"/>
      <c r="CJ10" s="777"/>
      <c r="CK10" s="777"/>
      <c r="CL10" s="778"/>
      <c r="CM10" s="776">
        <v>29</v>
      </c>
      <c r="CN10" s="777"/>
      <c r="CO10" s="777"/>
      <c r="CP10" s="777"/>
      <c r="CQ10" s="778"/>
      <c r="CR10" s="776">
        <v>3</v>
      </c>
      <c r="CS10" s="777"/>
      <c r="CT10" s="777"/>
      <c r="CU10" s="777"/>
      <c r="CV10" s="778"/>
      <c r="CW10" s="776" t="s">
        <v>549</v>
      </c>
      <c r="CX10" s="777"/>
      <c r="CY10" s="777"/>
      <c r="CZ10" s="777"/>
      <c r="DA10" s="778"/>
      <c r="DB10" s="776" t="s">
        <v>549</v>
      </c>
      <c r="DC10" s="777"/>
      <c r="DD10" s="777"/>
      <c r="DE10" s="777"/>
      <c r="DF10" s="778"/>
      <c r="DG10" s="776" t="s">
        <v>549</v>
      </c>
      <c r="DH10" s="777"/>
      <c r="DI10" s="777"/>
      <c r="DJ10" s="777"/>
      <c r="DK10" s="778"/>
      <c r="DL10" s="776" t="s">
        <v>549</v>
      </c>
      <c r="DM10" s="777"/>
      <c r="DN10" s="777"/>
      <c r="DO10" s="777"/>
      <c r="DP10" s="778"/>
      <c r="DQ10" s="776" t="s">
        <v>549</v>
      </c>
      <c r="DR10" s="777"/>
      <c r="DS10" s="777"/>
      <c r="DT10" s="777"/>
      <c r="DU10" s="778"/>
      <c r="DV10" s="773"/>
      <c r="DW10" s="774"/>
      <c r="DX10" s="774"/>
      <c r="DY10" s="774"/>
      <c r="DZ10" s="779"/>
      <c r="EA10" s="222"/>
    </row>
    <row r="11" spans="1:131" s="223" customFormat="1" ht="26.25" customHeight="1" x14ac:dyDescent="0.2">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22"/>
    </row>
    <row r="12" spans="1:131" s="223" customFormat="1" ht="26.25" customHeight="1" x14ac:dyDescent="0.2">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22"/>
    </row>
    <row r="13" spans="1:131" s="223" customFormat="1" ht="26.25" customHeight="1" x14ac:dyDescent="0.2">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22"/>
    </row>
    <row r="14" spans="1:131" s="223" customFormat="1" ht="26.25" customHeight="1" x14ac:dyDescent="0.2">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22"/>
    </row>
    <row r="15" spans="1:131" s="223" customFormat="1" ht="26.25" customHeight="1" x14ac:dyDescent="0.2">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22"/>
    </row>
    <row r="16" spans="1:131" s="223" customFormat="1" ht="26.25" customHeight="1" x14ac:dyDescent="0.2">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2">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2">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2">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2">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5">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2">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376</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5">
      <c r="A23" s="228" t="s">
        <v>377</v>
      </c>
      <c r="B23" s="789" t="s">
        <v>378</v>
      </c>
      <c r="C23" s="790"/>
      <c r="D23" s="790"/>
      <c r="E23" s="790"/>
      <c r="F23" s="790"/>
      <c r="G23" s="790"/>
      <c r="H23" s="790"/>
      <c r="I23" s="790"/>
      <c r="J23" s="790"/>
      <c r="K23" s="790"/>
      <c r="L23" s="790"/>
      <c r="M23" s="790"/>
      <c r="N23" s="790"/>
      <c r="O23" s="790"/>
      <c r="P23" s="791"/>
      <c r="Q23" s="792">
        <v>79994</v>
      </c>
      <c r="R23" s="793"/>
      <c r="S23" s="793"/>
      <c r="T23" s="793"/>
      <c r="U23" s="793"/>
      <c r="V23" s="793">
        <v>77612</v>
      </c>
      <c r="W23" s="793"/>
      <c r="X23" s="793"/>
      <c r="Y23" s="793"/>
      <c r="Z23" s="793"/>
      <c r="AA23" s="793">
        <v>2382</v>
      </c>
      <c r="AB23" s="793"/>
      <c r="AC23" s="793"/>
      <c r="AD23" s="793"/>
      <c r="AE23" s="794"/>
      <c r="AF23" s="795">
        <v>1268</v>
      </c>
      <c r="AG23" s="793"/>
      <c r="AH23" s="793"/>
      <c r="AI23" s="793"/>
      <c r="AJ23" s="796"/>
      <c r="AK23" s="797"/>
      <c r="AL23" s="798"/>
      <c r="AM23" s="798"/>
      <c r="AN23" s="798"/>
      <c r="AO23" s="798"/>
      <c r="AP23" s="793">
        <v>47443</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2">
      <c r="A24" s="808" t="s">
        <v>379</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5">
      <c r="A25" s="725" t="s">
        <v>380</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2">
      <c r="A26" s="727" t="s">
        <v>357</v>
      </c>
      <c r="B26" s="728"/>
      <c r="C26" s="728"/>
      <c r="D26" s="728"/>
      <c r="E26" s="728"/>
      <c r="F26" s="728"/>
      <c r="G26" s="728"/>
      <c r="H26" s="728"/>
      <c r="I26" s="728"/>
      <c r="J26" s="728"/>
      <c r="K26" s="728"/>
      <c r="L26" s="728"/>
      <c r="M26" s="728"/>
      <c r="N26" s="728"/>
      <c r="O26" s="728"/>
      <c r="P26" s="729"/>
      <c r="Q26" s="733" t="s">
        <v>381</v>
      </c>
      <c r="R26" s="734"/>
      <c r="S26" s="734"/>
      <c r="T26" s="734"/>
      <c r="U26" s="735"/>
      <c r="V26" s="733" t="s">
        <v>382</v>
      </c>
      <c r="W26" s="734"/>
      <c r="X26" s="734"/>
      <c r="Y26" s="734"/>
      <c r="Z26" s="735"/>
      <c r="AA26" s="733" t="s">
        <v>383</v>
      </c>
      <c r="AB26" s="734"/>
      <c r="AC26" s="734"/>
      <c r="AD26" s="734"/>
      <c r="AE26" s="734"/>
      <c r="AF26" s="814" t="s">
        <v>384</v>
      </c>
      <c r="AG26" s="815"/>
      <c r="AH26" s="815"/>
      <c r="AI26" s="815"/>
      <c r="AJ26" s="816"/>
      <c r="AK26" s="734" t="s">
        <v>385</v>
      </c>
      <c r="AL26" s="734"/>
      <c r="AM26" s="734"/>
      <c r="AN26" s="734"/>
      <c r="AO26" s="735"/>
      <c r="AP26" s="733" t="s">
        <v>386</v>
      </c>
      <c r="AQ26" s="734"/>
      <c r="AR26" s="734"/>
      <c r="AS26" s="734"/>
      <c r="AT26" s="735"/>
      <c r="AU26" s="733" t="s">
        <v>387</v>
      </c>
      <c r="AV26" s="734"/>
      <c r="AW26" s="734"/>
      <c r="AX26" s="734"/>
      <c r="AY26" s="735"/>
      <c r="AZ26" s="733" t="s">
        <v>388</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5">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2">
      <c r="A28" s="230">
        <v>1</v>
      </c>
      <c r="B28" s="749" t="s">
        <v>389</v>
      </c>
      <c r="C28" s="750"/>
      <c r="D28" s="750"/>
      <c r="E28" s="750"/>
      <c r="F28" s="750"/>
      <c r="G28" s="750"/>
      <c r="H28" s="750"/>
      <c r="I28" s="750"/>
      <c r="J28" s="750"/>
      <c r="K28" s="750"/>
      <c r="L28" s="750"/>
      <c r="M28" s="750"/>
      <c r="N28" s="750"/>
      <c r="O28" s="750"/>
      <c r="P28" s="751"/>
      <c r="Q28" s="822">
        <v>15670</v>
      </c>
      <c r="R28" s="823"/>
      <c r="S28" s="823"/>
      <c r="T28" s="823"/>
      <c r="U28" s="823"/>
      <c r="V28" s="823">
        <v>15613</v>
      </c>
      <c r="W28" s="823"/>
      <c r="X28" s="823"/>
      <c r="Y28" s="823"/>
      <c r="Z28" s="823"/>
      <c r="AA28" s="823">
        <v>57</v>
      </c>
      <c r="AB28" s="823"/>
      <c r="AC28" s="823"/>
      <c r="AD28" s="823"/>
      <c r="AE28" s="824"/>
      <c r="AF28" s="825">
        <v>57</v>
      </c>
      <c r="AG28" s="823"/>
      <c r="AH28" s="823"/>
      <c r="AI28" s="823"/>
      <c r="AJ28" s="826"/>
      <c r="AK28" s="827">
        <v>1203</v>
      </c>
      <c r="AL28" s="828"/>
      <c r="AM28" s="828"/>
      <c r="AN28" s="828"/>
      <c r="AO28" s="828"/>
      <c r="AP28" s="828" t="s">
        <v>549</v>
      </c>
      <c r="AQ28" s="828"/>
      <c r="AR28" s="828"/>
      <c r="AS28" s="828"/>
      <c r="AT28" s="828"/>
      <c r="AU28" s="828" t="s">
        <v>549</v>
      </c>
      <c r="AV28" s="828"/>
      <c r="AW28" s="828"/>
      <c r="AX28" s="828"/>
      <c r="AY28" s="828"/>
      <c r="AZ28" s="829" t="s">
        <v>549</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2">
      <c r="A29" s="230">
        <v>2</v>
      </c>
      <c r="B29" s="780" t="s">
        <v>390</v>
      </c>
      <c r="C29" s="781"/>
      <c r="D29" s="781"/>
      <c r="E29" s="781"/>
      <c r="F29" s="781"/>
      <c r="G29" s="781"/>
      <c r="H29" s="781"/>
      <c r="I29" s="781"/>
      <c r="J29" s="781"/>
      <c r="K29" s="781"/>
      <c r="L29" s="781"/>
      <c r="M29" s="781"/>
      <c r="N29" s="781"/>
      <c r="O29" s="781"/>
      <c r="P29" s="782"/>
      <c r="Q29" s="783">
        <v>14311</v>
      </c>
      <c r="R29" s="784"/>
      <c r="S29" s="784"/>
      <c r="T29" s="784"/>
      <c r="U29" s="784"/>
      <c r="V29" s="784">
        <v>14103</v>
      </c>
      <c r="W29" s="784"/>
      <c r="X29" s="784"/>
      <c r="Y29" s="784"/>
      <c r="Z29" s="784"/>
      <c r="AA29" s="784">
        <v>208</v>
      </c>
      <c r="AB29" s="784"/>
      <c r="AC29" s="784"/>
      <c r="AD29" s="784"/>
      <c r="AE29" s="785"/>
      <c r="AF29" s="786">
        <v>208</v>
      </c>
      <c r="AG29" s="787"/>
      <c r="AH29" s="787"/>
      <c r="AI29" s="787"/>
      <c r="AJ29" s="788"/>
      <c r="AK29" s="834">
        <v>2102</v>
      </c>
      <c r="AL29" s="830"/>
      <c r="AM29" s="830"/>
      <c r="AN29" s="830"/>
      <c r="AO29" s="830"/>
      <c r="AP29" s="830" t="s">
        <v>549</v>
      </c>
      <c r="AQ29" s="830"/>
      <c r="AR29" s="830"/>
      <c r="AS29" s="830"/>
      <c r="AT29" s="830"/>
      <c r="AU29" s="830" t="s">
        <v>549</v>
      </c>
      <c r="AV29" s="830"/>
      <c r="AW29" s="830"/>
      <c r="AX29" s="830"/>
      <c r="AY29" s="830"/>
      <c r="AZ29" s="831" t="s">
        <v>549</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2">
      <c r="A30" s="230">
        <v>3</v>
      </c>
      <c r="B30" s="780" t="s">
        <v>391</v>
      </c>
      <c r="C30" s="781"/>
      <c r="D30" s="781"/>
      <c r="E30" s="781"/>
      <c r="F30" s="781"/>
      <c r="G30" s="781"/>
      <c r="H30" s="781"/>
      <c r="I30" s="781"/>
      <c r="J30" s="781"/>
      <c r="K30" s="781"/>
      <c r="L30" s="781"/>
      <c r="M30" s="781"/>
      <c r="N30" s="781"/>
      <c r="O30" s="781"/>
      <c r="P30" s="782"/>
      <c r="Q30" s="783">
        <v>2343</v>
      </c>
      <c r="R30" s="784"/>
      <c r="S30" s="784"/>
      <c r="T30" s="784"/>
      <c r="U30" s="784"/>
      <c r="V30" s="784">
        <v>2220</v>
      </c>
      <c r="W30" s="784"/>
      <c r="X30" s="784"/>
      <c r="Y30" s="784"/>
      <c r="Z30" s="784"/>
      <c r="AA30" s="784">
        <v>123</v>
      </c>
      <c r="AB30" s="784"/>
      <c r="AC30" s="784"/>
      <c r="AD30" s="784"/>
      <c r="AE30" s="785"/>
      <c r="AF30" s="786">
        <v>123</v>
      </c>
      <c r="AG30" s="787"/>
      <c r="AH30" s="787"/>
      <c r="AI30" s="787"/>
      <c r="AJ30" s="788"/>
      <c r="AK30" s="834">
        <v>564</v>
      </c>
      <c r="AL30" s="830"/>
      <c r="AM30" s="830"/>
      <c r="AN30" s="830"/>
      <c r="AO30" s="830"/>
      <c r="AP30" s="830" t="s">
        <v>549</v>
      </c>
      <c r="AQ30" s="830"/>
      <c r="AR30" s="830"/>
      <c r="AS30" s="830"/>
      <c r="AT30" s="830"/>
      <c r="AU30" s="830" t="s">
        <v>549</v>
      </c>
      <c r="AV30" s="830"/>
      <c r="AW30" s="830"/>
      <c r="AX30" s="830"/>
      <c r="AY30" s="830"/>
      <c r="AZ30" s="831" t="s">
        <v>549</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2">
      <c r="A31" s="230">
        <v>4</v>
      </c>
      <c r="B31" s="780" t="s">
        <v>392</v>
      </c>
      <c r="C31" s="781"/>
      <c r="D31" s="781"/>
      <c r="E31" s="781"/>
      <c r="F31" s="781"/>
      <c r="G31" s="781"/>
      <c r="H31" s="781"/>
      <c r="I31" s="781"/>
      <c r="J31" s="781"/>
      <c r="K31" s="781"/>
      <c r="L31" s="781"/>
      <c r="M31" s="781"/>
      <c r="N31" s="781"/>
      <c r="O31" s="781"/>
      <c r="P31" s="782"/>
      <c r="Q31" s="783">
        <v>35</v>
      </c>
      <c r="R31" s="784"/>
      <c r="S31" s="784"/>
      <c r="T31" s="784"/>
      <c r="U31" s="784"/>
      <c r="V31" s="784">
        <v>30</v>
      </c>
      <c r="W31" s="784"/>
      <c r="X31" s="784"/>
      <c r="Y31" s="784"/>
      <c r="Z31" s="784"/>
      <c r="AA31" s="784">
        <v>5</v>
      </c>
      <c r="AB31" s="784"/>
      <c r="AC31" s="784"/>
      <c r="AD31" s="784"/>
      <c r="AE31" s="785"/>
      <c r="AF31" s="786">
        <v>5</v>
      </c>
      <c r="AG31" s="787"/>
      <c r="AH31" s="787"/>
      <c r="AI31" s="787"/>
      <c r="AJ31" s="788"/>
      <c r="AK31" s="834" t="s">
        <v>549</v>
      </c>
      <c r="AL31" s="830"/>
      <c r="AM31" s="830"/>
      <c r="AN31" s="830"/>
      <c r="AO31" s="830"/>
      <c r="AP31" s="830" t="s">
        <v>549</v>
      </c>
      <c r="AQ31" s="830"/>
      <c r="AR31" s="830"/>
      <c r="AS31" s="830"/>
      <c r="AT31" s="830"/>
      <c r="AU31" s="830" t="s">
        <v>549</v>
      </c>
      <c r="AV31" s="830"/>
      <c r="AW31" s="830"/>
      <c r="AX31" s="830"/>
      <c r="AY31" s="830"/>
      <c r="AZ31" s="831" t="s">
        <v>549</v>
      </c>
      <c r="BA31" s="831"/>
      <c r="BB31" s="831"/>
      <c r="BC31" s="831"/>
      <c r="BD31" s="831"/>
      <c r="BE31" s="832"/>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2">
      <c r="A32" s="230">
        <v>5</v>
      </c>
      <c r="B32" s="780" t="s">
        <v>393</v>
      </c>
      <c r="C32" s="781"/>
      <c r="D32" s="781"/>
      <c r="E32" s="781"/>
      <c r="F32" s="781"/>
      <c r="G32" s="781"/>
      <c r="H32" s="781"/>
      <c r="I32" s="781"/>
      <c r="J32" s="781"/>
      <c r="K32" s="781"/>
      <c r="L32" s="781"/>
      <c r="M32" s="781"/>
      <c r="N32" s="781"/>
      <c r="O32" s="781"/>
      <c r="P32" s="782"/>
      <c r="Q32" s="783">
        <v>2908</v>
      </c>
      <c r="R32" s="784"/>
      <c r="S32" s="784"/>
      <c r="T32" s="784"/>
      <c r="U32" s="784"/>
      <c r="V32" s="784">
        <v>2675</v>
      </c>
      <c r="W32" s="784"/>
      <c r="X32" s="784"/>
      <c r="Y32" s="784"/>
      <c r="Z32" s="784"/>
      <c r="AA32" s="784">
        <v>233</v>
      </c>
      <c r="AB32" s="784"/>
      <c r="AC32" s="784"/>
      <c r="AD32" s="784"/>
      <c r="AE32" s="785"/>
      <c r="AF32" s="786">
        <v>5047</v>
      </c>
      <c r="AG32" s="787"/>
      <c r="AH32" s="787"/>
      <c r="AI32" s="787"/>
      <c r="AJ32" s="788"/>
      <c r="AK32" s="834">
        <v>144</v>
      </c>
      <c r="AL32" s="830"/>
      <c r="AM32" s="830"/>
      <c r="AN32" s="830"/>
      <c r="AO32" s="830"/>
      <c r="AP32" s="830">
        <v>6485</v>
      </c>
      <c r="AQ32" s="830"/>
      <c r="AR32" s="830"/>
      <c r="AS32" s="830"/>
      <c r="AT32" s="830"/>
      <c r="AU32" s="830">
        <v>1420</v>
      </c>
      <c r="AV32" s="830"/>
      <c r="AW32" s="830"/>
      <c r="AX32" s="830"/>
      <c r="AY32" s="830"/>
      <c r="AZ32" s="831" t="s">
        <v>549</v>
      </c>
      <c r="BA32" s="831"/>
      <c r="BB32" s="831"/>
      <c r="BC32" s="831"/>
      <c r="BD32" s="831"/>
      <c r="BE32" s="832" t="s">
        <v>394</v>
      </c>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2">
      <c r="A33" s="230">
        <v>6</v>
      </c>
      <c r="B33" s="780" t="s">
        <v>395</v>
      </c>
      <c r="C33" s="781"/>
      <c r="D33" s="781"/>
      <c r="E33" s="781"/>
      <c r="F33" s="781"/>
      <c r="G33" s="781"/>
      <c r="H33" s="781"/>
      <c r="I33" s="781"/>
      <c r="J33" s="781"/>
      <c r="K33" s="781"/>
      <c r="L33" s="781"/>
      <c r="M33" s="781"/>
      <c r="N33" s="781"/>
      <c r="O33" s="781"/>
      <c r="P33" s="782"/>
      <c r="Q33" s="783">
        <v>442</v>
      </c>
      <c r="R33" s="784"/>
      <c r="S33" s="784"/>
      <c r="T33" s="784"/>
      <c r="U33" s="784"/>
      <c r="V33" s="784">
        <v>336</v>
      </c>
      <c r="W33" s="784"/>
      <c r="X33" s="784"/>
      <c r="Y33" s="784"/>
      <c r="Z33" s="784"/>
      <c r="AA33" s="784">
        <v>106</v>
      </c>
      <c r="AB33" s="784"/>
      <c r="AC33" s="784"/>
      <c r="AD33" s="784"/>
      <c r="AE33" s="785"/>
      <c r="AF33" s="786">
        <v>486</v>
      </c>
      <c r="AG33" s="787"/>
      <c r="AH33" s="787"/>
      <c r="AI33" s="787"/>
      <c r="AJ33" s="788"/>
      <c r="AK33" s="834">
        <v>250</v>
      </c>
      <c r="AL33" s="830"/>
      <c r="AM33" s="830"/>
      <c r="AN33" s="830"/>
      <c r="AO33" s="830"/>
      <c r="AP33" s="830">
        <v>1343</v>
      </c>
      <c r="AQ33" s="830"/>
      <c r="AR33" s="830"/>
      <c r="AS33" s="830"/>
      <c r="AT33" s="830"/>
      <c r="AU33" s="830" t="s">
        <v>549</v>
      </c>
      <c r="AV33" s="830"/>
      <c r="AW33" s="830"/>
      <c r="AX33" s="830"/>
      <c r="AY33" s="830"/>
      <c r="AZ33" s="831" t="s">
        <v>549</v>
      </c>
      <c r="BA33" s="831"/>
      <c r="BB33" s="831"/>
      <c r="BC33" s="831"/>
      <c r="BD33" s="831"/>
      <c r="BE33" s="832" t="s">
        <v>394</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2">
      <c r="A34" s="230">
        <v>7</v>
      </c>
      <c r="B34" s="780" t="s">
        <v>396</v>
      </c>
      <c r="C34" s="781"/>
      <c r="D34" s="781"/>
      <c r="E34" s="781"/>
      <c r="F34" s="781"/>
      <c r="G34" s="781"/>
      <c r="H34" s="781"/>
      <c r="I34" s="781"/>
      <c r="J34" s="781"/>
      <c r="K34" s="781"/>
      <c r="L34" s="781"/>
      <c r="M34" s="781"/>
      <c r="N34" s="781"/>
      <c r="O34" s="781"/>
      <c r="P34" s="782"/>
      <c r="Q34" s="783">
        <v>5276</v>
      </c>
      <c r="R34" s="784"/>
      <c r="S34" s="784"/>
      <c r="T34" s="784"/>
      <c r="U34" s="784"/>
      <c r="V34" s="784">
        <v>4402</v>
      </c>
      <c r="W34" s="784"/>
      <c r="X34" s="784"/>
      <c r="Y34" s="784"/>
      <c r="Z34" s="784"/>
      <c r="AA34" s="784">
        <v>874</v>
      </c>
      <c r="AB34" s="784"/>
      <c r="AC34" s="784"/>
      <c r="AD34" s="784"/>
      <c r="AE34" s="785"/>
      <c r="AF34" s="786">
        <v>1928</v>
      </c>
      <c r="AG34" s="787"/>
      <c r="AH34" s="787"/>
      <c r="AI34" s="787"/>
      <c r="AJ34" s="788"/>
      <c r="AK34" s="834">
        <v>1326</v>
      </c>
      <c r="AL34" s="830"/>
      <c r="AM34" s="830"/>
      <c r="AN34" s="830"/>
      <c r="AO34" s="830"/>
      <c r="AP34" s="830">
        <v>27260</v>
      </c>
      <c r="AQ34" s="830"/>
      <c r="AR34" s="830"/>
      <c r="AS34" s="830"/>
      <c r="AT34" s="830"/>
      <c r="AU34" s="830">
        <v>17147</v>
      </c>
      <c r="AV34" s="830"/>
      <c r="AW34" s="830"/>
      <c r="AX34" s="830"/>
      <c r="AY34" s="830"/>
      <c r="AZ34" s="831" t="s">
        <v>549</v>
      </c>
      <c r="BA34" s="831"/>
      <c r="BB34" s="831"/>
      <c r="BC34" s="831"/>
      <c r="BD34" s="831"/>
      <c r="BE34" s="832" t="s">
        <v>394</v>
      </c>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2">
      <c r="A35" s="230">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2">
      <c r="A36" s="230">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2">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2">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2">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2">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2">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2">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2">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2">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2">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2">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2">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2">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2">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2">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2">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2">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2">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2">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2">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2">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2">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2">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2">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2">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5">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2">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397</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5">
      <c r="A63" s="228" t="s">
        <v>377</v>
      </c>
      <c r="B63" s="789" t="s">
        <v>398</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7854</v>
      </c>
      <c r="AG63" s="844"/>
      <c r="AH63" s="844"/>
      <c r="AI63" s="844"/>
      <c r="AJ63" s="845"/>
      <c r="AK63" s="846"/>
      <c r="AL63" s="841"/>
      <c r="AM63" s="841"/>
      <c r="AN63" s="841"/>
      <c r="AO63" s="841"/>
      <c r="AP63" s="844">
        <v>35088</v>
      </c>
      <c r="AQ63" s="844"/>
      <c r="AR63" s="844"/>
      <c r="AS63" s="844"/>
      <c r="AT63" s="844"/>
      <c r="AU63" s="844">
        <v>18567</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5">
      <c r="A65" s="220" t="s">
        <v>399</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2">
      <c r="A66" s="727" t="s">
        <v>400</v>
      </c>
      <c r="B66" s="728"/>
      <c r="C66" s="728"/>
      <c r="D66" s="728"/>
      <c r="E66" s="728"/>
      <c r="F66" s="728"/>
      <c r="G66" s="728"/>
      <c r="H66" s="728"/>
      <c r="I66" s="728"/>
      <c r="J66" s="728"/>
      <c r="K66" s="728"/>
      <c r="L66" s="728"/>
      <c r="M66" s="728"/>
      <c r="N66" s="728"/>
      <c r="O66" s="728"/>
      <c r="P66" s="729"/>
      <c r="Q66" s="733" t="s">
        <v>381</v>
      </c>
      <c r="R66" s="734"/>
      <c r="S66" s="734"/>
      <c r="T66" s="734"/>
      <c r="U66" s="735"/>
      <c r="V66" s="733" t="s">
        <v>382</v>
      </c>
      <c r="W66" s="734"/>
      <c r="X66" s="734"/>
      <c r="Y66" s="734"/>
      <c r="Z66" s="735"/>
      <c r="AA66" s="733" t="s">
        <v>383</v>
      </c>
      <c r="AB66" s="734"/>
      <c r="AC66" s="734"/>
      <c r="AD66" s="734"/>
      <c r="AE66" s="735"/>
      <c r="AF66" s="854" t="s">
        <v>384</v>
      </c>
      <c r="AG66" s="815"/>
      <c r="AH66" s="815"/>
      <c r="AI66" s="815"/>
      <c r="AJ66" s="855"/>
      <c r="AK66" s="733" t="s">
        <v>385</v>
      </c>
      <c r="AL66" s="728"/>
      <c r="AM66" s="728"/>
      <c r="AN66" s="728"/>
      <c r="AO66" s="729"/>
      <c r="AP66" s="733" t="s">
        <v>386</v>
      </c>
      <c r="AQ66" s="734"/>
      <c r="AR66" s="734"/>
      <c r="AS66" s="734"/>
      <c r="AT66" s="735"/>
      <c r="AU66" s="733" t="s">
        <v>401</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5">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2">
      <c r="A68" s="224">
        <v>1</v>
      </c>
      <c r="B68" s="869" t="s">
        <v>550</v>
      </c>
      <c r="C68" s="870"/>
      <c r="D68" s="870"/>
      <c r="E68" s="870"/>
      <c r="F68" s="870"/>
      <c r="G68" s="870"/>
      <c r="H68" s="870"/>
      <c r="I68" s="870"/>
      <c r="J68" s="870"/>
      <c r="K68" s="870"/>
      <c r="L68" s="870"/>
      <c r="M68" s="870"/>
      <c r="N68" s="870"/>
      <c r="O68" s="870"/>
      <c r="P68" s="871"/>
      <c r="Q68" s="872">
        <v>4369</v>
      </c>
      <c r="R68" s="866"/>
      <c r="S68" s="866"/>
      <c r="T68" s="866"/>
      <c r="U68" s="866"/>
      <c r="V68" s="866">
        <v>4169</v>
      </c>
      <c r="W68" s="866"/>
      <c r="X68" s="866"/>
      <c r="Y68" s="866"/>
      <c r="Z68" s="866"/>
      <c r="AA68" s="866">
        <v>200</v>
      </c>
      <c r="AB68" s="866"/>
      <c r="AC68" s="866"/>
      <c r="AD68" s="866"/>
      <c r="AE68" s="866"/>
      <c r="AF68" s="866">
        <v>200</v>
      </c>
      <c r="AG68" s="866"/>
      <c r="AH68" s="866"/>
      <c r="AI68" s="866"/>
      <c r="AJ68" s="866"/>
      <c r="AK68" s="866">
        <v>181</v>
      </c>
      <c r="AL68" s="866"/>
      <c r="AM68" s="866"/>
      <c r="AN68" s="866"/>
      <c r="AO68" s="866"/>
      <c r="AP68" s="866">
        <v>1775</v>
      </c>
      <c r="AQ68" s="866"/>
      <c r="AR68" s="866"/>
      <c r="AS68" s="866"/>
      <c r="AT68" s="866"/>
      <c r="AU68" s="866">
        <v>835</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2">
      <c r="A69" s="226">
        <v>2</v>
      </c>
      <c r="B69" s="873" t="s">
        <v>551</v>
      </c>
      <c r="C69" s="874"/>
      <c r="D69" s="874"/>
      <c r="E69" s="874"/>
      <c r="F69" s="874"/>
      <c r="G69" s="874"/>
      <c r="H69" s="874"/>
      <c r="I69" s="874"/>
      <c r="J69" s="874"/>
      <c r="K69" s="874"/>
      <c r="L69" s="874"/>
      <c r="M69" s="874"/>
      <c r="N69" s="874"/>
      <c r="O69" s="874"/>
      <c r="P69" s="875"/>
      <c r="Q69" s="876">
        <v>9299</v>
      </c>
      <c r="R69" s="830"/>
      <c r="S69" s="830"/>
      <c r="T69" s="830"/>
      <c r="U69" s="830"/>
      <c r="V69" s="830">
        <v>8940</v>
      </c>
      <c r="W69" s="830"/>
      <c r="X69" s="830"/>
      <c r="Y69" s="830"/>
      <c r="Z69" s="830"/>
      <c r="AA69" s="830">
        <v>359</v>
      </c>
      <c r="AB69" s="830"/>
      <c r="AC69" s="830"/>
      <c r="AD69" s="830"/>
      <c r="AE69" s="830"/>
      <c r="AF69" s="830">
        <v>359</v>
      </c>
      <c r="AG69" s="830"/>
      <c r="AH69" s="830"/>
      <c r="AI69" s="830"/>
      <c r="AJ69" s="830"/>
      <c r="AK69" s="830">
        <v>628</v>
      </c>
      <c r="AL69" s="830"/>
      <c r="AM69" s="830"/>
      <c r="AN69" s="830"/>
      <c r="AO69" s="830"/>
      <c r="AP69" s="830" t="s">
        <v>549</v>
      </c>
      <c r="AQ69" s="830"/>
      <c r="AR69" s="830"/>
      <c r="AS69" s="830"/>
      <c r="AT69" s="830"/>
      <c r="AU69" s="830" t="s">
        <v>549</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2">
      <c r="A70" s="226">
        <v>3</v>
      </c>
      <c r="B70" s="873" t="s">
        <v>552</v>
      </c>
      <c r="C70" s="874"/>
      <c r="D70" s="874"/>
      <c r="E70" s="874"/>
      <c r="F70" s="874"/>
      <c r="G70" s="874"/>
      <c r="H70" s="874"/>
      <c r="I70" s="874"/>
      <c r="J70" s="874"/>
      <c r="K70" s="874"/>
      <c r="L70" s="874"/>
      <c r="M70" s="874"/>
      <c r="N70" s="874"/>
      <c r="O70" s="874"/>
      <c r="P70" s="875"/>
      <c r="Q70" s="876"/>
      <c r="R70" s="830"/>
      <c r="S70" s="830"/>
      <c r="T70" s="830"/>
      <c r="U70" s="830"/>
      <c r="V70" s="830"/>
      <c r="W70" s="830"/>
      <c r="X70" s="830"/>
      <c r="Y70" s="830"/>
      <c r="Z70" s="830"/>
      <c r="AA70" s="830"/>
      <c r="AB70" s="830"/>
      <c r="AC70" s="830"/>
      <c r="AD70" s="830"/>
      <c r="AE70" s="830"/>
      <c r="AF70" s="830">
        <v>36</v>
      </c>
      <c r="AG70" s="830"/>
      <c r="AH70" s="830"/>
      <c r="AI70" s="830"/>
      <c r="AJ70" s="830"/>
      <c r="AK70" s="830"/>
      <c r="AL70" s="830"/>
      <c r="AM70" s="830"/>
      <c r="AN70" s="830"/>
      <c r="AO70" s="830"/>
      <c r="AP70" s="830"/>
      <c r="AQ70" s="830"/>
      <c r="AR70" s="830"/>
      <c r="AS70" s="830"/>
      <c r="AT70" s="830"/>
      <c r="AU70" s="830"/>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2">
      <c r="A71" s="226">
        <v>4</v>
      </c>
      <c r="B71" s="873" t="s">
        <v>553</v>
      </c>
      <c r="C71" s="874"/>
      <c r="D71" s="874"/>
      <c r="E71" s="874"/>
      <c r="F71" s="874"/>
      <c r="G71" s="874"/>
      <c r="H71" s="874"/>
      <c r="I71" s="874"/>
      <c r="J71" s="874"/>
      <c r="K71" s="874"/>
      <c r="L71" s="874"/>
      <c r="M71" s="874"/>
      <c r="N71" s="874"/>
      <c r="O71" s="874"/>
      <c r="P71" s="875"/>
      <c r="Q71" s="876"/>
      <c r="R71" s="830"/>
      <c r="S71" s="830"/>
      <c r="T71" s="830"/>
      <c r="U71" s="830"/>
      <c r="V71" s="830"/>
      <c r="W71" s="830"/>
      <c r="X71" s="830"/>
      <c r="Y71" s="830"/>
      <c r="Z71" s="830"/>
      <c r="AA71" s="830"/>
      <c r="AB71" s="830"/>
      <c r="AC71" s="830"/>
      <c r="AD71" s="830"/>
      <c r="AE71" s="830"/>
      <c r="AF71" s="830">
        <v>7194</v>
      </c>
      <c r="AG71" s="830"/>
      <c r="AH71" s="830"/>
      <c r="AI71" s="830"/>
      <c r="AJ71" s="830"/>
      <c r="AK71" s="830"/>
      <c r="AL71" s="830"/>
      <c r="AM71" s="830"/>
      <c r="AN71" s="830"/>
      <c r="AO71" s="830"/>
      <c r="AP71" s="830"/>
      <c r="AQ71" s="830"/>
      <c r="AR71" s="830"/>
      <c r="AS71" s="830"/>
      <c r="AT71" s="830"/>
      <c r="AU71" s="830"/>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2">
      <c r="A72" s="226">
        <v>5</v>
      </c>
      <c r="B72" s="873" t="s">
        <v>554</v>
      </c>
      <c r="C72" s="874"/>
      <c r="D72" s="874"/>
      <c r="E72" s="874"/>
      <c r="F72" s="874"/>
      <c r="G72" s="874"/>
      <c r="H72" s="874"/>
      <c r="I72" s="874"/>
      <c r="J72" s="874"/>
      <c r="K72" s="874"/>
      <c r="L72" s="874"/>
      <c r="M72" s="874"/>
      <c r="N72" s="874"/>
      <c r="O72" s="874"/>
      <c r="P72" s="875"/>
      <c r="Q72" s="876">
        <v>6262</v>
      </c>
      <c r="R72" s="830"/>
      <c r="S72" s="830"/>
      <c r="T72" s="830"/>
      <c r="U72" s="830"/>
      <c r="V72" s="830">
        <v>5765</v>
      </c>
      <c r="W72" s="830"/>
      <c r="X72" s="830"/>
      <c r="Y72" s="830"/>
      <c r="Z72" s="830"/>
      <c r="AA72" s="830">
        <v>496</v>
      </c>
      <c r="AB72" s="830"/>
      <c r="AC72" s="830"/>
      <c r="AD72" s="830"/>
      <c r="AE72" s="830"/>
      <c r="AF72" s="830">
        <v>496</v>
      </c>
      <c r="AG72" s="830"/>
      <c r="AH72" s="830"/>
      <c r="AI72" s="830"/>
      <c r="AJ72" s="830"/>
      <c r="AK72" s="830">
        <v>27</v>
      </c>
      <c r="AL72" s="830"/>
      <c r="AM72" s="830"/>
      <c r="AN72" s="830"/>
      <c r="AO72" s="830"/>
      <c r="AP72" s="830" t="s">
        <v>549</v>
      </c>
      <c r="AQ72" s="830"/>
      <c r="AR72" s="830"/>
      <c r="AS72" s="830"/>
      <c r="AT72" s="830"/>
      <c r="AU72" s="830" t="s">
        <v>549</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2">
      <c r="A73" s="226">
        <v>6</v>
      </c>
      <c r="B73" s="873"/>
      <c r="C73" s="874"/>
      <c r="D73" s="874"/>
      <c r="E73" s="874"/>
      <c r="F73" s="874"/>
      <c r="G73" s="874"/>
      <c r="H73" s="874"/>
      <c r="I73" s="874"/>
      <c r="J73" s="874"/>
      <c r="K73" s="874"/>
      <c r="L73" s="874"/>
      <c r="M73" s="874"/>
      <c r="N73" s="874"/>
      <c r="O73" s="874"/>
      <c r="P73" s="875"/>
      <c r="Q73" s="876"/>
      <c r="R73" s="830"/>
      <c r="S73" s="830"/>
      <c r="T73" s="830"/>
      <c r="U73" s="830"/>
      <c r="V73" s="830"/>
      <c r="W73" s="830"/>
      <c r="X73" s="830"/>
      <c r="Y73" s="830"/>
      <c r="Z73" s="830"/>
      <c r="AA73" s="830"/>
      <c r="AB73" s="830"/>
      <c r="AC73" s="830"/>
      <c r="AD73" s="830"/>
      <c r="AE73" s="830"/>
      <c r="AF73" s="830"/>
      <c r="AG73" s="830"/>
      <c r="AH73" s="830"/>
      <c r="AI73" s="830"/>
      <c r="AJ73" s="830"/>
      <c r="AK73" s="830"/>
      <c r="AL73" s="830"/>
      <c r="AM73" s="830"/>
      <c r="AN73" s="830"/>
      <c r="AO73" s="830"/>
      <c r="AP73" s="830"/>
      <c r="AQ73" s="830"/>
      <c r="AR73" s="830"/>
      <c r="AS73" s="830"/>
      <c r="AT73" s="830"/>
      <c r="AU73" s="830"/>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2">
      <c r="A74" s="226">
        <v>7</v>
      </c>
      <c r="B74" s="873"/>
      <c r="C74" s="874"/>
      <c r="D74" s="874"/>
      <c r="E74" s="874"/>
      <c r="F74" s="874"/>
      <c r="G74" s="874"/>
      <c r="H74" s="874"/>
      <c r="I74" s="874"/>
      <c r="J74" s="874"/>
      <c r="K74" s="874"/>
      <c r="L74" s="874"/>
      <c r="M74" s="874"/>
      <c r="N74" s="874"/>
      <c r="O74" s="874"/>
      <c r="P74" s="875"/>
      <c r="Q74" s="876"/>
      <c r="R74" s="830"/>
      <c r="S74" s="830"/>
      <c r="T74" s="830"/>
      <c r="U74" s="830"/>
      <c r="V74" s="830"/>
      <c r="W74" s="830"/>
      <c r="X74" s="830"/>
      <c r="Y74" s="830"/>
      <c r="Z74" s="830"/>
      <c r="AA74" s="830"/>
      <c r="AB74" s="830"/>
      <c r="AC74" s="830"/>
      <c r="AD74" s="830"/>
      <c r="AE74" s="830"/>
      <c r="AF74" s="830"/>
      <c r="AG74" s="830"/>
      <c r="AH74" s="830"/>
      <c r="AI74" s="830"/>
      <c r="AJ74" s="830"/>
      <c r="AK74" s="830"/>
      <c r="AL74" s="830"/>
      <c r="AM74" s="830"/>
      <c r="AN74" s="830"/>
      <c r="AO74" s="830"/>
      <c r="AP74" s="830"/>
      <c r="AQ74" s="830"/>
      <c r="AR74" s="830"/>
      <c r="AS74" s="830"/>
      <c r="AT74" s="830"/>
      <c r="AU74" s="830"/>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2">
      <c r="A75" s="226">
        <v>8</v>
      </c>
      <c r="B75" s="873"/>
      <c r="C75" s="874"/>
      <c r="D75" s="874"/>
      <c r="E75" s="874"/>
      <c r="F75" s="874"/>
      <c r="G75" s="874"/>
      <c r="H75" s="874"/>
      <c r="I75" s="874"/>
      <c r="J75" s="874"/>
      <c r="K75" s="874"/>
      <c r="L75" s="874"/>
      <c r="M75" s="874"/>
      <c r="N75" s="874"/>
      <c r="O75" s="874"/>
      <c r="P75" s="875"/>
      <c r="Q75" s="877"/>
      <c r="R75" s="878"/>
      <c r="S75" s="878"/>
      <c r="T75" s="878"/>
      <c r="U75" s="834"/>
      <c r="V75" s="879"/>
      <c r="W75" s="878"/>
      <c r="X75" s="878"/>
      <c r="Y75" s="878"/>
      <c r="Z75" s="834"/>
      <c r="AA75" s="879"/>
      <c r="AB75" s="878"/>
      <c r="AC75" s="878"/>
      <c r="AD75" s="878"/>
      <c r="AE75" s="834"/>
      <c r="AF75" s="879"/>
      <c r="AG75" s="878"/>
      <c r="AH75" s="878"/>
      <c r="AI75" s="878"/>
      <c r="AJ75" s="834"/>
      <c r="AK75" s="879"/>
      <c r="AL75" s="878"/>
      <c r="AM75" s="878"/>
      <c r="AN75" s="878"/>
      <c r="AO75" s="834"/>
      <c r="AP75" s="879"/>
      <c r="AQ75" s="878"/>
      <c r="AR75" s="878"/>
      <c r="AS75" s="878"/>
      <c r="AT75" s="834"/>
      <c r="AU75" s="879"/>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2">
      <c r="A76" s="226">
        <v>9</v>
      </c>
      <c r="B76" s="873"/>
      <c r="C76" s="874"/>
      <c r="D76" s="874"/>
      <c r="E76" s="874"/>
      <c r="F76" s="874"/>
      <c r="G76" s="874"/>
      <c r="H76" s="874"/>
      <c r="I76" s="874"/>
      <c r="J76" s="874"/>
      <c r="K76" s="874"/>
      <c r="L76" s="874"/>
      <c r="M76" s="874"/>
      <c r="N76" s="874"/>
      <c r="O76" s="874"/>
      <c r="P76" s="875"/>
      <c r="Q76" s="877"/>
      <c r="R76" s="878"/>
      <c r="S76" s="878"/>
      <c r="T76" s="878"/>
      <c r="U76" s="834"/>
      <c r="V76" s="879"/>
      <c r="W76" s="878"/>
      <c r="X76" s="878"/>
      <c r="Y76" s="878"/>
      <c r="Z76" s="834"/>
      <c r="AA76" s="879"/>
      <c r="AB76" s="878"/>
      <c r="AC76" s="878"/>
      <c r="AD76" s="878"/>
      <c r="AE76" s="834"/>
      <c r="AF76" s="879"/>
      <c r="AG76" s="878"/>
      <c r="AH76" s="878"/>
      <c r="AI76" s="878"/>
      <c r="AJ76" s="834"/>
      <c r="AK76" s="879"/>
      <c r="AL76" s="878"/>
      <c r="AM76" s="878"/>
      <c r="AN76" s="878"/>
      <c r="AO76" s="834"/>
      <c r="AP76" s="879"/>
      <c r="AQ76" s="878"/>
      <c r="AR76" s="878"/>
      <c r="AS76" s="878"/>
      <c r="AT76" s="834"/>
      <c r="AU76" s="879"/>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2">
      <c r="A77" s="226">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2">
      <c r="A78" s="226">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2">
      <c r="A79" s="226">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2">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2">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2">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2">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2">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2">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2">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2">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5">
      <c r="A88" s="228" t="s">
        <v>377</v>
      </c>
      <c r="B88" s="789" t="s">
        <v>402</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8285</v>
      </c>
      <c r="AG88" s="844"/>
      <c r="AH88" s="844"/>
      <c r="AI88" s="844"/>
      <c r="AJ88" s="844"/>
      <c r="AK88" s="841"/>
      <c r="AL88" s="841"/>
      <c r="AM88" s="841"/>
      <c r="AN88" s="841"/>
      <c r="AO88" s="841"/>
      <c r="AP88" s="844">
        <v>1775</v>
      </c>
      <c r="AQ88" s="844"/>
      <c r="AR88" s="844"/>
      <c r="AS88" s="844"/>
      <c r="AT88" s="844"/>
      <c r="AU88" s="844">
        <v>835</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377</v>
      </c>
      <c r="BR102" s="789" t="s">
        <v>403</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38</v>
      </c>
      <c r="CS102" s="852"/>
      <c r="CT102" s="852"/>
      <c r="CU102" s="852"/>
      <c r="CV102" s="891"/>
      <c r="CW102" s="890">
        <v>321</v>
      </c>
      <c r="CX102" s="852"/>
      <c r="CY102" s="852"/>
      <c r="CZ102" s="852"/>
      <c r="DA102" s="891"/>
      <c r="DB102" s="890">
        <v>871</v>
      </c>
      <c r="DC102" s="852"/>
      <c r="DD102" s="852"/>
      <c r="DE102" s="852"/>
      <c r="DF102" s="891"/>
      <c r="DG102" s="890">
        <v>470</v>
      </c>
      <c r="DH102" s="852"/>
      <c r="DI102" s="852"/>
      <c r="DJ102" s="852"/>
      <c r="DK102" s="891"/>
      <c r="DL102" s="890"/>
      <c r="DM102" s="852"/>
      <c r="DN102" s="852"/>
      <c r="DO102" s="852"/>
      <c r="DP102" s="891"/>
      <c r="DQ102" s="890"/>
      <c r="DR102" s="852"/>
      <c r="DS102" s="852"/>
      <c r="DT102" s="852"/>
      <c r="DU102" s="891"/>
      <c r="DV102" s="789"/>
      <c r="DW102" s="790"/>
      <c r="DX102" s="790"/>
      <c r="DY102" s="790"/>
      <c r="DZ102" s="914"/>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404</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405</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406</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407</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17" t="s">
        <v>408</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409</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2">
      <c r="A109" s="912" t="s">
        <v>410</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411</v>
      </c>
      <c r="AB109" s="893"/>
      <c r="AC109" s="893"/>
      <c r="AD109" s="893"/>
      <c r="AE109" s="894"/>
      <c r="AF109" s="892" t="s">
        <v>412</v>
      </c>
      <c r="AG109" s="893"/>
      <c r="AH109" s="893"/>
      <c r="AI109" s="893"/>
      <c r="AJ109" s="894"/>
      <c r="AK109" s="892" t="s">
        <v>294</v>
      </c>
      <c r="AL109" s="893"/>
      <c r="AM109" s="893"/>
      <c r="AN109" s="893"/>
      <c r="AO109" s="894"/>
      <c r="AP109" s="892" t="s">
        <v>413</v>
      </c>
      <c r="AQ109" s="893"/>
      <c r="AR109" s="893"/>
      <c r="AS109" s="893"/>
      <c r="AT109" s="895"/>
      <c r="AU109" s="912" t="s">
        <v>410</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411</v>
      </c>
      <c r="BR109" s="893"/>
      <c r="BS109" s="893"/>
      <c r="BT109" s="893"/>
      <c r="BU109" s="894"/>
      <c r="BV109" s="892" t="s">
        <v>412</v>
      </c>
      <c r="BW109" s="893"/>
      <c r="BX109" s="893"/>
      <c r="BY109" s="893"/>
      <c r="BZ109" s="894"/>
      <c r="CA109" s="892" t="s">
        <v>294</v>
      </c>
      <c r="CB109" s="893"/>
      <c r="CC109" s="893"/>
      <c r="CD109" s="893"/>
      <c r="CE109" s="894"/>
      <c r="CF109" s="913" t="s">
        <v>413</v>
      </c>
      <c r="CG109" s="913"/>
      <c r="CH109" s="913"/>
      <c r="CI109" s="913"/>
      <c r="CJ109" s="913"/>
      <c r="CK109" s="892" t="s">
        <v>414</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411</v>
      </c>
      <c r="DH109" s="893"/>
      <c r="DI109" s="893"/>
      <c r="DJ109" s="893"/>
      <c r="DK109" s="894"/>
      <c r="DL109" s="892" t="s">
        <v>412</v>
      </c>
      <c r="DM109" s="893"/>
      <c r="DN109" s="893"/>
      <c r="DO109" s="893"/>
      <c r="DP109" s="894"/>
      <c r="DQ109" s="892" t="s">
        <v>294</v>
      </c>
      <c r="DR109" s="893"/>
      <c r="DS109" s="893"/>
      <c r="DT109" s="893"/>
      <c r="DU109" s="894"/>
      <c r="DV109" s="892" t="s">
        <v>413</v>
      </c>
      <c r="DW109" s="893"/>
      <c r="DX109" s="893"/>
      <c r="DY109" s="893"/>
      <c r="DZ109" s="895"/>
    </row>
    <row r="110" spans="1:131" s="218" customFormat="1" ht="26.25" customHeight="1" x14ac:dyDescent="0.2">
      <c r="A110" s="896" t="s">
        <v>415</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6865662</v>
      </c>
      <c r="AB110" s="900"/>
      <c r="AC110" s="900"/>
      <c r="AD110" s="900"/>
      <c r="AE110" s="901"/>
      <c r="AF110" s="902">
        <v>6425711</v>
      </c>
      <c r="AG110" s="900"/>
      <c r="AH110" s="900"/>
      <c r="AI110" s="900"/>
      <c r="AJ110" s="901"/>
      <c r="AK110" s="902">
        <v>6058855</v>
      </c>
      <c r="AL110" s="900"/>
      <c r="AM110" s="900"/>
      <c r="AN110" s="900"/>
      <c r="AO110" s="901"/>
      <c r="AP110" s="903">
        <v>19.5</v>
      </c>
      <c r="AQ110" s="904"/>
      <c r="AR110" s="904"/>
      <c r="AS110" s="904"/>
      <c r="AT110" s="905"/>
      <c r="AU110" s="906" t="s">
        <v>69</v>
      </c>
      <c r="AV110" s="907"/>
      <c r="AW110" s="907"/>
      <c r="AX110" s="907"/>
      <c r="AY110" s="907"/>
      <c r="AZ110" s="929" t="s">
        <v>416</v>
      </c>
      <c r="BA110" s="897"/>
      <c r="BB110" s="897"/>
      <c r="BC110" s="897"/>
      <c r="BD110" s="897"/>
      <c r="BE110" s="897"/>
      <c r="BF110" s="897"/>
      <c r="BG110" s="897"/>
      <c r="BH110" s="897"/>
      <c r="BI110" s="897"/>
      <c r="BJ110" s="897"/>
      <c r="BK110" s="897"/>
      <c r="BL110" s="897"/>
      <c r="BM110" s="897"/>
      <c r="BN110" s="897"/>
      <c r="BO110" s="897"/>
      <c r="BP110" s="898"/>
      <c r="BQ110" s="930">
        <v>47537088</v>
      </c>
      <c r="BR110" s="931"/>
      <c r="BS110" s="931"/>
      <c r="BT110" s="931"/>
      <c r="BU110" s="931"/>
      <c r="BV110" s="931">
        <v>45748043</v>
      </c>
      <c r="BW110" s="931"/>
      <c r="BX110" s="931"/>
      <c r="BY110" s="931"/>
      <c r="BZ110" s="931"/>
      <c r="CA110" s="931">
        <v>47442501</v>
      </c>
      <c r="CB110" s="931"/>
      <c r="CC110" s="931"/>
      <c r="CD110" s="931"/>
      <c r="CE110" s="931"/>
      <c r="CF110" s="944">
        <v>152.6</v>
      </c>
      <c r="CG110" s="945"/>
      <c r="CH110" s="945"/>
      <c r="CI110" s="945"/>
      <c r="CJ110" s="945"/>
      <c r="CK110" s="946" t="s">
        <v>417</v>
      </c>
      <c r="CL110" s="947"/>
      <c r="CM110" s="929" t="s">
        <v>418</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2">
      <c r="A111" s="934" t="s">
        <v>419</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420</v>
      </c>
      <c r="BA111" s="923"/>
      <c r="BB111" s="923"/>
      <c r="BC111" s="923"/>
      <c r="BD111" s="923"/>
      <c r="BE111" s="923"/>
      <c r="BF111" s="923"/>
      <c r="BG111" s="923"/>
      <c r="BH111" s="923"/>
      <c r="BI111" s="923"/>
      <c r="BJ111" s="923"/>
      <c r="BK111" s="923"/>
      <c r="BL111" s="923"/>
      <c r="BM111" s="923"/>
      <c r="BN111" s="923"/>
      <c r="BO111" s="923"/>
      <c r="BP111" s="924"/>
      <c r="BQ111" s="925">
        <v>1012524</v>
      </c>
      <c r="BR111" s="926"/>
      <c r="BS111" s="926"/>
      <c r="BT111" s="926"/>
      <c r="BU111" s="926"/>
      <c r="BV111" s="926" t="s">
        <v>122</v>
      </c>
      <c r="BW111" s="926"/>
      <c r="BX111" s="926"/>
      <c r="BY111" s="926"/>
      <c r="BZ111" s="926"/>
      <c r="CA111" s="926" t="s">
        <v>122</v>
      </c>
      <c r="CB111" s="926"/>
      <c r="CC111" s="926"/>
      <c r="CD111" s="926"/>
      <c r="CE111" s="926"/>
      <c r="CF111" s="920" t="s">
        <v>122</v>
      </c>
      <c r="CG111" s="921"/>
      <c r="CH111" s="921"/>
      <c r="CI111" s="921"/>
      <c r="CJ111" s="921"/>
      <c r="CK111" s="948"/>
      <c r="CL111" s="949"/>
      <c r="CM111" s="922" t="s">
        <v>421</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2">
      <c r="A112" s="952" t="s">
        <v>422</v>
      </c>
      <c r="B112" s="953"/>
      <c r="C112" s="923" t="s">
        <v>423</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424</v>
      </c>
      <c r="BA112" s="923"/>
      <c r="BB112" s="923"/>
      <c r="BC112" s="923"/>
      <c r="BD112" s="923"/>
      <c r="BE112" s="923"/>
      <c r="BF112" s="923"/>
      <c r="BG112" s="923"/>
      <c r="BH112" s="923"/>
      <c r="BI112" s="923"/>
      <c r="BJ112" s="923"/>
      <c r="BK112" s="923"/>
      <c r="BL112" s="923"/>
      <c r="BM112" s="923"/>
      <c r="BN112" s="923"/>
      <c r="BO112" s="923"/>
      <c r="BP112" s="924"/>
      <c r="BQ112" s="925">
        <v>19278156</v>
      </c>
      <c r="BR112" s="926"/>
      <c r="BS112" s="926"/>
      <c r="BT112" s="926"/>
      <c r="BU112" s="926"/>
      <c r="BV112" s="926">
        <v>18975475</v>
      </c>
      <c r="BW112" s="926"/>
      <c r="BX112" s="926"/>
      <c r="BY112" s="926"/>
      <c r="BZ112" s="926"/>
      <c r="CA112" s="926">
        <v>18566939</v>
      </c>
      <c r="CB112" s="926"/>
      <c r="CC112" s="926"/>
      <c r="CD112" s="926"/>
      <c r="CE112" s="926"/>
      <c r="CF112" s="920">
        <v>59.7</v>
      </c>
      <c r="CG112" s="921"/>
      <c r="CH112" s="921"/>
      <c r="CI112" s="921"/>
      <c r="CJ112" s="921"/>
      <c r="CK112" s="948"/>
      <c r="CL112" s="949"/>
      <c r="CM112" s="922" t="s">
        <v>425</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2">
      <c r="A113" s="954"/>
      <c r="B113" s="955"/>
      <c r="C113" s="923" t="s">
        <v>426</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1789818</v>
      </c>
      <c r="AB113" s="938"/>
      <c r="AC113" s="938"/>
      <c r="AD113" s="938"/>
      <c r="AE113" s="939"/>
      <c r="AF113" s="940">
        <v>1735309</v>
      </c>
      <c r="AG113" s="938"/>
      <c r="AH113" s="938"/>
      <c r="AI113" s="938"/>
      <c r="AJ113" s="939"/>
      <c r="AK113" s="940">
        <v>1703085</v>
      </c>
      <c r="AL113" s="938"/>
      <c r="AM113" s="938"/>
      <c r="AN113" s="938"/>
      <c r="AO113" s="939"/>
      <c r="AP113" s="941">
        <v>5.5</v>
      </c>
      <c r="AQ113" s="942"/>
      <c r="AR113" s="942"/>
      <c r="AS113" s="942"/>
      <c r="AT113" s="943"/>
      <c r="AU113" s="908"/>
      <c r="AV113" s="909"/>
      <c r="AW113" s="909"/>
      <c r="AX113" s="909"/>
      <c r="AY113" s="909"/>
      <c r="AZ113" s="922" t="s">
        <v>427</v>
      </c>
      <c r="BA113" s="923"/>
      <c r="BB113" s="923"/>
      <c r="BC113" s="923"/>
      <c r="BD113" s="923"/>
      <c r="BE113" s="923"/>
      <c r="BF113" s="923"/>
      <c r="BG113" s="923"/>
      <c r="BH113" s="923"/>
      <c r="BI113" s="923"/>
      <c r="BJ113" s="923"/>
      <c r="BK113" s="923"/>
      <c r="BL113" s="923"/>
      <c r="BM113" s="923"/>
      <c r="BN113" s="923"/>
      <c r="BO113" s="923"/>
      <c r="BP113" s="924"/>
      <c r="BQ113" s="925">
        <v>586066</v>
      </c>
      <c r="BR113" s="926"/>
      <c r="BS113" s="926"/>
      <c r="BT113" s="926"/>
      <c r="BU113" s="926"/>
      <c r="BV113" s="926">
        <v>661785</v>
      </c>
      <c r="BW113" s="926"/>
      <c r="BX113" s="926"/>
      <c r="BY113" s="926"/>
      <c r="BZ113" s="926"/>
      <c r="CA113" s="926">
        <v>1995623</v>
      </c>
      <c r="CB113" s="926"/>
      <c r="CC113" s="926"/>
      <c r="CD113" s="926"/>
      <c r="CE113" s="926"/>
      <c r="CF113" s="920">
        <v>6.4</v>
      </c>
      <c r="CG113" s="921"/>
      <c r="CH113" s="921"/>
      <c r="CI113" s="921"/>
      <c r="CJ113" s="921"/>
      <c r="CK113" s="948"/>
      <c r="CL113" s="949"/>
      <c r="CM113" s="922" t="s">
        <v>428</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2">
      <c r="A114" s="954"/>
      <c r="B114" s="955"/>
      <c r="C114" s="923" t="s">
        <v>429</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346872</v>
      </c>
      <c r="AB114" s="959"/>
      <c r="AC114" s="959"/>
      <c r="AD114" s="959"/>
      <c r="AE114" s="960"/>
      <c r="AF114" s="961">
        <v>339725</v>
      </c>
      <c r="AG114" s="959"/>
      <c r="AH114" s="959"/>
      <c r="AI114" s="959"/>
      <c r="AJ114" s="960"/>
      <c r="AK114" s="961">
        <v>302162</v>
      </c>
      <c r="AL114" s="959"/>
      <c r="AM114" s="959"/>
      <c r="AN114" s="959"/>
      <c r="AO114" s="960"/>
      <c r="AP114" s="962">
        <v>1</v>
      </c>
      <c r="AQ114" s="963"/>
      <c r="AR114" s="963"/>
      <c r="AS114" s="963"/>
      <c r="AT114" s="964"/>
      <c r="AU114" s="908"/>
      <c r="AV114" s="909"/>
      <c r="AW114" s="909"/>
      <c r="AX114" s="909"/>
      <c r="AY114" s="909"/>
      <c r="AZ114" s="922" t="s">
        <v>430</v>
      </c>
      <c r="BA114" s="923"/>
      <c r="BB114" s="923"/>
      <c r="BC114" s="923"/>
      <c r="BD114" s="923"/>
      <c r="BE114" s="923"/>
      <c r="BF114" s="923"/>
      <c r="BG114" s="923"/>
      <c r="BH114" s="923"/>
      <c r="BI114" s="923"/>
      <c r="BJ114" s="923"/>
      <c r="BK114" s="923"/>
      <c r="BL114" s="923"/>
      <c r="BM114" s="923"/>
      <c r="BN114" s="923"/>
      <c r="BO114" s="923"/>
      <c r="BP114" s="924"/>
      <c r="BQ114" s="925">
        <v>6356225</v>
      </c>
      <c r="BR114" s="926"/>
      <c r="BS114" s="926"/>
      <c r="BT114" s="926"/>
      <c r="BU114" s="926"/>
      <c r="BV114" s="926">
        <v>6686472</v>
      </c>
      <c r="BW114" s="926"/>
      <c r="BX114" s="926"/>
      <c r="BY114" s="926"/>
      <c r="BZ114" s="926"/>
      <c r="CA114" s="926">
        <v>6495866</v>
      </c>
      <c r="CB114" s="926"/>
      <c r="CC114" s="926"/>
      <c r="CD114" s="926"/>
      <c r="CE114" s="926"/>
      <c r="CF114" s="920">
        <v>20.9</v>
      </c>
      <c r="CG114" s="921"/>
      <c r="CH114" s="921"/>
      <c r="CI114" s="921"/>
      <c r="CJ114" s="921"/>
      <c r="CK114" s="948"/>
      <c r="CL114" s="949"/>
      <c r="CM114" s="922" t="s">
        <v>431</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2">
      <c r="A115" s="954"/>
      <c r="B115" s="955"/>
      <c r="C115" s="923" t="s">
        <v>432</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29471</v>
      </c>
      <c r="AB115" s="938"/>
      <c r="AC115" s="938"/>
      <c r="AD115" s="938"/>
      <c r="AE115" s="939"/>
      <c r="AF115" s="940">
        <v>15322</v>
      </c>
      <c r="AG115" s="938"/>
      <c r="AH115" s="938"/>
      <c r="AI115" s="938"/>
      <c r="AJ115" s="939"/>
      <c r="AK115" s="940">
        <v>1091</v>
      </c>
      <c r="AL115" s="938"/>
      <c r="AM115" s="938"/>
      <c r="AN115" s="938"/>
      <c r="AO115" s="939"/>
      <c r="AP115" s="941">
        <v>0</v>
      </c>
      <c r="AQ115" s="942"/>
      <c r="AR115" s="942"/>
      <c r="AS115" s="942"/>
      <c r="AT115" s="943"/>
      <c r="AU115" s="908"/>
      <c r="AV115" s="909"/>
      <c r="AW115" s="909"/>
      <c r="AX115" s="909"/>
      <c r="AY115" s="909"/>
      <c r="AZ115" s="922" t="s">
        <v>433</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v>826782</v>
      </c>
      <c r="CB115" s="926"/>
      <c r="CC115" s="926"/>
      <c r="CD115" s="926"/>
      <c r="CE115" s="926"/>
      <c r="CF115" s="920">
        <v>2.7</v>
      </c>
      <c r="CG115" s="921"/>
      <c r="CH115" s="921"/>
      <c r="CI115" s="921"/>
      <c r="CJ115" s="921"/>
      <c r="CK115" s="948"/>
      <c r="CL115" s="949"/>
      <c r="CM115" s="922" t="s">
        <v>434</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v>1012524</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2">
      <c r="A116" s="956"/>
      <c r="B116" s="957"/>
      <c r="C116" s="965" t="s">
        <v>435</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v>509</v>
      </c>
      <c r="AB116" s="959"/>
      <c r="AC116" s="959"/>
      <c r="AD116" s="959"/>
      <c r="AE116" s="960"/>
      <c r="AF116" s="961">
        <v>1132</v>
      </c>
      <c r="AG116" s="959"/>
      <c r="AH116" s="959"/>
      <c r="AI116" s="959"/>
      <c r="AJ116" s="960"/>
      <c r="AK116" s="961" t="s">
        <v>122</v>
      </c>
      <c r="AL116" s="959"/>
      <c r="AM116" s="959"/>
      <c r="AN116" s="959"/>
      <c r="AO116" s="960"/>
      <c r="AP116" s="962" t="s">
        <v>122</v>
      </c>
      <c r="AQ116" s="963"/>
      <c r="AR116" s="963"/>
      <c r="AS116" s="963"/>
      <c r="AT116" s="964"/>
      <c r="AU116" s="908"/>
      <c r="AV116" s="909"/>
      <c r="AW116" s="909"/>
      <c r="AX116" s="909"/>
      <c r="AY116" s="909"/>
      <c r="AZ116" s="967" t="s">
        <v>436</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437</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18" customFormat="1" ht="26.25" customHeight="1" x14ac:dyDescent="0.2">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438</v>
      </c>
      <c r="Z117" s="894"/>
      <c r="AA117" s="978">
        <v>9032332</v>
      </c>
      <c r="AB117" s="979"/>
      <c r="AC117" s="979"/>
      <c r="AD117" s="979"/>
      <c r="AE117" s="980"/>
      <c r="AF117" s="981">
        <v>8517199</v>
      </c>
      <c r="AG117" s="979"/>
      <c r="AH117" s="979"/>
      <c r="AI117" s="979"/>
      <c r="AJ117" s="980"/>
      <c r="AK117" s="981">
        <v>8065193</v>
      </c>
      <c r="AL117" s="979"/>
      <c r="AM117" s="979"/>
      <c r="AN117" s="979"/>
      <c r="AO117" s="980"/>
      <c r="AP117" s="982"/>
      <c r="AQ117" s="983"/>
      <c r="AR117" s="983"/>
      <c r="AS117" s="983"/>
      <c r="AT117" s="984"/>
      <c r="AU117" s="908"/>
      <c r="AV117" s="909"/>
      <c r="AW117" s="909"/>
      <c r="AX117" s="909"/>
      <c r="AY117" s="909"/>
      <c r="AZ117" s="974" t="s">
        <v>439</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440</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2">
      <c r="A118" s="912" t="s">
        <v>414</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411</v>
      </c>
      <c r="AB118" s="893"/>
      <c r="AC118" s="893"/>
      <c r="AD118" s="893"/>
      <c r="AE118" s="894"/>
      <c r="AF118" s="892" t="s">
        <v>412</v>
      </c>
      <c r="AG118" s="893"/>
      <c r="AH118" s="893"/>
      <c r="AI118" s="893"/>
      <c r="AJ118" s="894"/>
      <c r="AK118" s="892" t="s">
        <v>294</v>
      </c>
      <c r="AL118" s="893"/>
      <c r="AM118" s="893"/>
      <c r="AN118" s="893"/>
      <c r="AO118" s="894"/>
      <c r="AP118" s="970" t="s">
        <v>413</v>
      </c>
      <c r="AQ118" s="971"/>
      <c r="AR118" s="971"/>
      <c r="AS118" s="971"/>
      <c r="AT118" s="972"/>
      <c r="AU118" s="908"/>
      <c r="AV118" s="909"/>
      <c r="AW118" s="909"/>
      <c r="AX118" s="909"/>
      <c r="AY118" s="909"/>
      <c r="AZ118" s="973" t="s">
        <v>441</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442</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2">
      <c r="A119" s="1056" t="s">
        <v>417</v>
      </c>
      <c r="B119" s="947"/>
      <c r="C119" s="929" t="s">
        <v>418</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443</v>
      </c>
      <c r="BP119" s="1005"/>
      <c r="BQ119" s="999">
        <v>74770059</v>
      </c>
      <c r="BR119" s="1000"/>
      <c r="BS119" s="1000"/>
      <c r="BT119" s="1000"/>
      <c r="BU119" s="1000"/>
      <c r="BV119" s="1000">
        <v>72071775</v>
      </c>
      <c r="BW119" s="1000"/>
      <c r="BX119" s="1000"/>
      <c r="BY119" s="1000"/>
      <c r="BZ119" s="1000"/>
      <c r="CA119" s="1000">
        <v>75327711</v>
      </c>
      <c r="CB119" s="1000"/>
      <c r="CC119" s="1000"/>
      <c r="CD119" s="1000"/>
      <c r="CE119" s="1000"/>
      <c r="CF119" s="1001"/>
      <c r="CG119" s="1002"/>
      <c r="CH119" s="1002"/>
      <c r="CI119" s="1002"/>
      <c r="CJ119" s="1003"/>
      <c r="CK119" s="950"/>
      <c r="CL119" s="951"/>
      <c r="CM119" s="973" t="s">
        <v>444</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18" customFormat="1" ht="26.25" customHeight="1" x14ac:dyDescent="0.2">
      <c r="A120" s="1057"/>
      <c r="B120" s="949"/>
      <c r="C120" s="922" t="s">
        <v>421</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445</v>
      </c>
      <c r="AV120" s="992"/>
      <c r="AW120" s="992"/>
      <c r="AX120" s="992"/>
      <c r="AY120" s="993"/>
      <c r="AZ120" s="929" t="s">
        <v>446</v>
      </c>
      <c r="BA120" s="897"/>
      <c r="BB120" s="897"/>
      <c r="BC120" s="897"/>
      <c r="BD120" s="897"/>
      <c r="BE120" s="897"/>
      <c r="BF120" s="897"/>
      <c r="BG120" s="897"/>
      <c r="BH120" s="897"/>
      <c r="BI120" s="897"/>
      <c r="BJ120" s="897"/>
      <c r="BK120" s="897"/>
      <c r="BL120" s="897"/>
      <c r="BM120" s="897"/>
      <c r="BN120" s="897"/>
      <c r="BO120" s="897"/>
      <c r="BP120" s="898"/>
      <c r="BQ120" s="930">
        <v>22861290</v>
      </c>
      <c r="BR120" s="931"/>
      <c r="BS120" s="931"/>
      <c r="BT120" s="931"/>
      <c r="BU120" s="931"/>
      <c r="BV120" s="931">
        <v>20593169</v>
      </c>
      <c r="BW120" s="931"/>
      <c r="BX120" s="931"/>
      <c r="BY120" s="931"/>
      <c r="BZ120" s="931"/>
      <c r="CA120" s="931">
        <v>18038845</v>
      </c>
      <c r="CB120" s="931"/>
      <c r="CC120" s="931"/>
      <c r="CD120" s="931"/>
      <c r="CE120" s="931"/>
      <c r="CF120" s="944">
        <v>58</v>
      </c>
      <c r="CG120" s="945"/>
      <c r="CH120" s="945"/>
      <c r="CI120" s="945"/>
      <c r="CJ120" s="945"/>
      <c r="CK120" s="1006" t="s">
        <v>447</v>
      </c>
      <c r="CL120" s="1007"/>
      <c r="CM120" s="1007"/>
      <c r="CN120" s="1007"/>
      <c r="CO120" s="1008"/>
      <c r="CP120" s="1014" t="s">
        <v>396</v>
      </c>
      <c r="CQ120" s="1015"/>
      <c r="CR120" s="1015"/>
      <c r="CS120" s="1015"/>
      <c r="CT120" s="1015"/>
      <c r="CU120" s="1015"/>
      <c r="CV120" s="1015"/>
      <c r="CW120" s="1015"/>
      <c r="CX120" s="1015"/>
      <c r="CY120" s="1015"/>
      <c r="CZ120" s="1015"/>
      <c r="DA120" s="1015"/>
      <c r="DB120" s="1015"/>
      <c r="DC120" s="1015"/>
      <c r="DD120" s="1015"/>
      <c r="DE120" s="1015"/>
      <c r="DF120" s="1016"/>
      <c r="DG120" s="930">
        <v>17784400</v>
      </c>
      <c r="DH120" s="931"/>
      <c r="DI120" s="931"/>
      <c r="DJ120" s="931"/>
      <c r="DK120" s="931"/>
      <c r="DL120" s="931">
        <v>17529651</v>
      </c>
      <c r="DM120" s="931"/>
      <c r="DN120" s="931"/>
      <c r="DO120" s="931"/>
      <c r="DP120" s="931"/>
      <c r="DQ120" s="931">
        <v>17146694</v>
      </c>
      <c r="DR120" s="931"/>
      <c r="DS120" s="931"/>
      <c r="DT120" s="931"/>
      <c r="DU120" s="931"/>
      <c r="DV120" s="932">
        <v>55.1</v>
      </c>
      <c r="DW120" s="932"/>
      <c r="DX120" s="932"/>
      <c r="DY120" s="932"/>
      <c r="DZ120" s="933"/>
    </row>
    <row r="121" spans="1:130" s="218" customFormat="1" ht="26.25" customHeight="1" x14ac:dyDescent="0.2">
      <c r="A121" s="1057"/>
      <c r="B121" s="949"/>
      <c r="C121" s="974" t="s">
        <v>448</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449</v>
      </c>
      <c r="BA121" s="923"/>
      <c r="BB121" s="923"/>
      <c r="BC121" s="923"/>
      <c r="BD121" s="923"/>
      <c r="BE121" s="923"/>
      <c r="BF121" s="923"/>
      <c r="BG121" s="923"/>
      <c r="BH121" s="923"/>
      <c r="BI121" s="923"/>
      <c r="BJ121" s="923"/>
      <c r="BK121" s="923"/>
      <c r="BL121" s="923"/>
      <c r="BM121" s="923"/>
      <c r="BN121" s="923"/>
      <c r="BO121" s="923"/>
      <c r="BP121" s="924"/>
      <c r="BQ121" s="925">
        <v>11147121</v>
      </c>
      <c r="BR121" s="926"/>
      <c r="BS121" s="926"/>
      <c r="BT121" s="926"/>
      <c r="BU121" s="926"/>
      <c r="BV121" s="926">
        <v>12405643</v>
      </c>
      <c r="BW121" s="926"/>
      <c r="BX121" s="926"/>
      <c r="BY121" s="926"/>
      <c r="BZ121" s="926"/>
      <c r="CA121" s="926">
        <v>13144235</v>
      </c>
      <c r="CB121" s="926"/>
      <c r="CC121" s="926"/>
      <c r="CD121" s="926"/>
      <c r="CE121" s="926"/>
      <c r="CF121" s="920">
        <v>42.3</v>
      </c>
      <c r="CG121" s="921"/>
      <c r="CH121" s="921"/>
      <c r="CI121" s="921"/>
      <c r="CJ121" s="921"/>
      <c r="CK121" s="1009"/>
      <c r="CL121" s="1010"/>
      <c r="CM121" s="1010"/>
      <c r="CN121" s="1010"/>
      <c r="CO121" s="1011"/>
      <c r="CP121" s="1019" t="s">
        <v>393</v>
      </c>
      <c r="CQ121" s="1020"/>
      <c r="CR121" s="1020"/>
      <c r="CS121" s="1020"/>
      <c r="CT121" s="1020"/>
      <c r="CU121" s="1020"/>
      <c r="CV121" s="1020"/>
      <c r="CW121" s="1020"/>
      <c r="CX121" s="1020"/>
      <c r="CY121" s="1020"/>
      <c r="CZ121" s="1020"/>
      <c r="DA121" s="1020"/>
      <c r="DB121" s="1020"/>
      <c r="DC121" s="1020"/>
      <c r="DD121" s="1020"/>
      <c r="DE121" s="1020"/>
      <c r="DF121" s="1021"/>
      <c r="DG121" s="925">
        <v>1493756</v>
      </c>
      <c r="DH121" s="926"/>
      <c r="DI121" s="926"/>
      <c r="DJ121" s="926"/>
      <c r="DK121" s="926"/>
      <c r="DL121" s="926">
        <v>1445824</v>
      </c>
      <c r="DM121" s="926"/>
      <c r="DN121" s="926"/>
      <c r="DO121" s="926"/>
      <c r="DP121" s="926"/>
      <c r="DQ121" s="926">
        <v>1420245</v>
      </c>
      <c r="DR121" s="926"/>
      <c r="DS121" s="926"/>
      <c r="DT121" s="926"/>
      <c r="DU121" s="926"/>
      <c r="DV121" s="927">
        <v>4.5999999999999996</v>
      </c>
      <c r="DW121" s="927"/>
      <c r="DX121" s="927"/>
      <c r="DY121" s="927"/>
      <c r="DZ121" s="928"/>
    </row>
    <row r="122" spans="1:130" s="218" customFormat="1" ht="26.25" customHeight="1" x14ac:dyDescent="0.2">
      <c r="A122" s="1057"/>
      <c r="B122" s="949"/>
      <c r="C122" s="922" t="s">
        <v>431</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450</v>
      </c>
      <c r="BA122" s="965"/>
      <c r="BB122" s="965"/>
      <c r="BC122" s="965"/>
      <c r="BD122" s="965"/>
      <c r="BE122" s="965"/>
      <c r="BF122" s="965"/>
      <c r="BG122" s="965"/>
      <c r="BH122" s="965"/>
      <c r="BI122" s="965"/>
      <c r="BJ122" s="965"/>
      <c r="BK122" s="965"/>
      <c r="BL122" s="965"/>
      <c r="BM122" s="965"/>
      <c r="BN122" s="965"/>
      <c r="BO122" s="965"/>
      <c r="BP122" s="966"/>
      <c r="BQ122" s="999">
        <v>51869074</v>
      </c>
      <c r="BR122" s="1000"/>
      <c r="BS122" s="1000"/>
      <c r="BT122" s="1000"/>
      <c r="BU122" s="1000"/>
      <c r="BV122" s="1000">
        <v>50745417</v>
      </c>
      <c r="BW122" s="1000"/>
      <c r="BX122" s="1000"/>
      <c r="BY122" s="1000"/>
      <c r="BZ122" s="1000"/>
      <c r="CA122" s="1000">
        <v>50971372</v>
      </c>
      <c r="CB122" s="1000"/>
      <c r="CC122" s="1000"/>
      <c r="CD122" s="1000"/>
      <c r="CE122" s="1000"/>
      <c r="CF122" s="1017">
        <v>163.9</v>
      </c>
      <c r="CG122" s="1018"/>
      <c r="CH122" s="1018"/>
      <c r="CI122" s="1018"/>
      <c r="CJ122" s="1018"/>
      <c r="CK122" s="1009"/>
      <c r="CL122" s="1010"/>
      <c r="CM122" s="1010"/>
      <c r="CN122" s="1010"/>
      <c r="CO122" s="1011"/>
      <c r="CP122" s="1019" t="s">
        <v>390</v>
      </c>
      <c r="CQ122" s="1020"/>
      <c r="CR122" s="1020"/>
      <c r="CS122" s="1020"/>
      <c r="CT122" s="1020"/>
      <c r="CU122" s="1020"/>
      <c r="CV122" s="1020"/>
      <c r="CW122" s="1020"/>
      <c r="CX122" s="1020"/>
      <c r="CY122" s="1020"/>
      <c r="CZ122" s="1020"/>
      <c r="DA122" s="1020"/>
      <c r="DB122" s="1020"/>
      <c r="DC122" s="1020"/>
      <c r="DD122" s="1020"/>
      <c r="DE122" s="1020"/>
      <c r="DF122" s="1021"/>
      <c r="DG122" s="925" t="s">
        <v>122</v>
      </c>
      <c r="DH122" s="926"/>
      <c r="DI122" s="926"/>
      <c r="DJ122" s="926"/>
      <c r="DK122" s="926"/>
      <c r="DL122" s="926" t="s">
        <v>122</v>
      </c>
      <c r="DM122" s="926"/>
      <c r="DN122" s="926"/>
      <c r="DO122" s="926"/>
      <c r="DP122" s="926"/>
      <c r="DQ122" s="926" t="s">
        <v>122</v>
      </c>
      <c r="DR122" s="926"/>
      <c r="DS122" s="926"/>
      <c r="DT122" s="926"/>
      <c r="DU122" s="926"/>
      <c r="DV122" s="927" t="s">
        <v>122</v>
      </c>
      <c r="DW122" s="927"/>
      <c r="DX122" s="927"/>
      <c r="DY122" s="927"/>
      <c r="DZ122" s="928"/>
    </row>
    <row r="123" spans="1:130" s="218" customFormat="1" ht="26.25" customHeight="1" x14ac:dyDescent="0.2">
      <c r="A123" s="1057"/>
      <c r="B123" s="949"/>
      <c r="C123" s="922" t="s">
        <v>437</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451</v>
      </c>
      <c r="BP123" s="1005"/>
      <c r="BQ123" s="1063">
        <v>85877485</v>
      </c>
      <c r="BR123" s="1064"/>
      <c r="BS123" s="1064"/>
      <c r="BT123" s="1064"/>
      <c r="BU123" s="1064"/>
      <c r="BV123" s="1064">
        <v>83744229</v>
      </c>
      <c r="BW123" s="1064"/>
      <c r="BX123" s="1064"/>
      <c r="BY123" s="1064"/>
      <c r="BZ123" s="1064"/>
      <c r="CA123" s="1064">
        <v>82154452</v>
      </c>
      <c r="CB123" s="1064"/>
      <c r="CC123" s="1064"/>
      <c r="CD123" s="1064"/>
      <c r="CE123" s="1064"/>
      <c r="CF123" s="1001"/>
      <c r="CG123" s="1002"/>
      <c r="CH123" s="1002"/>
      <c r="CI123" s="1002"/>
      <c r="CJ123" s="1003"/>
      <c r="CK123" s="1009"/>
      <c r="CL123" s="1010"/>
      <c r="CM123" s="1010"/>
      <c r="CN123" s="1010"/>
      <c r="CO123" s="1011"/>
      <c r="CP123" s="1019" t="s">
        <v>391</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18" customFormat="1" ht="26.25" customHeight="1" thickBot="1" x14ac:dyDescent="0.25">
      <c r="A124" s="1057"/>
      <c r="B124" s="949"/>
      <c r="C124" s="922" t="s">
        <v>440</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452</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t="s">
        <v>122</v>
      </c>
      <c r="BR124" s="1027"/>
      <c r="BS124" s="1027"/>
      <c r="BT124" s="1027"/>
      <c r="BU124" s="1027"/>
      <c r="BV124" s="1027" t="s">
        <v>122</v>
      </c>
      <c r="BW124" s="1027"/>
      <c r="BX124" s="1027"/>
      <c r="BY124" s="1027"/>
      <c r="BZ124" s="1027"/>
      <c r="CA124" s="1027" t="s">
        <v>122</v>
      </c>
      <c r="CB124" s="1027"/>
      <c r="CC124" s="1027"/>
      <c r="CD124" s="1027"/>
      <c r="CE124" s="1027"/>
      <c r="CF124" s="1028"/>
      <c r="CG124" s="1029"/>
      <c r="CH124" s="1029"/>
      <c r="CI124" s="1029"/>
      <c r="CJ124" s="1030"/>
      <c r="CK124" s="1012"/>
      <c r="CL124" s="1012"/>
      <c r="CM124" s="1012"/>
      <c r="CN124" s="1012"/>
      <c r="CO124" s="1013"/>
      <c r="CP124" s="1019" t="s">
        <v>453</v>
      </c>
      <c r="CQ124" s="1020"/>
      <c r="CR124" s="1020"/>
      <c r="CS124" s="1020"/>
      <c r="CT124" s="1020"/>
      <c r="CU124" s="1020"/>
      <c r="CV124" s="1020"/>
      <c r="CW124" s="1020"/>
      <c r="CX124" s="1020"/>
      <c r="CY124" s="1020"/>
      <c r="CZ124" s="1020"/>
      <c r="DA124" s="1020"/>
      <c r="DB124" s="1020"/>
      <c r="DC124" s="1020"/>
      <c r="DD124" s="1020"/>
      <c r="DE124" s="1020"/>
      <c r="DF124" s="1021"/>
      <c r="DG124" s="1004" t="s">
        <v>122</v>
      </c>
      <c r="DH124" s="986"/>
      <c r="DI124" s="986"/>
      <c r="DJ124" s="986"/>
      <c r="DK124" s="987"/>
      <c r="DL124" s="985" t="s">
        <v>122</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2">
      <c r="A125" s="1057"/>
      <c r="B125" s="949"/>
      <c r="C125" s="922" t="s">
        <v>442</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454</v>
      </c>
      <c r="CL125" s="1007"/>
      <c r="CM125" s="1007"/>
      <c r="CN125" s="1007"/>
      <c r="CO125" s="1008"/>
      <c r="CP125" s="929" t="s">
        <v>455</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5">
      <c r="A126" s="1057"/>
      <c r="B126" s="949"/>
      <c r="C126" s="922" t="s">
        <v>444</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v>281</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456</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v>826782</v>
      </c>
      <c r="DR126" s="926"/>
      <c r="DS126" s="926"/>
      <c r="DT126" s="926"/>
      <c r="DU126" s="926"/>
      <c r="DV126" s="927">
        <v>2.7</v>
      </c>
      <c r="DW126" s="927"/>
      <c r="DX126" s="927"/>
      <c r="DY126" s="927"/>
      <c r="DZ126" s="928"/>
    </row>
    <row r="127" spans="1:130" s="218" customFormat="1" ht="26.25" customHeight="1" x14ac:dyDescent="0.2">
      <c r="A127" s="1058"/>
      <c r="B127" s="951"/>
      <c r="C127" s="973" t="s">
        <v>457</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v>29190</v>
      </c>
      <c r="AB127" s="959"/>
      <c r="AC127" s="959"/>
      <c r="AD127" s="959"/>
      <c r="AE127" s="960"/>
      <c r="AF127" s="961">
        <v>15322</v>
      </c>
      <c r="AG127" s="959"/>
      <c r="AH127" s="959"/>
      <c r="AI127" s="959"/>
      <c r="AJ127" s="960"/>
      <c r="AK127" s="961">
        <v>1091</v>
      </c>
      <c r="AL127" s="959"/>
      <c r="AM127" s="959"/>
      <c r="AN127" s="959"/>
      <c r="AO127" s="960"/>
      <c r="AP127" s="962">
        <v>0</v>
      </c>
      <c r="AQ127" s="963"/>
      <c r="AR127" s="963"/>
      <c r="AS127" s="963"/>
      <c r="AT127" s="964"/>
      <c r="AU127" s="220"/>
      <c r="AV127" s="220"/>
      <c r="AW127" s="220"/>
      <c r="AX127" s="1031" t="s">
        <v>458</v>
      </c>
      <c r="AY127" s="1032"/>
      <c r="AZ127" s="1032"/>
      <c r="BA127" s="1032"/>
      <c r="BB127" s="1032"/>
      <c r="BC127" s="1032"/>
      <c r="BD127" s="1032"/>
      <c r="BE127" s="1033"/>
      <c r="BF127" s="1034" t="s">
        <v>459</v>
      </c>
      <c r="BG127" s="1032"/>
      <c r="BH127" s="1032"/>
      <c r="BI127" s="1032"/>
      <c r="BJ127" s="1032"/>
      <c r="BK127" s="1032"/>
      <c r="BL127" s="1033"/>
      <c r="BM127" s="1034" t="s">
        <v>460</v>
      </c>
      <c r="BN127" s="1032"/>
      <c r="BO127" s="1032"/>
      <c r="BP127" s="1032"/>
      <c r="BQ127" s="1032"/>
      <c r="BR127" s="1032"/>
      <c r="BS127" s="1033"/>
      <c r="BT127" s="1034" t="s">
        <v>461</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462</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5">
      <c r="A128" s="1041" t="s">
        <v>463</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464</v>
      </c>
      <c r="X128" s="1043"/>
      <c r="Y128" s="1043"/>
      <c r="Z128" s="1044"/>
      <c r="AA128" s="1045">
        <v>1206059</v>
      </c>
      <c r="AB128" s="1046"/>
      <c r="AC128" s="1046"/>
      <c r="AD128" s="1046"/>
      <c r="AE128" s="1047"/>
      <c r="AF128" s="1048">
        <v>1209426</v>
      </c>
      <c r="AG128" s="1046"/>
      <c r="AH128" s="1046"/>
      <c r="AI128" s="1046"/>
      <c r="AJ128" s="1047"/>
      <c r="AK128" s="1048">
        <v>1317728</v>
      </c>
      <c r="AL128" s="1046"/>
      <c r="AM128" s="1046"/>
      <c r="AN128" s="1046"/>
      <c r="AO128" s="1047"/>
      <c r="AP128" s="1049"/>
      <c r="AQ128" s="1050"/>
      <c r="AR128" s="1050"/>
      <c r="AS128" s="1050"/>
      <c r="AT128" s="1051"/>
      <c r="AU128" s="220"/>
      <c r="AV128" s="220"/>
      <c r="AW128" s="220"/>
      <c r="AX128" s="896" t="s">
        <v>465</v>
      </c>
      <c r="AY128" s="897"/>
      <c r="AZ128" s="897"/>
      <c r="BA128" s="897"/>
      <c r="BB128" s="897"/>
      <c r="BC128" s="897"/>
      <c r="BD128" s="897"/>
      <c r="BE128" s="898"/>
      <c r="BF128" s="1052" t="s">
        <v>122</v>
      </c>
      <c r="BG128" s="1053"/>
      <c r="BH128" s="1053"/>
      <c r="BI128" s="1053"/>
      <c r="BJ128" s="1053"/>
      <c r="BK128" s="1053"/>
      <c r="BL128" s="1054"/>
      <c r="BM128" s="1052">
        <v>11.57</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466</v>
      </c>
      <c r="CQ128" s="726"/>
      <c r="CR128" s="726"/>
      <c r="CS128" s="726"/>
      <c r="CT128" s="726"/>
      <c r="CU128" s="726"/>
      <c r="CV128" s="726"/>
      <c r="CW128" s="726"/>
      <c r="CX128" s="726"/>
      <c r="CY128" s="726"/>
      <c r="CZ128" s="726"/>
      <c r="DA128" s="726"/>
      <c r="DB128" s="726"/>
      <c r="DC128" s="726"/>
      <c r="DD128" s="726"/>
      <c r="DE128" s="726"/>
      <c r="DF128" s="1036"/>
      <c r="DG128" s="1037" t="s">
        <v>122</v>
      </c>
      <c r="DH128" s="1038"/>
      <c r="DI128" s="1038"/>
      <c r="DJ128" s="1038"/>
      <c r="DK128" s="1038"/>
      <c r="DL128" s="1038" t="s">
        <v>122</v>
      </c>
      <c r="DM128" s="1038"/>
      <c r="DN128" s="1038"/>
      <c r="DO128" s="1038"/>
      <c r="DP128" s="1038"/>
      <c r="DQ128" s="1038" t="s">
        <v>122</v>
      </c>
      <c r="DR128" s="1038"/>
      <c r="DS128" s="1038"/>
      <c r="DT128" s="1038"/>
      <c r="DU128" s="1038"/>
      <c r="DV128" s="1039" t="s">
        <v>122</v>
      </c>
      <c r="DW128" s="1039"/>
      <c r="DX128" s="1039"/>
      <c r="DY128" s="1039"/>
      <c r="DZ128" s="1040"/>
    </row>
    <row r="129" spans="1:131" s="218" customFormat="1" ht="26.25" customHeight="1" x14ac:dyDescent="0.2">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467</v>
      </c>
      <c r="X129" s="1071"/>
      <c r="Y129" s="1071"/>
      <c r="Z129" s="1072"/>
      <c r="AA129" s="958">
        <v>34530224</v>
      </c>
      <c r="AB129" s="959"/>
      <c r="AC129" s="959"/>
      <c r="AD129" s="959"/>
      <c r="AE129" s="960"/>
      <c r="AF129" s="961">
        <v>34944857</v>
      </c>
      <c r="AG129" s="959"/>
      <c r="AH129" s="959"/>
      <c r="AI129" s="959"/>
      <c r="AJ129" s="960"/>
      <c r="AK129" s="961">
        <v>36202065</v>
      </c>
      <c r="AL129" s="959"/>
      <c r="AM129" s="959"/>
      <c r="AN129" s="959"/>
      <c r="AO129" s="960"/>
      <c r="AP129" s="1073"/>
      <c r="AQ129" s="1074"/>
      <c r="AR129" s="1074"/>
      <c r="AS129" s="1074"/>
      <c r="AT129" s="1075"/>
      <c r="AU129" s="221"/>
      <c r="AV129" s="221"/>
      <c r="AW129" s="221"/>
      <c r="AX129" s="1065" t="s">
        <v>468</v>
      </c>
      <c r="AY129" s="923"/>
      <c r="AZ129" s="923"/>
      <c r="BA129" s="923"/>
      <c r="BB129" s="923"/>
      <c r="BC129" s="923"/>
      <c r="BD129" s="923"/>
      <c r="BE129" s="924"/>
      <c r="BF129" s="1066" t="s">
        <v>122</v>
      </c>
      <c r="BG129" s="1067"/>
      <c r="BH129" s="1067"/>
      <c r="BI129" s="1067"/>
      <c r="BJ129" s="1067"/>
      <c r="BK129" s="1067"/>
      <c r="BL129" s="1068"/>
      <c r="BM129" s="1066">
        <v>16.57</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934" t="s">
        <v>469</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470</v>
      </c>
      <c r="X130" s="1071"/>
      <c r="Y130" s="1071"/>
      <c r="Z130" s="1072"/>
      <c r="AA130" s="958">
        <v>5641974</v>
      </c>
      <c r="AB130" s="959"/>
      <c r="AC130" s="959"/>
      <c r="AD130" s="959"/>
      <c r="AE130" s="960"/>
      <c r="AF130" s="961">
        <v>5193483</v>
      </c>
      <c r="AG130" s="959"/>
      <c r="AH130" s="959"/>
      <c r="AI130" s="959"/>
      <c r="AJ130" s="960"/>
      <c r="AK130" s="961">
        <v>5107000</v>
      </c>
      <c r="AL130" s="959"/>
      <c r="AM130" s="959"/>
      <c r="AN130" s="959"/>
      <c r="AO130" s="960"/>
      <c r="AP130" s="1073"/>
      <c r="AQ130" s="1074"/>
      <c r="AR130" s="1074"/>
      <c r="AS130" s="1074"/>
      <c r="AT130" s="1075"/>
      <c r="AU130" s="221"/>
      <c r="AV130" s="221"/>
      <c r="AW130" s="221"/>
      <c r="AX130" s="1065" t="s">
        <v>471</v>
      </c>
      <c r="AY130" s="923"/>
      <c r="AZ130" s="923"/>
      <c r="BA130" s="923"/>
      <c r="BB130" s="923"/>
      <c r="BC130" s="923"/>
      <c r="BD130" s="923"/>
      <c r="BE130" s="924"/>
      <c r="BF130" s="1101">
        <v>6.6</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472</v>
      </c>
      <c r="X131" s="1108"/>
      <c r="Y131" s="1108"/>
      <c r="Z131" s="1109"/>
      <c r="AA131" s="1004">
        <v>28888250</v>
      </c>
      <c r="AB131" s="986"/>
      <c r="AC131" s="986"/>
      <c r="AD131" s="986"/>
      <c r="AE131" s="987"/>
      <c r="AF131" s="985">
        <v>29751374</v>
      </c>
      <c r="AG131" s="986"/>
      <c r="AH131" s="986"/>
      <c r="AI131" s="986"/>
      <c r="AJ131" s="987"/>
      <c r="AK131" s="985">
        <v>31095065</v>
      </c>
      <c r="AL131" s="986"/>
      <c r="AM131" s="986"/>
      <c r="AN131" s="986"/>
      <c r="AO131" s="987"/>
      <c r="AP131" s="1110"/>
      <c r="AQ131" s="1111"/>
      <c r="AR131" s="1111"/>
      <c r="AS131" s="1111"/>
      <c r="AT131" s="1112"/>
      <c r="AU131" s="221"/>
      <c r="AV131" s="221"/>
      <c r="AW131" s="221"/>
      <c r="AX131" s="1083" t="s">
        <v>473</v>
      </c>
      <c r="AY131" s="726"/>
      <c r="AZ131" s="726"/>
      <c r="BA131" s="726"/>
      <c r="BB131" s="726"/>
      <c r="BC131" s="726"/>
      <c r="BD131" s="726"/>
      <c r="BE131" s="1036"/>
      <c r="BF131" s="1084" t="s">
        <v>122</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1090" t="s">
        <v>474</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475</v>
      </c>
      <c r="W132" s="1094"/>
      <c r="X132" s="1094"/>
      <c r="Y132" s="1094"/>
      <c r="Z132" s="1095"/>
      <c r="AA132" s="1096">
        <v>7.5612022190000001</v>
      </c>
      <c r="AB132" s="1097"/>
      <c r="AC132" s="1097"/>
      <c r="AD132" s="1097"/>
      <c r="AE132" s="1098"/>
      <c r="AF132" s="1099">
        <v>7.1065289290000004</v>
      </c>
      <c r="AG132" s="1097"/>
      <c r="AH132" s="1097"/>
      <c r="AI132" s="1097"/>
      <c r="AJ132" s="1098"/>
      <c r="AK132" s="1099">
        <v>5.2756442220000004</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476</v>
      </c>
      <c r="W133" s="1077"/>
      <c r="X133" s="1077"/>
      <c r="Y133" s="1077"/>
      <c r="Z133" s="1078"/>
      <c r="AA133" s="1079">
        <v>7</v>
      </c>
      <c r="AB133" s="1080"/>
      <c r="AC133" s="1080"/>
      <c r="AD133" s="1080"/>
      <c r="AE133" s="1081"/>
      <c r="AF133" s="1079">
        <v>7.3</v>
      </c>
      <c r="AG133" s="1080"/>
      <c r="AH133" s="1080"/>
      <c r="AI133" s="1080"/>
      <c r="AJ133" s="1081"/>
      <c r="AK133" s="1079">
        <v>6.6</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khjL6BUVknI914DOZFuBL+7gMmpy+Iw3zJ901l8mNOdXIY6p5gnnKrdd6Da7OX9KwQAehCR06Maw6USjoMnodA==" saltValue="i8sGKAQyW50DW9/ho1dj4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90" zoomScaleNormal="85" zoomScaleSheetLayoutView="90" workbookViewId="0">
      <selection activeCell="CP73" sqref="CP73"/>
    </sheetView>
  </sheetViews>
  <sheetFormatPr defaultColWidth="0" defaultRowHeight="13.5" customHeight="1" zeroHeight="1" x14ac:dyDescent="0.2"/>
  <cols>
    <col min="1" max="120" width="2.77734375" style="248" customWidth="1"/>
    <col min="121" max="121" width="0" style="247" hidden="1" customWidth="1"/>
    <col min="122" max="16384" width="9" style="247" hidden="1"/>
  </cols>
  <sheetData>
    <row r="1" spans="1:120" ht="13.2"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7"/>
    </row>
    <row r="17" spans="119:120" ht="13.2" x14ac:dyDescent="0.2">
      <c r="DP17" s="247"/>
    </row>
    <row r="18" spans="119:120" ht="13.2" x14ac:dyDescent="0.2"/>
    <row r="19" spans="119:120" ht="13.2" x14ac:dyDescent="0.2"/>
    <row r="20" spans="119:120" ht="13.2" x14ac:dyDescent="0.2">
      <c r="DO20" s="247"/>
      <c r="DP20" s="247"/>
    </row>
    <row r="21" spans="119:120" ht="13.2" x14ac:dyDescent="0.2">
      <c r="DP21" s="247"/>
    </row>
    <row r="22" spans="119:120" ht="13.2" x14ac:dyDescent="0.2"/>
    <row r="23" spans="119:120" ht="13.2" x14ac:dyDescent="0.2">
      <c r="DO23" s="247"/>
      <c r="DP23" s="247"/>
    </row>
    <row r="24" spans="119:120" ht="13.2" x14ac:dyDescent="0.2">
      <c r="DP24" s="247"/>
    </row>
    <row r="25" spans="119:120" ht="13.2" x14ac:dyDescent="0.2">
      <c r="DP25" s="247"/>
    </row>
    <row r="26" spans="119:120" ht="13.2" x14ac:dyDescent="0.2">
      <c r="DO26" s="247"/>
      <c r="DP26" s="247"/>
    </row>
    <row r="27" spans="119:120" ht="13.2" x14ac:dyDescent="0.2"/>
    <row r="28" spans="119:120" ht="13.2" x14ac:dyDescent="0.2">
      <c r="DO28" s="247"/>
      <c r="DP28" s="247"/>
    </row>
    <row r="29" spans="119:120" ht="13.2" x14ac:dyDescent="0.2">
      <c r="DP29" s="247"/>
    </row>
    <row r="30" spans="119:120" ht="13.2" x14ac:dyDescent="0.2"/>
    <row r="31" spans="119:120" ht="13.2" x14ac:dyDescent="0.2">
      <c r="DO31" s="247"/>
      <c r="DP31" s="247"/>
    </row>
    <row r="32" spans="119:120" ht="13.2" x14ac:dyDescent="0.2"/>
    <row r="33" spans="98:120" ht="13.2" x14ac:dyDescent="0.2">
      <c r="DO33" s="247"/>
      <c r="DP33" s="247"/>
    </row>
    <row r="34" spans="98:120" ht="13.2" x14ac:dyDescent="0.2">
      <c r="DM34" s="247"/>
    </row>
    <row r="35" spans="98:120" ht="13.2" x14ac:dyDescent="0.2">
      <c r="CT35" s="247"/>
      <c r="CU35" s="247"/>
      <c r="CV35" s="247"/>
      <c r="CY35" s="247"/>
      <c r="CZ35" s="247"/>
      <c r="DA35" s="247"/>
      <c r="DD35" s="247"/>
      <c r="DE35" s="247"/>
      <c r="DF35" s="247"/>
      <c r="DI35" s="247"/>
      <c r="DJ35" s="247"/>
      <c r="DK35" s="247"/>
      <c r="DM35" s="247"/>
      <c r="DN35" s="247"/>
      <c r="DO35" s="247"/>
      <c r="DP35" s="247"/>
    </row>
    <row r="36" spans="98:120" ht="13.2" x14ac:dyDescent="0.2"/>
    <row r="37" spans="98:120" ht="13.2" x14ac:dyDescent="0.2">
      <c r="CW37" s="247"/>
      <c r="DB37" s="247"/>
      <c r="DG37" s="247"/>
      <c r="DL37" s="247"/>
      <c r="DP37" s="247"/>
    </row>
    <row r="38" spans="98:120" ht="13.2"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7"/>
      <c r="DO49" s="247"/>
      <c r="DP49" s="247"/>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7"/>
      <c r="CS63" s="247"/>
      <c r="CX63" s="247"/>
      <c r="DC63" s="247"/>
      <c r="DH63" s="247"/>
    </row>
    <row r="64" spans="22:120" ht="13.2" x14ac:dyDescent="0.2">
      <c r="V64" s="247"/>
    </row>
    <row r="65" spans="15:120" ht="13.2"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2" x14ac:dyDescent="0.2">
      <c r="Q66" s="247"/>
      <c r="S66" s="247"/>
      <c r="U66" s="247"/>
      <c r="DM66" s="247"/>
    </row>
    <row r="67" spans="15:120" ht="13.2"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2" x14ac:dyDescent="0.2"/>
    <row r="69" spans="15:120" ht="13.2" x14ac:dyDescent="0.2"/>
    <row r="70" spans="15:120" ht="13.2" x14ac:dyDescent="0.2"/>
    <row r="71" spans="15:120" ht="13.2" x14ac:dyDescent="0.2"/>
    <row r="72" spans="15:120" ht="13.2" x14ac:dyDescent="0.2">
      <c r="DP72" s="247"/>
    </row>
    <row r="73" spans="15:120" ht="13.2" x14ac:dyDescent="0.2">
      <c r="DP73" s="247"/>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7"/>
      <c r="CX96" s="247"/>
      <c r="DC96" s="247"/>
      <c r="DH96" s="247"/>
    </row>
    <row r="97" spans="24:120" ht="13.2" x14ac:dyDescent="0.2">
      <c r="CS97" s="247"/>
      <c r="CX97" s="247"/>
      <c r="DC97" s="247"/>
      <c r="DH97" s="247"/>
      <c r="DP97" s="248" t="s">
        <v>477</v>
      </c>
    </row>
    <row r="98" spans="24:120" ht="13.2" hidden="1" x14ac:dyDescent="0.2">
      <c r="CS98" s="247"/>
      <c r="CX98" s="247"/>
      <c r="DC98" s="247"/>
      <c r="DH98" s="247"/>
    </row>
    <row r="99" spans="24:120" ht="13.2"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2" hidden="1" x14ac:dyDescent="0.2">
      <c r="CT103" s="247"/>
      <c r="CV103" s="247"/>
      <c r="CW103" s="247"/>
      <c r="CY103" s="247"/>
      <c r="DA103" s="247"/>
      <c r="DB103" s="247"/>
      <c r="DD103" s="247"/>
      <c r="DF103" s="247"/>
      <c r="DG103" s="247"/>
      <c r="DI103" s="247"/>
      <c r="DK103" s="247"/>
      <c r="DL103" s="247"/>
      <c r="DM103" s="247"/>
      <c r="DN103" s="247"/>
      <c r="DO103" s="247"/>
      <c r="DP103" s="247"/>
    </row>
    <row r="104" spans="24:120" ht="13.2"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1mTZBMnBDiVW92yP0UHnqWl7qEojF/yLNOGENBsUTHpdE0Wcv7IjFP/ta5qoS69D246OqzXGOrG1DZ5aA1u35Q==" saltValue="Bw/yUmBiG3YehPZtod/Lk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90" zoomScaleNormal="90" zoomScaleSheetLayoutView="55" workbookViewId="0"/>
  </sheetViews>
  <sheetFormatPr defaultColWidth="0" defaultRowHeight="13.5" customHeight="1" zeroHeight="1" x14ac:dyDescent="0.2"/>
  <cols>
    <col min="1" max="116" width="2.6640625" style="248" customWidth="1"/>
    <col min="117" max="16384" width="9" style="247" hidden="1"/>
  </cols>
  <sheetData>
    <row r="1" spans="2:116" ht="13.2"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2" x14ac:dyDescent="0.2"/>
    <row r="3" spans="2:116" ht="13.2" x14ac:dyDescent="0.2"/>
    <row r="4" spans="2:116" ht="13.2"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2"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2" x14ac:dyDescent="0.2"/>
    <row r="20" spans="9:116" ht="13.2" x14ac:dyDescent="0.2"/>
    <row r="21" spans="9:116" ht="13.2" x14ac:dyDescent="0.2">
      <c r="DL21" s="247"/>
    </row>
    <row r="22" spans="9:116" ht="13.2" x14ac:dyDescent="0.2">
      <c r="DI22" s="247"/>
      <c r="DJ22" s="247"/>
      <c r="DK22" s="247"/>
      <c r="DL22" s="247"/>
    </row>
    <row r="23" spans="9:116" ht="13.2" x14ac:dyDescent="0.2">
      <c r="CY23" s="247"/>
      <c r="CZ23" s="247"/>
      <c r="DA23" s="247"/>
      <c r="DB23" s="247"/>
      <c r="DC23" s="247"/>
      <c r="DD23" s="247"/>
      <c r="DE23" s="247"/>
      <c r="DF23" s="247"/>
      <c r="DG23" s="247"/>
      <c r="DH23" s="247"/>
      <c r="DI23" s="247"/>
      <c r="DJ23" s="247"/>
      <c r="DK23" s="247"/>
      <c r="DL23" s="247"/>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7"/>
      <c r="DA35" s="247"/>
      <c r="DB35" s="247"/>
      <c r="DC35" s="247"/>
      <c r="DD35" s="247"/>
      <c r="DE35" s="247"/>
      <c r="DF35" s="247"/>
      <c r="DG35" s="247"/>
      <c r="DH35" s="247"/>
      <c r="DI35" s="247"/>
      <c r="DJ35" s="247"/>
      <c r="DK35" s="247"/>
      <c r="DL35" s="247"/>
    </row>
    <row r="36" spans="15:116" ht="13.2" x14ac:dyDescent="0.2"/>
    <row r="37" spans="15:116" ht="13.2" x14ac:dyDescent="0.2">
      <c r="DL37" s="247"/>
    </row>
    <row r="38" spans="15:116" ht="13.2" x14ac:dyDescent="0.2">
      <c r="DI38" s="247"/>
      <c r="DJ38" s="247"/>
      <c r="DK38" s="247"/>
      <c r="DL38" s="247"/>
    </row>
    <row r="39" spans="15:116" ht="13.2" x14ac:dyDescent="0.2"/>
    <row r="40" spans="15:116" ht="13.2" x14ac:dyDescent="0.2"/>
    <row r="41" spans="15:116" ht="13.2" x14ac:dyDescent="0.2"/>
    <row r="42" spans="15:116" ht="13.2" x14ac:dyDescent="0.2"/>
    <row r="43" spans="15:116" ht="13.2"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2" x14ac:dyDescent="0.2">
      <c r="DL44" s="247"/>
    </row>
    <row r="45" spans="15:116" ht="13.2" x14ac:dyDescent="0.2"/>
    <row r="46" spans="15:116" ht="13.2" x14ac:dyDescent="0.2">
      <c r="DA46" s="247"/>
      <c r="DB46" s="247"/>
      <c r="DC46" s="247"/>
      <c r="DD46" s="247"/>
      <c r="DE46" s="247"/>
      <c r="DF46" s="247"/>
      <c r="DG46" s="247"/>
      <c r="DH46" s="247"/>
      <c r="DI46" s="247"/>
      <c r="DJ46" s="247"/>
      <c r="DK46" s="247"/>
      <c r="DL46" s="247"/>
    </row>
    <row r="47" spans="15:116" ht="13.2" x14ac:dyDescent="0.2"/>
    <row r="48" spans="15:116" ht="13.2" x14ac:dyDescent="0.2"/>
    <row r="49" spans="104:116" ht="13.2" x14ac:dyDescent="0.2"/>
    <row r="50" spans="104:116" ht="13.2" x14ac:dyDescent="0.2">
      <c r="CZ50" s="247"/>
      <c r="DA50" s="247"/>
      <c r="DB50" s="247"/>
      <c r="DC50" s="247"/>
      <c r="DD50" s="247"/>
      <c r="DE50" s="247"/>
      <c r="DF50" s="247"/>
      <c r="DG50" s="247"/>
      <c r="DH50" s="247"/>
      <c r="DI50" s="247"/>
      <c r="DJ50" s="247"/>
      <c r="DK50" s="247"/>
      <c r="DL50" s="247"/>
    </row>
    <row r="51" spans="104:116" ht="13.2" x14ac:dyDescent="0.2"/>
    <row r="52" spans="104:116" ht="13.2" x14ac:dyDescent="0.2"/>
    <row r="53" spans="104:116" ht="13.2" x14ac:dyDescent="0.2">
      <c r="DL53" s="247"/>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7"/>
      <c r="DD67" s="247"/>
      <c r="DE67" s="247"/>
      <c r="DF67" s="247"/>
      <c r="DG67" s="247"/>
      <c r="DH67" s="247"/>
      <c r="DI67" s="247"/>
      <c r="DJ67" s="247"/>
      <c r="DK67" s="247"/>
      <c r="DL67" s="247"/>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ktktSlWkQHJF7TxuD+7nrMdPWkxdnbrkjGwK1j78IU4pZWDpfVKN0EQ73oHYTyqymh5hbjZikMAG3jrNJeeqJA==" saltValue="y1BYh346OX+tFX7taAc8/w=="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9" customWidth="1"/>
    <col min="37" max="44" width="17" style="249" customWidth="1"/>
    <col min="45" max="45" width="6.109375" style="256" customWidth="1"/>
    <col min="46" max="46" width="3" style="254" customWidth="1"/>
    <col min="47" max="47" width="19.109375" style="249" hidden="1" customWidth="1"/>
    <col min="48" max="52" width="12.6640625" style="249" hidden="1" customWidth="1"/>
    <col min="53" max="16384" width="8.6640625" style="249" hidden="1"/>
  </cols>
  <sheetData>
    <row r="1" spans="1:46" ht="13.2" x14ac:dyDescent="0.2">
      <c r="AS1" s="250"/>
      <c r="AT1" s="250"/>
    </row>
    <row r="2" spans="1:46" ht="13.2" x14ac:dyDescent="0.2">
      <c r="AS2" s="250"/>
      <c r="AT2" s="250"/>
    </row>
    <row r="3" spans="1:46" ht="13.2" x14ac:dyDescent="0.2">
      <c r="AS3" s="250"/>
      <c r="AT3" s="250"/>
    </row>
    <row r="4" spans="1:46" ht="13.2" x14ac:dyDescent="0.2">
      <c r="AS4" s="250"/>
      <c r="AT4" s="250"/>
    </row>
    <row r="5" spans="1:46" ht="16.2" x14ac:dyDescent="0.2">
      <c r="A5" s="251" t="s">
        <v>478</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2"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479</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480</v>
      </c>
      <c r="AP7" s="260"/>
      <c r="AQ7" s="261" t="s">
        <v>481</v>
      </c>
      <c r="AR7" s="262"/>
    </row>
    <row r="8" spans="1:46" ht="13.2"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482</v>
      </c>
      <c r="AQ8" s="267" t="s">
        <v>483</v>
      </c>
      <c r="AR8" s="268" t="s">
        <v>484</v>
      </c>
    </row>
    <row r="9" spans="1:46" ht="13.2"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485</v>
      </c>
      <c r="AL9" s="1117"/>
      <c r="AM9" s="1117"/>
      <c r="AN9" s="1118"/>
      <c r="AO9" s="269">
        <v>8356984</v>
      </c>
      <c r="AP9" s="269">
        <v>62609</v>
      </c>
      <c r="AQ9" s="270">
        <v>68274</v>
      </c>
      <c r="AR9" s="271">
        <v>-8.3000000000000007</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486</v>
      </c>
      <c r="AL10" s="1117"/>
      <c r="AM10" s="1117"/>
      <c r="AN10" s="1118"/>
      <c r="AO10" s="272">
        <v>1001786</v>
      </c>
      <c r="AP10" s="272">
        <v>7505</v>
      </c>
      <c r="AQ10" s="273">
        <v>4860</v>
      </c>
      <c r="AR10" s="274">
        <v>54.4</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487</v>
      </c>
      <c r="AL11" s="1117"/>
      <c r="AM11" s="1117"/>
      <c r="AN11" s="1118"/>
      <c r="AO11" s="272">
        <v>11082</v>
      </c>
      <c r="AP11" s="272">
        <v>83</v>
      </c>
      <c r="AQ11" s="273">
        <v>567</v>
      </c>
      <c r="AR11" s="274">
        <v>-85.4</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488</v>
      </c>
      <c r="AL12" s="1117"/>
      <c r="AM12" s="1117"/>
      <c r="AN12" s="1118"/>
      <c r="AO12" s="272" t="s">
        <v>489</v>
      </c>
      <c r="AP12" s="272" t="s">
        <v>489</v>
      </c>
      <c r="AQ12" s="273">
        <v>16</v>
      </c>
      <c r="AR12" s="274" t="s">
        <v>489</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490</v>
      </c>
      <c r="AL13" s="1117"/>
      <c r="AM13" s="1117"/>
      <c r="AN13" s="1118"/>
      <c r="AO13" s="272">
        <v>279128</v>
      </c>
      <c r="AP13" s="272">
        <v>2091</v>
      </c>
      <c r="AQ13" s="273">
        <v>2777</v>
      </c>
      <c r="AR13" s="274">
        <v>-24.7</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491</v>
      </c>
      <c r="AL14" s="1117"/>
      <c r="AM14" s="1117"/>
      <c r="AN14" s="1118"/>
      <c r="AO14" s="272">
        <v>394536</v>
      </c>
      <c r="AP14" s="272">
        <v>2956</v>
      </c>
      <c r="AQ14" s="273">
        <v>1330</v>
      </c>
      <c r="AR14" s="274">
        <v>122.3</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492</v>
      </c>
      <c r="AL15" s="1120"/>
      <c r="AM15" s="1120"/>
      <c r="AN15" s="1121"/>
      <c r="AO15" s="272">
        <v>-778744</v>
      </c>
      <c r="AP15" s="272">
        <v>-5834</v>
      </c>
      <c r="AQ15" s="273">
        <v>-3833</v>
      </c>
      <c r="AR15" s="274">
        <v>52.2</v>
      </c>
    </row>
    <row r="16" spans="1:46" ht="13.2"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9264772</v>
      </c>
      <c r="AP16" s="272">
        <v>69410</v>
      </c>
      <c r="AQ16" s="273">
        <v>73991</v>
      </c>
      <c r="AR16" s="274">
        <v>-6.2</v>
      </c>
    </row>
    <row r="17" spans="1:46" ht="13.2"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2"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2"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493</v>
      </c>
      <c r="AL19" s="250"/>
      <c r="AM19" s="250"/>
      <c r="AN19" s="250"/>
      <c r="AO19" s="250"/>
      <c r="AP19" s="250"/>
      <c r="AQ19" s="250"/>
      <c r="AR19" s="250"/>
    </row>
    <row r="20" spans="1:46" ht="13.2"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494</v>
      </c>
      <c r="AP20" s="281" t="s">
        <v>495</v>
      </c>
      <c r="AQ20" s="282" t="s">
        <v>496</v>
      </c>
      <c r="AR20" s="283"/>
    </row>
    <row r="21" spans="1:46" s="289" customFormat="1" ht="13.2"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497</v>
      </c>
      <c r="AL21" s="1123"/>
      <c r="AM21" s="1123"/>
      <c r="AN21" s="1124"/>
      <c r="AO21" s="285">
        <v>5.85</v>
      </c>
      <c r="AP21" s="286">
        <v>6.28</v>
      </c>
      <c r="AQ21" s="287">
        <v>-0.43</v>
      </c>
      <c r="AR21" s="255"/>
      <c r="AS21" s="288"/>
      <c r="AT21" s="284"/>
    </row>
    <row r="22" spans="1:46" s="289" customFormat="1" ht="13.2"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498</v>
      </c>
      <c r="AL22" s="1123"/>
      <c r="AM22" s="1123"/>
      <c r="AN22" s="1124"/>
      <c r="AO22" s="290">
        <v>97.3</v>
      </c>
      <c r="AP22" s="291">
        <v>98.7</v>
      </c>
      <c r="AQ22" s="292">
        <v>-1.4</v>
      </c>
      <c r="AR22" s="276"/>
      <c r="AS22" s="288"/>
      <c r="AT22" s="284"/>
    </row>
    <row r="23" spans="1:46" s="289" customFormat="1" ht="13.2"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2"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2"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2" x14ac:dyDescent="0.2">
      <c r="A26" s="1113" t="s">
        <v>499</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ht="13.2" x14ac:dyDescent="0.2">
      <c r="A27" s="297"/>
      <c r="AO27" s="250"/>
      <c r="AP27" s="250"/>
      <c r="AQ27" s="250"/>
      <c r="AR27" s="250"/>
      <c r="AS27" s="250"/>
      <c r="AT27" s="250"/>
    </row>
    <row r="28" spans="1:46" ht="16.2" x14ac:dyDescent="0.2">
      <c r="A28" s="251" t="s">
        <v>500</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2"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501</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480</v>
      </c>
      <c r="AP30" s="260"/>
      <c r="AQ30" s="261" t="s">
        <v>481</v>
      </c>
      <c r="AR30" s="262"/>
    </row>
    <row r="31" spans="1:46" ht="13.2"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482</v>
      </c>
      <c r="AQ31" s="267" t="s">
        <v>483</v>
      </c>
      <c r="AR31" s="268" t="s">
        <v>484</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502</v>
      </c>
      <c r="AL32" s="1131"/>
      <c r="AM32" s="1131"/>
      <c r="AN32" s="1132"/>
      <c r="AO32" s="300">
        <v>6058855</v>
      </c>
      <c r="AP32" s="300">
        <v>45392</v>
      </c>
      <c r="AQ32" s="301">
        <v>32402</v>
      </c>
      <c r="AR32" s="302">
        <v>40.1</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503</v>
      </c>
      <c r="AL33" s="1131"/>
      <c r="AM33" s="1131"/>
      <c r="AN33" s="1132"/>
      <c r="AO33" s="300" t="s">
        <v>489</v>
      </c>
      <c r="AP33" s="300" t="s">
        <v>489</v>
      </c>
      <c r="AQ33" s="301" t="s">
        <v>489</v>
      </c>
      <c r="AR33" s="302" t="s">
        <v>489</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504</v>
      </c>
      <c r="AL34" s="1131"/>
      <c r="AM34" s="1131"/>
      <c r="AN34" s="1132"/>
      <c r="AO34" s="300" t="s">
        <v>489</v>
      </c>
      <c r="AP34" s="300" t="s">
        <v>489</v>
      </c>
      <c r="AQ34" s="301">
        <v>16</v>
      </c>
      <c r="AR34" s="302" t="s">
        <v>489</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505</v>
      </c>
      <c r="AL35" s="1131"/>
      <c r="AM35" s="1131"/>
      <c r="AN35" s="1132"/>
      <c r="AO35" s="300">
        <v>1703085</v>
      </c>
      <c r="AP35" s="300">
        <v>12759</v>
      </c>
      <c r="AQ35" s="301">
        <v>5520</v>
      </c>
      <c r="AR35" s="302">
        <v>131.1</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506</v>
      </c>
      <c r="AL36" s="1131"/>
      <c r="AM36" s="1131"/>
      <c r="AN36" s="1132"/>
      <c r="AO36" s="300">
        <v>302162</v>
      </c>
      <c r="AP36" s="300">
        <v>2264</v>
      </c>
      <c r="AQ36" s="301">
        <v>1296</v>
      </c>
      <c r="AR36" s="302">
        <v>74.7</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507</v>
      </c>
      <c r="AL37" s="1131"/>
      <c r="AM37" s="1131"/>
      <c r="AN37" s="1132"/>
      <c r="AO37" s="300">
        <v>1091</v>
      </c>
      <c r="AP37" s="300">
        <v>8</v>
      </c>
      <c r="AQ37" s="301">
        <v>571</v>
      </c>
      <c r="AR37" s="302">
        <v>-98.6</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508</v>
      </c>
      <c r="AL38" s="1134"/>
      <c r="AM38" s="1134"/>
      <c r="AN38" s="1135"/>
      <c r="AO38" s="303" t="s">
        <v>489</v>
      </c>
      <c r="AP38" s="303" t="s">
        <v>489</v>
      </c>
      <c r="AQ38" s="304">
        <v>0</v>
      </c>
      <c r="AR38" s="292" t="s">
        <v>489</v>
      </c>
      <c r="AS38" s="299"/>
    </row>
    <row r="39" spans="1:46" ht="13.2"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509</v>
      </c>
      <c r="AL39" s="1134"/>
      <c r="AM39" s="1134"/>
      <c r="AN39" s="1135"/>
      <c r="AO39" s="300">
        <v>-1317728</v>
      </c>
      <c r="AP39" s="300">
        <v>-9872</v>
      </c>
      <c r="AQ39" s="301">
        <v>-6093</v>
      </c>
      <c r="AR39" s="302">
        <v>62</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510</v>
      </c>
      <c r="AL40" s="1131"/>
      <c r="AM40" s="1131"/>
      <c r="AN40" s="1132"/>
      <c r="AO40" s="300">
        <v>-5107000</v>
      </c>
      <c r="AP40" s="300">
        <v>-38261</v>
      </c>
      <c r="AQ40" s="301">
        <v>-23816</v>
      </c>
      <c r="AR40" s="302">
        <v>60.7</v>
      </c>
      <c r="AS40" s="299"/>
    </row>
    <row r="41" spans="1:46" ht="13.2"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1640465</v>
      </c>
      <c r="AP41" s="300">
        <v>12290</v>
      </c>
      <c r="AQ41" s="301">
        <v>9896</v>
      </c>
      <c r="AR41" s="302">
        <v>24.2</v>
      </c>
      <c r="AS41" s="299"/>
    </row>
    <row r="42" spans="1:46" ht="13.2"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2"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2"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2"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2"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511</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2"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512</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480</v>
      </c>
      <c r="AN49" s="1127" t="s">
        <v>513</v>
      </c>
      <c r="AO49" s="1128"/>
      <c r="AP49" s="1128"/>
      <c r="AQ49" s="1128"/>
      <c r="AR49" s="1129"/>
    </row>
    <row r="50" spans="1:44" ht="13.2"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514</v>
      </c>
      <c r="AO50" s="317" t="s">
        <v>515</v>
      </c>
      <c r="AP50" s="318" t="s">
        <v>516</v>
      </c>
      <c r="AQ50" s="319" t="s">
        <v>517</v>
      </c>
      <c r="AR50" s="320" t="s">
        <v>518</v>
      </c>
    </row>
    <row r="51" spans="1:44" ht="13.2"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519</v>
      </c>
      <c r="AL51" s="313"/>
      <c r="AM51" s="321">
        <v>9525591</v>
      </c>
      <c r="AN51" s="322">
        <v>70109</v>
      </c>
      <c r="AO51" s="323">
        <v>-2.2999999999999998</v>
      </c>
      <c r="AP51" s="324">
        <v>44161</v>
      </c>
      <c r="AQ51" s="325">
        <v>3.1</v>
      </c>
      <c r="AR51" s="326">
        <v>-5.4</v>
      </c>
    </row>
    <row r="52" spans="1:44" ht="13.2"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520</v>
      </c>
      <c r="AM52" s="329">
        <v>4206366</v>
      </c>
      <c r="AN52" s="330">
        <v>30959</v>
      </c>
      <c r="AO52" s="331">
        <v>-4.8</v>
      </c>
      <c r="AP52" s="332">
        <v>23644</v>
      </c>
      <c r="AQ52" s="333">
        <v>3.1</v>
      </c>
      <c r="AR52" s="334">
        <v>-7.9</v>
      </c>
    </row>
    <row r="53" spans="1:44" ht="13.2"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521</v>
      </c>
      <c r="AL53" s="313"/>
      <c r="AM53" s="321">
        <v>6696945</v>
      </c>
      <c r="AN53" s="322">
        <v>49479</v>
      </c>
      <c r="AO53" s="323">
        <v>-29.4</v>
      </c>
      <c r="AP53" s="324">
        <v>43955</v>
      </c>
      <c r="AQ53" s="325">
        <v>-0.5</v>
      </c>
      <c r="AR53" s="326">
        <v>-28.9</v>
      </c>
    </row>
    <row r="54" spans="1:44" ht="13.2"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520</v>
      </c>
      <c r="AM54" s="329">
        <v>2366719</v>
      </c>
      <c r="AN54" s="330">
        <v>17486</v>
      </c>
      <c r="AO54" s="331">
        <v>-43.5</v>
      </c>
      <c r="AP54" s="332">
        <v>21318</v>
      </c>
      <c r="AQ54" s="333">
        <v>-9.8000000000000007</v>
      </c>
      <c r="AR54" s="334">
        <v>-33.700000000000003</v>
      </c>
    </row>
    <row r="55" spans="1:44" ht="13.2"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522</v>
      </c>
      <c r="AL55" s="313"/>
      <c r="AM55" s="321">
        <v>6669887</v>
      </c>
      <c r="AN55" s="322">
        <v>49520</v>
      </c>
      <c r="AO55" s="323">
        <v>0.1</v>
      </c>
      <c r="AP55" s="324">
        <v>41921</v>
      </c>
      <c r="AQ55" s="325">
        <v>-4.5999999999999996</v>
      </c>
      <c r="AR55" s="326">
        <v>4.7</v>
      </c>
    </row>
    <row r="56" spans="1:44" ht="13.2"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520</v>
      </c>
      <c r="AM56" s="329">
        <v>2768760</v>
      </c>
      <c r="AN56" s="330">
        <v>20556</v>
      </c>
      <c r="AO56" s="331">
        <v>17.600000000000001</v>
      </c>
      <c r="AP56" s="332">
        <v>21655</v>
      </c>
      <c r="AQ56" s="333">
        <v>1.6</v>
      </c>
      <c r="AR56" s="334">
        <v>16</v>
      </c>
    </row>
    <row r="57" spans="1:44" ht="13.2"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523</v>
      </c>
      <c r="AL57" s="313"/>
      <c r="AM57" s="321">
        <v>8871514</v>
      </c>
      <c r="AN57" s="322">
        <v>66236</v>
      </c>
      <c r="AO57" s="323">
        <v>33.799999999999997</v>
      </c>
      <c r="AP57" s="324">
        <v>44585</v>
      </c>
      <c r="AQ57" s="325">
        <v>6.4</v>
      </c>
      <c r="AR57" s="326">
        <v>27.4</v>
      </c>
    </row>
    <row r="58" spans="1:44" ht="13.2"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520</v>
      </c>
      <c r="AM58" s="329">
        <v>4223929</v>
      </c>
      <c r="AN58" s="330">
        <v>31536</v>
      </c>
      <c r="AO58" s="331">
        <v>53.4</v>
      </c>
      <c r="AP58" s="332">
        <v>23077</v>
      </c>
      <c r="AQ58" s="333">
        <v>6.6</v>
      </c>
      <c r="AR58" s="334">
        <v>46.8</v>
      </c>
    </row>
    <row r="59" spans="1:44" ht="13.2"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524</v>
      </c>
      <c r="AL59" s="313"/>
      <c r="AM59" s="321">
        <v>10600286</v>
      </c>
      <c r="AN59" s="322">
        <v>79415</v>
      </c>
      <c r="AO59" s="323">
        <v>19.899999999999999</v>
      </c>
      <c r="AP59" s="324">
        <v>49779</v>
      </c>
      <c r="AQ59" s="325">
        <v>11.6</v>
      </c>
      <c r="AR59" s="326">
        <v>8.3000000000000007</v>
      </c>
    </row>
    <row r="60" spans="1:44" ht="13.2"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520</v>
      </c>
      <c r="AM60" s="329">
        <v>6919295</v>
      </c>
      <c r="AN60" s="330">
        <v>51838</v>
      </c>
      <c r="AO60" s="331">
        <v>64.400000000000006</v>
      </c>
      <c r="AP60" s="332">
        <v>28921</v>
      </c>
      <c r="AQ60" s="333">
        <v>25.3</v>
      </c>
      <c r="AR60" s="334">
        <v>39.1</v>
      </c>
    </row>
    <row r="61" spans="1:44" ht="13.2"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525</v>
      </c>
      <c r="AL61" s="335"/>
      <c r="AM61" s="336">
        <v>8472845</v>
      </c>
      <c r="AN61" s="337">
        <v>62952</v>
      </c>
      <c r="AO61" s="338">
        <v>4.4000000000000004</v>
      </c>
      <c r="AP61" s="339">
        <v>44880</v>
      </c>
      <c r="AQ61" s="340">
        <v>3.2</v>
      </c>
      <c r="AR61" s="326">
        <v>1.2</v>
      </c>
    </row>
    <row r="62" spans="1:44" ht="13.2"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520</v>
      </c>
      <c r="AM62" s="329">
        <v>4097014</v>
      </c>
      <c r="AN62" s="330">
        <v>30475</v>
      </c>
      <c r="AO62" s="331">
        <v>17.399999999999999</v>
      </c>
      <c r="AP62" s="332">
        <v>23723</v>
      </c>
      <c r="AQ62" s="333">
        <v>5.4</v>
      </c>
      <c r="AR62" s="334">
        <v>12</v>
      </c>
    </row>
    <row r="63" spans="1:44" ht="13.2"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2"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2"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2"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2" hidden="1" x14ac:dyDescent="0.2">
      <c r="AK70" s="250"/>
      <c r="AL70" s="250"/>
      <c r="AM70" s="250"/>
      <c r="AN70" s="250"/>
      <c r="AO70" s="250"/>
      <c r="AP70" s="250"/>
      <c r="AQ70" s="250"/>
      <c r="AR70" s="250"/>
    </row>
    <row r="71" spans="1:46" ht="13.2" hidden="1" x14ac:dyDescent="0.2">
      <c r="AK71" s="250"/>
      <c r="AL71" s="250"/>
      <c r="AM71" s="250"/>
      <c r="AN71" s="250"/>
      <c r="AO71" s="250"/>
      <c r="AP71" s="250"/>
      <c r="AQ71" s="250"/>
      <c r="AR71" s="250"/>
    </row>
    <row r="72" spans="1:46" ht="13.2" hidden="1" x14ac:dyDescent="0.2">
      <c r="AK72" s="250"/>
      <c r="AL72" s="250"/>
      <c r="AM72" s="250"/>
      <c r="AN72" s="250"/>
      <c r="AO72" s="250"/>
      <c r="AP72" s="250"/>
      <c r="AQ72" s="250"/>
      <c r="AR72" s="250"/>
    </row>
    <row r="73" spans="1:46" ht="13.2" hidden="1" x14ac:dyDescent="0.2">
      <c r="AK73" s="250"/>
      <c r="AL73" s="250"/>
      <c r="AM73" s="250"/>
      <c r="AN73" s="250"/>
      <c r="AO73" s="250"/>
      <c r="AP73" s="250"/>
      <c r="AQ73" s="250"/>
      <c r="AR73" s="250"/>
    </row>
  </sheetData>
  <sheetProtection algorithmName="SHA-512" hashValue="HvOz/fEghIqj2PwuLEVPvs2d41HljZBa1+ZotjNekzer6hhol7Nbt/9+hqB9DeZSpHiknzDeHDylN79Ex7KO0A==" saltValue="Pz+nb6OY5CKhjvuqhuB63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2" x14ac:dyDescent="0.2">
      <c r="B2" s="247"/>
      <c r="DG2" s="247"/>
    </row>
    <row r="3" spans="2:125" ht="13.2"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2" x14ac:dyDescent="0.2"/>
    <row r="5" spans="2:125" ht="13.2" x14ac:dyDescent="0.2"/>
    <row r="6" spans="2:125" ht="13.2" x14ac:dyDescent="0.2"/>
    <row r="7" spans="2:125" ht="13.2" x14ac:dyDescent="0.2"/>
    <row r="8" spans="2:125" ht="13.2" x14ac:dyDescent="0.2"/>
    <row r="9" spans="2:125" ht="13.2" x14ac:dyDescent="0.2">
      <c r="DU9" s="247"/>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7"/>
    </row>
    <row r="18" spans="125:125" ht="13.2" x14ac:dyDescent="0.2"/>
    <row r="19" spans="125:125" ht="13.2" x14ac:dyDescent="0.2"/>
    <row r="20" spans="125:125" ht="13.2" x14ac:dyDescent="0.2">
      <c r="DU20" s="247"/>
    </row>
    <row r="21" spans="125:125" ht="13.2" x14ac:dyDescent="0.2">
      <c r="DU21" s="247"/>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7"/>
    </row>
    <row r="29" spans="125:125" ht="13.2" x14ac:dyDescent="0.2"/>
    <row r="30" spans="125:125" ht="13.2" x14ac:dyDescent="0.2"/>
    <row r="31" spans="125:125" ht="13.2" x14ac:dyDescent="0.2"/>
    <row r="32" spans="125:125" ht="13.2" x14ac:dyDescent="0.2"/>
    <row r="33" spans="2:125" ht="13.2" x14ac:dyDescent="0.2">
      <c r="B33" s="247"/>
      <c r="G33" s="247"/>
      <c r="I33" s="247"/>
    </row>
    <row r="34" spans="2:125" ht="13.2" x14ac:dyDescent="0.2">
      <c r="C34" s="247"/>
      <c r="P34" s="247"/>
      <c r="DE34" s="247"/>
      <c r="DH34" s="247"/>
    </row>
    <row r="35" spans="2:125" ht="13.2" x14ac:dyDescent="0.2">
      <c r="D35" s="247"/>
      <c r="E35" s="247"/>
      <c r="DG35" s="247"/>
      <c r="DJ35" s="247"/>
      <c r="DP35" s="247"/>
      <c r="DQ35" s="247"/>
      <c r="DR35" s="247"/>
      <c r="DS35" s="247"/>
      <c r="DT35" s="247"/>
      <c r="DU35" s="247"/>
    </row>
    <row r="36" spans="2:125" ht="13.2"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2" x14ac:dyDescent="0.2">
      <c r="DU37" s="247"/>
    </row>
    <row r="38" spans="2:125" ht="13.2" x14ac:dyDescent="0.2">
      <c r="DT38" s="247"/>
      <c r="DU38" s="247"/>
    </row>
    <row r="39" spans="2:125" ht="13.2" x14ac:dyDescent="0.2"/>
    <row r="40" spans="2:125" ht="13.2" x14ac:dyDescent="0.2">
      <c r="DH40" s="247"/>
    </row>
    <row r="41" spans="2:125" ht="13.2" x14ac:dyDescent="0.2">
      <c r="DE41" s="247"/>
    </row>
    <row r="42" spans="2:125" ht="13.2" x14ac:dyDescent="0.2">
      <c r="DG42" s="247"/>
      <c r="DJ42" s="247"/>
    </row>
    <row r="43" spans="2:125" ht="13.2"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2" x14ac:dyDescent="0.2">
      <c r="DU44" s="247"/>
    </row>
    <row r="45" spans="2:125" ht="13.2" x14ac:dyDescent="0.2"/>
    <row r="46" spans="2:125" ht="13.2" x14ac:dyDescent="0.2"/>
    <row r="47" spans="2:125" ht="13.2" x14ac:dyDescent="0.2"/>
    <row r="48" spans="2:125" ht="13.2" x14ac:dyDescent="0.2">
      <c r="DT48" s="247"/>
      <c r="DU48" s="247"/>
    </row>
    <row r="49" spans="120:125" ht="13.2" x14ac:dyDescent="0.2">
      <c r="DU49" s="247"/>
    </row>
    <row r="50" spans="120:125" ht="13.2" x14ac:dyDescent="0.2">
      <c r="DU50" s="247"/>
    </row>
    <row r="51" spans="120:125" ht="13.2" x14ac:dyDescent="0.2">
      <c r="DP51" s="247"/>
      <c r="DQ51" s="247"/>
      <c r="DR51" s="247"/>
      <c r="DS51" s="247"/>
      <c r="DT51" s="247"/>
      <c r="DU51" s="247"/>
    </row>
    <row r="52" spans="120:125" ht="13.2" x14ac:dyDescent="0.2"/>
    <row r="53" spans="120:125" ht="13.2" x14ac:dyDescent="0.2"/>
    <row r="54" spans="120:125" ht="13.2" x14ac:dyDescent="0.2">
      <c r="DU54" s="247"/>
    </row>
    <row r="55" spans="120:125" ht="13.2" x14ac:dyDescent="0.2"/>
    <row r="56" spans="120:125" ht="13.2" x14ac:dyDescent="0.2"/>
    <row r="57" spans="120:125" ht="13.2" x14ac:dyDescent="0.2"/>
    <row r="58" spans="120:125" ht="13.2" x14ac:dyDescent="0.2">
      <c r="DU58" s="247"/>
    </row>
    <row r="59" spans="120:125" ht="13.2" x14ac:dyDescent="0.2"/>
    <row r="60" spans="120:125" ht="13.2" x14ac:dyDescent="0.2"/>
    <row r="61" spans="120:125" ht="13.2" x14ac:dyDescent="0.2"/>
    <row r="62" spans="120:125" ht="13.2" x14ac:dyDescent="0.2"/>
    <row r="63" spans="120:125" ht="13.2" x14ac:dyDescent="0.2">
      <c r="DU63" s="247"/>
    </row>
    <row r="64" spans="120:125" ht="13.2" x14ac:dyDescent="0.2">
      <c r="DT64" s="247"/>
      <c r="DU64" s="247"/>
    </row>
    <row r="65" spans="123:125" ht="13.2" x14ac:dyDescent="0.2"/>
    <row r="66" spans="123:125" ht="13.2" x14ac:dyDescent="0.2"/>
    <row r="67" spans="123:125" ht="13.2" x14ac:dyDescent="0.2"/>
    <row r="68" spans="123:125" ht="13.2" x14ac:dyDescent="0.2"/>
    <row r="69" spans="123:125" ht="13.2" x14ac:dyDescent="0.2">
      <c r="DS69" s="247"/>
      <c r="DT69" s="247"/>
      <c r="DU69" s="247"/>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7"/>
    </row>
    <row r="83" spans="116:125" ht="13.2" x14ac:dyDescent="0.2">
      <c r="DM83" s="247"/>
      <c r="DN83" s="247"/>
      <c r="DO83" s="247"/>
      <c r="DP83" s="247"/>
      <c r="DQ83" s="247"/>
      <c r="DR83" s="247"/>
      <c r="DS83" s="247"/>
      <c r="DT83" s="247"/>
      <c r="DU83" s="247"/>
    </row>
    <row r="84" spans="116:125" ht="13.2" x14ac:dyDescent="0.2"/>
    <row r="85" spans="116:125" ht="13.2" x14ac:dyDescent="0.2"/>
    <row r="86" spans="116:125" ht="13.2" x14ac:dyDescent="0.2"/>
    <row r="87" spans="116:125" ht="13.2" x14ac:dyDescent="0.2"/>
    <row r="88" spans="116:125" ht="13.2" x14ac:dyDescent="0.2">
      <c r="DU88" s="247"/>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477</v>
      </c>
    </row>
    <row r="121" spans="125:125" ht="13.5" hidden="1" customHeight="1" x14ac:dyDescent="0.2">
      <c r="DU121" s="247"/>
    </row>
  </sheetData>
  <sheetProtection algorithmName="SHA-512" hashValue="QUBCvRlnOf7VYPcyalA6nISvcaPIor8FzRA2hiK7unLC5evh79r1p237p0+ACewT9CNfg8YHRlHly8gfTYSByw==" saltValue="jjVNV7GLPA2nkfc1CnqaX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election activeCell="BJ35" sqref="BJ35"/>
    </sheetView>
  </sheetViews>
  <sheetFormatPr defaultColWidth="0" defaultRowHeight="13.5" customHeight="1" zeroHeight="1" x14ac:dyDescent="0.2"/>
  <cols>
    <col min="1" max="125" width="2.441406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2" x14ac:dyDescent="0.2">
      <c r="B2" s="247"/>
      <c r="T2" s="247"/>
    </row>
    <row r="3" spans="1:125"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7"/>
      <c r="G33" s="247"/>
      <c r="I33" s="247"/>
    </row>
    <row r="34" spans="2:125" ht="13.2" x14ac:dyDescent="0.2">
      <c r="C34" s="247"/>
      <c r="P34" s="247"/>
      <c r="R34" s="247"/>
      <c r="U34" s="247"/>
    </row>
    <row r="35" spans="2:125" ht="13.2"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2" x14ac:dyDescent="0.2">
      <c r="F36" s="247"/>
      <c r="H36" s="247"/>
      <c r="J36" s="247"/>
      <c r="K36" s="247"/>
      <c r="L36" s="247"/>
      <c r="M36" s="247"/>
      <c r="N36" s="247"/>
      <c r="O36" s="247"/>
      <c r="Q36" s="247"/>
      <c r="S36" s="247"/>
      <c r="V36" s="247"/>
    </row>
    <row r="37" spans="2:125" ht="13.2" x14ac:dyDescent="0.2"/>
    <row r="38" spans="2:125" ht="13.2" x14ac:dyDescent="0.2"/>
    <row r="39" spans="2:125" ht="13.2" x14ac:dyDescent="0.2"/>
    <row r="40" spans="2:125" ht="13.2" x14ac:dyDescent="0.2">
      <c r="U40" s="247"/>
    </row>
    <row r="41" spans="2:125" ht="13.2" x14ac:dyDescent="0.2">
      <c r="R41" s="247"/>
    </row>
    <row r="42" spans="2:125" ht="13.2"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2" x14ac:dyDescent="0.2">
      <c r="Q43" s="247"/>
      <c r="S43" s="247"/>
      <c r="V43" s="247"/>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477</v>
      </c>
    </row>
  </sheetData>
  <sheetProtection algorithmName="SHA-512" hashValue="7/E9WYdD1d93DwzLdY5C7pilhngjrkeGN6kyRIpoEPSliuWCid4YF6N7iw3ESBZZXNZsrY31ltGRj/faRNyTtA==" saltValue="obBUTnWqGnw1oPkk7LZAb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39" t="s">
        <v>3</v>
      </c>
      <c r="D47" s="1139"/>
      <c r="E47" s="1140"/>
      <c r="F47" s="11">
        <v>12.8</v>
      </c>
      <c r="G47" s="12">
        <v>15.06</v>
      </c>
      <c r="H47" s="12">
        <v>13.46</v>
      </c>
      <c r="I47" s="12">
        <v>14.39</v>
      </c>
      <c r="J47" s="13">
        <v>13.84</v>
      </c>
    </row>
    <row r="48" spans="2:10" ht="57.75" customHeight="1" x14ac:dyDescent="0.2">
      <c r="B48" s="14"/>
      <c r="C48" s="1141" t="s">
        <v>4</v>
      </c>
      <c r="D48" s="1141"/>
      <c r="E48" s="1142"/>
      <c r="F48" s="15">
        <v>2.92</v>
      </c>
      <c r="G48" s="16">
        <v>4.59</v>
      </c>
      <c r="H48" s="16">
        <v>4.45</v>
      </c>
      <c r="I48" s="16">
        <v>3.84</v>
      </c>
      <c r="J48" s="17">
        <v>3.5</v>
      </c>
    </row>
    <row r="49" spans="2:10" ht="57.75" customHeight="1" thickBot="1" x14ac:dyDescent="0.25">
      <c r="B49" s="18"/>
      <c r="C49" s="1143" t="s">
        <v>5</v>
      </c>
      <c r="D49" s="1143"/>
      <c r="E49" s="1144"/>
      <c r="F49" s="19">
        <v>1.67</v>
      </c>
      <c r="G49" s="20">
        <v>4.2699999999999996</v>
      </c>
      <c r="H49" s="20" t="s">
        <v>532</v>
      </c>
      <c r="I49" s="20">
        <v>0.53</v>
      </c>
      <c r="J49" s="21" t="s">
        <v>533</v>
      </c>
    </row>
    <row r="50" spans="2:10" ht="13.2" x14ac:dyDescent="0.2"/>
  </sheetData>
  <sheetProtection algorithmName="SHA-512" hashValue="07Q1HjwoGxhrrZqUAabBAQgV7TC6jcLFU72qN9XK1/1VEEhHME+6xS1oSqEQhLfgXUnwXahiReH1bnKkrn7zhA==" saltValue="nMWTS7pDour2d7ofYf0eG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51" t="s">
        <v>534</v>
      </c>
      <c r="D34" s="1151"/>
      <c r="E34" s="1152"/>
      <c r="F34" s="32">
        <v>17.170000000000002</v>
      </c>
      <c r="G34" s="33">
        <v>15.56</v>
      </c>
      <c r="H34" s="33">
        <v>15.68</v>
      </c>
      <c r="I34" s="33">
        <v>15.45</v>
      </c>
      <c r="J34" s="34">
        <v>13.94</v>
      </c>
      <c r="K34" s="22"/>
      <c r="L34" s="22"/>
      <c r="M34" s="22"/>
      <c r="N34" s="22"/>
      <c r="O34" s="22"/>
      <c r="P34" s="22"/>
    </row>
    <row r="35" spans="1:16" ht="39" customHeight="1" x14ac:dyDescent="0.2">
      <c r="A35" s="22"/>
      <c r="B35" s="35"/>
      <c r="C35" s="1145" t="s">
        <v>535</v>
      </c>
      <c r="D35" s="1146"/>
      <c r="E35" s="1147"/>
      <c r="F35" s="36">
        <v>4.25</v>
      </c>
      <c r="G35" s="37">
        <v>4.33</v>
      </c>
      <c r="H35" s="37">
        <v>4.79</v>
      </c>
      <c r="I35" s="37">
        <v>5.1100000000000003</v>
      </c>
      <c r="J35" s="38">
        <v>5.32</v>
      </c>
      <c r="K35" s="22"/>
      <c r="L35" s="22"/>
      <c r="M35" s="22"/>
      <c r="N35" s="22"/>
      <c r="O35" s="22"/>
      <c r="P35" s="22"/>
    </row>
    <row r="36" spans="1:16" ht="39" customHeight="1" x14ac:dyDescent="0.2">
      <c r="A36" s="22"/>
      <c r="B36" s="35"/>
      <c r="C36" s="1145" t="s">
        <v>536</v>
      </c>
      <c r="D36" s="1146"/>
      <c r="E36" s="1147"/>
      <c r="F36" s="36">
        <v>2.79</v>
      </c>
      <c r="G36" s="37">
        <v>4.43</v>
      </c>
      <c r="H36" s="37">
        <v>4.2699999999999996</v>
      </c>
      <c r="I36" s="37">
        <v>3.67</v>
      </c>
      <c r="J36" s="38">
        <v>3.36</v>
      </c>
      <c r="K36" s="22"/>
      <c r="L36" s="22"/>
      <c r="M36" s="22"/>
      <c r="N36" s="22"/>
      <c r="O36" s="22"/>
      <c r="P36" s="22"/>
    </row>
    <row r="37" spans="1:16" ht="39" customHeight="1" x14ac:dyDescent="0.2">
      <c r="A37" s="22"/>
      <c r="B37" s="35"/>
      <c r="C37" s="1145" t="s">
        <v>537</v>
      </c>
      <c r="D37" s="1146"/>
      <c r="E37" s="1147"/>
      <c r="F37" s="36">
        <v>1.4</v>
      </c>
      <c r="G37" s="37">
        <v>1.45</v>
      </c>
      <c r="H37" s="37">
        <v>1.65</v>
      </c>
      <c r="I37" s="37">
        <v>1.94</v>
      </c>
      <c r="J37" s="38">
        <v>1.34</v>
      </c>
      <c r="K37" s="22"/>
      <c r="L37" s="22"/>
      <c r="M37" s="22"/>
      <c r="N37" s="22"/>
      <c r="O37" s="22"/>
      <c r="P37" s="22"/>
    </row>
    <row r="38" spans="1:16" ht="39" customHeight="1" x14ac:dyDescent="0.2">
      <c r="A38" s="22"/>
      <c r="B38" s="35"/>
      <c r="C38" s="1145" t="s">
        <v>538</v>
      </c>
      <c r="D38" s="1146"/>
      <c r="E38" s="1147"/>
      <c r="F38" s="36">
        <v>3.86</v>
      </c>
      <c r="G38" s="37">
        <v>1.65</v>
      </c>
      <c r="H38" s="37">
        <v>2.7</v>
      </c>
      <c r="I38" s="37">
        <v>3.11</v>
      </c>
      <c r="J38" s="38">
        <v>0.56999999999999995</v>
      </c>
      <c r="K38" s="22"/>
      <c r="L38" s="22"/>
      <c r="M38" s="22"/>
      <c r="N38" s="22"/>
      <c r="O38" s="22"/>
      <c r="P38" s="22"/>
    </row>
    <row r="39" spans="1:16" ht="39" customHeight="1" x14ac:dyDescent="0.2">
      <c r="A39" s="22"/>
      <c r="B39" s="35"/>
      <c r="C39" s="1145" t="s">
        <v>539</v>
      </c>
      <c r="D39" s="1146"/>
      <c r="E39" s="1147"/>
      <c r="F39" s="36">
        <v>0.25</v>
      </c>
      <c r="G39" s="37">
        <v>0.24</v>
      </c>
      <c r="H39" s="37">
        <v>0.27</v>
      </c>
      <c r="I39" s="37">
        <v>0.27</v>
      </c>
      <c r="J39" s="38">
        <v>0.33</v>
      </c>
      <c r="K39" s="22"/>
      <c r="L39" s="22"/>
      <c r="M39" s="22"/>
      <c r="N39" s="22"/>
      <c r="O39" s="22"/>
      <c r="P39" s="22"/>
    </row>
    <row r="40" spans="1:16" ht="39" customHeight="1" x14ac:dyDescent="0.2">
      <c r="A40" s="22"/>
      <c r="B40" s="35"/>
      <c r="C40" s="1145" t="s">
        <v>540</v>
      </c>
      <c r="D40" s="1146"/>
      <c r="E40" s="1147"/>
      <c r="F40" s="36">
        <v>0.22</v>
      </c>
      <c r="G40" s="37">
        <v>0.09</v>
      </c>
      <c r="H40" s="37">
        <v>0.06</v>
      </c>
      <c r="I40" s="37">
        <v>0.08</v>
      </c>
      <c r="J40" s="38">
        <v>0.15</v>
      </c>
      <c r="K40" s="22"/>
      <c r="L40" s="22"/>
      <c r="M40" s="22"/>
      <c r="N40" s="22"/>
      <c r="O40" s="22"/>
      <c r="P40" s="22"/>
    </row>
    <row r="41" spans="1:16" ht="39" customHeight="1" x14ac:dyDescent="0.2">
      <c r="A41" s="22"/>
      <c r="B41" s="35"/>
      <c r="C41" s="1145" t="s">
        <v>541</v>
      </c>
      <c r="D41" s="1146"/>
      <c r="E41" s="1147"/>
      <c r="F41" s="36">
        <v>0.12</v>
      </c>
      <c r="G41" s="37">
        <v>0.14000000000000001</v>
      </c>
      <c r="H41" s="37">
        <v>0.17</v>
      </c>
      <c r="I41" s="37">
        <v>0.16</v>
      </c>
      <c r="J41" s="38">
        <v>0.14000000000000001</v>
      </c>
      <c r="K41" s="22"/>
      <c r="L41" s="22"/>
      <c r="M41" s="22"/>
      <c r="N41" s="22"/>
      <c r="O41" s="22"/>
      <c r="P41" s="22"/>
    </row>
    <row r="42" spans="1:16" ht="39" customHeight="1" x14ac:dyDescent="0.2">
      <c r="A42" s="22"/>
      <c r="B42" s="39"/>
      <c r="C42" s="1145" t="s">
        <v>542</v>
      </c>
      <c r="D42" s="1146"/>
      <c r="E42" s="1147"/>
      <c r="F42" s="36" t="s">
        <v>489</v>
      </c>
      <c r="G42" s="37" t="s">
        <v>489</v>
      </c>
      <c r="H42" s="37" t="s">
        <v>489</v>
      </c>
      <c r="I42" s="37" t="s">
        <v>489</v>
      </c>
      <c r="J42" s="38" t="s">
        <v>489</v>
      </c>
      <c r="K42" s="22"/>
      <c r="L42" s="22"/>
      <c r="M42" s="22"/>
      <c r="N42" s="22"/>
      <c r="O42" s="22"/>
      <c r="P42" s="22"/>
    </row>
    <row r="43" spans="1:16" ht="39" customHeight="1" thickBot="1" x14ac:dyDescent="0.25">
      <c r="A43" s="22"/>
      <c r="B43" s="40"/>
      <c r="C43" s="1148" t="s">
        <v>543</v>
      </c>
      <c r="D43" s="1149"/>
      <c r="E43" s="1150"/>
      <c r="F43" s="41">
        <v>0</v>
      </c>
      <c r="G43" s="42">
        <v>0</v>
      </c>
      <c r="H43" s="42">
        <v>0</v>
      </c>
      <c r="I43" s="42">
        <v>0</v>
      </c>
      <c r="J43" s="43">
        <v>0.01</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7JEcouV3s9B+llFkwQeyLgPU8BUe1QxAiEx86X9lav/DaLAwH7iBt6o5Ryt0yKafS4TR9VASUOUCwT3WylNwKw==" saltValue="6kyFq1VSq+9mYLHKfMOpB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election activeCell="O46" sqref="O46"/>
    </sheetView>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5">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2">
      <c r="A45" s="48"/>
      <c r="B45" s="1153" t="s">
        <v>9</v>
      </c>
      <c r="C45" s="1154"/>
      <c r="D45" s="58"/>
      <c r="E45" s="1159" t="s">
        <v>10</v>
      </c>
      <c r="F45" s="1159"/>
      <c r="G45" s="1159"/>
      <c r="H45" s="1159"/>
      <c r="I45" s="1159"/>
      <c r="J45" s="1160"/>
      <c r="K45" s="59">
        <v>7145</v>
      </c>
      <c r="L45" s="60">
        <v>7130</v>
      </c>
      <c r="M45" s="60">
        <v>6866</v>
      </c>
      <c r="N45" s="60">
        <v>6426</v>
      </c>
      <c r="O45" s="61">
        <v>6059</v>
      </c>
      <c r="P45" s="48"/>
      <c r="Q45" s="48"/>
      <c r="R45" s="48"/>
      <c r="S45" s="48"/>
      <c r="T45" s="48"/>
      <c r="U45" s="48"/>
    </row>
    <row r="46" spans="1:21" ht="30.75" customHeight="1" x14ac:dyDescent="0.2">
      <c r="A46" s="48"/>
      <c r="B46" s="1155"/>
      <c r="C46" s="1156"/>
      <c r="D46" s="62"/>
      <c r="E46" s="1161" t="s">
        <v>11</v>
      </c>
      <c r="F46" s="1161"/>
      <c r="G46" s="1161"/>
      <c r="H46" s="1161"/>
      <c r="I46" s="1161"/>
      <c r="J46" s="1162"/>
      <c r="K46" s="63" t="s">
        <v>489</v>
      </c>
      <c r="L46" s="64" t="s">
        <v>489</v>
      </c>
      <c r="M46" s="64" t="s">
        <v>489</v>
      </c>
      <c r="N46" s="64" t="s">
        <v>489</v>
      </c>
      <c r="O46" s="65" t="s">
        <v>489</v>
      </c>
      <c r="P46" s="48"/>
      <c r="Q46" s="48"/>
      <c r="R46" s="48"/>
      <c r="S46" s="48"/>
      <c r="T46" s="48"/>
      <c r="U46" s="48"/>
    </row>
    <row r="47" spans="1:21" ht="30.75" customHeight="1" x14ac:dyDescent="0.2">
      <c r="A47" s="48"/>
      <c r="B47" s="1155"/>
      <c r="C47" s="1156"/>
      <c r="D47" s="62"/>
      <c r="E47" s="1161" t="s">
        <v>12</v>
      </c>
      <c r="F47" s="1161"/>
      <c r="G47" s="1161"/>
      <c r="H47" s="1161"/>
      <c r="I47" s="1161"/>
      <c r="J47" s="1162"/>
      <c r="K47" s="63" t="s">
        <v>489</v>
      </c>
      <c r="L47" s="64" t="s">
        <v>489</v>
      </c>
      <c r="M47" s="64" t="s">
        <v>489</v>
      </c>
      <c r="N47" s="64" t="s">
        <v>489</v>
      </c>
      <c r="O47" s="65" t="s">
        <v>489</v>
      </c>
      <c r="P47" s="48"/>
      <c r="Q47" s="48"/>
      <c r="R47" s="48"/>
      <c r="S47" s="48"/>
      <c r="T47" s="48"/>
      <c r="U47" s="48"/>
    </row>
    <row r="48" spans="1:21" ht="30.75" customHeight="1" x14ac:dyDescent="0.2">
      <c r="A48" s="48"/>
      <c r="B48" s="1155"/>
      <c r="C48" s="1156"/>
      <c r="D48" s="62"/>
      <c r="E48" s="1161" t="s">
        <v>13</v>
      </c>
      <c r="F48" s="1161"/>
      <c r="G48" s="1161"/>
      <c r="H48" s="1161"/>
      <c r="I48" s="1161"/>
      <c r="J48" s="1162"/>
      <c r="K48" s="63">
        <v>1758</v>
      </c>
      <c r="L48" s="64">
        <v>1812</v>
      </c>
      <c r="M48" s="64">
        <v>1790</v>
      </c>
      <c r="N48" s="64">
        <v>1735</v>
      </c>
      <c r="O48" s="65">
        <v>1703</v>
      </c>
      <c r="P48" s="48"/>
      <c r="Q48" s="48"/>
      <c r="R48" s="48"/>
      <c r="S48" s="48"/>
      <c r="T48" s="48"/>
      <c r="U48" s="48"/>
    </row>
    <row r="49" spans="1:21" ht="30.75" customHeight="1" x14ac:dyDescent="0.2">
      <c r="A49" s="48"/>
      <c r="B49" s="1155"/>
      <c r="C49" s="1156"/>
      <c r="D49" s="62"/>
      <c r="E49" s="1161" t="s">
        <v>14</v>
      </c>
      <c r="F49" s="1161"/>
      <c r="G49" s="1161"/>
      <c r="H49" s="1161"/>
      <c r="I49" s="1161"/>
      <c r="J49" s="1162"/>
      <c r="K49" s="63">
        <v>240</v>
      </c>
      <c r="L49" s="64">
        <v>325</v>
      </c>
      <c r="M49" s="64">
        <v>347</v>
      </c>
      <c r="N49" s="64">
        <v>340</v>
      </c>
      <c r="O49" s="65">
        <v>302</v>
      </c>
      <c r="P49" s="48"/>
      <c r="Q49" s="48"/>
      <c r="R49" s="48"/>
      <c r="S49" s="48"/>
      <c r="T49" s="48"/>
      <c r="U49" s="48"/>
    </row>
    <row r="50" spans="1:21" ht="30.75" customHeight="1" x14ac:dyDescent="0.2">
      <c r="A50" s="48"/>
      <c r="B50" s="1155"/>
      <c r="C50" s="1156"/>
      <c r="D50" s="62"/>
      <c r="E50" s="1161" t="s">
        <v>15</v>
      </c>
      <c r="F50" s="1161"/>
      <c r="G50" s="1161"/>
      <c r="H50" s="1161"/>
      <c r="I50" s="1161"/>
      <c r="J50" s="1162"/>
      <c r="K50" s="63">
        <v>5</v>
      </c>
      <c r="L50" s="64">
        <v>35</v>
      </c>
      <c r="M50" s="64">
        <v>29</v>
      </c>
      <c r="N50" s="64">
        <v>15</v>
      </c>
      <c r="O50" s="65">
        <v>1</v>
      </c>
      <c r="P50" s="48"/>
      <c r="Q50" s="48"/>
      <c r="R50" s="48"/>
      <c r="S50" s="48"/>
      <c r="T50" s="48"/>
      <c r="U50" s="48"/>
    </row>
    <row r="51" spans="1:21" ht="30.75" customHeight="1" x14ac:dyDescent="0.2">
      <c r="A51" s="48"/>
      <c r="B51" s="1157"/>
      <c r="C51" s="1158"/>
      <c r="D51" s="66"/>
      <c r="E51" s="1161" t="s">
        <v>16</v>
      </c>
      <c r="F51" s="1161"/>
      <c r="G51" s="1161"/>
      <c r="H51" s="1161"/>
      <c r="I51" s="1161"/>
      <c r="J51" s="1162"/>
      <c r="K51" s="63">
        <v>0</v>
      </c>
      <c r="L51" s="64">
        <v>2</v>
      </c>
      <c r="M51" s="64">
        <v>1</v>
      </c>
      <c r="N51" s="64">
        <v>1</v>
      </c>
      <c r="O51" s="65" t="s">
        <v>489</v>
      </c>
      <c r="P51" s="48"/>
      <c r="Q51" s="48"/>
      <c r="R51" s="48"/>
      <c r="S51" s="48"/>
      <c r="T51" s="48"/>
      <c r="U51" s="48"/>
    </row>
    <row r="52" spans="1:21" ht="30.75" customHeight="1" x14ac:dyDescent="0.2">
      <c r="A52" s="48"/>
      <c r="B52" s="1163" t="s">
        <v>17</v>
      </c>
      <c r="C52" s="1164"/>
      <c r="D52" s="66"/>
      <c r="E52" s="1161" t="s">
        <v>18</v>
      </c>
      <c r="F52" s="1161"/>
      <c r="G52" s="1161"/>
      <c r="H52" s="1161"/>
      <c r="I52" s="1161"/>
      <c r="J52" s="1162"/>
      <c r="K52" s="63">
        <v>7360</v>
      </c>
      <c r="L52" s="64">
        <v>7183</v>
      </c>
      <c r="M52" s="64">
        <v>6848</v>
      </c>
      <c r="N52" s="64">
        <v>6403</v>
      </c>
      <c r="O52" s="65">
        <v>6425</v>
      </c>
      <c r="P52" s="48"/>
      <c r="Q52" s="48"/>
      <c r="R52" s="48"/>
      <c r="S52" s="48"/>
      <c r="T52" s="48"/>
      <c r="U52" s="48"/>
    </row>
    <row r="53" spans="1:21" ht="30.75" customHeight="1" thickBot="1" x14ac:dyDescent="0.25">
      <c r="A53" s="48"/>
      <c r="B53" s="1165" t="s">
        <v>19</v>
      </c>
      <c r="C53" s="1166"/>
      <c r="D53" s="67"/>
      <c r="E53" s="1167" t="s">
        <v>20</v>
      </c>
      <c r="F53" s="1167"/>
      <c r="G53" s="1167"/>
      <c r="H53" s="1167"/>
      <c r="I53" s="1167"/>
      <c r="J53" s="1168"/>
      <c r="K53" s="68">
        <v>1788</v>
      </c>
      <c r="L53" s="69">
        <v>2121</v>
      </c>
      <c r="M53" s="69">
        <v>2185</v>
      </c>
      <c r="N53" s="69">
        <v>2114</v>
      </c>
      <c r="O53" s="70">
        <v>1640</v>
      </c>
      <c r="P53" s="48"/>
      <c r="Q53" s="48"/>
      <c r="R53" s="48"/>
      <c r="S53" s="48"/>
      <c r="T53" s="48"/>
      <c r="U53" s="48"/>
    </row>
    <row r="54" spans="1:21" ht="24" customHeight="1" x14ac:dyDescent="0.2">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5">
      <c r="A57" s="48"/>
      <c r="B57" s="76"/>
      <c r="C57" s="77"/>
      <c r="D57" s="77"/>
      <c r="E57" s="78"/>
      <c r="F57" s="78"/>
      <c r="G57" s="78"/>
      <c r="H57" s="78"/>
      <c r="I57" s="78"/>
      <c r="J57" s="79" t="s">
        <v>2</v>
      </c>
      <c r="K57" s="80" t="s">
        <v>544</v>
      </c>
      <c r="L57" s="81" t="s">
        <v>545</v>
      </c>
      <c r="M57" s="81" t="s">
        <v>546</v>
      </c>
      <c r="N57" s="81" t="s">
        <v>547</v>
      </c>
      <c r="O57" s="82" t="s">
        <v>548</v>
      </c>
      <c r="P57" s="48"/>
      <c r="Q57" s="48"/>
      <c r="R57" s="48"/>
      <c r="S57" s="48"/>
      <c r="T57" s="48"/>
      <c r="U57" s="48"/>
    </row>
    <row r="58" spans="1:21" ht="31.5" customHeight="1" x14ac:dyDescent="0.2">
      <c r="B58" s="1169" t="s">
        <v>24</v>
      </c>
      <c r="C58" s="1170"/>
      <c r="D58" s="1175" t="s">
        <v>25</v>
      </c>
      <c r="E58" s="1176"/>
      <c r="F58" s="1176"/>
      <c r="G58" s="1176"/>
      <c r="H58" s="1176"/>
      <c r="I58" s="1176"/>
      <c r="J58" s="1177"/>
      <c r="K58" s="83"/>
      <c r="L58" s="84"/>
      <c r="M58" s="84"/>
      <c r="N58" s="84"/>
      <c r="O58" s="85"/>
    </row>
    <row r="59" spans="1:21" ht="31.5" customHeight="1" x14ac:dyDescent="0.2">
      <c r="B59" s="1171"/>
      <c r="C59" s="1172"/>
      <c r="D59" s="1178" t="s">
        <v>26</v>
      </c>
      <c r="E59" s="1179"/>
      <c r="F59" s="1179"/>
      <c r="G59" s="1179"/>
      <c r="H59" s="1179"/>
      <c r="I59" s="1179"/>
      <c r="J59" s="1180"/>
      <c r="K59" s="86"/>
      <c r="L59" s="87"/>
      <c r="M59" s="87"/>
      <c r="N59" s="87"/>
      <c r="O59" s="88"/>
    </row>
    <row r="60" spans="1:21" ht="31.5" customHeight="1" thickBot="1" x14ac:dyDescent="0.25">
      <c r="B60" s="1173"/>
      <c r="C60" s="1174"/>
      <c r="D60" s="1181" t="s">
        <v>27</v>
      </c>
      <c r="E60" s="1182"/>
      <c r="F60" s="1182"/>
      <c r="G60" s="1182"/>
      <c r="H60" s="1182"/>
      <c r="I60" s="1182"/>
      <c r="J60" s="1183"/>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JI6DFp6VoxD/uzZwBMyUx87sIFw7hobEqzupm0Wd6y20LBqaLgF2mUflG1UWSlvGUFyVcdS3lSy12/3CF1aG+Q==" saltValue="rBccu3WpOwdI2P1Sc0JpB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Q54" sqref="Q54"/>
    </sheetView>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s="96" customFormat="1" ht="15" customHeight="1" x14ac:dyDescent="0.2"/>
    <row r="29" s="96" customFormat="1" ht="15" customHeight="1" x14ac:dyDescent="0.2"/>
    <row r="30" s="96" customFormat="1" ht="15" customHeight="1" x14ac:dyDescent="0.2"/>
    <row r="31" s="96" customFormat="1" ht="15" customHeight="1" x14ac:dyDescent="0.2"/>
    <row r="32" s="96"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25">
      <c r="B40" s="98" t="s">
        <v>8</v>
      </c>
      <c r="C40" s="99"/>
      <c r="D40" s="99"/>
      <c r="E40" s="100"/>
      <c r="F40" s="100"/>
      <c r="G40" s="100"/>
      <c r="H40" s="101" t="s">
        <v>2</v>
      </c>
      <c r="I40" s="102" t="s">
        <v>527</v>
      </c>
      <c r="J40" s="103" t="s">
        <v>528</v>
      </c>
      <c r="K40" s="103" t="s">
        <v>529</v>
      </c>
      <c r="L40" s="103" t="s">
        <v>530</v>
      </c>
      <c r="M40" s="104" t="s">
        <v>531</v>
      </c>
    </row>
    <row r="41" spans="2:13" ht="27.75" customHeight="1" x14ac:dyDescent="0.2">
      <c r="B41" s="1184" t="s">
        <v>30</v>
      </c>
      <c r="C41" s="1185"/>
      <c r="D41" s="105"/>
      <c r="E41" s="1190" t="s">
        <v>31</v>
      </c>
      <c r="F41" s="1190"/>
      <c r="G41" s="1190"/>
      <c r="H41" s="1191"/>
      <c r="I41" s="343">
        <v>53228</v>
      </c>
      <c r="J41" s="344">
        <v>50751</v>
      </c>
      <c r="K41" s="344">
        <v>47537</v>
      </c>
      <c r="L41" s="344">
        <v>45748</v>
      </c>
      <c r="M41" s="345">
        <v>47443</v>
      </c>
    </row>
    <row r="42" spans="2:13" ht="27.75" customHeight="1" x14ac:dyDescent="0.2">
      <c r="B42" s="1186"/>
      <c r="C42" s="1187"/>
      <c r="D42" s="106"/>
      <c r="E42" s="1192" t="s">
        <v>32</v>
      </c>
      <c r="F42" s="1192"/>
      <c r="G42" s="1192"/>
      <c r="H42" s="1193"/>
      <c r="I42" s="346">
        <v>1015</v>
      </c>
      <c r="J42" s="347">
        <v>1013</v>
      </c>
      <c r="K42" s="347">
        <v>1013</v>
      </c>
      <c r="L42" s="347" t="s">
        <v>489</v>
      </c>
      <c r="M42" s="348" t="s">
        <v>489</v>
      </c>
    </row>
    <row r="43" spans="2:13" ht="27.75" customHeight="1" x14ac:dyDescent="0.2">
      <c r="B43" s="1186"/>
      <c r="C43" s="1187"/>
      <c r="D43" s="106"/>
      <c r="E43" s="1192" t="s">
        <v>33</v>
      </c>
      <c r="F43" s="1192"/>
      <c r="G43" s="1192"/>
      <c r="H43" s="1193"/>
      <c r="I43" s="346">
        <v>20404</v>
      </c>
      <c r="J43" s="347">
        <v>19744</v>
      </c>
      <c r="K43" s="347">
        <v>19278</v>
      </c>
      <c r="L43" s="347">
        <v>18975</v>
      </c>
      <c r="M43" s="348">
        <v>18567</v>
      </c>
    </row>
    <row r="44" spans="2:13" ht="27.75" customHeight="1" x14ac:dyDescent="0.2">
      <c r="B44" s="1186"/>
      <c r="C44" s="1187"/>
      <c r="D44" s="106"/>
      <c r="E44" s="1192" t="s">
        <v>34</v>
      </c>
      <c r="F44" s="1192"/>
      <c r="G44" s="1192"/>
      <c r="H44" s="1193"/>
      <c r="I44" s="346">
        <v>1019</v>
      </c>
      <c r="J44" s="347">
        <v>795</v>
      </c>
      <c r="K44" s="347">
        <v>586</v>
      </c>
      <c r="L44" s="347">
        <v>662</v>
      </c>
      <c r="M44" s="348">
        <v>1996</v>
      </c>
    </row>
    <row r="45" spans="2:13" ht="27.75" customHeight="1" x14ac:dyDescent="0.2">
      <c r="B45" s="1186"/>
      <c r="C45" s="1187"/>
      <c r="D45" s="106"/>
      <c r="E45" s="1192" t="s">
        <v>35</v>
      </c>
      <c r="F45" s="1192"/>
      <c r="G45" s="1192"/>
      <c r="H45" s="1193"/>
      <c r="I45" s="346">
        <v>6671</v>
      </c>
      <c r="J45" s="347">
        <v>6431</v>
      </c>
      <c r="K45" s="347">
        <v>6356</v>
      </c>
      <c r="L45" s="347">
        <v>6686</v>
      </c>
      <c r="M45" s="348">
        <v>6496</v>
      </c>
    </row>
    <row r="46" spans="2:13" ht="27.75" customHeight="1" x14ac:dyDescent="0.2">
      <c r="B46" s="1186"/>
      <c r="C46" s="1187"/>
      <c r="D46" s="107"/>
      <c r="E46" s="1192" t="s">
        <v>36</v>
      </c>
      <c r="F46" s="1192"/>
      <c r="G46" s="1192"/>
      <c r="H46" s="1193"/>
      <c r="I46" s="346">
        <v>978</v>
      </c>
      <c r="J46" s="347" t="s">
        <v>489</v>
      </c>
      <c r="K46" s="347" t="s">
        <v>489</v>
      </c>
      <c r="L46" s="347" t="s">
        <v>489</v>
      </c>
      <c r="M46" s="348">
        <v>827</v>
      </c>
    </row>
    <row r="47" spans="2:13" ht="27.75" customHeight="1" x14ac:dyDescent="0.2">
      <c r="B47" s="1186"/>
      <c r="C47" s="1187"/>
      <c r="D47" s="108"/>
      <c r="E47" s="1194" t="s">
        <v>37</v>
      </c>
      <c r="F47" s="1195"/>
      <c r="G47" s="1195"/>
      <c r="H47" s="1196"/>
      <c r="I47" s="346" t="s">
        <v>489</v>
      </c>
      <c r="J47" s="347" t="s">
        <v>489</v>
      </c>
      <c r="K47" s="347" t="s">
        <v>489</v>
      </c>
      <c r="L47" s="347" t="s">
        <v>489</v>
      </c>
      <c r="M47" s="348" t="s">
        <v>489</v>
      </c>
    </row>
    <row r="48" spans="2:13" ht="27.75" customHeight="1" x14ac:dyDescent="0.2">
      <c r="B48" s="1186"/>
      <c r="C48" s="1187"/>
      <c r="D48" s="106"/>
      <c r="E48" s="1192" t="s">
        <v>38</v>
      </c>
      <c r="F48" s="1192"/>
      <c r="G48" s="1192"/>
      <c r="H48" s="1193"/>
      <c r="I48" s="346" t="s">
        <v>489</v>
      </c>
      <c r="J48" s="347" t="s">
        <v>489</v>
      </c>
      <c r="K48" s="347" t="s">
        <v>489</v>
      </c>
      <c r="L48" s="347" t="s">
        <v>489</v>
      </c>
      <c r="M48" s="348" t="s">
        <v>489</v>
      </c>
    </row>
    <row r="49" spans="2:13" ht="27.75" customHeight="1" x14ac:dyDescent="0.2">
      <c r="B49" s="1188"/>
      <c r="C49" s="1189"/>
      <c r="D49" s="106"/>
      <c r="E49" s="1192" t="s">
        <v>39</v>
      </c>
      <c r="F49" s="1192"/>
      <c r="G49" s="1192"/>
      <c r="H49" s="1193"/>
      <c r="I49" s="346" t="s">
        <v>489</v>
      </c>
      <c r="J49" s="347" t="s">
        <v>489</v>
      </c>
      <c r="K49" s="347" t="s">
        <v>489</v>
      </c>
      <c r="L49" s="347" t="s">
        <v>489</v>
      </c>
      <c r="M49" s="348" t="s">
        <v>489</v>
      </c>
    </row>
    <row r="50" spans="2:13" ht="27.75" customHeight="1" x14ac:dyDescent="0.2">
      <c r="B50" s="1197" t="s">
        <v>40</v>
      </c>
      <c r="C50" s="1198"/>
      <c r="D50" s="109"/>
      <c r="E50" s="1192" t="s">
        <v>41</v>
      </c>
      <c r="F50" s="1192"/>
      <c r="G50" s="1192"/>
      <c r="H50" s="1193"/>
      <c r="I50" s="346">
        <v>20126</v>
      </c>
      <c r="J50" s="347">
        <v>23227</v>
      </c>
      <c r="K50" s="347">
        <v>22861</v>
      </c>
      <c r="L50" s="347">
        <v>20593</v>
      </c>
      <c r="M50" s="348">
        <v>18039</v>
      </c>
    </row>
    <row r="51" spans="2:13" ht="27.75" customHeight="1" x14ac:dyDescent="0.2">
      <c r="B51" s="1186"/>
      <c r="C51" s="1187"/>
      <c r="D51" s="106"/>
      <c r="E51" s="1192" t="s">
        <v>42</v>
      </c>
      <c r="F51" s="1192"/>
      <c r="G51" s="1192"/>
      <c r="H51" s="1193"/>
      <c r="I51" s="346">
        <v>9491</v>
      </c>
      <c r="J51" s="347">
        <v>10441</v>
      </c>
      <c r="K51" s="347">
        <v>11147</v>
      </c>
      <c r="L51" s="347">
        <v>12406</v>
      </c>
      <c r="M51" s="348">
        <v>13144</v>
      </c>
    </row>
    <row r="52" spans="2:13" ht="27.75" customHeight="1" x14ac:dyDescent="0.2">
      <c r="B52" s="1188"/>
      <c r="C52" s="1189"/>
      <c r="D52" s="106"/>
      <c r="E52" s="1192" t="s">
        <v>43</v>
      </c>
      <c r="F52" s="1192"/>
      <c r="G52" s="1192"/>
      <c r="H52" s="1193"/>
      <c r="I52" s="346">
        <v>57242</v>
      </c>
      <c r="J52" s="347">
        <v>54615</v>
      </c>
      <c r="K52" s="347">
        <v>51869</v>
      </c>
      <c r="L52" s="347">
        <v>50745</v>
      </c>
      <c r="M52" s="348">
        <v>50971</v>
      </c>
    </row>
    <row r="53" spans="2:13" ht="27.75" customHeight="1" thickBot="1" x14ac:dyDescent="0.25">
      <c r="B53" s="1199" t="s">
        <v>19</v>
      </c>
      <c r="C53" s="1200"/>
      <c r="D53" s="110"/>
      <c r="E53" s="1201" t="s">
        <v>44</v>
      </c>
      <c r="F53" s="1201"/>
      <c r="G53" s="1201"/>
      <c r="H53" s="1202"/>
      <c r="I53" s="349">
        <v>-3543</v>
      </c>
      <c r="J53" s="350">
        <v>-9551</v>
      </c>
      <c r="K53" s="350">
        <v>-11107</v>
      </c>
      <c r="L53" s="350">
        <v>-11672</v>
      </c>
      <c r="M53" s="351">
        <v>-6827</v>
      </c>
    </row>
    <row r="54" spans="2:13" ht="27.75" customHeight="1" x14ac:dyDescent="0.2">
      <c r="B54" s="111"/>
      <c r="C54" s="112"/>
      <c r="D54" s="112"/>
      <c r="E54" s="113"/>
      <c r="F54" s="113"/>
      <c r="G54" s="113"/>
      <c r="H54" s="113"/>
      <c r="I54" s="114"/>
      <c r="J54" s="114"/>
      <c r="K54" s="114"/>
      <c r="L54" s="114"/>
      <c r="M54" s="114"/>
    </row>
    <row r="55" spans="2:13" ht="13.2" x14ac:dyDescent="0.2"/>
  </sheetData>
  <sheetProtection algorithmName="SHA-512" hashValue="XxARtDYxDCcjeICuIfxwvbA9QTiNE5bkLLH3ozps9wqtOr/buIpUPXch1I9SPcs+fRt7z907nWyKDFTBtgUzOw==" saltValue="9wYfwvCrz7C2aQ51oPqW5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86"/>
  <sheetViews>
    <sheetView showGridLines="0" zoomScale="70" zoomScaleNormal="70" zoomScaleSheetLayoutView="100" workbookViewId="0">
      <selection activeCell="H62" sqref="H62"/>
    </sheetView>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2"/>
    <row r="2" s="1" customFormat="1" ht="16.5" customHeight="1" x14ac:dyDescent="0.2"/>
    <row r="3" s="1" customFormat="1" ht="16.5" customHeight="1" x14ac:dyDescent="0.2"/>
    <row r="4" s="1" customFormat="1" ht="16.5" customHeight="1" x14ac:dyDescent="0.2"/>
    <row r="5" s="1" customFormat="1" ht="16.5" customHeight="1" x14ac:dyDescent="0.2"/>
    <row r="6" s="1" customFormat="1" ht="16.5" customHeight="1" x14ac:dyDescent="0.2"/>
    <row r="7" s="1" customFormat="1"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45</v>
      </c>
    </row>
    <row r="54" spans="2:8" ht="29.25" customHeight="1" thickBot="1" x14ac:dyDescent="0.3">
      <c r="B54" s="116" t="s">
        <v>1</v>
      </c>
      <c r="C54" s="117"/>
      <c r="D54" s="117"/>
      <c r="E54" s="118" t="s">
        <v>2</v>
      </c>
      <c r="F54" s="119" t="s">
        <v>529</v>
      </c>
      <c r="G54" s="119" t="s">
        <v>530</v>
      </c>
      <c r="H54" s="120" t="s">
        <v>531</v>
      </c>
    </row>
    <row r="55" spans="2:8" ht="52.5" customHeight="1" x14ac:dyDescent="0.2">
      <c r="B55" s="121"/>
      <c r="C55" s="1211" t="s">
        <v>46</v>
      </c>
      <c r="D55" s="1211"/>
      <c r="E55" s="1212"/>
      <c r="F55" s="352">
        <v>4649</v>
      </c>
      <c r="G55" s="352">
        <v>5030</v>
      </c>
      <c r="H55" s="353">
        <v>5010</v>
      </c>
    </row>
    <row r="56" spans="2:8" ht="52.5" customHeight="1" x14ac:dyDescent="0.2">
      <c r="B56" s="122"/>
      <c r="C56" s="1213" t="s">
        <v>47</v>
      </c>
      <c r="D56" s="1213"/>
      <c r="E56" s="1214"/>
      <c r="F56" s="354">
        <v>3045</v>
      </c>
      <c r="G56" s="354">
        <v>2045</v>
      </c>
      <c r="H56" s="355">
        <v>959</v>
      </c>
    </row>
    <row r="57" spans="2:8" ht="53.25" customHeight="1" x14ac:dyDescent="0.2">
      <c r="B57" s="122"/>
      <c r="C57" s="1215" t="s">
        <v>48</v>
      </c>
      <c r="D57" s="1215"/>
      <c r="E57" s="1216"/>
      <c r="F57" s="356">
        <v>16194</v>
      </c>
      <c r="G57" s="356">
        <v>14837</v>
      </c>
      <c r="H57" s="357">
        <v>12474</v>
      </c>
    </row>
    <row r="58" spans="2:8" ht="45.75" customHeight="1" x14ac:dyDescent="0.2">
      <c r="B58" s="123"/>
      <c r="C58" s="1203" t="s">
        <v>560</v>
      </c>
      <c r="D58" s="1204"/>
      <c r="E58" s="1205"/>
      <c r="F58" s="358">
        <v>4190</v>
      </c>
      <c r="G58" s="358">
        <v>4164</v>
      </c>
      <c r="H58" s="359">
        <v>4139</v>
      </c>
    </row>
    <row r="59" spans="2:8" ht="45.75" customHeight="1" x14ac:dyDescent="0.2">
      <c r="B59" s="123"/>
      <c r="C59" s="1203" t="s">
        <v>561</v>
      </c>
      <c r="D59" s="1204"/>
      <c r="E59" s="1205"/>
      <c r="F59" s="358">
        <v>2833</v>
      </c>
      <c r="G59" s="358">
        <v>2259</v>
      </c>
      <c r="H59" s="359">
        <v>1667</v>
      </c>
    </row>
    <row r="60" spans="2:8" ht="45.75" customHeight="1" x14ac:dyDescent="0.2">
      <c r="B60" s="123"/>
      <c r="C60" s="1203" t="s">
        <v>562</v>
      </c>
      <c r="D60" s="1204"/>
      <c r="E60" s="1205"/>
      <c r="F60" s="358">
        <v>1829</v>
      </c>
      <c r="G60" s="358">
        <v>1224</v>
      </c>
      <c r="H60" s="359">
        <v>1067</v>
      </c>
    </row>
    <row r="61" spans="2:8" ht="45.75" customHeight="1" x14ac:dyDescent="0.2">
      <c r="B61" s="123"/>
      <c r="C61" s="1203" t="s">
        <v>563</v>
      </c>
      <c r="D61" s="1204"/>
      <c r="E61" s="1205"/>
      <c r="F61" s="358">
        <v>1061</v>
      </c>
      <c r="G61" s="358">
        <v>1221</v>
      </c>
      <c r="H61" s="359">
        <v>1058</v>
      </c>
    </row>
    <row r="62" spans="2:8" ht="45.75" customHeight="1" thickBot="1" x14ac:dyDescent="0.25">
      <c r="B62" s="124"/>
      <c r="C62" s="1206" t="s">
        <v>564</v>
      </c>
      <c r="D62" s="1207"/>
      <c r="E62" s="1208"/>
      <c r="F62" s="360">
        <v>1616</v>
      </c>
      <c r="G62" s="360">
        <v>1344</v>
      </c>
      <c r="H62" s="361">
        <v>863</v>
      </c>
    </row>
    <row r="63" spans="2:8" ht="52.5" customHeight="1" thickBot="1" x14ac:dyDescent="0.25">
      <c r="B63" s="125"/>
      <c r="C63" s="1209" t="s">
        <v>49</v>
      </c>
      <c r="D63" s="1209"/>
      <c r="E63" s="1210"/>
      <c r="F63" s="362">
        <v>23887</v>
      </c>
      <c r="G63" s="362">
        <v>21911</v>
      </c>
      <c r="H63" s="363">
        <v>18444</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row r="75" s="1" customFormat="1" ht="13.5" hidden="1" customHeight="1" x14ac:dyDescent="0.2"/>
    <row r="76" s="1" customFormat="1" ht="13.5" hidden="1" customHeight="1" x14ac:dyDescent="0.2"/>
    <row r="77" s="1" customFormat="1" ht="13.5" hidden="1" customHeight="1" x14ac:dyDescent="0.2"/>
    <row r="78" s="1" customFormat="1" ht="13.5" hidden="1" customHeight="1" x14ac:dyDescent="0.2"/>
    <row r="79" s="1" customFormat="1" ht="13.5" hidden="1" customHeight="1" x14ac:dyDescent="0.2"/>
    <row r="80" s="1" customFormat="1" ht="13.5" hidden="1" customHeight="1" x14ac:dyDescent="0.2"/>
    <row r="81" s="1" customFormat="1" ht="13.5" hidden="1" customHeight="1" x14ac:dyDescent="0.2"/>
    <row r="82" s="1" customFormat="1" ht="13.5" hidden="1" customHeight="1" x14ac:dyDescent="0.2"/>
    <row r="83" s="1" customFormat="1" ht="13.5" hidden="1" customHeight="1" x14ac:dyDescent="0.2"/>
    <row r="84" s="1" customFormat="1" ht="13.5" hidden="1" customHeight="1" x14ac:dyDescent="0.2"/>
    <row r="85" s="1" customFormat="1" ht="13.5" hidden="1" customHeight="1" x14ac:dyDescent="0.2"/>
    <row r="86" s="1" customFormat="1" ht="13.5" hidden="1" customHeight="1" x14ac:dyDescent="0.2"/>
  </sheetData>
  <sheetProtection algorithmName="SHA-512" hashValue="7paeGjUeSMvUFISKgIqL7h+Iwr3H3OMDG0zF3Sp68Lxdxne/DG3MLGbbPKvcLVBfTOpkqV1mk7AkBTy/Q91gBg==" saltValue="cRtYCF6m+R62Nq2pjUA62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3194CE-DF38-46AD-9ED3-2CD7B8450350}">
  <sheetPr>
    <pageSetUpPr fitToPage="1"/>
  </sheetPr>
  <dimension ref="A1:DE85"/>
  <sheetViews>
    <sheetView showGridLines="0" zoomScaleNormal="100" zoomScaleSheetLayoutView="55" workbookViewId="0">
      <selection activeCell="AN70" sqref="AN70"/>
    </sheetView>
  </sheetViews>
  <sheetFormatPr defaultColWidth="0" defaultRowHeight="13.5" customHeight="1" zeroHeight="1" x14ac:dyDescent="0.2"/>
  <cols>
    <col min="1" max="1" width="6.33203125" style="1219" customWidth="1"/>
    <col min="2" max="107" width="2.44140625" style="1219" customWidth="1"/>
    <col min="108" max="108" width="6.109375" style="1226" customWidth="1"/>
    <col min="109" max="109" width="5.88671875" style="1225" customWidth="1"/>
    <col min="110" max="16384" width="8.6640625" style="1219" hidden="1"/>
  </cols>
  <sheetData>
    <row r="1" spans="1:109" ht="42.75" customHeight="1" x14ac:dyDescent="0.2">
      <c r="A1" s="1217"/>
      <c r="B1" s="1218"/>
      <c r="DD1" s="1219"/>
      <c r="DE1" s="1219"/>
    </row>
    <row r="2" spans="1:109" ht="25.5" customHeight="1" x14ac:dyDescent="0.2">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2">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2" x14ac:dyDescent="0.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2" x14ac:dyDescent="0.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2" x14ac:dyDescent="0.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2" x14ac:dyDescent="0.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2" x14ac:dyDescent="0.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2" x14ac:dyDescent="0.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2" x14ac:dyDescent="0.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2" x14ac:dyDescent="0.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2" x14ac:dyDescent="0.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2" x14ac:dyDescent="0.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2" x14ac:dyDescent="0.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2" x14ac:dyDescent="0.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2" x14ac:dyDescent="0.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2" x14ac:dyDescent="0.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2" x14ac:dyDescent="0.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2" x14ac:dyDescent="0.2">
      <c r="DD19" s="1219"/>
      <c r="DE19" s="1219"/>
    </row>
    <row r="20" spans="1:109" ht="13.2" x14ac:dyDescent="0.2">
      <c r="DD20" s="1219"/>
      <c r="DE20" s="1219"/>
    </row>
    <row r="21" spans="1:109" ht="17.25" customHeight="1" x14ac:dyDescent="0.2">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2">
      <c r="B22" s="1225"/>
    </row>
    <row r="23" spans="1:109" ht="13.2" x14ac:dyDescent="0.2">
      <c r="B23" s="1225"/>
    </row>
    <row r="24" spans="1:109" ht="13.2" x14ac:dyDescent="0.2">
      <c r="B24" s="1225"/>
    </row>
    <row r="25" spans="1:109" ht="13.2" x14ac:dyDescent="0.2">
      <c r="B25" s="1225"/>
    </row>
    <row r="26" spans="1:109" ht="13.2" x14ac:dyDescent="0.2">
      <c r="B26" s="1225"/>
    </row>
    <row r="27" spans="1:109" ht="13.2" x14ac:dyDescent="0.2">
      <c r="B27" s="1225"/>
    </row>
    <row r="28" spans="1:109" ht="13.2" x14ac:dyDescent="0.2">
      <c r="B28" s="1225"/>
    </row>
    <row r="29" spans="1:109" ht="13.2" x14ac:dyDescent="0.2">
      <c r="B29" s="1225"/>
    </row>
    <row r="30" spans="1:109" ht="13.2" x14ac:dyDescent="0.2">
      <c r="B30" s="1225"/>
    </row>
    <row r="31" spans="1:109" ht="13.2" x14ac:dyDescent="0.2">
      <c r="B31" s="1225"/>
    </row>
    <row r="32" spans="1:109" ht="13.2" x14ac:dyDescent="0.2">
      <c r="B32" s="1225"/>
    </row>
    <row r="33" spans="2:109" ht="13.2" x14ac:dyDescent="0.2">
      <c r="B33" s="1225"/>
    </row>
    <row r="34" spans="2:109" ht="13.2" x14ac:dyDescent="0.2">
      <c r="B34" s="1225"/>
    </row>
    <row r="35" spans="2:109" ht="13.2" x14ac:dyDescent="0.2">
      <c r="B35" s="1225"/>
    </row>
    <row r="36" spans="2:109" ht="13.2" x14ac:dyDescent="0.2">
      <c r="B36" s="1225"/>
    </row>
    <row r="37" spans="2:109" ht="13.2" x14ac:dyDescent="0.2">
      <c r="B37" s="1225"/>
    </row>
    <row r="38" spans="2:109" ht="13.2" x14ac:dyDescent="0.2">
      <c r="B38" s="1225"/>
    </row>
    <row r="39" spans="2:109" ht="13.2" x14ac:dyDescent="0.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2" x14ac:dyDescent="0.2">
      <c r="B40" s="1230"/>
      <c r="DD40" s="1230"/>
      <c r="DE40" s="1219"/>
    </row>
    <row r="41" spans="2:109" ht="16.2" x14ac:dyDescent="0.2">
      <c r="B41" s="1231" t="s">
        <v>566</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2" x14ac:dyDescent="0.2">
      <c r="B42" s="1225"/>
      <c r="G42" s="1232"/>
      <c r="I42" s="1233"/>
      <c r="J42" s="1233"/>
      <c r="K42" s="1233"/>
      <c r="AM42" s="1232"/>
      <c r="AN42" s="1232" t="s">
        <v>567</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2">
      <c r="B43" s="1225"/>
      <c r="AN43" s="1234" t="s">
        <v>568</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2" x14ac:dyDescent="0.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2" x14ac:dyDescent="0.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2" x14ac:dyDescent="0.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2" x14ac:dyDescent="0.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2" x14ac:dyDescent="0.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2" x14ac:dyDescent="0.2">
      <c r="B49" s="1225"/>
      <c r="AN49" s="1219" t="s">
        <v>569</v>
      </c>
    </row>
    <row r="50" spans="1:109" ht="13.2" x14ac:dyDescent="0.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527</v>
      </c>
      <c r="BQ50" s="1250"/>
      <c r="BR50" s="1250"/>
      <c r="BS50" s="1250"/>
      <c r="BT50" s="1250"/>
      <c r="BU50" s="1250"/>
      <c r="BV50" s="1250"/>
      <c r="BW50" s="1250"/>
      <c r="BX50" s="1250" t="s">
        <v>528</v>
      </c>
      <c r="BY50" s="1250"/>
      <c r="BZ50" s="1250"/>
      <c r="CA50" s="1250"/>
      <c r="CB50" s="1250"/>
      <c r="CC50" s="1250"/>
      <c r="CD50" s="1250"/>
      <c r="CE50" s="1250"/>
      <c r="CF50" s="1250" t="s">
        <v>529</v>
      </c>
      <c r="CG50" s="1250"/>
      <c r="CH50" s="1250"/>
      <c r="CI50" s="1250"/>
      <c r="CJ50" s="1250"/>
      <c r="CK50" s="1250"/>
      <c r="CL50" s="1250"/>
      <c r="CM50" s="1250"/>
      <c r="CN50" s="1250" t="s">
        <v>530</v>
      </c>
      <c r="CO50" s="1250"/>
      <c r="CP50" s="1250"/>
      <c r="CQ50" s="1250"/>
      <c r="CR50" s="1250"/>
      <c r="CS50" s="1250"/>
      <c r="CT50" s="1250"/>
      <c r="CU50" s="1250"/>
      <c r="CV50" s="1250" t="s">
        <v>531</v>
      </c>
      <c r="CW50" s="1250"/>
      <c r="CX50" s="1250"/>
      <c r="CY50" s="1250"/>
      <c r="CZ50" s="1250"/>
      <c r="DA50" s="1250"/>
      <c r="DB50" s="1250"/>
      <c r="DC50" s="1250"/>
    </row>
    <row r="51" spans="1:109" ht="13.5" customHeight="1" x14ac:dyDescent="0.2">
      <c r="B51" s="1225"/>
      <c r="G51" s="1251"/>
      <c r="H51" s="1251"/>
      <c r="I51" s="1252"/>
      <c r="J51" s="1252"/>
      <c r="K51" s="1253"/>
      <c r="L51" s="1253"/>
      <c r="M51" s="1253"/>
      <c r="N51" s="1253"/>
      <c r="AM51" s="1243"/>
      <c r="AN51" s="1254" t="s">
        <v>570</v>
      </c>
      <c r="AO51" s="1254"/>
      <c r="AP51" s="1254"/>
      <c r="AQ51" s="1254"/>
      <c r="AR51" s="1254"/>
      <c r="AS51" s="1254"/>
      <c r="AT51" s="1254"/>
      <c r="AU51" s="1254"/>
      <c r="AV51" s="1254"/>
      <c r="AW51" s="1254"/>
      <c r="AX51" s="1254"/>
      <c r="AY51" s="1254"/>
      <c r="AZ51" s="1254"/>
      <c r="BA51" s="1254"/>
      <c r="BB51" s="1254" t="s">
        <v>571</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ht="13.2" x14ac:dyDescent="0.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2" x14ac:dyDescent="0.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572</v>
      </c>
      <c r="BC53" s="1254"/>
      <c r="BD53" s="1254"/>
      <c r="BE53" s="1254"/>
      <c r="BF53" s="1254"/>
      <c r="BG53" s="1254"/>
      <c r="BH53" s="1254"/>
      <c r="BI53" s="1254"/>
      <c r="BJ53" s="1254"/>
      <c r="BK53" s="1254"/>
      <c r="BL53" s="1254"/>
      <c r="BM53" s="1254"/>
      <c r="BN53" s="1254"/>
      <c r="BO53" s="1254"/>
      <c r="BP53" s="1255">
        <v>63.3</v>
      </c>
      <c r="BQ53" s="1255"/>
      <c r="BR53" s="1255"/>
      <c r="BS53" s="1255"/>
      <c r="BT53" s="1255"/>
      <c r="BU53" s="1255"/>
      <c r="BV53" s="1255"/>
      <c r="BW53" s="1255"/>
      <c r="BX53" s="1255">
        <v>65.099999999999994</v>
      </c>
      <c r="BY53" s="1255"/>
      <c r="BZ53" s="1255"/>
      <c r="CA53" s="1255"/>
      <c r="CB53" s="1255"/>
      <c r="CC53" s="1255"/>
      <c r="CD53" s="1255"/>
      <c r="CE53" s="1255"/>
      <c r="CF53" s="1255">
        <v>66.2</v>
      </c>
      <c r="CG53" s="1255"/>
      <c r="CH53" s="1255"/>
      <c r="CI53" s="1255"/>
      <c r="CJ53" s="1255"/>
      <c r="CK53" s="1255"/>
      <c r="CL53" s="1255"/>
      <c r="CM53" s="1255"/>
      <c r="CN53" s="1255">
        <v>67.5</v>
      </c>
      <c r="CO53" s="1255"/>
      <c r="CP53" s="1255"/>
      <c r="CQ53" s="1255"/>
      <c r="CR53" s="1255"/>
      <c r="CS53" s="1255"/>
      <c r="CT53" s="1255"/>
      <c r="CU53" s="1255"/>
      <c r="CV53" s="1255">
        <v>67.7</v>
      </c>
      <c r="CW53" s="1255"/>
      <c r="CX53" s="1255"/>
      <c r="CY53" s="1255"/>
      <c r="CZ53" s="1255"/>
      <c r="DA53" s="1255"/>
      <c r="DB53" s="1255"/>
      <c r="DC53" s="1255"/>
    </row>
    <row r="54" spans="1:109" ht="13.2" x14ac:dyDescent="0.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2" x14ac:dyDescent="0.2">
      <c r="A55" s="1233"/>
      <c r="B55" s="1225"/>
      <c r="G55" s="1244"/>
      <c r="H55" s="1244"/>
      <c r="I55" s="1244"/>
      <c r="J55" s="1244"/>
      <c r="K55" s="1253"/>
      <c r="L55" s="1253"/>
      <c r="M55" s="1253"/>
      <c r="N55" s="1253"/>
      <c r="AN55" s="1250" t="s">
        <v>573</v>
      </c>
      <c r="AO55" s="1250"/>
      <c r="AP55" s="1250"/>
      <c r="AQ55" s="1250"/>
      <c r="AR55" s="1250"/>
      <c r="AS55" s="1250"/>
      <c r="AT55" s="1250"/>
      <c r="AU55" s="1250"/>
      <c r="AV55" s="1250"/>
      <c r="AW55" s="1250"/>
      <c r="AX55" s="1250"/>
      <c r="AY55" s="1250"/>
      <c r="AZ55" s="1250"/>
      <c r="BA55" s="1250"/>
      <c r="BB55" s="1254" t="s">
        <v>571</v>
      </c>
      <c r="BC55" s="1254"/>
      <c r="BD55" s="1254"/>
      <c r="BE55" s="1254"/>
      <c r="BF55" s="1254"/>
      <c r="BG55" s="1254"/>
      <c r="BH55" s="1254"/>
      <c r="BI55" s="1254"/>
      <c r="BJ55" s="1254"/>
      <c r="BK55" s="1254"/>
      <c r="BL55" s="1254"/>
      <c r="BM55" s="1254"/>
      <c r="BN55" s="1254"/>
      <c r="BO55" s="1254"/>
      <c r="BP55" s="1255">
        <v>3.9</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ht="13.2" x14ac:dyDescent="0.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2" x14ac:dyDescent="0.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572</v>
      </c>
      <c r="BC57" s="1254"/>
      <c r="BD57" s="1254"/>
      <c r="BE57" s="1254"/>
      <c r="BF57" s="1254"/>
      <c r="BG57" s="1254"/>
      <c r="BH57" s="1254"/>
      <c r="BI57" s="1254"/>
      <c r="BJ57" s="1254"/>
      <c r="BK57" s="1254"/>
      <c r="BL57" s="1254"/>
      <c r="BM57" s="1254"/>
      <c r="BN57" s="1254"/>
      <c r="BO57" s="1254"/>
      <c r="BP57" s="1255">
        <v>63.1</v>
      </c>
      <c r="BQ57" s="1255"/>
      <c r="BR57" s="1255"/>
      <c r="BS57" s="1255"/>
      <c r="BT57" s="1255"/>
      <c r="BU57" s="1255"/>
      <c r="BV57" s="1255"/>
      <c r="BW57" s="1255"/>
      <c r="BX57" s="1255">
        <v>63.2</v>
      </c>
      <c r="BY57" s="1255"/>
      <c r="BZ57" s="1255"/>
      <c r="CA57" s="1255"/>
      <c r="CB57" s="1255"/>
      <c r="CC57" s="1255"/>
      <c r="CD57" s="1255"/>
      <c r="CE57" s="1255"/>
      <c r="CF57" s="1255">
        <v>64</v>
      </c>
      <c r="CG57" s="1255"/>
      <c r="CH57" s="1255"/>
      <c r="CI57" s="1255"/>
      <c r="CJ57" s="1255"/>
      <c r="CK57" s="1255"/>
      <c r="CL57" s="1255"/>
      <c r="CM57" s="1255"/>
      <c r="CN57" s="1255">
        <v>65.5</v>
      </c>
      <c r="CO57" s="1255"/>
      <c r="CP57" s="1255"/>
      <c r="CQ57" s="1255"/>
      <c r="CR57" s="1255"/>
      <c r="CS57" s="1255"/>
      <c r="CT57" s="1255"/>
      <c r="CU57" s="1255"/>
      <c r="CV57" s="1255">
        <v>66.099999999999994</v>
      </c>
      <c r="CW57" s="1255"/>
      <c r="CX57" s="1255"/>
      <c r="CY57" s="1255"/>
      <c r="CZ57" s="1255"/>
      <c r="DA57" s="1255"/>
      <c r="DB57" s="1255"/>
      <c r="DC57" s="1255"/>
      <c r="DD57" s="1258"/>
      <c r="DE57" s="1256"/>
    </row>
    <row r="58" spans="1:109" s="1233" customFormat="1" ht="13.2" x14ac:dyDescent="0.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2" x14ac:dyDescent="0.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2" x14ac:dyDescent="0.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2" x14ac:dyDescent="0.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2" x14ac:dyDescent="0.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2" x14ac:dyDescent="0.2">
      <c r="B63" s="1264" t="s">
        <v>574</v>
      </c>
    </row>
    <row r="64" spans="1:109" ht="13.2" x14ac:dyDescent="0.2">
      <c r="B64" s="1225"/>
      <c r="G64" s="1232"/>
      <c r="I64" s="1265"/>
      <c r="J64" s="1265"/>
      <c r="K64" s="1265"/>
      <c r="L64" s="1265"/>
      <c r="M64" s="1265"/>
      <c r="N64" s="1266"/>
      <c r="AM64" s="1232"/>
      <c r="AN64" s="1232" t="s">
        <v>567</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2" x14ac:dyDescent="0.2">
      <c r="B65" s="1225"/>
      <c r="AN65" s="1234" t="s">
        <v>575</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2" x14ac:dyDescent="0.2">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2" x14ac:dyDescent="0.2">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2" x14ac:dyDescent="0.2">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2" x14ac:dyDescent="0.2">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2" x14ac:dyDescent="0.2">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2" x14ac:dyDescent="0.2">
      <c r="B71" s="1225"/>
      <c r="G71" s="1270"/>
      <c r="I71" s="1271"/>
      <c r="J71" s="1268"/>
      <c r="K71" s="1268"/>
      <c r="L71" s="1269"/>
      <c r="M71" s="1268"/>
      <c r="N71" s="1269"/>
      <c r="AM71" s="1270"/>
      <c r="AN71" s="1219" t="s">
        <v>569</v>
      </c>
    </row>
    <row r="72" spans="2:107" ht="13.2" x14ac:dyDescent="0.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527</v>
      </c>
      <c r="BQ72" s="1250"/>
      <c r="BR72" s="1250"/>
      <c r="BS72" s="1250"/>
      <c r="BT72" s="1250"/>
      <c r="BU72" s="1250"/>
      <c r="BV72" s="1250"/>
      <c r="BW72" s="1250"/>
      <c r="BX72" s="1250" t="s">
        <v>528</v>
      </c>
      <c r="BY72" s="1250"/>
      <c r="BZ72" s="1250"/>
      <c r="CA72" s="1250"/>
      <c r="CB72" s="1250"/>
      <c r="CC72" s="1250"/>
      <c r="CD72" s="1250"/>
      <c r="CE72" s="1250"/>
      <c r="CF72" s="1250" t="s">
        <v>529</v>
      </c>
      <c r="CG72" s="1250"/>
      <c r="CH72" s="1250"/>
      <c r="CI72" s="1250"/>
      <c r="CJ72" s="1250"/>
      <c r="CK72" s="1250"/>
      <c r="CL72" s="1250"/>
      <c r="CM72" s="1250"/>
      <c r="CN72" s="1250" t="s">
        <v>530</v>
      </c>
      <c r="CO72" s="1250"/>
      <c r="CP72" s="1250"/>
      <c r="CQ72" s="1250"/>
      <c r="CR72" s="1250"/>
      <c r="CS72" s="1250"/>
      <c r="CT72" s="1250"/>
      <c r="CU72" s="1250"/>
      <c r="CV72" s="1250" t="s">
        <v>531</v>
      </c>
      <c r="CW72" s="1250"/>
      <c r="CX72" s="1250"/>
      <c r="CY72" s="1250"/>
      <c r="CZ72" s="1250"/>
      <c r="DA72" s="1250"/>
      <c r="DB72" s="1250"/>
      <c r="DC72" s="1250"/>
    </row>
    <row r="73" spans="2:107" ht="13.2" x14ac:dyDescent="0.2">
      <c r="B73" s="1225"/>
      <c r="G73" s="1251"/>
      <c r="H73" s="1251"/>
      <c r="I73" s="1251"/>
      <c r="J73" s="1251"/>
      <c r="K73" s="1272"/>
      <c r="L73" s="1272"/>
      <c r="M73" s="1272"/>
      <c r="N73" s="1272"/>
      <c r="AM73" s="1243"/>
      <c r="AN73" s="1254" t="s">
        <v>570</v>
      </c>
      <c r="AO73" s="1254"/>
      <c r="AP73" s="1254"/>
      <c r="AQ73" s="1254"/>
      <c r="AR73" s="1254"/>
      <c r="AS73" s="1254"/>
      <c r="AT73" s="1254"/>
      <c r="AU73" s="1254"/>
      <c r="AV73" s="1254"/>
      <c r="AW73" s="1254"/>
      <c r="AX73" s="1254"/>
      <c r="AY73" s="1254"/>
      <c r="AZ73" s="1254"/>
      <c r="BA73" s="1254"/>
      <c r="BB73" s="1254" t="s">
        <v>571</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ht="13.2" x14ac:dyDescent="0.2">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2" x14ac:dyDescent="0.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576</v>
      </c>
      <c r="BC75" s="1254"/>
      <c r="BD75" s="1254"/>
      <c r="BE75" s="1254"/>
      <c r="BF75" s="1254"/>
      <c r="BG75" s="1254"/>
      <c r="BH75" s="1254"/>
      <c r="BI75" s="1254"/>
      <c r="BJ75" s="1254"/>
      <c r="BK75" s="1254"/>
      <c r="BL75" s="1254"/>
      <c r="BM75" s="1254"/>
      <c r="BN75" s="1254"/>
      <c r="BO75" s="1254"/>
      <c r="BP75" s="1255">
        <v>6.8</v>
      </c>
      <c r="BQ75" s="1255"/>
      <c r="BR75" s="1255"/>
      <c r="BS75" s="1255"/>
      <c r="BT75" s="1255"/>
      <c r="BU75" s="1255"/>
      <c r="BV75" s="1255"/>
      <c r="BW75" s="1255"/>
      <c r="BX75" s="1255">
        <v>6.5</v>
      </c>
      <c r="BY75" s="1255"/>
      <c r="BZ75" s="1255"/>
      <c r="CA75" s="1255"/>
      <c r="CB75" s="1255"/>
      <c r="CC75" s="1255"/>
      <c r="CD75" s="1255"/>
      <c r="CE75" s="1255"/>
      <c r="CF75" s="1255">
        <v>7</v>
      </c>
      <c r="CG75" s="1255"/>
      <c r="CH75" s="1255"/>
      <c r="CI75" s="1255"/>
      <c r="CJ75" s="1255"/>
      <c r="CK75" s="1255"/>
      <c r="CL75" s="1255"/>
      <c r="CM75" s="1255"/>
      <c r="CN75" s="1255">
        <v>7.3</v>
      </c>
      <c r="CO75" s="1255"/>
      <c r="CP75" s="1255"/>
      <c r="CQ75" s="1255"/>
      <c r="CR75" s="1255"/>
      <c r="CS75" s="1255"/>
      <c r="CT75" s="1255"/>
      <c r="CU75" s="1255"/>
      <c r="CV75" s="1255">
        <v>6.6</v>
      </c>
      <c r="CW75" s="1255"/>
      <c r="CX75" s="1255"/>
      <c r="CY75" s="1255"/>
      <c r="CZ75" s="1255"/>
      <c r="DA75" s="1255"/>
      <c r="DB75" s="1255"/>
      <c r="DC75" s="1255"/>
    </row>
    <row r="76" spans="2:107" ht="13.2" x14ac:dyDescent="0.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2" x14ac:dyDescent="0.2">
      <c r="B77" s="1225"/>
      <c r="G77" s="1244"/>
      <c r="H77" s="1244"/>
      <c r="I77" s="1244"/>
      <c r="J77" s="1244"/>
      <c r="K77" s="1272"/>
      <c r="L77" s="1272"/>
      <c r="M77" s="1272"/>
      <c r="N77" s="1272"/>
      <c r="AN77" s="1250" t="s">
        <v>573</v>
      </c>
      <c r="AO77" s="1250"/>
      <c r="AP77" s="1250"/>
      <c r="AQ77" s="1250"/>
      <c r="AR77" s="1250"/>
      <c r="AS77" s="1250"/>
      <c r="AT77" s="1250"/>
      <c r="AU77" s="1250"/>
      <c r="AV77" s="1250"/>
      <c r="AW77" s="1250"/>
      <c r="AX77" s="1250"/>
      <c r="AY77" s="1250"/>
      <c r="AZ77" s="1250"/>
      <c r="BA77" s="1250"/>
      <c r="BB77" s="1254" t="s">
        <v>571</v>
      </c>
      <c r="BC77" s="1254"/>
      <c r="BD77" s="1254"/>
      <c r="BE77" s="1254"/>
      <c r="BF77" s="1254"/>
      <c r="BG77" s="1254"/>
      <c r="BH77" s="1254"/>
      <c r="BI77" s="1254"/>
      <c r="BJ77" s="1254"/>
      <c r="BK77" s="1254"/>
      <c r="BL77" s="1254"/>
      <c r="BM77" s="1254"/>
      <c r="BN77" s="1254"/>
      <c r="BO77" s="1254"/>
      <c r="BP77" s="1255">
        <v>3.9</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ht="13.2" x14ac:dyDescent="0.2">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2" x14ac:dyDescent="0.2">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576</v>
      </c>
      <c r="BC79" s="1254"/>
      <c r="BD79" s="1254"/>
      <c r="BE79" s="1254"/>
      <c r="BF79" s="1254"/>
      <c r="BG79" s="1254"/>
      <c r="BH79" s="1254"/>
      <c r="BI79" s="1254"/>
      <c r="BJ79" s="1254"/>
      <c r="BK79" s="1254"/>
      <c r="BL79" s="1254"/>
      <c r="BM79" s="1254"/>
      <c r="BN79" s="1254"/>
      <c r="BO79" s="1254"/>
      <c r="BP79" s="1255">
        <v>4.2</v>
      </c>
      <c r="BQ79" s="1255"/>
      <c r="BR79" s="1255"/>
      <c r="BS79" s="1255"/>
      <c r="BT79" s="1255"/>
      <c r="BU79" s="1255"/>
      <c r="BV79" s="1255"/>
      <c r="BW79" s="1255"/>
      <c r="BX79" s="1255">
        <v>4.5</v>
      </c>
      <c r="BY79" s="1255"/>
      <c r="BZ79" s="1255"/>
      <c r="CA79" s="1255"/>
      <c r="CB79" s="1255"/>
      <c r="CC79" s="1255"/>
      <c r="CD79" s="1255"/>
      <c r="CE79" s="1255"/>
      <c r="CF79" s="1255">
        <v>4.5999999999999996</v>
      </c>
      <c r="CG79" s="1255"/>
      <c r="CH79" s="1255"/>
      <c r="CI79" s="1255"/>
      <c r="CJ79" s="1255"/>
      <c r="CK79" s="1255"/>
      <c r="CL79" s="1255"/>
      <c r="CM79" s="1255"/>
      <c r="CN79" s="1255">
        <v>4.7</v>
      </c>
      <c r="CO79" s="1255"/>
      <c r="CP79" s="1255"/>
      <c r="CQ79" s="1255"/>
      <c r="CR79" s="1255"/>
      <c r="CS79" s="1255"/>
      <c r="CT79" s="1255"/>
      <c r="CU79" s="1255"/>
      <c r="CV79" s="1255">
        <v>4.7</v>
      </c>
      <c r="CW79" s="1255"/>
      <c r="CX79" s="1255"/>
      <c r="CY79" s="1255"/>
      <c r="CZ79" s="1255"/>
      <c r="DA79" s="1255"/>
      <c r="DB79" s="1255"/>
      <c r="DC79" s="1255"/>
    </row>
    <row r="80" spans="2:107" ht="13.2" x14ac:dyDescent="0.2">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2" x14ac:dyDescent="0.2">
      <c r="B81" s="1225"/>
    </row>
    <row r="82" spans="2:109" ht="16.2" x14ac:dyDescent="0.2">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2" x14ac:dyDescent="0.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2" x14ac:dyDescent="0.2">
      <c r="DD84" s="1219"/>
      <c r="DE84" s="1219"/>
    </row>
    <row r="85" spans="2:109" ht="13.2" x14ac:dyDescent="0.2">
      <c r="DD85" s="1219"/>
      <c r="DE85" s="1219"/>
    </row>
  </sheetData>
  <sheetProtection algorithmName="SHA-512" hashValue="9d7F/8fBq82cfJZ7jU83zkBhwDcmSFDBTas5oBSy/zdkOo0ROmcmBbqj/o6iA4HM40NPS+Ro0B5+IWQmkA7u1g==" saltValue="MQzYlexBS2OzbMGyPP67W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E0136-E70F-4BAF-86C9-EE7DE71DC5AF}">
  <sheetPr>
    <pageSetUpPr fitToPage="1"/>
  </sheetPr>
  <dimension ref="A1:DR125"/>
  <sheetViews>
    <sheetView showGridLines="0" zoomScaleNormal="100" zoomScaleSheetLayoutView="70" workbookViewId="0">
      <selection activeCell="AN70" sqref="AN70"/>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2" x14ac:dyDescent="0.2">
      <c r="S2" s="247"/>
      <c r="AH2" s="247"/>
    </row>
    <row r="3" spans="1: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2" x14ac:dyDescent="0.2"/>
    <row r="5" spans="1:34" ht="13.2" x14ac:dyDescent="0.2"/>
    <row r="6" spans="1:34" ht="13.2" x14ac:dyDescent="0.2"/>
    <row r="7" spans="1:34" ht="13.2" x14ac:dyDescent="0.2"/>
    <row r="8" spans="1:34" ht="13.2" x14ac:dyDescent="0.2"/>
    <row r="9" spans="1:34" ht="13.2" x14ac:dyDescent="0.2">
      <c r="AH9" s="247"/>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477</v>
      </c>
    </row>
  </sheetData>
  <sheetProtection algorithmName="SHA-512" hashValue="iYDZL9LFVBvu2wEuTRiAuaPzglvE08U0QYskmwhJORE1yYacWYF7bGDzovwYkfAkhSd6vix+x0qtWJSqs7cS6g==" saltValue="Br9AnN/0Z+0TohKcapDL6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CFF46-61B6-459E-AFBF-8AE6C783FFD9}">
  <sheetPr>
    <pageSetUpPr fitToPage="1"/>
  </sheetPr>
  <dimension ref="A1:DR125"/>
  <sheetViews>
    <sheetView showGridLines="0" zoomScaleNormal="100" zoomScaleSheetLayoutView="55" workbookViewId="0">
      <selection activeCell="AN70" sqref="AN70"/>
    </sheetView>
  </sheetViews>
  <sheetFormatPr defaultColWidth="0" defaultRowHeight="13.5" customHeight="1" zeroHeight="1" x14ac:dyDescent="0.2"/>
  <cols>
    <col min="1" max="34" width="2.44140625" style="248" customWidth="1"/>
    <col min="35" max="122" width="2.44140625" style="247" customWidth="1"/>
    <col min="123" max="16384" width="2.441406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2" x14ac:dyDescent="0.2">
      <c r="S2" s="247"/>
      <c r="AH2" s="247"/>
    </row>
    <row r="3" spans="2:34" ht="13.2"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2" x14ac:dyDescent="0.2"/>
    <row r="5" spans="2:34" ht="13.2" x14ac:dyDescent="0.2"/>
    <row r="6" spans="2:34" ht="13.2" x14ac:dyDescent="0.2"/>
    <row r="7" spans="2:34" ht="13.2" x14ac:dyDescent="0.2"/>
    <row r="8" spans="2:34" ht="13.2" x14ac:dyDescent="0.2"/>
    <row r="9" spans="2:34" ht="13.2" x14ac:dyDescent="0.2">
      <c r="AH9" s="247"/>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7"/>
    </row>
    <row r="18" spans="12:34" ht="13.2" x14ac:dyDescent="0.2"/>
    <row r="19" spans="12:34" ht="13.2" x14ac:dyDescent="0.2"/>
    <row r="20" spans="12:34" ht="13.2" x14ac:dyDescent="0.2">
      <c r="AH20" s="247"/>
    </row>
    <row r="21" spans="12:34" ht="13.2" x14ac:dyDescent="0.2">
      <c r="AH21" s="247"/>
    </row>
    <row r="22" spans="12:34" ht="13.2" x14ac:dyDescent="0.2"/>
    <row r="23" spans="12:34" ht="13.2" x14ac:dyDescent="0.2"/>
    <row r="24" spans="12:34" ht="13.2" x14ac:dyDescent="0.2">
      <c r="Q24" s="247"/>
    </row>
    <row r="25" spans="12:34" ht="13.2" x14ac:dyDescent="0.2"/>
    <row r="26" spans="12:34" ht="13.2" x14ac:dyDescent="0.2"/>
    <row r="27" spans="12:34" ht="13.2" x14ac:dyDescent="0.2"/>
    <row r="28" spans="12:34" ht="13.2" x14ac:dyDescent="0.2">
      <c r="O28" s="247"/>
      <c r="T28" s="247"/>
      <c r="AH28" s="247"/>
    </row>
    <row r="29" spans="12:34" ht="13.2" x14ac:dyDescent="0.2"/>
    <row r="30" spans="12:34" ht="13.2" x14ac:dyDescent="0.2"/>
    <row r="31" spans="12:34" ht="13.2" x14ac:dyDescent="0.2">
      <c r="Q31" s="247"/>
    </row>
    <row r="32" spans="12:34" ht="13.2" x14ac:dyDescent="0.2">
      <c r="L32" s="247"/>
    </row>
    <row r="33" spans="2:34" ht="13.2" x14ac:dyDescent="0.2">
      <c r="C33" s="247"/>
      <c r="E33" s="247"/>
      <c r="G33" s="247"/>
      <c r="I33" s="247"/>
      <c r="X33" s="247"/>
    </row>
    <row r="34" spans="2:34" ht="13.2" x14ac:dyDescent="0.2">
      <c r="B34" s="247"/>
      <c r="P34" s="247"/>
      <c r="R34" s="247"/>
      <c r="T34" s="247"/>
    </row>
    <row r="35" spans="2:34" ht="13.2" x14ac:dyDescent="0.2">
      <c r="D35" s="247"/>
      <c r="W35" s="247"/>
      <c r="AC35" s="247"/>
      <c r="AD35" s="247"/>
      <c r="AE35" s="247"/>
      <c r="AF35" s="247"/>
      <c r="AG35" s="247"/>
      <c r="AH35" s="247"/>
    </row>
    <row r="36" spans="2:34" ht="13.2" x14ac:dyDescent="0.2">
      <c r="H36" s="247"/>
      <c r="J36" s="247"/>
      <c r="K36" s="247"/>
      <c r="M36" s="247"/>
      <c r="Y36" s="247"/>
      <c r="Z36" s="247"/>
      <c r="AA36" s="247"/>
      <c r="AB36" s="247"/>
      <c r="AC36" s="247"/>
      <c r="AD36" s="247"/>
      <c r="AE36" s="247"/>
      <c r="AF36" s="247"/>
      <c r="AG36" s="247"/>
      <c r="AH36" s="247"/>
    </row>
    <row r="37" spans="2:34" ht="13.2" x14ac:dyDescent="0.2">
      <c r="AH37" s="247"/>
    </row>
    <row r="38" spans="2:34" ht="13.2" x14ac:dyDescent="0.2">
      <c r="AG38" s="247"/>
      <c r="AH38" s="247"/>
    </row>
    <row r="39" spans="2:34" ht="13.2" x14ac:dyDescent="0.2"/>
    <row r="40" spans="2:34" ht="13.2" x14ac:dyDescent="0.2">
      <c r="X40" s="247"/>
    </row>
    <row r="41" spans="2:34" ht="13.2" x14ac:dyDescent="0.2">
      <c r="R41" s="247"/>
    </row>
    <row r="42" spans="2:34" ht="13.2" x14ac:dyDescent="0.2">
      <c r="W42" s="247"/>
    </row>
    <row r="43" spans="2:34" ht="13.2" x14ac:dyDescent="0.2">
      <c r="Y43" s="247"/>
      <c r="Z43" s="247"/>
      <c r="AA43" s="247"/>
      <c r="AB43" s="247"/>
      <c r="AC43" s="247"/>
      <c r="AD43" s="247"/>
      <c r="AE43" s="247"/>
      <c r="AF43" s="247"/>
      <c r="AG43" s="247"/>
      <c r="AH43" s="247"/>
    </row>
    <row r="44" spans="2:34" ht="13.2" x14ac:dyDescent="0.2">
      <c r="AH44" s="247"/>
    </row>
    <row r="45" spans="2:34" ht="13.2" x14ac:dyDescent="0.2">
      <c r="X45" s="247"/>
    </row>
    <row r="46" spans="2:34" ht="13.2" x14ac:dyDescent="0.2"/>
    <row r="47" spans="2:34" ht="13.2" x14ac:dyDescent="0.2"/>
    <row r="48" spans="2:34" ht="13.2" x14ac:dyDescent="0.2">
      <c r="W48" s="247"/>
      <c r="Y48" s="247"/>
      <c r="Z48" s="247"/>
      <c r="AA48" s="247"/>
      <c r="AB48" s="247"/>
      <c r="AC48" s="247"/>
      <c r="AD48" s="247"/>
      <c r="AE48" s="247"/>
      <c r="AF48" s="247"/>
      <c r="AG48" s="247"/>
      <c r="AH48" s="247"/>
    </row>
    <row r="49" spans="28:34" ht="13.2" x14ac:dyDescent="0.2"/>
    <row r="50" spans="28:34" ht="13.2" x14ac:dyDescent="0.2">
      <c r="AE50" s="247"/>
      <c r="AF50" s="247"/>
      <c r="AG50" s="247"/>
      <c r="AH50" s="247"/>
    </row>
    <row r="51" spans="28:34" ht="13.2" x14ac:dyDescent="0.2">
      <c r="AC51" s="247"/>
      <c r="AD51" s="247"/>
      <c r="AE51" s="247"/>
      <c r="AF51" s="247"/>
      <c r="AG51" s="247"/>
      <c r="AH51" s="247"/>
    </row>
    <row r="52" spans="28:34" ht="13.2" x14ac:dyDescent="0.2"/>
    <row r="53" spans="28:34" ht="13.2" x14ac:dyDescent="0.2">
      <c r="AF53" s="247"/>
      <c r="AG53" s="247"/>
      <c r="AH53" s="247"/>
    </row>
    <row r="54" spans="28:34" ht="13.2" x14ac:dyDescent="0.2">
      <c r="AH54" s="247"/>
    </row>
    <row r="55" spans="28:34" ht="13.2" x14ac:dyDescent="0.2"/>
    <row r="56" spans="28:34" ht="13.2" x14ac:dyDescent="0.2">
      <c r="AB56" s="247"/>
      <c r="AC56" s="247"/>
      <c r="AD56" s="247"/>
      <c r="AE56" s="247"/>
      <c r="AF56" s="247"/>
      <c r="AG56" s="247"/>
      <c r="AH56" s="247"/>
    </row>
    <row r="57" spans="28:34" ht="13.2" x14ac:dyDescent="0.2">
      <c r="AH57" s="247"/>
    </row>
    <row r="58" spans="28:34" ht="13.2" x14ac:dyDescent="0.2">
      <c r="AH58" s="247"/>
    </row>
    <row r="59" spans="28:34" ht="13.2" x14ac:dyDescent="0.2">
      <c r="AG59" s="247"/>
      <c r="AH59" s="247"/>
    </row>
    <row r="60" spans="28:34" ht="13.2" x14ac:dyDescent="0.2"/>
    <row r="61" spans="28:34" ht="13.2" x14ac:dyDescent="0.2"/>
    <row r="62" spans="28:34" ht="13.2" x14ac:dyDescent="0.2"/>
    <row r="63" spans="28:34" ht="13.2" x14ac:dyDescent="0.2">
      <c r="AH63" s="247"/>
    </row>
    <row r="64" spans="28:34" ht="13.2" x14ac:dyDescent="0.2">
      <c r="AG64" s="247"/>
      <c r="AH64" s="247"/>
    </row>
    <row r="65" spans="28:34" ht="13.2" x14ac:dyDescent="0.2"/>
    <row r="66" spans="28:34" ht="13.2" x14ac:dyDescent="0.2"/>
    <row r="67" spans="28:34" ht="13.2" x14ac:dyDescent="0.2"/>
    <row r="68" spans="28:34" ht="13.2" x14ac:dyDescent="0.2">
      <c r="AB68" s="247"/>
      <c r="AC68" s="247"/>
      <c r="AD68" s="247"/>
      <c r="AE68" s="247"/>
      <c r="AF68" s="247"/>
      <c r="AG68" s="247"/>
      <c r="AH68" s="247"/>
    </row>
    <row r="69" spans="28:34" ht="13.2" x14ac:dyDescent="0.2">
      <c r="AF69" s="247"/>
      <c r="AG69" s="247"/>
      <c r="AH69" s="247"/>
    </row>
    <row r="70" spans="28:34" ht="13.2" x14ac:dyDescent="0.2"/>
    <row r="71" spans="28:34" ht="13.2" x14ac:dyDescent="0.2"/>
    <row r="72" spans="28:34" ht="13.2" x14ac:dyDescent="0.2"/>
    <row r="73" spans="28:34" ht="13.2" x14ac:dyDescent="0.2"/>
    <row r="74" spans="28:34" ht="13.2" x14ac:dyDescent="0.2"/>
    <row r="75" spans="28:34" ht="13.2" x14ac:dyDescent="0.2">
      <c r="AH75" s="247"/>
    </row>
    <row r="76" spans="28:34" ht="13.2" x14ac:dyDescent="0.2">
      <c r="AF76" s="247"/>
      <c r="AG76" s="247"/>
      <c r="AH76" s="247"/>
    </row>
    <row r="77" spans="28:34" ht="13.2" x14ac:dyDescent="0.2">
      <c r="AG77" s="247"/>
      <c r="AH77" s="247"/>
    </row>
    <row r="78" spans="28:34" ht="13.2" x14ac:dyDescent="0.2"/>
    <row r="79" spans="28:34" ht="13.2" x14ac:dyDescent="0.2"/>
    <row r="80" spans="28:34" ht="13.2" x14ac:dyDescent="0.2"/>
    <row r="81" spans="25:34" ht="13.2" x14ac:dyDescent="0.2"/>
    <row r="82" spans="25:34" ht="13.2" x14ac:dyDescent="0.2">
      <c r="Y82" s="247"/>
    </row>
    <row r="83" spans="25:34" ht="13.2" x14ac:dyDescent="0.2">
      <c r="Y83" s="247"/>
      <c r="Z83" s="247"/>
      <c r="AA83" s="247"/>
      <c r="AB83" s="247"/>
      <c r="AC83" s="247"/>
      <c r="AD83" s="247"/>
      <c r="AE83" s="247"/>
      <c r="AF83" s="247"/>
      <c r="AG83" s="247"/>
      <c r="AH83" s="247"/>
    </row>
    <row r="84" spans="25:34" ht="13.2" x14ac:dyDescent="0.2"/>
    <row r="85" spans="25:34" ht="13.2" x14ac:dyDescent="0.2"/>
    <row r="86" spans="25:34" ht="13.2" x14ac:dyDescent="0.2"/>
    <row r="87" spans="25:34" ht="13.2" x14ac:dyDescent="0.2"/>
    <row r="88" spans="25:34" ht="13.2" x14ac:dyDescent="0.2">
      <c r="AH88" s="247"/>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477</v>
      </c>
    </row>
  </sheetData>
  <sheetProtection algorithmName="SHA-512" hashValue="VXtIJRpNuH2cAJ9HqHZe9jK9fP9kpwX0Dyek9veGwX+cRoLoATNLkufuweMZN1R/symuiVEnFJo0cnrvTXEMrw==" saltValue="CmtJNba/7UUOfQyZ2YiLs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2" customWidth="1"/>
    <col min="2" max="8" width="13.33203125" style="132" customWidth="1"/>
    <col min="9" max="16384" width="11.109375" style="132"/>
  </cols>
  <sheetData>
    <row r="1" spans="1:8" x14ac:dyDescent="0.2">
      <c r="A1" s="126"/>
      <c r="B1" s="127"/>
      <c r="C1" s="128"/>
      <c r="D1" s="129"/>
      <c r="E1" s="130"/>
      <c r="F1" s="130"/>
      <c r="G1" s="130"/>
      <c r="H1" s="131"/>
    </row>
    <row r="2" spans="1:8" x14ac:dyDescent="0.2">
      <c r="A2" s="133"/>
      <c r="B2" s="134"/>
      <c r="C2" s="135"/>
      <c r="D2" s="136" t="s">
        <v>50</v>
      </c>
      <c r="E2" s="137"/>
      <c r="F2" s="138" t="s">
        <v>526</v>
      </c>
      <c r="G2" s="139"/>
      <c r="H2" s="140"/>
    </row>
    <row r="3" spans="1:8" x14ac:dyDescent="0.2">
      <c r="A3" s="136" t="s">
        <v>519</v>
      </c>
      <c r="B3" s="141"/>
      <c r="C3" s="142"/>
      <c r="D3" s="143">
        <v>70109</v>
      </c>
      <c r="E3" s="144"/>
      <c r="F3" s="145">
        <v>44161</v>
      </c>
      <c r="G3" s="146"/>
      <c r="H3" s="147"/>
    </row>
    <row r="4" spans="1:8" x14ac:dyDescent="0.2">
      <c r="A4" s="148"/>
      <c r="B4" s="149"/>
      <c r="C4" s="150"/>
      <c r="D4" s="151">
        <v>30959</v>
      </c>
      <c r="E4" s="152"/>
      <c r="F4" s="153">
        <v>23644</v>
      </c>
      <c r="G4" s="154"/>
      <c r="H4" s="155"/>
    </row>
    <row r="5" spans="1:8" x14ac:dyDescent="0.2">
      <c r="A5" s="136" t="s">
        <v>521</v>
      </c>
      <c r="B5" s="141"/>
      <c r="C5" s="142"/>
      <c r="D5" s="143">
        <v>49479</v>
      </c>
      <c r="E5" s="144"/>
      <c r="F5" s="145">
        <v>43955</v>
      </c>
      <c r="G5" s="146"/>
      <c r="H5" s="147"/>
    </row>
    <row r="6" spans="1:8" x14ac:dyDescent="0.2">
      <c r="A6" s="148"/>
      <c r="B6" s="149"/>
      <c r="C6" s="150"/>
      <c r="D6" s="151">
        <v>17486</v>
      </c>
      <c r="E6" s="152"/>
      <c r="F6" s="153">
        <v>21318</v>
      </c>
      <c r="G6" s="154"/>
      <c r="H6" s="155"/>
    </row>
    <row r="7" spans="1:8" x14ac:dyDescent="0.2">
      <c r="A7" s="136" t="s">
        <v>522</v>
      </c>
      <c r="B7" s="141"/>
      <c r="C7" s="142"/>
      <c r="D7" s="143">
        <v>49520</v>
      </c>
      <c r="E7" s="144"/>
      <c r="F7" s="145">
        <v>41921</v>
      </c>
      <c r="G7" s="146"/>
      <c r="H7" s="147"/>
    </row>
    <row r="8" spans="1:8" x14ac:dyDescent="0.2">
      <c r="A8" s="148"/>
      <c r="B8" s="149"/>
      <c r="C8" s="150"/>
      <c r="D8" s="151">
        <v>20556</v>
      </c>
      <c r="E8" s="152"/>
      <c r="F8" s="153">
        <v>21655</v>
      </c>
      <c r="G8" s="154"/>
      <c r="H8" s="155"/>
    </row>
    <row r="9" spans="1:8" x14ac:dyDescent="0.2">
      <c r="A9" s="136" t="s">
        <v>523</v>
      </c>
      <c r="B9" s="141"/>
      <c r="C9" s="142"/>
      <c r="D9" s="143">
        <v>66236</v>
      </c>
      <c r="E9" s="144"/>
      <c r="F9" s="145">
        <v>44585</v>
      </c>
      <c r="G9" s="146"/>
      <c r="H9" s="147"/>
    </row>
    <row r="10" spans="1:8" x14ac:dyDescent="0.2">
      <c r="A10" s="148"/>
      <c r="B10" s="149"/>
      <c r="C10" s="150"/>
      <c r="D10" s="151">
        <v>31536</v>
      </c>
      <c r="E10" s="152"/>
      <c r="F10" s="153">
        <v>23077</v>
      </c>
      <c r="G10" s="154"/>
      <c r="H10" s="155"/>
    </row>
    <row r="11" spans="1:8" x14ac:dyDescent="0.2">
      <c r="A11" s="136" t="s">
        <v>524</v>
      </c>
      <c r="B11" s="141"/>
      <c r="C11" s="142"/>
      <c r="D11" s="143">
        <v>79415</v>
      </c>
      <c r="E11" s="144"/>
      <c r="F11" s="145">
        <v>49779</v>
      </c>
      <c r="G11" s="146"/>
      <c r="H11" s="147"/>
    </row>
    <row r="12" spans="1:8" x14ac:dyDescent="0.2">
      <c r="A12" s="148"/>
      <c r="B12" s="149"/>
      <c r="C12" s="156"/>
      <c r="D12" s="151">
        <v>51838</v>
      </c>
      <c r="E12" s="152"/>
      <c r="F12" s="153">
        <v>28921</v>
      </c>
      <c r="G12" s="154"/>
      <c r="H12" s="155"/>
    </row>
    <row r="13" spans="1:8" x14ac:dyDescent="0.2">
      <c r="A13" s="136"/>
      <c r="B13" s="141"/>
      <c r="C13" s="157"/>
      <c r="D13" s="158">
        <v>62952</v>
      </c>
      <c r="E13" s="159"/>
      <c r="F13" s="160">
        <v>44880</v>
      </c>
      <c r="G13" s="161"/>
      <c r="H13" s="147"/>
    </row>
    <row r="14" spans="1:8" x14ac:dyDescent="0.2">
      <c r="A14" s="148"/>
      <c r="B14" s="149"/>
      <c r="C14" s="150"/>
      <c r="D14" s="151">
        <v>30475</v>
      </c>
      <c r="E14" s="152"/>
      <c r="F14" s="153">
        <v>23723</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2.92</v>
      </c>
      <c r="C19" s="162">
        <f>ROUND(VALUE(SUBSTITUTE(実質収支比率等に係る経年分析!G$48,"▲","-")),2)</f>
        <v>4.59</v>
      </c>
      <c r="D19" s="162">
        <f>ROUND(VALUE(SUBSTITUTE(実質収支比率等に係る経年分析!H$48,"▲","-")),2)</f>
        <v>4.45</v>
      </c>
      <c r="E19" s="162">
        <f>ROUND(VALUE(SUBSTITUTE(実質収支比率等に係る経年分析!I$48,"▲","-")),2)</f>
        <v>3.84</v>
      </c>
      <c r="F19" s="162">
        <f>ROUND(VALUE(SUBSTITUTE(実質収支比率等に係る経年分析!J$48,"▲","-")),2)</f>
        <v>3.5</v>
      </c>
    </row>
    <row r="20" spans="1:11" x14ac:dyDescent="0.2">
      <c r="A20" s="162" t="s">
        <v>53</v>
      </c>
      <c r="B20" s="162">
        <f>ROUND(VALUE(SUBSTITUTE(実質収支比率等に係る経年分析!F$47,"▲","-")),2)</f>
        <v>12.8</v>
      </c>
      <c r="C20" s="162">
        <f>ROUND(VALUE(SUBSTITUTE(実質収支比率等に係る経年分析!G$47,"▲","-")),2)</f>
        <v>15.06</v>
      </c>
      <c r="D20" s="162">
        <f>ROUND(VALUE(SUBSTITUTE(実質収支比率等に係る経年分析!H$47,"▲","-")),2)</f>
        <v>13.46</v>
      </c>
      <c r="E20" s="162">
        <f>ROUND(VALUE(SUBSTITUTE(実質収支比率等に係る経年分析!I$47,"▲","-")),2)</f>
        <v>14.39</v>
      </c>
      <c r="F20" s="162">
        <f>ROUND(VALUE(SUBSTITUTE(実質収支比率等に係る経年分析!J$47,"▲","-")),2)</f>
        <v>13.84</v>
      </c>
    </row>
    <row r="21" spans="1:11" x14ac:dyDescent="0.2">
      <c r="A21" s="162" t="s">
        <v>54</v>
      </c>
      <c r="B21" s="162">
        <f>IF(ISNUMBER(VALUE(SUBSTITUTE(実質収支比率等に係る経年分析!F$49,"▲","-"))),ROUND(VALUE(SUBSTITUTE(実質収支比率等に係る経年分析!F$49,"▲","-")),2),NA())</f>
        <v>1.67</v>
      </c>
      <c r="C21" s="162">
        <f>IF(ISNUMBER(VALUE(SUBSTITUTE(実質収支比率等に係る経年分析!G$49,"▲","-"))),ROUND(VALUE(SUBSTITUTE(実質収支比率等に係る経年分析!G$49,"▲","-")),2),NA())</f>
        <v>4.2699999999999996</v>
      </c>
      <c r="D21" s="162">
        <f>IF(ISNUMBER(VALUE(SUBSTITUTE(実質収支比率等に係る経年分析!H$49,"▲","-"))),ROUND(VALUE(SUBSTITUTE(実質収支比率等に係る経年分析!H$49,"▲","-")),2),NA())</f>
        <v>-2.15</v>
      </c>
      <c r="E21" s="162">
        <f>IF(ISNUMBER(VALUE(SUBSTITUTE(実質収支比率等に係る経年分析!I$49,"▲","-"))),ROUND(VALUE(SUBSTITUTE(実質収支比率等に係る経年分析!I$49,"▲","-")),2),NA())</f>
        <v>0.53</v>
      </c>
      <c r="F21" s="162">
        <f>IF(ISNUMBER(VALUE(SUBSTITUTE(実質収支比率等に係る経年分析!J$49,"▲","-"))),ROUND(VALUE(SUBSTITUTE(実質収支比率等に係る経年分析!J$49,"▲","-")),2),NA())</f>
        <v>-0.26</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0.01</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墓園事業特別会計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0.12</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0.14000000000000001</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0.17</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0.16</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0.14000000000000001</v>
      </c>
    </row>
    <row r="30" spans="1:11" x14ac:dyDescent="0.2">
      <c r="A30" s="163" t="str">
        <f>IF(連結実質赤字比率に係る赤字・黒字の構成分析!C$40="",NA(),連結実質赤字比率に係る赤字・黒字の構成分析!C$40)</f>
        <v>国民健康保険事業特別会計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0.22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0.09</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0.06</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0.08</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0.15</v>
      </c>
    </row>
    <row r="31" spans="1:11" x14ac:dyDescent="0.2">
      <c r="A31" s="163" t="str">
        <f>IF(連結実質赤字比率に係る赤字・黒字の構成分析!C$39="",NA(),連結実質赤字比率に係る赤字・黒字の構成分析!C$39)</f>
        <v>後期高齢者医療特別会計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0.25</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0.24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0.27</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0.27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0.33</v>
      </c>
    </row>
    <row r="32" spans="1:11" x14ac:dyDescent="0.2">
      <c r="A32" s="163" t="str">
        <f>IF(連結実質赤字比率に係る赤字・黒字の構成分析!C$38="",NA(),連結実質赤字比率に係る赤字・黒字の構成分析!C$38)</f>
        <v>介護保険事業特別会計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3.86</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1.65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2.7</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3.11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0.56999999999999995</v>
      </c>
    </row>
    <row r="33" spans="1:16" x14ac:dyDescent="0.2">
      <c r="A33" s="163" t="str">
        <f>IF(連結実質赤字比率に係る赤字・黒字の構成分析!C$37="",NA(),連結実質赤字比率に係る赤字・黒字の構成分析!C$37)</f>
        <v>工業用水道事業会計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1.4</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1.45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1.65</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1.94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1.34</v>
      </c>
    </row>
    <row r="34" spans="1:16" x14ac:dyDescent="0.2">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2.79</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4.43</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4.2699999999999996</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3.67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3.36</v>
      </c>
    </row>
    <row r="35" spans="1:16" x14ac:dyDescent="0.2">
      <c r="A35" s="163" t="str">
        <f>IF(連結実質赤字比率に係る赤字・黒字の構成分析!C$35="",NA(),連結実質赤字比率に係る赤字・黒字の構成分析!C$35)</f>
        <v>下水道事業会計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4.25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4.33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4.79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5.1100000000000003</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5.32</v>
      </c>
    </row>
    <row r="36" spans="1:16" x14ac:dyDescent="0.2">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17.170000000000002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15.56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15.68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15.45</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13.94</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7360</v>
      </c>
      <c r="E42" s="164"/>
      <c r="F42" s="164"/>
      <c r="G42" s="164">
        <f>'実質公債費比率（分子）の構造'!L$52</f>
        <v>7183</v>
      </c>
      <c r="H42" s="164"/>
      <c r="I42" s="164"/>
      <c r="J42" s="164">
        <f>'実質公債費比率（分子）の構造'!M$52</f>
        <v>6848</v>
      </c>
      <c r="K42" s="164"/>
      <c r="L42" s="164"/>
      <c r="M42" s="164">
        <f>'実質公債費比率（分子）の構造'!N$52</f>
        <v>6403</v>
      </c>
      <c r="N42" s="164"/>
      <c r="O42" s="164"/>
      <c r="P42" s="164">
        <f>'実質公債費比率（分子）の構造'!O$52</f>
        <v>6425</v>
      </c>
    </row>
    <row r="43" spans="1:16" x14ac:dyDescent="0.2">
      <c r="A43" s="164" t="s">
        <v>16</v>
      </c>
      <c r="B43" s="164">
        <f>'実質公債費比率（分子）の構造'!K$51</f>
        <v>0</v>
      </c>
      <c r="C43" s="164"/>
      <c r="D43" s="164"/>
      <c r="E43" s="164">
        <f>'実質公債費比率（分子）の構造'!L$51</f>
        <v>2</v>
      </c>
      <c r="F43" s="164"/>
      <c r="G43" s="164"/>
      <c r="H43" s="164">
        <f>'実質公債費比率（分子）の構造'!M$51</f>
        <v>1</v>
      </c>
      <c r="I43" s="164"/>
      <c r="J43" s="164"/>
      <c r="K43" s="164">
        <f>'実質公債費比率（分子）の構造'!N$51</f>
        <v>1</v>
      </c>
      <c r="L43" s="164"/>
      <c r="M43" s="164"/>
      <c r="N43" s="164" t="str">
        <f>'実質公債費比率（分子）の構造'!O$51</f>
        <v>-</v>
      </c>
      <c r="O43" s="164"/>
      <c r="P43" s="164"/>
    </row>
    <row r="44" spans="1:16" x14ac:dyDescent="0.2">
      <c r="A44" s="164" t="s">
        <v>62</v>
      </c>
      <c r="B44" s="164">
        <f>'実質公債費比率（分子）の構造'!K$50</f>
        <v>5</v>
      </c>
      <c r="C44" s="164"/>
      <c r="D44" s="164"/>
      <c r="E44" s="164">
        <f>'実質公債費比率（分子）の構造'!L$50</f>
        <v>35</v>
      </c>
      <c r="F44" s="164"/>
      <c r="G44" s="164"/>
      <c r="H44" s="164">
        <f>'実質公債費比率（分子）の構造'!M$50</f>
        <v>29</v>
      </c>
      <c r="I44" s="164"/>
      <c r="J44" s="164"/>
      <c r="K44" s="164">
        <f>'実質公債費比率（分子）の構造'!N$50</f>
        <v>15</v>
      </c>
      <c r="L44" s="164"/>
      <c r="M44" s="164"/>
      <c r="N44" s="164">
        <f>'実質公債費比率（分子）の構造'!O$50</f>
        <v>1</v>
      </c>
      <c r="O44" s="164"/>
      <c r="P44" s="164"/>
    </row>
    <row r="45" spans="1:16" x14ac:dyDescent="0.2">
      <c r="A45" s="164" t="s">
        <v>63</v>
      </c>
      <c r="B45" s="164">
        <f>'実質公債費比率（分子）の構造'!K$49</f>
        <v>240</v>
      </c>
      <c r="C45" s="164"/>
      <c r="D45" s="164"/>
      <c r="E45" s="164">
        <f>'実質公債費比率（分子）の構造'!L$49</f>
        <v>325</v>
      </c>
      <c r="F45" s="164"/>
      <c r="G45" s="164"/>
      <c r="H45" s="164">
        <f>'実質公債費比率（分子）の構造'!M$49</f>
        <v>347</v>
      </c>
      <c r="I45" s="164"/>
      <c r="J45" s="164"/>
      <c r="K45" s="164">
        <f>'実質公債費比率（分子）の構造'!N$49</f>
        <v>340</v>
      </c>
      <c r="L45" s="164"/>
      <c r="M45" s="164"/>
      <c r="N45" s="164">
        <f>'実質公債費比率（分子）の構造'!O$49</f>
        <v>302</v>
      </c>
      <c r="O45" s="164"/>
      <c r="P45" s="164"/>
    </row>
    <row r="46" spans="1:16" x14ac:dyDescent="0.2">
      <c r="A46" s="164" t="s">
        <v>64</v>
      </c>
      <c r="B46" s="164">
        <f>'実質公債費比率（分子）の構造'!K$48</f>
        <v>1758</v>
      </c>
      <c r="C46" s="164"/>
      <c r="D46" s="164"/>
      <c r="E46" s="164">
        <f>'実質公債費比率（分子）の構造'!L$48</f>
        <v>1812</v>
      </c>
      <c r="F46" s="164"/>
      <c r="G46" s="164"/>
      <c r="H46" s="164">
        <f>'実質公債費比率（分子）の構造'!M$48</f>
        <v>1790</v>
      </c>
      <c r="I46" s="164"/>
      <c r="J46" s="164"/>
      <c r="K46" s="164">
        <f>'実質公債費比率（分子）の構造'!N$48</f>
        <v>1735</v>
      </c>
      <c r="L46" s="164"/>
      <c r="M46" s="164"/>
      <c r="N46" s="164">
        <f>'実質公債費比率（分子）の構造'!O$48</f>
        <v>1703</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7145</v>
      </c>
      <c r="C49" s="164"/>
      <c r="D49" s="164"/>
      <c r="E49" s="164">
        <f>'実質公債費比率（分子）の構造'!L$45</f>
        <v>7130</v>
      </c>
      <c r="F49" s="164"/>
      <c r="G49" s="164"/>
      <c r="H49" s="164">
        <f>'実質公債費比率（分子）の構造'!M$45</f>
        <v>6866</v>
      </c>
      <c r="I49" s="164"/>
      <c r="J49" s="164"/>
      <c r="K49" s="164">
        <f>'実質公債費比率（分子）の構造'!N$45</f>
        <v>6426</v>
      </c>
      <c r="L49" s="164"/>
      <c r="M49" s="164"/>
      <c r="N49" s="164">
        <f>'実質公債費比率（分子）の構造'!O$45</f>
        <v>6059</v>
      </c>
      <c r="O49" s="164"/>
      <c r="P49" s="164"/>
    </row>
    <row r="50" spans="1:16" x14ac:dyDescent="0.2">
      <c r="A50" s="164" t="s">
        <v>67</v>
      </c>
      <c r="B50" s="164" t="e">
        <f>NA()</f>
        <v>#N/A</v>
      </c>
      <c r="C50" s="164">
        <f>IF(ISNUMBER('実質公債費比率（分子）の構造'!K$53),'実質公債費比率（分子）の構造'!K$53,NA())</f>
        <v>1788</v>
      </c>
      <c r="D50" s="164" t="e">
        <f>NA()</f>
        <v>#N/A</v>
      </c>
      <c r="E50" s="164" t="e">
        <f>NA()</f>
        <v>#N/A</v>
      </c>
      <c r="F50" s="164">
        <f>IF(ISNUMBER('実質公債費比率（分子）の構造'!L$53),'実質公債費比率（分子）の構造'!L$53,NA())</f>
        <v>2121</v>
      </c>
      <c r="G50" s="164" t="e">
        <f>NA()</f>
        <v>#N/A</v>
      </c>
      <c r="H50" s="164" t="e">
        <f>NA()</f>
        <v>#N/A</v>
      </c>
      <c r="I50" s="164">
        <f>IF(ISNUMBER('実質公債費比率（分子）の構造'!M$53),'実質公債費比率（分子）の構造'!M$53,NA())</f>
        <v>2185</v>
      </c>
      <c r="J50" s="164" t="e">
        <f>NA()</f>
        <v>#N/A</v>
      </c>
      <c r="K50" s="164" t="e">
        <f>NA()</f>
        <v>#N/A</v>
      </c>
      <c r="L50" s="164">
        <f>IF(ISNUMBER('実質公債費比率（分子）の構造'!N$53),'実質公債費比率（分子）の構造'!N$53,NA())</f>
        <v>2114</v>
      </c>
      <c r="M50" s="164" t="e">
        <f>NA()</f>
        <v>#N/A</v>
      </c>
      <c r="N50" s="164" t="e">
        <f>NA()</f>
        <v>#N/A</v>
      </c>
      <c r="O50" s="164">
        <f>IF(ISNUMBER('実質公債費比率（分子）の構造'!O$53),'実質公債費比率（分子）の構造'!O$53,NA())</f>
        <v>1640</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57242</v>
      </c>
      <c r="E56" s="163"/>
      <c r="F56" s="163"/>
      <c r="G56" s="163">
        <f>'将来負担比率（分子）の構造'!J$52</f>
        <v>54615</v>
      </c>
      <c r="H56" s="163"/>
      <c r="I56" s="163"/>
      <c r="J56" s="163">
        <f>'将来負担比率（分子）の構造'!K$52</f>
        <v>51869</v>
      </c>
      <c r="K56" s="163"/>
      <c r="L56" s="163"/>
      <c r="M56" s="163">
        <f>'将来負担比率（分子）の構造'!L$52</f>
        <v>50745</v>
      </c>
      <c r="N56" s="163"/>
      <c r="O56" s="163"/>
      <c r="P56" s="163">
        <f>'将来負担比率（分子）の構造'!M$52</f>
        <v>50971</v>
      </c>
    </row>
    <row r="57" spans="1:16" x14ac:dyDescent="0.2">
      <c r="A57" s="163" t="s">
        <v>42</v>
      </c>
      <c r="B57" s="163"/>
      <c r="C57" s="163"/>
      <c r="D57" s="163">
        <f>'将来負担比率（分子）の構造'!I$51</f>
        <v>9491</v>
      </c>
      <c r="E57" s="163"/>
      <c r="F57" s="163"/>
      <c r="G57" s="163">
        <f>'将来負担比率（分子）の構造'!J$51</f>
        <v>10441</v>
      </c>
      <c r="H57" s="163"/>
      <c r="I57" s="163"/>
      <c r="J57" s="163">
        <f>'将来負担比率（分子）の構造'!K$51</f>
        <v>11147</v>
      </c>
      <c r="K57" s="163"/>
      <c r="L57" s="163"/>
      <c r="M57" s="163">
        <f>'将来負担比率（分子）の構造'!L$51</f>
        <v>12406</v>
      </c>
      <c r="N57" s="163"/>
      <c r="O57" s="163"/>
      <c r="P57" s="163">
        <f>'将来負担比率（分子）の構造'!M$51</f>
        <v>13144</v>
      </c>
    </row>
    <row r="58" spans="1:16" x14ac:dyDescent="0.2">
      <c r="A58" s="163" t="s">
        <v>41</v>
      </c>
      <c r="B58" s="163"/>
      <c r="C58" s="163"/>
      <c r="D58" s="163">
        <f>'将来負担比率（分子）の構造'!I$50</f>
        <v>20126</v>
      </c>
      <c r="E58" s="163"/>
      <c r="F58" s="163"/>
      <c r="G58" s="163">
        <f>'将来負担比率（分子）の構造'!J$50</f>
        <v>23227</v>
      </c>
      <c r="H58" s="163"/>
      <c r="I58" s="163"/>
      <c r="J58" s="163">
        <f>'将来負担比率（分子）の構造'!K$50</f>
        <v>22861</v>
      </c>
      <c r="K58" s="163"/>
      <c r="L58" s="163"/>
      <c r="M58" s="163">
        <f>'将来負担比率（分子）の構造'!L$50</f>
        <v>20593</v>
      </c>
      <c r="N58" s="163"/>
      <c r="O58" s="163"/>
      <c r="P58" s="163">
        <f>'将来負担比率（分子）の構造'!M$50</f>
        <v>18039</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f>'将来負担比率（分子）の構造'!I$46</f>
        <v>978</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f>'将来負担比率（分子）の構造'!M$46</f>
        <v>827</v>
      </c>
      <c r="O61" s="163"/>
      <c r="P61" s="163"/>
    </row>
    <row r="62" spans="1:16" x14ac:dyDescent="0.2">
      <c r="A62" s="163" t="s">
        <v>35</v>
      </c>
      <c r="B62" s="163">
        <f>'将来負担比率（分子）の構造'!I$45</f>
        <v>6671</v>
      </c>
      <c r="C62" s="163"/>
      <c r="D62" s="163"/>
      <c r="E62" s="163">
        <f>'将来負担比率（分子）の構造'!J$45</f>
        <v>6431</v>
      </c>
      <c r="F62" s="163"/>
      <c r="G62" s="163"/>
      <c r="H62" s="163">
        <f>'将来負担比率（分子）の構造'!K$45</f>
        <v>6356</v>
      </c>
      <c r="I62" s="163"/>
      <c r="J62" s="163"/>
      <c r="K62" s="163">
        <f>'将来負担比率（分子）の構造'!L$45</f>
        <v>6686</v>
      </c>
      <c r="L62" s="163"/>
      <c r="M62" s="163"/>
      <c r="N62" s="163">
        <f>'将来負担比率（分子）の構造'!M$45</f>
        <v>6496</v>
      </c>
      <c r="O62" s="163"/>
      <c r="P62" s="163"/>
    </row>
    <row r="63" spans="1:16" x14ac:dyDescent="0.2">
      <c r="A63" s="163" t="s">
        <v>34</v>
      </c>
      <c r="B63" s="163">
        <f>'将来負担比率（分子）の構造'!I$44</f>
        <v>1019</v>
      </c>
      <c r="C63" s="163"/>
      <c r="D63" s="163"/>
      <c r="E63" s="163">
        <f>'将来負担比率（分子）の構造'!J$44</f>
        <v>795</v>
      </c>
      <c r="F63" s="163"/>
      <c r="G63" s="163"/>
      <c r="H63" s="163">
        <f>'将来負担比率（分子）の構造'!K$44</f>
        <v>586</v>
      </c>
      <c r="I63" s="163"/>
      <c r="J63" s="163"/>
      <c r="K63" s="163">
        <f>'将来負担比率（分子）の構造'!L$44</f>
        <v>662</v>
      </c>
      <c r="L63" s="163"/>
      <c r="M63" s="163"/>
      <c r="N63" s="163">
        <f>'将来負担比率（分子）の構造'!M$44</f>
        <v>1996</v>
      </c>
      <c r="O63" s="163"/>
      <c r="P63" s="163"/>
    </row>
    <row r="64" spans="1:16" x14ac:dyDescent="0.2">
      <c r="A64" s="163" t="s">
        <v>33</v>
      </c>
      <c r="B64" s="163">
        <f>'将来負担比率（分子）の構造'!I$43</f>
        <v>20404</v>
      </c>
      <c r="C64" s="163"/>
      <c r="D64" s="163"/>
      <c r="E64" s="163">
        <f>'将来負担比率（分子）の構造'!J$43</f>
        <v>19744</v>
      </c>
      <c r="F64" s="163"/>
      <c r="G64" s="163"/>
      <c r="H64" s="163">
        <f>'将来負担比率（分子）の構造'!K$43</f>
        <v>19278</v>
      </c>
      <c r="I64" s="163"/>
      <c r="J64" s="163"/>
      <c r="K64" s="163">
        <f>'将来負担比率（分子）の構造'!L$43</f>
        <v>18975</v>
      </c>
      <c r="L64" s="163"/>
      <c r="M64" s="163"/>
      <c r="N64" s="163">
        <f>'将来負担比率（分子）の構造'!M$43</f>
        <v>18567</v>
      </c>
      <c r="O64" s="163"/>
      <c r="P64" s="163"/>
    </row>
    <row r="65" spans="1:16" x14ac:dyDescent="0.2">
      <c r="A65" s="163" t="s">
        <v>32</v>
      </c>
      <c r="B65" s="163">
        <f>'将来負担比率（分子）の構造'!I$42</f>
        <v>1015</v>
      </c>
      <c r="C65" s="163"/>
      <c r="D65" s="163"/>
      <c r="E65" s="163">
        <f>'将来負担比率（分子）の構造'!J$42</f>
        <v>1013</v>
      </c>
      <c r="F65" s="163"/>
      <c r="G65" s="163"/>
      <c r="H65" s="163">
        <f>'将来負担比率（分子）の構造'!K$42</f>
        <v>1013</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53228</v>
      </c>
      <c r="C66" s="163"/>
      <c r="D66" s="163"/>
      <c r="E66" s="163">
        <f>'将来負担比率（分子）の構造'!J$41</f>
        <v>50751</v>
      </c>
      <c r="F66" s="163"/>
      <c r="G66" s="163"/>
      <c r="H66" s="163">
        <f>'将来負担比率（分子）の構造'!K$41</f>
        <v>47537</v>
      </c>
      <c r="I66" s="163"/>
      <c r="J66" s="163"/>
      <c r="K66" s="163">
        <f>'将来負担比率（分子）の構造'!L$41</f>
        <v>45748</v>
      </c>
      <c r="L66" s="163"/>
      <c r="M66" s="163"/>
      <c r="N66" s="163">
        <f>'将来負担比率（分子）の構造'!M$41</f>
        <v>47443</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4649</v>
      </c>
      <c r="C72" s="167">
        <f>基金残高に係る経年分析!G55</f>
        <v>5030</v>
      </c>
      <c r="D72" s="167">
        <f>基金残高に係る経年分析!H55</f>
        <v>5010</v>
      </c>
    </row>
    <row r="73" spans="1:16" x14ac:dyDescent="0.2">
      <c r="A73" s="166" t="s">
        <v>74</v>
      </c>
      <c r="B73" s="167">
        <f>基金残高に係る経年分析!F56</f>
        <v>3045</v>
      </c>
      <c r="C73" s="167">
        <f>基金残高に係る経年分析!G56</f>
        <v>2045</v>
      </c>
      <c r="D73" s="167">
        <f>基金残高に係る経年分析!H56</f>
        <v>959</v>
      </c>
    </row>
    <row r="74" spans="1:16" x14ac:dyDescent="0.2">
      <c r="A74" s="166" t="s">
        <v>75</v>
      </c>
      <c r="B74" s="167">
        <f>基金残高に係る経年分析!F57</f>
        <v>16194</v>
      </c>
      <c r="C74" s="167">
        <f>基金残高に係る経年分析!G57</f>
        <v>14837</v>
      </c>
      <c r="D74" s="167">
        <f>基金残高に係る経年分析!H57</f>
        <v>12474</v>
      </c>
    </row>
  </sheetData>
  <sheetProtection algorithmName="SHA-512" hashValue="TKD49EC+tlFlzGeA9eJ3R9YqfHV4PzfyWDxBu7PO20+3xlBNWxcwKDDH2CBlKQ6GI5rMVX+E2IDOe05kqCmSYg==" saltValue="li5qxI8ET5HsBsHt1zIAo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福田　康介</cp:lastModifiedBy>
  <cp:lastPrinted>2026-03-19T00:59:17Z</cp:lastPrinted>
  <dcterms:created xsi:type="dcterms:W3CDTF">2026-02-23T09:23:55Z</dcterms:created>
  <dcterms:modified xsi:type="dcterms:W3CDTF">2026-09-10T00:43:24Z</dcterms:modified>
  <cp:category/>
</cp:coreProperties>
</file>