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9Ekz0Q3DAr0ExkXrRH0D1ZyxWsY+ihBvA85a+vCtt9w1F/tcPeCyqvbNJrMeLvjpfHmrHfDu+M7UKfvkJ0GIQ==" workbookSaltValue="Fd14WPxyJ/bJ0wXVy6lY/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<sst xmlns="http://schemas.openxmlformats.org/spreadsheetml/2006/main" count="231" uniqueCount="116">
  <si>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</si>
  <si>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</si>
  <si>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</si>
  <si>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</si>
  <si>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</si>
  <si>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</si>
  <si>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</si>
  <si>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</si>
  <si>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</si>
  <si>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</si>
  <si>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</si>
  <si>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</si>
  <si>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</si>
  <si>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</si>
  <si>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</si>
  <si>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</si>
  <si>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</si>
  <si>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</si>
  <si>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</si>
  <si>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</si>
  <si>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</si>
  <si>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</si>
  <si>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</si>
  <si>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</si>
  <si>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</si>
  <si>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</si>
  <si>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</si>
  <si>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</si>
  <si>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</si>
  <si>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</si>
  <si>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</si>
  <si>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</si>
  <si>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</si>
  <si>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</si>
  <si>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</si>
  <si>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</si>
  <si>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</si>
  <si>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</si>
  <si>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</si>
  <si>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</si>
  <si>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</si>
  <si>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</si>
  <si>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</si>
  <si>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</si>
  <si>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</si>
  <si>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</si>
  <si>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</si>
  <si>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</si>
  <si>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</si>
  <si>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</si>
  <si>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</si>
  <si>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</si>
  <si>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</si>
  <si>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</si>
  <si>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</si>
  <si>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</si>
  <si>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</si>
  <si>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</si>
  <si>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</si>
  <si>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</si>
  <si>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</si>
  <si>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</si>
  <si>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</si>
  <si>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</si>
  <si>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</si>
  <si>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</si>
  <si>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</si>
  <si>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</si>
  <si>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</si>
  <si>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</si>
  <si>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</si>
  <si>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</si>
  <si>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</si>
  <si>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</si>
  <si>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</si>
  <si>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</si>
  <si>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</si>
  <si>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</si>
  <si>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</si>
  <si>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</si>
  <si>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</si>
  <si>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</si>
  <si>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</si>
  <si>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</si>
  <si>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</si>
  <si>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</si>
  <si>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</si>
  <si>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</si>
  <si>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</si>
  <si>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</si>
  <si>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</si>
  <si>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</si>
  <si>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</si>
  <si>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</si>
  <si>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</si>
  <si>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</si>
  <si>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</si>
  <si>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</si>
  <si>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</si>
  <si>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</si>
  <si>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</si>
  <si>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</si>
  <si>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</si>
  <si>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</si>
  <si>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</si>
  <si>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</si>
  <si>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</si>
  <si>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</si>
  <si>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</si>
  <si>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</si>
  <si>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</si>
  <si>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</si>
  <si>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</si>
  <si>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指標から、経営は厳しい状況にあるが、本市では、公共下水道、特定環境保全公共下水道及び農業・漁業集落排水事業を一つの事業とし、4事業を通して安定経営に努めることとしている。今後見込まれる施設の老朽化対策や多額の企業債残高などに対応するために一層の経営の効率化を進める必要がある。</t>
    <rPh sb="1" eb="2">
      <t>カク</t>
    </rPh>
    <rPh sb="2" eb="4">
      <t>シヒョウ</t>
    </rPh>
    <rPh sb="7" eb="9">
      <t>ケイエイ</t>
    </rPh>
    <rPh sb="10" eb="11">
      <t>キビ</t>
    </rPh>
    <rPh sb="13" eb="15">
      <t>ジョウキョウ</t>
    </rPh>
    <rPh sb="20" eb="21">
      <t>ホン</t>
    </rPh>
    <rPh sb="21" eb="22">
      <t>シ</t>
    </rPh>
    <rPh sb="25" eb="27">
      <t>コウキョウ</t>
    </rPh>
    <rPh sb="27" eb="30">
      <t>ゲスイドウ</t>
    </rPh>
    <rPh sb="31" eb="33">
      <t>トクテイ</t>
    </rPh>
    <rPh sb="33" eb="35">
      <t>カンキョウ</t>
    </rPh>
    <rPh sb="35" eb="37">
      <t>ホゼン</t>
    </rPh>
    <rPh sb="37" eb="39">
      <t>コウキョウ</t>
    </rPh>
    <rPh sb="39" eb="42">
      <t>ゲスイドウ</t>
    </rPh>
    <rPh sb="42" eb="43">
      <t>オヨ</t>
    </rPh>
    <rPh sb="44" eb="46">
      <t>ノウギョウ</t>
    </rPh>
    <rPh sb="47" eb="49">
      <t>ギョギョウ</t>
    </rPh>
    <rPh sb="49" eb="51">
      <t>シュウラク</t>
    </rPh>
    <rPh sb="51" eb="53">
      <t>ハイスイ</t>
    </rPh>
    <rPh sb="53" eb="55">
      <t>ジギョウ</t>
    </rPh>
    <rPh sb="56" eb="57">
      <t>ヒト</t>
    </rPh>
    <rPh sb="59" eb="61">
      <t>ジギョウ</t>
    </rPh>
    <rPh sb="65" eb="67">
      <t>ジギョウ</t>
    </rPh>
    <rPh sb="68" eb="69">
      <t>トオ</t>
    </rPh>
    <rPh sb="71" eb="73">
      <t>アンテイ</t>
    </rPh>
    <rPh sb="73" eb="75">
      <t>ケイエイ</t>
    </rPh>
    <rPh sb="76" eb="77">
      <t>ツト</t>
    </rPh>
    <rPh sb="87" eb="89">
      <t>コンゴ</t>
    </rPh>
    <rPh sb="89" eb="91">
      <t>ミコ</t>
    </rPh>
    <rPh sb="94" eb="96">
      <t>シセツ</t>
    </rPh>
    <rPh sb="97" eb="100">
      <t>ロウキュウカ</t>
    </rPh>
    <rPh sb="100" eb="102">
      <t>タイサク</t>
    </rPh>
    <rPh sb="103" eb="105">
      <t>タガク</t>
    </rPh>
    <rPh sb="106" eb="108">
      <t>キギョウ</t>
    </rPh>
    <rPh sb="108" eb="109">
      <t>サイ</t>
    </rPh>
    <rPh sb="109" eb="111">
      <t>ザンダカ</t>
    </rPh>
    <rPh sb="114" eb="116">
      <t>タイオウ</t>
    </rPh>
    <rPh sb="121" eb="123">
      <t>イッソウ</t>
    </rPh>
    <rPh sb="124" eb="126">
      <t>ケイエイ</t>
    </rPh>
    <rPh sb="127" eb="130">
      <t>コウリツカ</t>
    </rPh>
    <rPh sb="131" eb="132">
      <t>スス</t>
    </rPh>
    <rPh sb="134" eb="136">
      <t>ヒツヨウ</t>
    </rPh>
    <phoneticPr fontId="4"/>
  </si>
  <si>
    <t>　平成14年度末に供用開始を行ったことから、管路については老朽化には至らない状況であるが、今後、処理場の経年劣化に対応していくため、ストックマネジメント計画に基づき計画的な更新を進めていく必要がある。</t>
    <rPh sb="1" eb="3">
      <t>ヘイセイ</t>
    </rPh>
    <rPh sb="5" eb="7">
      <t>ネンド</t>
    </rPh>
    <rPh sb="7" eb="8">
      <t>マツ</t>
    </rPh>
    <rPh sb="9" eb="11">
      <t>キョウヨウ</t>
    </rPh>
    <rPh sb="11" eb="13">
      <t>カイシ</t>
    </rPh>
    <rPh sb="14" eb="15">
      <t>オコナ</t>
    </rPh>
    <rPh sb="22" eb="24">
      <t>カンロ</t>
    </rPh>
    <rPh sb="29" eb="32">
      <t>ロウキュウカ</t>
    </rPh>
    <rPh sb="34" eb="35">
      <t>イタ</t>
    </rPh>
    <rPh sb="38" eb="40">
      <t>ジョウキョウ</t>
    </rPh>
    <rPh sb="45" eb="47">
      <t>コンゴ</t>
    </rPh>
    <rPh sb="48" eb="51">
      <t>ショリジョウ</t>
    </rPh>
    <rPh sb="52" eb="54">
      <t>ケイネン</t>
    </rPh>
    <rPh sb="54" eb="56">
      <t>レッカ</t>
    </rPh>
    <rPh sb="57" eb="59">
      <t>タイオウ</t>
    </rPh>
    <rPh sb="76" eb="78">
      <t>ケイカク</t>
    </rPh>
    <rPh sb="79" eb="80">
      <t>モト</t>
    </rPh>
    <rPh sb="82" eb="85">
      <t>ケイカクテキ</t>
    </rPh>
    <rPh sb="86" eb="88">
      <t>コウシン</t>
    </rPh>
    <rPh sb="89" eb="90">
      <t>スス</t>
    </rPh>
    <rPh sb="94" eb="96">
      <t>ヒツヨウ</t>
    </rPh>
    <phoneticPr fontId="4"/>
  </si>
  <si>
    <t>　①経営収支比率、②累積欠損金比率、③流動比率及び⑤経費回収率については、事業の完了予定が令和10年度であり現在はまだ整備途中であるため、事業規模に相当する使用料収入が得られていないことなどから、厳しい経営状況となっている。
　④企業債残高対事業規模比率は、現在も整備事業のため新規借入も発生しているものの、企業債元金償還額よりも企業債借入額が大きくならないよう努めていることから減少傾向にあるが、依然として企業債残高は多額であり、今後更に増えていく償還額に対応するため、事業の効率化を図っていく必要がある。
　⑦施設利用率、⑧水洗化率については、僅かながら上昇傾向にあるものの、経営改善のためにも早期接続を促進し、更なる水洗化率の向上を図っていく必要がある。</t>
    <rPh sb="2" eb="4">
      <t>ケイエイ</t>
    </rPh>
    <rPh sb="4" eb="6">
      <t>シュウシ</t>
    </rPh>
    <rPh sb="6" eb="8">
      <t>ヒリツ</t>
    </rPh>
    <rPh sb="10" eb="12">
      <t>ルイセキ</t>
    </rPh>
    <rPh sb="12" eb="15">
      <t>ケッソンキン</t>
    </rPh>
    <rPh sb="15" eb="17">
      <t>ヒリツ</t>
    </rPh>
    <rPh sb="19" eb="21">
      <t>リュウドウ</t>
    </rPh>
    <rPh sb="21" eb="23">
      <t>ヒリツ</t>
    </rPh>
    <rPh sb="23" eb="24">
      <t>オヨ</t>
    </rPh>
    <rPh sb="26" eb="28">
      <t>ケイヒ</t>
    </rPh>
    <rPh sb="28" eb="30">
      <t>カイシュウ</t>
    </rPh>
    <rPh sb="30" eb="31">
      <t>リツ</t>
    </rPh>
    <rPh sb="37" eb="39">
      <t>ジギョウ</t>
    </rPh>
    <rPh sb="40" eb="42">
      <t>カンリョウ</t>
    </rPh>
    <rPh sb="42" eb="44">
      <t>ヨテイ</t>
    </rPh>
    <rPh sb="45" eb="46">
      <t>レイ</t>
    </rPh>
    <rPh sb="46" eb="47">
      <t>ワ</t>
    </rPh>
    <rPh sb="49" eb="50">
      <t>ネン</t>
    </rPh>
    <rPh sb="50" eb="51">
      <t>ド</t>
    </rPh>
    <rPh sb="54" eb="56">
      <t>ゲンザイ</t>
    </rPh>
    <rPh sb="59" eb="61">
      <t>セイビ</t>
    </rPh>
    <rPh sb="61" eb="63">
      <t>トチュウ</t>
    </rPh>
    <rPh sb="69" eb="71">
      <t>ジギョウ</t>
    </rPh>
    <rPh sb="71" eb="73">
      <t>キボ</t>
    </rPh>
    <rPh sb="74" eb="76">
      <t>ソウトウ</t>
    </rPh>
    <rPh sb="78" eb="81">
      <t>シヨウリョウ</t>
    </rPh>
    <rPh sb="81" eb="83">
      <t>シュウニュウ</t>
    </rPh>
    <rPh sb="84" eb="85">
      <t>エ</t>
    </rPh>
    <rPh sb="98" eb="99">
      <t>キビ</t>
    </rPh>
    <rPh sb="101" eb="103">
      <t>ケイエイ</t>
    </rPh>
    <rPh sb="103" eb="105">
      <t>ジョウキョウ</t>
    </rPh>
    <rPh sb="115" eb="117">
      <t>キギョウ</t>
    </rPh>
    <rPh sb="117" eb="118">
      <t>サイ</t>
    </rPh>
    <rPh sb="118" eb="120">
      <t>ザンダカ</t>
    </rPh>
    <rPh sb="120" eb="121">
      <t>タイ</t>
    </rPh>
    <rPh sb="121" eb="123">
      <t>ジギョウ</t>
    </rPh>
    <rPh sb="123" eb="125">
      <t>キボ</t>
    </rPh>
    <rPh sb="125" eb="127">
      <t>ヒリツ</t>
    </rPh>
    <rPh sb="170" eb="171">
      <t>ガク</t>
    </rPh>
    <rPh sb="199" eb="201">
      <t>イゼン</t>
    </rPh>
    <rPh sb="216" eb="218">
      <t>コンゴ</t>
    </rPh>
    <rPh sb="218" eb="219">
      <t>サラ</t>
    </rPh>
    <rPh sb="220" eb="221">
      <t>フ</t>
    </rPh>
    <rPh sb="225" eb="227">
      <t>ショウカン</t>
    </rPh>
    <rPh sb="227" eb="228">
      <t>ガク</t>
    </rPh>
    <rPh sb="229" eb="231">
      <t>タイオウ</t>
    </rPh>
    <rPh sb="236" eb="238">
      <t>ジギョウ</t>
    </rPh>
    <rPh sb="239" eb="242">
      <t>コウリツカ</t>
    </rPh>
    <rPh sb="243" eb="244">
      <t>ハカ</t>
    </rPh>
    <rPh sb="248" eb="250">
      <t>ヒツヨウ</t>
    </rPh>
    <rPh sb="257" eb="259">
      <t>シセツ</t>
    </rPh>
    <rPh sb="259" eb="262">
      <t>リヨウリツ</t>
    </rPh>
    <rPh sb="264" eb="267">
      <t>スイセンカ</t>
    </rPh>
    <rPh sb="267" eb="268">
      <t>リツ</t>
    </rPh>
    <rPh sb="274" eb="275">
      <t>ワズ</t>
    </rPh>
    <rPh sb="279" eb="281">
      <t>ジョウショウ</t>
    </rPh>
    <rPh sb="281" eb="283">
      <t>ケイコウ</t>
    </rPh>
    <rPh sb="290" eb="292">
      <t>ケイエイ</t>
    </rPh>
    <rPh sb="292" eb="294">
      <t>カイゼン</t>
    </rPh>
    <rPh sb="299" eb="301">
      <t>ソウキ</t>
    </rPh>
    <rPh sb="301" eb="303">
      <t>セツゾク</t>
    </rPh>
    <rPh sb="304" eb="306">
      <t>ソクシン</t>
    </rPh>
    <rPh sb="308" eb="309">
      <t>サラ</t>
    </rPh>
    <rPh sb="311" eb="314">
      <t>スイセンカ</t>
    </rPh>
    <rPh sb="314" eb="315">
      <t>リツ</t>
    </rPh>
    <rPh sb="316" eb="318">
      <t>コウジョウ</t>
    </rPh>
    <rPh sb="319" eb="320">
      <t>ハカ</t>
    </rPh>
    <rPh sb="324" eb="3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</si>
</sst>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77-4BF8-90C7-7291499231A8}"/>
            </c:ext>
          </c:extLst>
        </c:ser>
        <c:dLbls>
          <c:showLegendKey val="0"/>
          <c:showVal val="0"/>
          <c:showCatName val="0"/>
          <c:showSerName val="0"/>
          <c:showPercent val="0"/>
          <c:showBubbleSize val="0"/>
        </c:dLbls>
        <c:gapWidth val="150"/>
        <c:axId val="111290240"/>
        <c:axId val="1113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F377-4BF8-90C7-7291499231A8}"/>
            </c:ext>
          </c:extLst>
        </c:ser>
        <c:dLbls>
          <c:showLegendKey val="0"/>
          <c:showVal val="0"/>
          <c:showCatName val="0"/>
          <c:showSerName val="0"/>
          <c:showPercent val="0"/>
          <c:showBubbleSize val="0"/>
        </c:dLbls>
        <c:marker val="1"/>
        <c:smooth val="0"/>
        <c:axId val="111290240"/>
        <c:axId val="111300608"/>
      </c:lineChart>
      <c:dateAx>
        <c:axId val="111290240"/>
        <c:scaling>
          <c:orientation val="minMax"/>
        </c:scaling>
        <c:delete val="1"/>
        <c:axPos val="b"/>
        <c:numFmt formatCode="&quot;H&quot;yy" sourceLinked="1"/>
        <c:majorTickMark val="none"/>
        <c:minorTickMark val="none"/>
        <c:tickLblPos val="none"/>
        <c:crossAx val="111300608"/>
        <c:crosses val="autoZero"/>
        <c:auto val="1"/>
        <c:lblOffset val="100"/>
        <c:baseTimeUnit val="years"/>
      </c:dateAx>
      <c:valAx>
        <c:axId val="1113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33.6</c:v>
                </c:pt>
                <c:pt idx="1">
                  <c:v>34.65</c:v>
                </c:pt>
                <c:pt idx="2">
                  <c:v>34.81</c:v>
                </c:pt>
                <c:pt idx="3">
                  <c:v>35.630000000000003</c:v>
                </c:pt>
                <c:pt idx="4">
                  <c:v>36.86</c:v>
                </c:pt>
              </c:numCache>
            </c:numRef>
          </c:val>
          <c:extLst xmlns:c16r2="http://schemas.microsoft.com/office/drawing/2015/06/chart">
            <c:ext xmlns:c16="http://schemas.microsoft.com/office/drawing/2014/chart" uri="{C3380CC4-5D6E-409C-BE32-E72D297353CC}">
              <c16:uniqueId val="{00000000-8815-41A0-82A6-8E7260662C52}"/>
            </c:ext>
          </c:extLst>
        </c:ser>
        <c:dLbls>
          <c:showLegendKey val="0"/>
          <c:showVal val="0"/>
          <c:showCatName val="0"/>
          <c:showSerName val="0"/>
          <c:showPercent val="0"/>
          <c:showBubbleSize val="0"/>
        </c:dLbls>
        <c:gapWidth val="150"/>
        <c:axId val="117753728"/>
        <c:axId val="1177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8815-41A0-82A6-8E7260662C52}"/>
            </c:ext>
          </c:extLst>
        </c:ser>
        <c:dLbls>
          <c:showLegendKey val="0"/>
          <c:showVal val="0"/>
          <c:showCatName val="0"/>
          <c:showSerName val="0"/>
          <c:showPercent val="0"/>
          <c:showBubbleSize val="0"/>
        </c:dLbls>
        <c:marker val="1"/>
        <c:smooth val="0"/>
        <c:axId val="117753728"/>
        <c:axId val="117755904"/>
      </c:lineChart>
      <c:dateAx>
        <c:axId val="117753728"/>
        <c:scaling>
          <c:orientation val="minMax"/>
        </c:scaling>
        <c:delete val="1"/>
        <c:axPos val="b"/>
        <c:numFmt formatCode="&quot;H&quot;yy" sourceLinked="1"/>
        <c:majorTickMark val="none"/>
        <c:minorTickMark val="none"/>
        <c:tickLblPos val="none"/>
        <c:crossAx val="117755904"/>
        <c:crosses val="autoZero"/>
        <c:auto val="1"/>
        <c:lblOffset val="100"/>
        <c:baseTimeUnit val="years"/>
      </c:dateAx>
      <c:valAx>
        <c:axId val="117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69.099999999999994</c:v>
                </c:pt>
                <c:pt idx="1">
                  <c:v>69.650000000000006</c:v>
                </c:pt>
                <c:pt idx="2">
                  <c:v>70.38</c:v>
                </c:pt>
                <c:pt idx="3">
                  <c:v>71.08</c:v>
                </c:pt>
                <c:pt idx="4">
                  <c:v>71.13</c:v>
                </c:pt>
              </c:numCache>
            </c:numRef>
          </c:val>
          <c:extLst xmlns:c16r2="http://schemas.microsoft.com/office/drawing/2015/06/chart">
            <c:ext xmlns:c16="http://schemas.microsoft.com/office/drawing/2014/chart" uri="{C3380CC4-5D6E-409C-BE32-E72D297353CC}">
              <c16:uniqueId val="{00000000-9B7F-4D52-BC74-437B4DB4F721}"/>
            </c:ext>
          </c:extLst>
        </c:ser>
        <c:dLbls>
          <c:showLegendKey val="0"/>
          <c:showVal val="0"/>
          <c:showCatName val="0"/>
          <c:showSerName val="0"/>
          <c:showPercent val="0"/>
          <c:showBubbleSize val="0"/>
        </c:dLbls>
        <c:gapWidth val="150"/>
        <c:axId val="117872896"/>
        <c:axId val="1178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9B7F-4D52-BC74-437B4DB4F721}"/>
            </c:ext>
          </c:extLst>
        </c:ser>
        <c:dLbls>
          <c:showLegendKey val="0"/>
          <c:showVal val="0"/>
          <c:showCatName val="0"/>
          <c:showSerName val="0"/>
          <c:showPercent val="0"/>
          <c:showBubbleSize val="0"/>
        </c:dLbls>
        <c:marker val="1"/>
        <c:smooth val="0"/>
        <c:axId val="117872896"/>
        <c:axId val="117883264"/>
      </c:lineChart>
      <c:dateAx>
        <c:axId val="117872896"/>
        <c:scaling>
          <c:orientation val="minMax"/>
        </c:scaling>
        <c:delete val="1"/>
        <c:axPos val="b"/>
        <c:numFmt formatCode="&quot;H&quot;yy" sourceLinked="1"/>
        <c:majorTickMark val="none"/>
        <c:minorTickMark val="none"/>
        <c:tickLblPos val="none"/>
        <c:crossAx val="117883264"/>
        <c:crosses val="autoZero"/>
        <c:auto val="1"/>
        <c:lblOffset val="100"/>
        <c:baseTimeUnit val="years"/>
      </c:dateAx>
      <c:valAx>
        <c:axId val="1178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86.95</c:v>
                </c:pt>
                <c:pt idx="1">
                  <c:v>90.42</c:v>
                </c:pt>
                <c:pt idx="2">
                  <c:v>90.49</c:v>
                </c:pt>
                <c:pt idx="3">
                  <c:v>88.86</c:v>
                </c:pt>
                <c:pt idx="4">
                  <c:v>92.18</c:v>
                </c:pt>
              </c:numCache>
            </c:numRef>
          </c:val>
          <c:extLst xmlns:c16r2="http://schemas.microsoft.com/office/drawing/2015/06/chart">
            <c:ext xmlns:c16="http://schemas.microsoft.com/office/drawing/2014/chart" uri="{C3380CC4-5D6E-409C-BE32-E72D297353CC}">
              <c16:uniqueId val="{00000000-0FDB-4F55-A43B-3330A0A2C89F}"/>
            </c:ext>
          </c:extLst>
        </c:ser>
        <c:dLbls>
          <c:showLegendKey val="0"/>
          <c:showVal val="0"/>
          <c:showCatName val="0"/>
          <c:showSerName val="0"/>
          <c:showPercent val="0"/>
          <c:showBubbleSize val="0"/>
        </c:dLbls>
        <c:gapWidth val="150"/>
        <c:axId val="111331584"/>
        <c:axId val="1172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0FDB-4F55-A43B-3330A0A2C89F}"/>
            </c:ext>
          </c:extLst>
        </c:ser>
        <c:dLbls>
          <c:showLegendKey val="0"/>
          <c:showVal val="0"/>
          <c:showCatName val="0"/>
          <c:showSerName val="0"/>
          <c:showPercent val="0"/>
          <c:showBubbleSize val="0"/>
        </c:dLbls>
        <c:marker val="1"/>
        <c:smooth val="0"/>
        <c:axId val="111331584"/>
        <c:axId val="117244288"/>
      </c:lineChart>
      <c:dateAx>
        <c:axId val="111331584"/>
        <c:scaling>
          <c:orientation val="minMax"/>
        </c:scaling>
        <c:delete val="1"/>
        <c:axPos val="b"/>
        <c:numFmt formatCode="&quot;H&quot;yy" sourceLinked="1"/>
        <c:majorTickMark val="none"/>
        <c:minorTickMark val="none"/>
        <c:tickLblPos val="none"/>
        <c:crossAx val="117244288"/>
        <c:crosses val="autoZero"/>
        <c:auto val="1"/>
        <c:lblOffset val="100"/>
        <c:baseTimeUnit val="years"/>
      </c:dateAx>
      <c:valAx>
        <c:axId val="1172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19.75</c:v>
                </c:pt>
                <c:pt idx="1">
                  <c:v>15.91</c:v>
                </c:pt>
                <c:pt idx="2">
                  <c:v>18.39</c:v>
                </c:pt>
                <c:pt idx="3">
                  <c:v>20.77</c:v>
                </c:pt>
                <c:pt idx="4">
                  <c:v>22.59</c:v>
                </c:pt>
              </c:numCache>
            </c:numRef>
          </c:val>
          <c:extLst xmlns:c16r2="http://schemas.microsoft.com/office/drawing/2015/06/chart">
            <c:ext xmlns:c16="http://schemas.microsoft.com/office/drawing/2014/chart" uri="{C3380CC4-5D6E-409C-BE32-E72D297353CC}">
              <c16:uniqueId val="{00000000-D5BC-426C-A6D0-870361EDDBD8}"/>
            </c:ext>
          </c:extLst>
        </c:ser>
        <c:dLbls>
          <c:showLegendKey val="0"/>
          <c:showVal val="0"/>
          <c:showCatName val="0"/>
          <c:showSerName val="0"/>
          <c:showPercent val="0"/>
          <c:showBubbleSize val="0"/>
        </c:dLbls>
        <c:gapWidth val="150"/>
        <c:axId val="117275264"/>
        <c:axId val="1172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D5BC-426C-A6D0-870361EDDBD8}"/>
            </c:ext>
          </c:extLst>
        </c:ser>
        <c:dLbls>
          <c:showLegendKey val="0"/>
          <c:showVal val="0"/>
          <c:showCatName val="0"/>
          <c:showSerName val="0"/>
          <c:showPercent val="0"/>
          <c:showBubbleSize val="0"/>
        </c:dLbls>
        <c:marker val="1"/>
        <c:smooth val="0"/>
        <c:axId val="117275264"/>
        <c:axId val="117281536"/>
      </c:lineChart>
      <c:dateAx>
        <c:axId val="117275264"/>
        <c:scaling>
          <c:orientation val="minMax"/>
        </c:scaling>
        <c:delete val="1"/>
        <c:axPos val="b"/>
        <c:numFmt formatCode="&quot;H&quot;yy" sourceLinked="1"/>
        <c:majorTickMark val="none"/>
        <c:minorTickMark val="none"/>
        <c:tickLblPos val="none"/>
        <c:crossAx val="117281536"/>
        <c:crosses val="autoZero"/>
        <c:auto val="1"/>
        <c:lblOffset val="100"/>
        <c:baseTimeUnit val="years"/>
      </c:dateAx>
      <c:valAx>
        <c:axId val="1172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A4-4F29-9080-A53AA61F06FB}"/>
            </c:ext>
          </c:extLst>
        </c:ser>
        <c:dLbls>
          <c:showLegendKey val="0"/>
          <c:showVal val="0"/>
          <c:showCatName val="0"/>
          <c:showSerName val="0"/>
          <c:showPercent val="0"/>
          <c:showBubbleSize val="0"/>
        </c:dLbls>
        <c:gapWidth val="150"/>
        <c:axId val="117300224"/>
        <c:axId val="1176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BFA4-4F29-9080-A53AA61F06FB}"/>
            </c:ext>
          </c:extLst>
        </c:ser>
        <c:dLbls>
          <c:showLegendKey val="0"/>
          <c:showVal val="0"/>
          <c:showCatName val="0"/>
          <c:showSerName val="0"/>
          <c:showPercent val="0"/>
          <c:showBubbleSize val="0"/>
        </c:dLbls>
        <c:marker val="1"/>
        <c:smooth val="0"/>
        <c:axId val="117300224"/>
        <c:axId val="117654656"/>
      </c:lineChart>
      <c:dateAx>
        <c:axId val="117300224"/>
        <c:scaling>
          <c:orientation val="minMax"/>
        </c:scaling>
        <c:delete val="1"/>
        <c:axPos val="b"/>
        <c:numFmt formatCode="&quot;H&quot;yy" sourceLinked="1"/>
        <c:majorTickMark val="none"/>
        <c:minorTickMark val="none"/>
        <c:tickLblPos val="none"/>
        <c:crossAx val="117654656"/>
        <c:crosses val="autoZero"/>
        <c:auto val="1"/>
        <c:lblOffset val="100"/>
        <c:baseTimeUnit val="years"/>
      </c:dateAx>
      <c:valAx>
        <c:axId val="1176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272.64</c:v>
                </c:pt>
                <c:pt idx="1">
                  <c:v>307.52</c:v>
                </c:pt>
                <c:pt idx="2">
                  <c:v>344.79</c:v>
                </c:pt>
                <c:pt idx="3">
                  <c:v>390.07</c:v>
                </c:pt>
                <c:pt idx="4">
                  <c:v>413.28</c:v>
                </c:pt>
              </c:numCache>
            </c:numRef>
          </c:val>
          <c:extLst xmlns:c16r2="http://schemas.microsoft.com/office/drawing/2015/06/chart">
            <c:ext xmlns:c16="http://schemas.microsoft.com/office/drawing/2014/chart" uri="{C3380CC4-5D6E-409C-BE32-E72D297353CC}">
              <c16:uniqueId val="{00000000-5E68-461F-9761-887BBC4342D2}"/>
            </c:ext>
          </c:extLst>
        </c:ser>
        <c:dLbls>
          <c:showLegendKey val="0"/>
          <c:showVal val="0"/>
          <c:showCatName val="0"/>
          <c:showSerName val="0"/>
          <c:showPercent val="0"/>
          <c:showBubbleSize val="0"/>
        </c:dLbls>
        <c:gapWidth val="150"/>
        <c:axId val="117696000"/>
        <c:axId val="11769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5E68-461F-9761-887BBC4342D2}"/>
            </c:ext>
          </c:extLst>
        </c:ser>
        <c:dLbls>
          <c:showLegendKey val="0"/>
          <c:showVal val="0"/>
          <c:showCatName val="0"/>
          <c:showSerName val="0"/>
          <c:showPercent val="0"/>
          <c:showBubbleSize val="0"/>
        </c:dLbls>
        <c:marker val="1"/>
        <c:smooth val="0"/>
        <c:axId val="117696000"/>
        <c:axId val="117697920"/>
      </c:lineChart>
      <c:dateAx>
        <c:axId val="117696000"/>
        <c:scaling>
          <c:orientation val="minMax"/>
        </c:scaling>
        <c:delete val="1"/>
        <c:axPos val="b"/>
        <c:numFmt formatCode="&quot;H&quot;yy" sourceLinked="1"/>
        <c:majorTickMark val="none"/>
        <c:minorTickMark val="none"/>
        <c:tickLblPos val="none"/>
        <c:crossAx val="117697920"/>
        <c:crosses val="autoZero"/>
        <c:auto val="1"/>
        <c:lblOffset val="100"/>
        <c:baseTimeUnit val="years"/>
      </c:dateAx>
      <c:valAx>
        <c:axId val="1176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-7.35</c:v>
                </c:pt>
                <c:pt idx="1">
                  <c:v>-51.47</c:v>
                </c:pt>
                <c:pt idx="2">
                  <c:v>-79.010000000000005</c:v>
                </c:pt>
                <c:pt idx="3">
                  <c:v>-66.319999999999993</c:v>
                </c:pt>
                <c:pt idx="4">
                  <c:v>-121.97</c:v>
                </c:pt>
              </c:numCache>
            </c:numRef>
          </c:val>
          <c:extLst xmlns:c16r2="http://schemas.microsoft.com/office/drawing/2015/06/chart">
            <c:ext xmlns:c16="http://schemas.microsoft.com/office/drawing/2014/chart" uri="{C3380CC4-5D6E-409C-BE32-E72D297353CC}">
              <c16:uniqueId val="{00000000-9AA8-4C41-934B-ABAC7BE5C5BB}"/>
            </c:ext>
          </c:extLst>
        </c:ser>
        <c:dLbls>
          <c:showLegendKey val="0"/>
          <c:showVal val="0"/>
          <c:showCatName val="0"/>
          <c:showSerName val="0"/>
          <c:showPercent val="0"/>
          <c:showBubbleSize val="0"/>
        </c:dLbls>
        <c:gapWidth val="150"/>
        <c:axId val="117405952"/>
        <c:axId val="1174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9AA8-4C41-934B-ABAC7BE5C5BB}"/>
            </c:ext>
          </c:extLst>
        </c:ser>
        <c:dLbls>
          <c:showLegendKey val="0"/>
          <c:showVal val="0"/>
          <c:showCatName val="0"/>
          <c:showSerName val="0"/>
          <c:showPercent val="0"/>
          <c:showBubbleSize val="0"/>
        </c:dLbls>
        <c:marker val="1"/>
        <c:smooth val="0"/>
        <c:axId val="117405952"/>
        <c:axId val="117408128"/>
      </c:lineChart>
      <c:dateAx>
        <c:axId val="117405952"/>
        <c:scaling>
          <c:orientation val="minMax"/>
        </c:scaling>
        <c:delete val="1"/>
        <c:axPos val="b"/>
        <c:numFmt formatCode="&quot;H&quot;yy" sourceLinked="1"/>
        <c:majorTickMark val="none"/>
        <c:minorTickMark val="none"/>
        <c:tickLblPos val="none"/>
        <c:crossAx val="117408128"/>
        <c:crosses val="autoZero"/>
        <c:auto val="1"/>
        <c:lblOffset val="100"/>
        <c:baseTimeUnit val="years"/>
      </c:dateAx>
      <c:valAx>
        <c:axId val="1174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4843.04</c:v>
                </c:pt>
                <c:pt idx="1">
                  <c:v>4378.96</c:v>
                </c:pt>
                <c:pt idx="2">
                  <c:v>4471.8999999999996</c:v>
                </c:pt>
                <c:pt idx="3">
                  <c:v>4408.68</c:v>
                </c:pt>
                <c:pt idx="4">
                  <c:v>4315.55</c:v>
                </c:pt>
              </c:numCache>
            </c:numRef>
          </c:val>
          <c:extLst xmlns:c16r2="http://schemas.microsoft.com/office/drawing/2015/06/chart">
            <c:ext xmlns:c16="http://schemas.microsoft.com/office/drawing/2014/chart" uri="{C3380CC4-5D6E-409C-BE32-E72D297353CC}">
              <c16:uniqueId val="{00000000-AE1B-4770-85FC-284D30D71A32}"/>
            </c:ext>
          </c:extLst>
        </c:ser>
        <c:dLbls>
          <c:showLegendKey val="0"/>
          <c:showVal val="0"/>
          <c:showCatName val="0"/>
          <c:showSerName val="0"/>
          <c:showPercent val="0"/>
          <c:showBubbleSize val="0"/>
        </c:dLbls>
        <c:gapWidth val="150"/>
        <c:axId val="117451392"/>
        <c:axId val="1174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AE1B-4770-85FC-284D30D71A32}"/>
            </c:ext>
          </c:extLst>
        </c:ser>
        <c:dLbls>
          <c:showLegendKey val="0"/>
          <c:showVal val="0"/>
          <c:showCatName val="0"/>
          <c:showSerName val="0"/>
          <c:showPercent val="0"/>
          <c:showBubbleSize val="0"/>
        </c:dLbls>
        <c:marker val="1"/>
        <c:smooth val="0"/>
        <c:axId val="117451392"/>
        <c:axId val="117461760"/>
      </c:lineChart>
      <c:dateAx>
        <c:axId val="117451392"/>
        <c:scaling>
          <c:orientation val="minMax"/>
        </c:scaling>
        <c:delete val="1"/>
        <c:axPos val="b"/>
        <c:numFmt formatCode="&quot;H&quot;yy" sourceLinked="1"/>
        <c:majorTickMark val="none"/>
        <c:minorTickMark val="none"/>
        <c:tickLblPos val="none"/>
        <c:crossAx val="117461760"/>
        <c:crosses val="autoZero"/>
        <c:auto val="1"/>
        <c:lblOffset val="100"/>
        <c:baseTimeUnit val="years"/>
      </c:dateAx>
      <c:valAx>
        <c:axId val="1174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58.7</c:v>
                </c:pt>
                <c:pt idx="1">
                  <c:v>66.13</c:v>
                </c:pt>
                <c:pt idx="2">
                  <c:v>67.3</c:v>
                </c:pt>
                <c:pt idx="3">
                  <c:v>64.67</c:v>
                </c:pt>
                <c:pt idx="4">
                  <c:v>73.36</c:v>
                </c:pt>
              </c:numCache>
            </c:numRef>
          </c:val>
          <c:extLst xmlns:c16r2="http://schemas.microsoft.com/office/drawing/2015/06/chart">
            <c:ext xmlns:c16="http://schemas.microsoft.com/office/drawing/2014/chart" uri="{C3380CC4-5D6E-409C-BE32-E72D297353CC}">
              <c16:uniqueId val="{00000000-2393-4F2C-9999-3CDEFBD436CD}"/>
            </c:ext>
          </c:extLst>
        </c:ser>
        <c:dLbls>
          <c:showLegendKey val="0"/>
          <c:showVal val="0"/>
          <c:showCatName val="0"/>
          <c:showSerName val="0"/>
          <c:showPercent val="0"/>
          <c:showBubbleSize val="0"/>
        </c:dLbls>
        <c:gapWidth val="150"/>
        <c:axId val="117500928"/>
        <c:axId val="1175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2393-4F2C-9999-3CDEFBD436CD}"/>
            </c:ext>
          </c:extLst>
        </c:ser>
        <c:dLbls>
          <c:showLegendKey val="0"/>
          <c:showVal val="0"/>
          <c:showCatName val="0"/>
          <c:showSerName val="0"/>
          <c:showPercent val="0"/>
          <c:showBubbleSize val="0"/>
        </c:dLbls>
        <c:marker val="1"/>
        <c:smooth val="0"/>
        <c:axId val="117500928"/>
        <c:axId val="117503104"/>
      </c:lineChart>
      <c:dateAx>
        <c:axId val="117500928"/>
        <c:scaling>
          <c:orientation val="minMax"/>
        </c:scaling>
        <c:delete val="1"/>
        <c:axPos val="b"/>
        <c:numFmt formatCode="&quot;H&quot;yy" sourceLinked="1"/>
        <c:majorTickMark val="none"/>
        <c:minorTickMark val="none"/>
        <c:tickLblPos val="none"/>
        <c:crossAx val="117503104"/>
        <c:crosses val="autoZero"/>
        <c:auto val="1"/>
        <c:lblOffset val="100"/>
        <c:baseTimeUnit val="years"/>
      </c:dateAx>
      <c:valAx>
        <c:axId val="117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292.94</c:v>
                </c:pt>
                <c:pt idx="1">
                  <c:v>261.86</c:v>
                </c:pt>
                <c:pt idx="2">
                  <c:v>257.61</c:v>
                </c:pt>
                <c:pt idx="3">
                  <c:v>268.35000000000002</c:v>
                </c:pt>
                <c:pt idx="4">
                  <c:v>237.54</c:v>
                </c:pt>
              </c:numCache>
            </c:numRef>
          </c:val>
          <c:extLst xmlns:c16r2="http://schemas.microsoft.com/office/drawing/2015/06/chart">
            <c:ext xmlns:c16="http://schemas.microsoft.com/office/drawing/2014/chart" uri="{C3380CC4-5D6E-409C-BE32-E72D297353CC}">
              <c16:uniqueId val="{00000000-F257-477C-8992-0AC5A2CE03D0}"/>
            </c:ext>
          </c:extLst>
        </c:ser>
        <c:dLbls>
          <c:showLegendKey val="0"/>
          <c:showVal val="0"/>
          <c:showCatName val="0"/>
          <c:showSerName val="0"/>
          <c:showPercent val="0"/>
          <c:showBubbleSize val="0"/>
        </c:dLbls>
        <c:gapWidth val="150"/>
        <c:axId val="117712384"/>
        <c:axId val="1177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F257-477C-8992-0AC5A2CE03D0}"/>
            </c:ext>
          </c:extLst>
        </c:ser>
        <c:dLbls>
          <c:showLegendKey val="0"/>
          <c:showVal val="0"/>
          <c:showCatName val="0"/>
          <c:showSerName val="0"/>
          <c:showPercent val="0"/>
          <c:showBubbleSize val="0"/>
        </c:dLbls>
        <c:marker val="1"/>
        <c:smooth val="0"/>
        <c:axId val="117712384"/>
        <c:axId val="117714304"/>
      </c:lineChart>
      <c:dateAx>
        <c:axId val="117712384"/>
        <c:scaling>
          <c:orientation val="minMax"/>
        </c:scaling>
        <c:delete val="1"/>
        <c:axPos val="b"/>
        <c:numFmt formatCode="&quot;H&quot;yy" sourceLinked="1"/>
        <c:majorTickMark val="none"/>
        <c:minorTickMark val="none"/>
        <c:tickLblPos val="none"/>
        <c:crossAx val="117714304"/>
        <c:crosses val="autoZero"/>
        <c:auto val="1"/>
        <c:lblOffset val="100"/>
        <c:baseTimeUnit val="years"/>
      </c:dateAx>
      <c:valAx>
        <c:axId val="1177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9" zoomScaleNormal="100" workbookViewId="0">
      <selection activeCell="BK26" sqref="BK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諫早市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136679</v>
      </c>
      <c r="AM8" s="51"/>
      <c r="AN8" s="51"/>
      <c r="AO8" s="51"/>
      <c r="AP8" s="51"/>
      <c r="AQ8" s="51"/>
      <c r="AR8" s="51"/>
      <c r="AS8" s="51"/>
      <c r="AT8" s="46">
        <f>データ!T6</f>
        <v>341.79</v>
      </c>
      <c r="AU8" s="46"/>
      <c r="AV8" s="46"/>
      <c r="AW8" s="46"/>
      <c r="AX8" s="46"/>
      <c r="AY8" s="46"/>
      <c r="AZ8" s="46"/>
      <c r="BA8" s="46"/>
      <c r="BB8" s="46">
        <f>データ!U6</f>
        <v>399.89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49.81</v>
      </c>
      <c r="J10" s="46"/>
      <c r="K10" s="46"/>
      <c r="L10" s="46"/>
      <c r="M10" s="46"/>
      <c r="N10" s="46"/>
      <c r="O10" s="46"/>
      <c r="P10" s="46">
        <f>データ!P6</f>
        <v>8.75</v>
      </c>
      <c r="Q10" s="46"/>
      <c r="R10" s="46"/>
      <c r="S10" s="46"/>
      <c r="T10" s="46"/>
      <c r="U10" s="46"/>
      <c r="V10" s="46"/>
      <c r="W10" s="46">
        <f>データ!Q6</f>
        <v>98.27</v>
      </c>
      <c r="X10" s="46"/>
      <c r="Y10" s="46"/>
      <c r="Z10" s="46"/>
      <c r="AA10" s="46"/>
      <c r="AB10" s="46"/>
      <c r="AC10" s="46"/>
      <c r="AD10" s="51">
        <f>データ!R6</f>
        <v>3320</v>
      </c>
      <c r="AE10" s="51"/>
      <c r="AF10" s="51"/>
      <c r="AG10" s="51"/>
      <c r="AH10" s="51"/>
      <c r="AI10" s="51"/>
      <c r="AJ10" s="51"/>
      <c r="AK10" s="2"/>
      <c r="AL10" s="51">
        <f>データ!V6</f>
        <v>11933</v>
      </c>
      <c r="AM10" s="51"/>
      <c r="AN10" s="51"/>
      <c r="AO10" s="51"/>
      <c r="AP10" s="51"/>
      <c r="AQ10" s="51"/>
      <c r="AR10" s="51"/>
      <c r="AS10" s="51"/>
      <c r="AT10" s="46">
        <f>データ!W6</f>
        <v>5.04</v>
      </c>
      <c r="AU10" s="46"/>
      <c r="AV10" s="46"/>
      <c r="AW10" s="46"/>
      <c r="AX10" s="46"/>
      <c r="AY10" s="46"/>
      <c r="AZ10" s="46"/>
      <c r="BA10" s="46"/>
      <c r="BB10" s="46">
        <f>データ!X6</f>
        <v>2367.66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GozDP+QV43Q2WSiZFkX+Hta105NKW7Q0KCLS8sna/by3A0CX3EFeshphjakfeH4rlfW25Xk1vfAhnYwIf5h38A==" saltValue="Xm9tdDyFW7C66b1isQIn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422045</v>
      </c>
      <c r="D6" s="33">
        <f t="shared" si="3"/>
        <v>46</v>
      </c>
      <c r="E6" s="33">
        <f t="shared" si="3"/>
        <v>17</v>
      </c>
      <c r="F6" s="33">
        <f t="shared" si="3"/>
        <v>4</v>
      </c>
      <c r="G6" s="33">
        <f t="shared" si="3"/>
        <v>0</v>
      </c>
      <c r="H6" s="33" t="str">
        <f t="shared" si="3"/>
        <v>長崎県　諫早市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49.81</v>
      </c>
      <c r="P6" s="34">
        <f t="shared" si="3"/>
        <v>8.75</v>
      </c>
      <c r="Q6" s="34">
        <f t="shared" si="3"/>
        <v>98.27</v>
      </c>
      <c r="R6" s="34">
        <f t="shared" si="3"/>
        <v>3320</v>
      </c>
      <c r="S6" s="34">
        <f t="shared" si="3"/>
        <v>136679</v>
      </c>
      <c r="T6" s="34">
        <f t="shared" si="3"/>
        <v>341.79</v>
      </c>
      <c r="U6" s="34">
        <f t="shared" si="3"/>
        <v>399.89</v>
      </c>
      <c r="V6" s="34">
        <f t="shared" si="3"/>
        <v>11933</v>
      </c>
      <c r="W6" s="34">
        <f t="shared" si="3"/>
        <v>5.04</v>
      </c>
      <c r="X6" s="34">
        <f t="shared" si="3"/>
        <v>2367.66</v>
      </c>
      <c r="Y6" s="35">
        <f>IF(Y7="",NA(),Y7)</f>
        <v>86.95</v>
      </c>
      <c r="Z6" s="35">
        <f t="shared" ref="Z6:AH6" si="4">IF(Z7="",NA(),Z7)</f>
        <v>90.42</v>
      </c>
      <c r="AA6" s="35">
        <f t="shared" si="4"/>
        <v>90.49</v>
      </c>
      <c r="AB6" s="35">
        <f t="shared" si="4"/>
        <v>88.86</v>
      </c>
      <c r="AC6" s="35">
        <f t="shared" si="4"/>
        <v>92.18</v>
      </c>
      <c r="AD6" s="35">
        <f t="shared" si="4"/>
        <v>98.32</v>
      </c>
      <c r="AE6" s="35">
        <f t="shared" si="4"/>
        <v>98.04</v>
      </c>
      <c r="AF6" s="35">
        <f t="shared" si="4"/>
        <v>102.13</v>
      </c>
      <c r="AG6" s="35">
        <f t="shared" si="4"/>
        <v>101.72</v>
      </c>
      <c r="AH6" s="35">
        <f t="shared" si="4"/>
        <v>102.73</v>
      </c>
      <c r="AI6" s="34" t="str">
        <f>IF(AI7="","",IF(AI7="-","【-】","【"&amp;SUBSTITUTE(TEXT(AI7,"#,##0.00"),"-","△")&amp;"】"))</f>
        <v>【102.87】</v>
      </c>
      <c r="AJ6" s="35">
        <f>IF(AJ7="",NA(),AJ7)</f>
        <v>272.64</v>
      </c>
      <c r="AK6" s="35">
        <f t="shared" ref="AK6:AS6" si="5">IF(AK7="",NA(),AK7)</f>
        <v>307.52</v>
      </c>
      <c r="AL6" s="35">
        <f t="shared" si="5"/>
        <v>344.79</v>
      </c>
      <c r="AM6" s="35">
        <f t="shared" si="5"/>
        <v>390.07</v>
      </c>
      <c r="AN6" s="35">
        <f t="shared" si="5"/>
        <v>413.28</v>
      </c>
      <c r="AO6" s="35">
        <f t="shared" si="5"/>
        <v>201.29</v>
      </c>
      <c r="AP6" s="35">
        <f t="shared" si="5"/>
        <v>208.1</v>
      </c>
      <c r="AQ6" s="35">
        <f t="shared" si="5"/>
        <v>109.51</v>
      </c>
      <c r="AR6" s="35">
        <f t="shared" si="5"/>
        <v>112.88</v>
      </c>
      <c r="AS6" s="35">
        <f t="shared" si="5"/>
        <v>94.97</v>
      </c>
      <c r="AT6" s="34" t="str">
        <f>IF(AT7="","",IF(AT7="-","【-】","【"&amp;SUBSTITUTE(TEXT(AT7,"#,##0.00"),"-","△")&amp;"】"))</f>
        <v>【76.63】</v>
      </c>
      <c r="AU6" s="35">
        <f>IF(AU7="",NA(),AU7)</f>
        <v>-7.35</v>
      </c>
      <c r="AV6" s="35">
        <f t="shared" ref="AV6:BD6" si="6">IF(AV7="",NA(),AV7)</f>
        <v>-51.47</v>
      </c>
      <c r="AW6" s="35">
        <f t="shared" si="6"/>
        <v>-79.010000000000005</v>
      </c>
      <c r="AX6" s="35">
        <f t="shared" si="6"/>
        <v>-66.319999999999993</v>
      </c>
      <c r="AY6" s="35">
        <f t="shared" si="6"/>
        <v>-121.97</v>
      </c>
      <c r="AZ6" s="35">
        <f t="shared" si="6"/>
        <v>81.19</v>
      </c>
      <c r="BA6" s="35">
        <f t="shared" si="6"/>
        <v>75.290000000000006</v>
      </c>
      <c r="BB6" s="35">
        <f t="shared" si="6"/>
        <v>47.44</v>
      </c>
      <c r="BC6" s="35">
        <f t="shared" si="6"/>
        <v>49.18</v>
      </c>
      <c r="BD6" s="35">
        <f t="shared" si="6"/>
        <v>47.72</v>
      </c>
      <c r="BE6" s="34" t="str">
        <f>IF(BE7="","",IF(BE7="-","【-】","【"&amp;SUBSTITUTE(TEXT(BE7,"#,##0.00"),"-","△")&amp;"】"))</f>
        <v>【49.61】</v>
      </c>
      <c r="BF6" s="35">
        <f>IF(BF7="",NA(),BF7)</f>
        <v>4843.04</v>
      </c>
      <c r="BG6" s="35">
        <f t="shared" ref="BG6:BO6" si="7">IF(BG7="",NA(),BG7)</f>
        <v>4378.96</v>
      </c>
      <c r="BH6" s="35">
        <f t="shared" si="7"/>
        <v>4471.8999999999996</v>
      </c>
      <c r="BI6" s="35">
        <f t="shared" si="7"/>
        <v>4408.68</v>
      </c>
      <c r="BJ6" s="35">
        <f t="shared" si="7"/>
        <v>4315.55</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58.7</v>
      </c>
      <c r="BR6" s="35">
        <f t="shared" ref="BR6:BZ6" si="8">IF(BR7="",NA(),BR7)</f>
        <v>66.13</v>
      </c>
      <c r="BS6" s="35">
        <f t="shared" si="8"/>
        <v>67.3</v>
      </c>
      <c r="BT6" s="35">
        <f t="shared" si="8"/>
        <v>64.67</v>
      </c>
      <c r="BU6" s="35">
        <f t="shared" si="8"/>
        <v>73.36</v>
      </c>
      <c r="BV6" s="35">
        <f t="shared" si="8"/>
        <v>49.22</v>
      </c>
      <c r="BW6" s="35">
        <f t="shared" si="8"/>
        <v>53.7</v>
      </c>
      <c r="BX6" s="35">
        <f t="shared" si="8"/>
        <v>74.3</v>
      </c>
      <c r="BY6" s="35">
        <f t="shared" si="8"/>
        <v>72.260000000000005</v>
      </c>
      <c r="BZ6" s="35">
        <f t="shared" si="8"/>
        <v>71.84</v>
      </c>
      <c r="CA6" s="34" t="str">
        <f>IF(CA7="","",IF(CA7="-","【-】","【"&amp;SUBSTITUTE(TEXT(CA7,"#,##0.00"),"-","△")&amp;"】"))</f>
        <v>【74.17】</v>
      </c>
      <c r="CB6" s="35">
        <f>IF(CB7="",NA(),CB7)</f>
        <v>292.94</v>
      </c>
      <c r="CC6" s="35">
        <f t="shared" ref="CC6:CK6" si="9">IF(CC7="",NA(),CC7)</f>
        <v>261.86</v>
      </c>
      <c r="CD6" s="35">
        <f t="shared" si="9"/>
        <v>257.61</v>
      </c>
      <c r="CE6" s="35">
        <f t="shared" si="9"/>
        <v>268.35000000000002</v>
      </c>
      <c r="CF6" s="35">
        <f t="shared" si="9"/>
        <v>237.54</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33.6</v>
      </c>
      <c r="CN6" s="35">
        <f t="shared" ref="CN6:CV6" si="10">IF(CN7="",NA(),CN7)</f>
        <v>34.65</v>
      </c>
      <c r="CO6" s="35">
        <f t="shared" si="10"/>
        <v>34.81</v>
      </c>
      <c r="CP6" s="35">
        <f t="shared" si="10"/>
        <v>35.630000000000003</v>
      </c>
      <c r="CQ6" s="35">
        <f t="shared" si="10"/>
        <v>36.86</v>
      </c>
      <c r="CR6" s="35">
        <f t="shared" si="10"/>
        <v>36.65</v>
      </c>
      <c r="CS6" s="35">
        <f t="shared" si="10"/>
        <v>37.72</v>
      </c>
      <c r="CT6" s="35">
        <f t="shared" si="10"/>
        <v>43.36</v>
      </c>
      <c r="CU6" s="35">
        <f t="shared" si="10"/>
        <v>42.56</v>
      </c>
      <c r="CV6" s="35">
        <f t="shared" si="10"/>
        <v>42.47</v>
      </c>
      <c r="CW6" s="34" t="str">
        <f>IF(CW7="","",IF(CW7="-","【-】","【"&amp;SUBSTITUTE(TEXT(CW7,"#,##0.00"),"-","△")&amp;"】"))</f>
        <v>【42.86】</v>
      </c>
      <c r="CX6" s="35">
        <f>IF(CX7="",NA(),CX7)</f>
        <v>69.099999999999994</v>
      </c>
      <c r="CY6" s="35">
        <f t="shared" ref="CY6:DG6" si="11">IF(CY7="",NA(),CY7)</f>
        <v>69.650000000000006</v>
      </c>
      <c r="CZ6" s="35">
        <f t="shared" si="11"/>
        <v>70.38</v>
      </c>
      <c r="DA6" s="35">
        <f t="shared" si="11"/>
        <v>71.08</v>
      </c>
      <c r="DB6" s="35">
        <f t="shared" si="11"/>
        <v>71.13</v>
      </c>
      <c r="DC6" s="35">
        <f t="shared" si="11"/>
        <v>68.83</v>
      </c>
      <c r="DD6" s="35">
        <f t="shared" si="11"/>
        <v>68.459999999999994</v>
      </c>
      <c r="DE6" s="35">
        <f t="shared" si="11"/>
        <v>83.06</v>
      </c>
      <c r="DF6" s="35">
        <f t="shared" si="11"/>
        <v>83.32</v>
      </c>
      <c r="DG6" s="35">
        <f t="shared" si="11"/>
        <v>83.75</v>
      </c>
      <c r="DH6" s="34" t="str">
        <f>IF(DH7="","",IF(DH7="-","【-】","【"&amp;SUBSTITUTE(TEXT(DH7,"#,##0.00"),"-","△")&amp;"】"))</f>
        <v>【84.20】</v>
      </c>
      <c r="DI6" s="35">
        <f>IF(DI7="",NA(),DI7)</f>
        <v>19.75</v>
      </c>
      <c r="DJ6" s="35">
        <f t="shared" ref="DJ6:DR6" si="12">IF(DJ7="",NA(),DJ7)</f>
        <v>15.91</v>
      </c>
      <c r="DK6" s="35">
        <f t="shared" si="12"/>
        <v>18.39</v>
      </c>
      <c r="DL6" s="35">
        <f t="shared" si="12"/>
        <v>20.77</v>
      </c>
      <c r="DM6" s="35">
        <f t="shared" si="12"/>
        <v>22.59</v>
      </c>
      <c r="DN6" s="35">
        <f t="shared" si="12"/>
        <v>17.72</v>
      </c>
      <c r="DO6" s="35">
        <f t="shared" si="12"/>
        <v>18.920000000000002</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8" s="36" customFormat="1" x14ac:dyDescent="0.15">
      <c r="A7" s="28"/>
      <c r="B7" s="37">
        <v>2019</v>
      </c>
      <c r="C7" s="37">
        <v>422045</v>
      </c>
      <c r="D7" s="37">
        <v>46</v>
      </c>
      <c r="E7" s="37">
        <v>17</v>
      </c>
      <c r="F7" s="37">
        <v>4</v>
      </c>
      <c r="G7" s="37">
        <v>0</v>
      </c>
      <c r="H7" s="37" t="s">
        <v>96</v>
      </c>
      <c r="I7" s="37" t="s">
        <v>97</v>
      </c>
      <c r="J7" s="37" t="s">
        <v>98</v>
      </c>
      <c r="K7" s="37" t="s">
        <v>99</v>
      </c>
      <c r="L7" s="37" t="s">
        <v>100</v>
      </c>
      <c r="M7" s="37" t="s">
        <v>101</v>
      </c>
      <c r="N7" s="38" t="s">
        <v>102</v>
      </c>
      <c r="O7" s="38">
        <v>49.81</v>
      </c>
      <c r="P7" s="38">
        <v>8.75</v>
      </c>
      <c r="Q7" s="38">
        <v>98.27</v>
      </c>
      <c r="R7" s="38">
        <v>3320</v>
      </c>
      <c r="S7" s="38">
        <v>136679</v>
      </c>
      <c r="T7" s="38">
        <v>341.79</v>
      </c>
      <c r="U7" s="38">
        <v>399.89</v>
      </c>
      <c r="V7" s="38">
        <v>11933</v>
      </c>
      <c r="W7" s="38">
        <v>5.04</v>
      </c>
      <c r="X7" s="38">
        <v>2367.66</v>
      </c>
      <c r="Y7" s="38">
        <v>86.95</v>
      </c>
      <c r="Z7" s="38">
        <v>90.42</v>
      </c>
      <c r="AA7" s="38">
        <v>90.49</v>
      </c>
      <c r="AB7" s="38">
        <v>88.86</v>
      </c>
      <c r="AC7" s="38">
        <v>92.18</v>
      </c>
      <c r="AD7" s="38">
        <v>98.32</v>
      </c>
      <c r="AE7" s="38">
        <v>98.04</v>
      </c>
      <c r="AF7" s="38">
        <v>102.13</v>
      </c>
      <c r="AG7" s="38">
        <v>101.72</v>
      </c>
      <c r="AH7" s="38">
        <v>102.73</v>
      </c>
      <c r="AI7" s="38">
        <v>102.87</v>
      </c>
      <c r="AJ7" s="38">
        <v>272.64</v>
      </c>
      <c r="AK7" s="38">
        <v>307.52</v>
      </c>
      <c r="AL7" s="38">
        <v>344.79</v>
      </c>
      <c r="AM7" s="38">
        <v>390.07</v>
      </c>
      <c r="AN7" s="38">
        <v>413.28</v>
      </c>
      <c r="AO7" s="38">
        <v>201.29</v>
      </c>
      <c r="AP7" s="38">
        <v>208.1</v>
      </c>
      <c r="AQ7" s="38">
        <v>109.51</v>
      </c>
      <c r="AR7" s="38">
        <v>112.88</v>
      </c>
      <c r="AS7" s="38">
        <v>94.97</v>
      </c>
      <c r="AT7" s="38">
        <v>76.63</v>
      </c>
      <c r="AU7" s="38">
        <v>-7.35</v>
      </c>
      <c r="AV7" s="38">
        <v>-51.47</v>
      </c>
      <c r="AW7" s="38">
        <v>-79.010000000000005</v>
      </c>
      <c r="AX7" s="38">
        <v>-66.319999999999993</v>
      </c>
      <c r="AY7" s="38">
        <v>-121.97</v>
      </c>
      <c r="AZ7" s="38">
        <v>81.19</v>
      </c>
      <c r="BA7" s="38">
        <v>75.290000000000006</v>
      </c>
      <c r="BB7" s="38">
        <v>47.44</v>
      </c>
      <c r="BC7" s="38">
        <v>49.18</v>
      </c>
      <c r="BD7" s="38">
        <v>47.72</v>
      </c>
      <c r="BE7" s="38">
        <v>49.61</v>
      </c>
      <c r="BF7" s="38">
        <v>4843.04</v>
      </c>
      <c r="BG7" s="38">
        <v>4378.96</v>
      </c>
      <c r="BH7" s="38">
        <v>4471.8999999999996</v>
      </c>
      <c r="BI7" s="38">
        <v>4408.68</v>
      </c>
      <c r="BJ7" s="38">
        <v>4315.55</v>
      </c>
      <c r="BK7" s="38">
        <v>1673.47</v>
      </c>
      <c r="BL7" s="38">
        <v>1592.72</v>
      </c>
      <c r="BM7" s="38">
        <v>1243.71</v>
      </c>
      <c r="BN7" s="38">
        <v>1194.1500000000001</v>
      </c>
      <c r="BO7" s="38">
        <v>1206.79</v>
      </c>
      <c r="BP7" s="38">
        <v>1218.7</v>
      </c>
      <c r="BQ7" s="38">
        <v>58.7</v>
      </c>
      <c r="BR7" s="38">
        <v>66.13</v>
      </c>
      <c r="BS7" s="38">
        <v>67.3</v>
      </c>
      <c r="BT7" s="38">
        <v>64.67</v>
      </c>
      <c r="BU7" s="38">
        <v>73.36</v>
      </c>
      <c r="BV7" s="38">
        <v>49.22</v>
      </c>
      <c r="BW7" s="38">
        <v>53.7</v>
      </c>
      <c r="BX7" s="38">
        <v>74.3</v>
      </c>
      <c r="BY7" s="38">
        <v>72.260000000000005</v>
      </c>
      <c r="BZ7" s="38">
        <v>71.84</v>
      </c>
      <c r="CA7" s="38">
        <v>74.17</v>
      </c>
      <c r="CB7" s="38">
        <v>292.94</v>
      </c>
      <c r="CC7" s="38">
        <v>261.86</v>
      </c>
      <c r="CD7" s="38">
        <v>257.61</v>
      </c>
      <c r="CE7" s="38">
        <v>268.35000000000002</v>
      </c>
      <c r="CF7" s="38">
        <v>237.54</v>
      </c>
      <c r="CG7" s="38">
        <v>332.02</v>
      </c>
      <c r="CH7" s="38">
        <v>300.35000000000002</v>
      </c>
      <c r="CI7" s="38">
        <v>221.81</v>
      </c>
      <c r="CJ7" s="38">
        <v>230.02</v>
      </c>
      <c r="CK7" s="38">
        <v>228.47</v>
      </c>
      <c r="CL7" s="38">
        <v>218.56</v>
      </c>
      <c r="CM7" s="38">
        <v>33.6</v>
      </c>
      <c r="CN7" s="38">
        <v>34.65</v>
      </c>
      <c r="CO7" s="38">
        <v>34.81</v>
      </c>
      <c r="CP7" s="38">
        <v>35.630000000000003</v>
      </c>
      <c r="CQ7" s="38">
        <v>36.86</v>
      </c>
      <c r="CR7" s="38">
        <v>36.65</v>
      </c>
      <c r="CS7" s="38">
        <v>37.72</v>
      </c>
      <c r="CT7" s="38">
        <v>43.36</v>
      </c>
      <c r="CU7" s="38">
        <v>42.56</v>
      </c>
      <c r="CV7" s="38">
        <v>42.47</v>
      </c>
      <c r="CW7" s="38">
        <v>42.86</v>
      </c>
      <c r="CX7" s="38">
        <v>69.099999999999994</v>
      </c>
      <c r="CY7" s="38">
        <v>69.650000000000006</v>
      </c>
      <c r="CZ7" s="38">
        <v>70.38</v>
      </c>
      <c r="DA7" s="38">
        <v>71.08</v>
      </c>
      <c r="DB7" s="38">
        <v>71.13</v>
      </c>
      <c r="DC7" s="38">
        <v>68.83</v>
      </c>
      <c r="DD7" s="38">
        <v>68.459999999999994</v>
      </c>
      <c r="DE7" s="38">
        <v>83.06</v>
      </c>
      <c r="DF7" s="38">
        <v>83.32</v>
      </c>
      <c r="DG7" s="38">
        <v>83.75</v>
      </c>
      <c r="DH7" s="38">
        <v>84.2</v>
      </c>
      <c r="DI7" s="38">
        <v>19.75</v>
      </c>
      <c r="DJ7" s="38">
        <v>15.91</v>
      </c>
      <c r="DK7" s="38">
        <v>18.39</v>
      </c>
      <c r="DL7" s="38">
        <v>20.77</v>
      </c>
      <c r="DM7" s="38">
        <v>22.59</v>
      </c>
      <c r="DN7" s="38">
        <v>17.72</v>
      </c>
      <c r="DO7" s="38">
        <v>18.920000000000002</v>
      </c>
      <c r="DP7" s="38">
        <v>23.93</v>
      </c>
      <c r="DQ7" s="38">
        <v>24.68</v>
      </c>
      <c r="DR7" s="38">
        <v>24.68</v>
      </c>
      <c r="DS7" s="38">
        <v>25.37</v>
      </c>
      <c r="DT7" s="38">
        <v>0</v>
      </c>
      <c r="DU7" s="38">
        <v>0</v>
      </c>
      <c r="DV7" s="38">
        <v>0</v>
      </c>
      <c r="DW7" s="38">
        <v>0</v>
      </c>
      <c r="DX7" s="38">
        <v>0</v>
      </c>
      <c r="DY7" s="38">
        <v>0</v>
      </c>
      <c r="DZ7" s="38">
        <v>0</v>
      </c>
      <c r="EA7" s="38">
        <v>0</v>
      </c>
      <c r="EB7" s="38">
        <v>0.01</v>
      </c>
      <c r="EC7" s="38">
        <v>8.6199999999999992</v>
      </c>
      <c r="ED7" s="38">
        <v>6.2</v>
      </c>
      <c r="EE7" s="38">
        <v>0</v>
      </c>
      <c r="EF7" s="38">
        <v>0</v>
      </c>
      <c r="EG7" s="38">
        <v>0</v>
      </c>
      <c r="EH7" s="38">
        <v>0</v>
      </c>
      <c r="EI7" s="38">
        <v>0</v>
      </c>
      <c r="EJ7" s="38">
        <v>0.26</v>
      </c>
      <c r="EK7" s="38">
        <v>0.13</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oaadmin</cp:lastModifiedBy>
  <dcterms:created xsi:type="dcterms:W3CDTF">2020-12-04T02:35:02Z</dcterms:created>
  <dcterms:modified xsi:type="dcterms:W3CDTF">2021-01-19T04:35:55Z</dcterms:modified>
  <cp:category/>
</cp:coreProperties>
</file>