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Iu3xF0NzrBvrAEq1JWxZKNK0+f66osfGjCmUjLv9k3e3IFsTsrlH1dft9CbryqF58nwQ3WJlcmxh3MguCG8vw==" workbookSaltValue="9TOhC2TYhQ3O+eZ7mIwTM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<sst xmlns="http://schemas.openxmlformats.org/spreadsheetml/2006/main" count="231" uniqueCount="116">
  <si>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</si>
  <si>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</si>
  <si>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</si>
  <si>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</si>
  <si>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</si>
  <si>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</si>
  <si>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</si>
  <si>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</si>
  <si>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</si>
  <si>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</si>
  <si>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</si>
  <si>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</si>
  <si>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</si>
  <si>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</si>
  <si>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</si>
  <si>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</si>
  <si>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</si>
  <si>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</si>
  <si>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</si>
  <si>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</si>
  <si>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</si>
  <si>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</si>
  <si>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</si>
  <si>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</si>
  <si>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</si>
  <si>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</si>
  <si>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</si>
  <si>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</si>
  <si>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</si>
  <si>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</si>
  <si>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</si>
  <si>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</si>
  <si>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</si>
  <si>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</si>
  <si>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</si>
  <si>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</si>
  <si>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</si>
  <si>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</si>
  <si>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</si>
  <si>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</si>
  <si>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</si>
  <si>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</si>
  <si>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</si>
  <si>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</si>
  <si>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</si>
  <si>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</si>
  <si>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</si>
  <si>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</si>
  <si>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</si>
  <si>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</si>
  <si>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</si>
  <si>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</si>
  <si>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</si>
  <si>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</si>
  <si>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</si>
  <si>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</si>
  <si>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</si>
  <si>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</si>
  <si>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</si>
  <si>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</si>
  <si>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</si>
  <si>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</si>
  <si>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</si>
  <si>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</si>
  <si>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</si>
  <si>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</si>
  <si>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</si>
  <si>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</si>
  <si>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</si>
  <si>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</si>
  <si>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</si>
  <si>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</si>
  <si>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</si>
  <si>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</si>
  <si>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</si>
  <si>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</si>
  <si>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</si>
  <si>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</si>
  <si>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</si>
  <si>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</si>
  <si>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</si>
  <si>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</si>
  <si>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</si>
  <si>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</si>
  <si>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</si>
  <si>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</si>
  <si>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</si>
  <si>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</si>
  <si>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</si>
  <si>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</si>
  <si>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</si>
  <si>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</si>
  <si>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</si>
  <si>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</si>
  <si>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</si>
  <si>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</si>
  <si>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</si>
  <si>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</si>
  <si>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</si>
  <si>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</si>
  <si>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</si>
  <si>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</si>
  <si>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</si>
  <si>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</si>
  <si>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</si>
  <si>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</si>
  <si>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</si>
  <si>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</si>
  <si>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</si>
  <si>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</si>
  <si>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</si>
  <si>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</si>
  <si>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</si>
  <si>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の最初の供用開始は西諫早ニュータウンを整備した昭和48年度であるが、市全体を対象とした供用開始は平成6年度からであるため、管路については老朽化に至らない状況である。しかし、処理場内の設備については経年劣化しているものもあるため、ストックマネジメント計画等に基づき更新を進めていくこととしている。</t>
    <rPh sb="1" eb="3">
      <t>コウキョウ</t>
    </rPh>
    <rPh sb="3" eb="6">
      <t>ゲスイドウ</t>
    </rPh>
    <rPh sb="7" eb="9">
      <t>サイショ</t>
    </rPh>
    <rPh sb="10" eb="12">
      <t>キョウヨウ</t>
    </rPh>
    <rPh sb="12" eb="14">
      <t>カイシ</t>
    </rPh>
    <rPh sb="15" eb="18">
      <t>ニシイサハヤ</t>
    </rPh>
    <rPh sb="25" eb="27">
      <t>セイビ</t>
    </rPh>
    <rPh sb="29" eb="31">
      <t>ショウワ</t>
    </rPh>
    <rPh sb="33" eb="34">
      <t>ネン</t>
    </rPh>
    <rPh sb="34" eb="35">
      <t>ド</t>
    </rPh>
    <rPh sb="40" eb="41">
      <t>シ</t>
    </rPh>
    <rPh sb="41" eb="43">
      <t>ゼンタイ</t>
    </rPh>
    <rPh sb="44" eb="46">
      <t>タイショウ</t>
    </rPh>
    <rPh sb="49" eb="51">
      <t>キョウヨウ</t>
    </rPh>
    <rPh sb="51" eb="53">
      <t>カイシ</t>
    </rPh>
    <rPh sb="54" eb="56">
      <t>ヘイセイ</t>
    </rPh>
    <rPh sb="57" eb="58">
      <t>ネン</t>
    </rPh>
    <rPh sb="58" eb="59">
      <t>ド</t>
    </rPh>
    <rPh sb="67" eb="69">
      <t>カンロ</t>
    </rPh>
    <rPh sb="74" eb="77">
      <t>ロウキュウカ</t>
    </rPh>
    <rPh sb="78" eb="79">
      <t>イタ</t>
    </rPh>
    <rPh sb="82" eb="84">
      <t>ジョウキョウ</t>
    </rPh>
    <rPh sb="92" eb="95">
      <t>ショリジョウ</t>
    </rPh>
    <rPh sb="95" eb="96">
      <t>ナイ</t>
    </rPh>
    <rPh sb="97" eb="99">
      <t>セツビ</t>
    </rPh>
    <rPh sb="104" eb="106">
      <t>ケイネン</t>
    </rPh>
    <rPh sb="106" eb="108">
      <t>レッカ</t>
    </rPh>
    <rPh sb="130" eb="132">
      <t>ケイカク</t>
    </rPh>
    <rPh sb="132" eb="133">
      <t>トウ</t>
    </rPh>
    <rPh sb="134" eb="135">
      <t>モト</t>
    </rPh>
    <rPh sb="137" eb="139">
      <t>コウシン</t>
    </rPh>
    <rPh sb="140" eb="141">
      <t>スス</t>
    </rPh>
    <phoneticPr fontId="4"/>
  </si>
  <si>
    <t>　各指標から、現時点においては概ね良好と捉えられるが、今後見込まれる施設の老朽化対策や多額の企業債償還などに対応するために経営の効率化を進める必要がある。</t>
    <rPh sb="1" eb="2">
      <t>カク</t>
    </rPh>
    <rPh sb="2" eb="4">
      <t>シヒョウ</t>
    </rPh>
    <rPh sb="7" eb="10">
      <t>ゲンジテン</t>
    </rPh>
    <rPh sb="15" eb="16">
      <t>オオム</t>
    </rPh>
    <rPh sb="17" eb="19">
      <t>リョウコウ</t>
    </rPh>
    <rPh sb="20" eb="21">
      <t>トラ</t>
    </rPh>
    <rPh sb="27" eb="29">
      <t>コンゴ</t>
    </rPh>
    <rPh sb="29" eb="31">
      <t>ミコ</t>
    </rPh>
    <rPh sb="34" eb="36">
      <t>シセツ</t>
    </rPh>
    <rPh sb="37" eb="40">
      <t>ロウキュウカ</t>
    </rPh>
    <rPh sb="40" eb="42">
      <t>タイサク</t>
    </rPh>
    <rPh sb="43" eb="45">
      <t>タガク</t>
    </rPh>
    <rPh sb="46" eb="48">
      <t>キギョウ</t>
    </rPh>
    <rPh sb="48" eb="49">
      <t>サイ</t>
    </rPh>
    <rPh sb="49" eb="51">
      <t>ショウカン</t>
    </rPh>
    <rPh sb="54" eb="56">
      <t>タイオウ</t>
    </rPh>
    <rPh sb="61" eb="63">
      <t>ケイエイ</t>
    </rPh>
    <rPh sb="64" eb="67">
      <t>コウリツカ</t>
    </rPh>
    <rPh sb="68" eb="69">
      <t>スス</t>
    </rPh>
    <rPh sb="71" eb="73">
      <t>ヒツヨウ</t>
    </rPh>
    <phoneticPr fontId="4"/>
  </si>
  <si>
    <t>　①経常収支比率及び⑤経費回収率については、例年、良好な数値を示しており、接続戸数の増や大口使用者の使用料増加などにより、今後更に上昇すると考えられる。③流動比率については、100％を超え、年々上昇傾向にあり、⑥汚水処理原価については類似団体の平均を下回るなど、概ね健全・安定的な経営が実施できているものと思われる。
　一方で、④企業債残高対事業規模比率は、企業債元金償還額よりも企業債借入額が大きくならないよう努めていることから減少傾向にあるが、企業債残高は多額であるため、今後も引き続き残高縮減を図る必要がある。（平成28年度における大幅な減少は、決算統計における一般会計負担額の計上誤りによるもの。）
　また、⑦施設利用率は、類似団体の平均を下回っているが、公共下水道の整備完了予定は令和12年度であり整備途中であるため、今後整備が進むにつれて当該指標は上昇していく見通しである。（平成28年度からの大幅な減少は、決算統計において前年度まで本来含まれるべきではない流域下水道の処理水量を算入していたことによるもの。）
　⑧水洗化率は、類似団体平均値よりも低い値となっている。接続人口（分子）は順調に増加しているものの、公共下水道事業は現在も整備途中であり、毎年、供用開始に伴う処理区域内人口（分母）も増加していることから、整備が完了するまでは平均値を下回る状況が続くものと考えられる。引き続き供用開始後の早期の接続を促進して、水洗化率の向上を図っていく必要がある。</t>
    <rPh sb="2" eb="4">
      <t>ケイジョウ</t>
    </rPh>
    <rPh sb="4" eb="6">
      <t>シュウシ</t>
    </rPh>
    <rPh sb="6" eb="8">
      <t>ヒリツ</t>
    </rPh>
    <rPh sb="8" eb="9">
      <t>オヨ</t>
    </rPh>
    <rPh sb="11" eb="13">
      <t>ケイヒ</t>
    </rPh>
    <rPh sb="13" eb="15">
      <t>カイシュウ</t>
    </rPh>
    <rPh sb="15" eb="16">
      <t>リツ</t>
    </rPh>
    <rPh sb="22" eb="24">
      <t>レイネン</t>
    </rPh>
    <rPh sb="25" eb="27">
      <t>リョウコウ</t>
    </rPh>
    <rPh sb="28" eb="30">
      <t>スウチ</t>
    </rPh>
    <rPh sb="31" eb="32">
      <t>シメ</t>
    </rPh>
    <rPh sb="37" eb="39">
      <t>セツゾク</t>
    </rPh>
    <rPh sb="39" eb="41">
      <t>コスウ</t>
    </rPh>
    <rPh sb="42" eb="43">
      <t>ゾウ</t>
    </rPh>
    <rPh sb="44" eb="46">
      <t>オオグチ</t>
    </rPh>
    <rPh sb="46" eb="49">
      <t>シヨウシャ</t>
    </rPh>
    <rPh sb="50" eb="52">
      <t>シヨウ</t>
    </rPh>
    <rPh sb="52" eb="53">
      <t>リョウ</t>
    </rPh>
    <rPh sb="53" eb="55">
      <t>ゾウカ</t>
    </rPh>
    <rPh sb="179" eb="181">
      <t>キギョウ</t>
    </rPh>
    <rPh sb="181" eb="182">
      <t>サイ</t>
    </rPh>
    <rPh sb="182" eb="184">
      <t>ガンキン</t>
    </rPh>
    <rPh sb="184" eb="186">
      <t>ショウカン</t>
    </rPh>
    <rPh sb="186" eb="187">
      <t>ガク</t>
    </rPh>
    <rPh sb="190" eb="192">
      <t>キギョウ</t>
    </rPh>
    <rPh sb="192" eb="193">
      <t>サイ</t>
    </rPh>
    <rPh sb="193" eb="195">
      <t>カリイレ</t>
    </rPh>
    <rPh sb="195" eb="196">
      <t>ガク</t>
    </rPh>
    <rPh sb="197" eb="198">
      <t>オオ</t>
    </rPh>
    <rPh sb="206" eb="207">
      <t>ツト</t>
    </rPh>
    <rPh sb="215" eb="217">
      <t>ゲンショウ</t>
    </rPh>
    <rPh sb="217" eb="219">
      <t>ケイコウ</t>
    </rPh>
    <rPh sb="224" eb="226">
      <t>キギョウ</t>
    </rPh>
    <rPh sb="226" eb="227">
      <t>サイ</t>
    </rPh>
    <rPh sb="227" eb="229">
      <t>ザンダカ</t>
    </rPh>
    <rPh sb="284" eb="286">
      <t>イッパン</t>
    </rPh>
    <rPh sb="286" eb="288">
      <t>カイケイ</t>
    </rPh>
    <rPh sb="288" eb="290">
      <t>フタン</t>
    </rPh>
    <rPh sb="290" eb="291">
      <t>ガク</t>
    </rPh>
    <rPh sb="375" eb="377">
      <t>トウガイ</t>
    </rPh>
    <rPh sb="377" eb="379">
      <t>シヒョウ</t>
    </rPh>
    <rPh sb="464" eb="467">
      <t>スイセンカ</t>
    </rPh>
    <rPh sb="467" eb="468">
      <t>リツ</t>
    </rPh>
    <rPh sb="470" eb="472">
      <t>ルイジ</t>
    </rPh>
    <rPh sb="472" eb="474">
      <t>ダンタイ</t>
    </rPh>
    <rPh sb="474" eb="477">
      <t>ヘイキンチ</t>
    </rPh>
    <rPh sb="480" eb="481">
      <t>ヒク</t>
    </rPh>
    <rPh sb="482" eb="483">
      <t>アタイ</t>
    </rPh>
    <rPh sb="490" eb="492">
      <t>セツゾク</t>
    </rPh>
    <rPh sb="492" eb="494">
      <t>ジンコウ</t>
    </rPh>
    <rPh sb="495" eb="497">
      <t>ブンシ</t>
    </rPh>
    <rPh sb="499" eb="501">
      <t>ジュンチョウ</t>
    </rPh>
    <rPh sb="502" eb="504">
      <t>ゾウカ</t>
    </rPh>
    <rPh sb="512" eb="514">
      <t>コウキョウ</t>
    </rPh>
    <rPh sb="514" eb="517">
      <t>ゲスイドウ</t>
    </rPh>
    <rPh sb="517" eb="519">
      <t>ジギョウ</t>
    </rPh>
    <rPh sb="520" eb="522">
      <t>ゲンザイ</t>
    </rPh>
    <rPh sb="523" eb="525">
      <t>セイビ</t>
    </rPh>
    <rPh sb="525" eb="527">
      <t>トチュウ</t>
    </rPh>
    <rPh sb="531" eb="533">
      <t>マイトシ</t>
    </rPh>
    <rPh sb="564" eb="566">
      <t>セイビ</t>
    </rPh>
    <rPh sb="567" eb="569">
      <t>カンリョウ</t>
    </rPh>
    <rPh sb="574" eb="577">
      <t>ヘイキンチ</t>
    </rPh>
    <rPh sb="578" eb="580">
      <t>シタマワ</t>
    </rPh>
    <rPh sb="581" eb="583">
      <t>ジョウキョウ</t>
    </rPh>
    <rPh sb="584" eb="585">
      <t>ツヅ</t>
    </rPh>
    <rPh sb="589" eb="590">
      <t>カンガ</t>
    </rPh>
    <rPh sb="595" eb="596">
      <t>ヒ</t>
    </rPh>
    <rPh sb="597" eb="598">
      <t>ツヅ</t>
    </rPh>
    <rPh sb="599" eb="601">
      <t>キョウヨウ</t>
    </rPh>
    <rPh sb="601" eb="604">
      <t>カイシゴ</t>
    </rPh>
    <rPh sb="605" eb="607">
      <t>ソウキ</t>
    </rPh>
    <rPh sb="608" eb="610">
      <t>セツゾク</t>
    </rPh>
    <rPh sb="611" eb="613">
      <t>ソクシン</t>
    </rPh>
    <rPh sb="616" eb="619">
      <t>スイセンカ</t>
    </rPh>
    <rPh sb="619" eb="620">
      <t>リツ</t>
    </rPh>
    <rPh sb="621" eb="623">
      <t>コウジョウ</t>
    </rPh>
    <rPh sb="624" eb="625">
      <t>ハカ</t>
    </rPh>
    <rPh sb="629" eb="6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</si>
</sst>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207-4A2E-9047-50B9E581D9D0}"/>
            </c:ext>
          </c:extLst>
        </c:ser>
        <c:dLbls>
          <c:showLegendKey val="0"/>
          <c:showVal val="0"/>
          <c:showCatName val="0"/>
          <c:showSerName val="0"/>
          <c:showPercent val="0"/>
          <c:showBubbleSize val="0"/>
        </c:dLbls>
        <c:gapWidth val="150"/>
        <c:axId val="114894720"/>
        <c:axId val="11490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xmlns:c16r2="http://schemas.microsoft.com/office/drawing/2015/06/chart">
            <c:ext xmlns:c16="http://schemas.microsoft.com/office/drawing/2014/chart" uri="{C3380CC4-5D6E-409C-BE32-E72D297353CC}">
              <c16:uniqueId val="{00000001-B207-4A2E-9047-50B9E581D9D0}"/>
            </c:ext>
          </c:extLst>
        </c:ser>
        <c:dLbls>
          <c:showLegendKey val="0"/>
          <c:showVal val="0"/>
          <c:showCatName val="0"/>
          <c:showSerName val="0"/>
          <c:showPercent val="0"/>
          <c:showBubbleSize val="0"/>
        </c:dLbls>
        <c:marker val="1"/>
        <c:smooth val="0"/>
        <c:axId val="114894720"/>
        <c:axId val="114905088"/>
      </c:lineChart>
      <c:dateAx>
        <c:axId val="114894720"/>
        <c:scaling>
          <c:orientation val="minMax"/>
        </c:scaling>
        <c:delete val="1"/>
        <c:axPos val="b"/>
        <c:numFmt formatCode="&quot;H&quot;yy" sourceLinked="1"/>
        <c:majorTickMark val="none"/>
        <c:minorTickMark val="none"/>
        <c:tickLblPos val="none"/>
        <c:crossAx val="114905088"/>
        <c:crosses val="autoZero"/>
        <c:auto val="1"/>
        <c:lblOffset val="100"/>
        <c:baseTimeUnit val="years"/>
      </c:dateAx>
      <c:valAx>
        <c:axId val="1149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136.21</c:v>
                </c:pt>
                <c:pt idx="1">
                  <c:v>51.77</c:v>
                </c:pt>
                <c:pt idx="2">
                  <c:v>52.08</c:v>
                </c:pt>
                <c:pt idx="3">
                  <c:v>50</c:v>
                </c:pt>
                <c:pt idx="4">
                  <c:v>50.38</c:v>
                </c:pt>
              </c:numCache>
            </c:numRef>
          </c:val>
          <c:extLst xmlns:c16r2="http://schemas.microsoft.com/office/drawing/2015/06/chart">
            <c:ext xmlns:c16="http://schemas.microsoft.com/office/drawing/2014/chart" uri="{C3380CC4-5D6E-409C-BE32-E72D297353CC}">
              <c16:uniqueId val="{00000000-951F-4E0A-A6D1-A8017274E923}"/>
            </c:ext>
          </c:extLst>
        </c:ser>
        <c:dLbls>
          <c:showLegendKey val="0"/>
          <c:showVal val="0"/>
          <c:showCatName val="0"/>
          <c:showSerName val="0"/>
          <c:showPercent val="0"/>
          <c:showBubbleSize val="0"/>
        </c:dLbls>
        <c:gapWidth val="150"/>
        <c:axId val="117622656"/>
        <c:axId val="11762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xmlns:c16r2="http://schemas.microsoft.com/office/drawing/2015/06/chart">
            <c:ext xmlns:c16="http://schemas.microsoft.com/office/drawing/2014/chart" uri="{C3380CC4-5D6E-409C-BE32-E72D297353CC}">
              <c16:uniqueId val="{00000001-951F-4E0A-A6D1-A8017274E923}"/>
            </c:ext>
          </c:extLst>
        </c:ser>
        <c:dLbls>
          <c:showLegendKey val="0"/>
          <c:showVal val="0"/>
          <c:showCatName val="0"/>
          <c:showSerName val="0"/>
          <c:showPercent val="0"/>
          <c:showBubbleSize val="0"/>
        </c:dLbls>
        <c:marker val="1"/>
        <c:smooth val="0"/>
        <c:axId val="117622656"/>
        <c:axId val="117628928"/>
      </c:lineChart>
      <c:dateAx>
        <c:axId val="117622656"/>
        <c:scaling>
          <c:orientation val="minMax"/>
        </c:scaling>
        <c:delete val="1"/>
        <c:axPos val="b"/>
        <c:numFmt formatCode="&quot;H&quot;yy" sourceLinked="1"/>
        <c:majorTickMark val="none"/>
        <c:minorTickMark val="none"/>
        <c:tickLblPos val="none"/>
        <c:crossAx val="117628928"/>
        <c:crosses val="autoZero"/>
        <c:auto val="1"/>
        <c:lblOffset val="100"/>
        <c:baseTimeUnit val="years"/>
      </c:dateAx>
      <c:valAx>
        <c:axId val="1176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82.44</c:v>
                </c:pt>
                <c:pt idx="1">
                  <c:v>83.08</c:v>
                </c:pt>
                <c:pt idx="2">
                  <c:v>83.82</c:v>
                </c:pt>
                <c:pt idx="3">
                  <c:v>84.83</c:v>
                </c:pt>
                <c:pt idx="4">
                  <c:v>85.64</c:v>
                </c:pt>
              </c:numCache>
            </c:numRef>
          </c:val>
          <c:extLst xmlns:c16r2="http://schemas.microsoft.com/office/drawing/2015/06/chart">
            <c:ext xmlns:c16="http://schemas.microsoft.com/office/drawing/2014/chart" uri="{C3380CC4-5D6E-409C-BE32-E72D297353CC}">
              <c16:uniqueId val="{00000000-A391-4F33-850C-17CF311863E7}"/>
            </c:ext>
          </c:extLst>
        </c:ser>
        <c:dLbls>
          <c:showLegendKey val="0"/>
          <c:showVal val="0"/>
          <c:showCatName val="0"/>
          <c:showSerName val="0"/>
          <c:showPercent val="0"/>
          <c:showBubbleSize val="0"/>
        </c:dLbls>
        <c:gapWidth val="150"/>
        <c:axId val="117676288"/>
        <c:axId val="11768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xmlns:c16r2="http://schemas.microsoft.com/office/drawing/2015/06/chart">
            <c:ext xmlns:c16="http://schemas.microsoft.com/office/drawing/2014/chart" uri="{C3380CC4-5D6E-409C-BE32-E72D297353CC}">
              <c16:uniqueId val="{00000001-A391-4F33-850C-17CF311863E7}"/>
            </c:ext>
          </c:extLst>
        </c:ser>
        <c:dLbls>
          <c:showLegendKey val="0"/>
          <c:showVal val="0"/>
          <c:showCatName val="0"/>
          <c:showSerName val="0"/>
          <c:showPercent val="0"/>
          <c:showBubbleSize val="0"/>
        </c:dLbls>
        <c:marker val="1"/>
        <c:smooth val="0"/>
        <c:axId val="117676288"/>
        <c:axId val="117686656"/>
      </c:lineChart>
      <c:dateAx>
        <c:axId val="117676288"/>
        <c:scaling>
          <c:orientation val="minMax"/>
        </c:scaling>
        <c:delete val="1"/>
        <c:axPos val="b"/>
        <c:numFmt formatCode="&quot;H&quot;yy" sourceLinked="1"/>
        <c:majorTickMark val="none"/>
        <c:minorTickMark val="none"/>
        <c:tickLblPos val="none"/>
        <c:crossAx val="117686656"/>
        <c:crosses val="autoZero"/>
        <c:auto val="1"/>
        <c:lblOffset val="100"/>
        <c:baseTimeUnit val="years"/>
      </c:dateAx>
      <c:valAx>
        <c:axId val="1176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120.97</c:v>
                </c:pt>
                <c:pt idx="1">
                  <c:v>123.94</c:v>
                </c:pt>
                <c:pt idx="2">
                  <c:v>123.57</c:v>
                </c:pt>
                <c:pt idx="3">
                  <c:v>116.82</c:v>
                </c:pt>
                <c:pt idx="4">
                  <c:v>123.23</c:v>
                </c:pt>
              </c:numCache>
            </c:numRef>
          </c:val>
          <c:extLst xmlns:c16r2="http://schemas.microsoft.com/office/drawing/2015/06/chart">
            <c:ext xmlns:c16="http://schemas.microsoft.com/office/drawing/2014/chart" uri="{C3380CC4-5D6E-409C-BE32-E72D297353CC}">
              <c16:uniqueId val="{00000000-AC35-44BD-A635-80BA92CDB326}"/>
            </c:ext>
          </c:extLst>
        </c:ser>
        <c:dLbls>
          <c:showLegendKey val="0"/>
          <c:showVal val="0"/>
          <c:showCatName val="0"/>
          <c:showSerName val="0"/>
          <c:showPercent val="0"/>
          <c:showBubbleSize val="0"/>
        </c:dLbls>
        <c:gapWidth val="150"/>
        <c:axId val="114936064"/>
        <c:axId val="11613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xmlns:c16r2="http://schemas.microsoft.com/office/drawing/2015/06/chart">
            <c:ext xmlns:c16="http://schemas.microsoft.com/office/drawing/2014/chart" uri="{C3380CC4-5D6E-409C-BE32-E72D297353CC}">
              <c16:uniqueId val="{00000001-AC35-44BD-A635-80BA92CDB326}"/>
            </c:ext>
          </c:extLst>
        </c:ser>
        <c:dLbls>
          <c:showLegendKey val="0"/>
          <c:showVal val="0"/>
          <c:showCatName val="0"/>
          <c:showSerName val="0"/>
          <c:showPercent val="0"/>
          <c:showBubbleSize val="0"/>
        </c:dLbls>
        <c:marker val="1"/>
        <c:smooth val="0"/>
        <c:axId val="114936064"/>
        <c:axId val="116130176"/>
      </c:lineChart>
      <c:dateAx>
        <c:axId val="114936064"/>
        <c:scaling>
          <c:orientation val="minMax"/>
        </c:scaling>
        <c:delete val="1"/>
        <c:axPos val="b"/>
        <c:numFmt formatCode="&quot;H&quot;yy" sourceLinked="1"/>
        <c:majorTickMark val="none"/>
        <c:minorTickMark val="none"/>
        <c:tickLblPos val="none"/>
        <c:crossAx val="116130176"/>
        <c:crosses val="autoZero"/>
        <c:auto val="1"/>
        <c:lblOffset val="100"/>
        <c:baseTimeUnit val="years"/>
      </c:dateAx>
      <c:valAx>
        <c:axId val="1161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14.05</c:v>
                </c:pt>
                <c:pt idx="1">
                  <c:v>16.309999999999999</c:v>
                </c:pt>
                <c:pt idx="2">
                  <c:v>18.2</c:v>
                </c:pt>
                <c:pt idx="3">
                  <c:v>20.350000000000001</c:v>
                </c:pt>
                <c:pt idx="4">
                  <c:v>22.45</c:v>
                </c:pt>
              </c:numCache>
            </c:numRef>
          </c:val>
          <c:extLst xmlns:c16r2="http://schemas.microsoft.com/office/drawing/2015/06/chart">
            <c:ext xmlns:c16="http://schemas.microsoft.com/office/drawing/2014/chart" uri="{C3380CC4-5D6E-409C-BE32-E72D297353CC}">
              <c16:uniqueId val="{00000000-9381-44D7-9057-18CEE231FE66}"/>
            </c:ext>
          </c:extLst>
        </c:ser>
        <c:dLbls>
          <c:showLegendKey val="0"/>
          <c:showVal val="0"/>
          <c:showCatName val="0"/>
          <c:showSerName val="0"/>
          <c:showPercent val="0"/>
          <c:showBubbleSize val="0"/>
        </c:dLbls>
        <c:gapWidth val="150"/>
        <c:axId val="116161152"/>
        <c:axId val="11616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xmlns:c16r2="http://schemas.microsoft.com/office/drawing/2015/06/chart">
            <c:ext xmlns:c16="http://schemas.microsoft.com/office/drawing/2014/chart" uri="{C3380CC4-5D6E-409C-BE32-E72D297353CC}">
              <c16:uniqueId val="{00000001-9381-44D7-9057-18CEE231FE66}"/>
            </c:ext>
          </c:extLst>
        </c:ser>
        <c:dLbls>
          <c:showLegendKey val="0"/>
          <c:showVal val="0"/>
          <c:showCatName val="0"/>
          <c:showSerName val="0"/>
          <c:showPercent val="0"/>
          <c:showBubbleSize val="0"/>
        </c:dLbls>
        <c:marker val="1"/>
        <c:smooth val="0"/>
        <c:axId val="116161152"/>
        <c:axId val="116167424"/>
      </c:lineChart>
      <c:dateAx>
        <c:axId val="116161152"/>
        <c:scaling>
          <c:orientation val="minMax"/>
        </c:scaling>
        <c:delete val="1"/>
        <c:axPos val="b"/>
        <c:numFmt formatCode="&quot;H&quot;yy" sourceLinked="1"/>
        <c:majorTickMark val="none"/>
        <c:minorTickMark val="none"/>
        <c:tickLblPos val="none"/>
        <c:crossAx val="116167424"/>
        <c:crosses val="autoZero"/>
        <c:auto val="1"/>
        <c:lblOffset val="100"/>
        <c:baseTimeUnit val="years"/>
      </c:dateAx>
      <c:valAx>
        <c:axId val="1161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23-4A49-9934-8D2472FDE0EA}"/>
            </c:ext>
          </c:extLst>
        </c:ser>
        <c:dLbls>
          <c:showLegendKey val="0"/>
          <c:showVal val="0"/>
          <c:showCatName val="0"/>
          <c:showSerName val="0"/>
          <c:showPercent val="0"/>
          <c:showBubbleSize val="0"/>
        </c:dLbls>
        <c:gapWidth val="150"/>
        <c:axId val="116186112"/>
        <c:axId val="11627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xmlns:c16r2="http://schemas.microsoft.com/office/drawing/2015/06/chart">
            <c:ext xmlns:c16="http://schemas.microsoft.com/office/drawing/2014/chart" uri="{C3380CC4-5D6E-409C-BE32-E72D297353CC}">
              <c16:uniqueId val="{00000001-A723-4A49-9934-8D2472FDE0EA}"/>
            </c:ext>
          </c:extLst>
        </c:ser>
        <c:dLbls>
          <c:showLegendKey val="0"/>
          <c:showVal val="0"/>
          <c:showCatName val="0"/>
          <c:showSerName val="0"/>
          <c:showPercent val="0"/>
          <c:showBubbleSize val="0"/>
        </c:dLbls>
        <c:marker val="1"/>
        <c:smooth val="0"/>
        <c:axId val="116186112"/>
        <c:axId val="116278400"/>
      </c:lineChart>
      <c:dateAx>
        <c:axId val="116186112"/>
        <c:scaling>
          <c:orientation val="minMax"/>
        </c:scaling>
        <c:delete val="1"/>
        <c:axPos val="b"/>
        <c:numFmt formatCode="&quot;H&quot;yy" sourceLinked="1"/>
        <c:majorTickMark val="none"/>
        <c:minorTickMark val="none"/>
        <c:tickLblPos val="none"/>
        <c:crossAx val="116278400"/>
        <c:crosses val="autoZero"/>
        <c:auto val="1"/>
        <c:lblOffset val="100"/>
        <c:baseTimeUnit val="years"/>
      </c:dateAx>
      <c:valAx>
        <c:axId val="1162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71-4007-BC40-348253D0AD82}"/>
            </c:ext>
          </c:extLst>
        </c:ser>
        <c:dLbls>
          <c:showLegendKey val="0"/>
          <c:showVal val="0"/>
          <c:showCatName val="0"/>
          <c:showSerName val="0"/>
          <c:showPercent val="0"/>
          <c:showBubbleSize val="0"/>
        </c:dLbls>
        <c:gapWidth val="150"/>
        <c:axId val="116319744"/>
        <c:axId val="11632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xmlns:c16r2="http://schemas.microsoft.com/office/drawing/2015/06/chart">
            <c:ext xmlns:c16="http://schemas.microsoft.com/office/drawing/2014/chart" uri="{C3380CC4-5D6E-409C-BE32-E72D297353CC}">
              <c16:uniqueId val="{00000001-BB71-4007-BC40-348253D0AD82}"/>
            </c:ext>
          </c:extLst>
        </c:ser>
        <c:dLbls>
          <c:showLegendKey val="0"/>
          <c:showVal val="0"/>
          <c:showCatName val="0"/>
          <c:showSerName val="0"/>
          <c:showPercent val="0"/>
          <c:showBubbleSize val="0"/>
        </c:dLbls>
        <c:marker val="1"/>
        <c:smooth val="0"/>
        <c:axId val="116319744"/>
        <c:axId val="116321664"/>
      </c:lineChart>
      <c:dateAx>
        <c:axId val="116319744"/>
        <c:scaling>
          <c:orientation val="minMax"/>
        </c:scaling>
        <c:delete val="1"/>
        <c:axPos val="b"/>
        <c:numFmt formatCode="&quot;H&quot;yy" sourceLinked="1"/>
        <c:majorTickMark val="none"/>
        <c:minorTickMark val="none"/>
        <c:tickLblPos val="none"/>
        <c:crossAx val="116321664"/>
        <c:crosses val="autoZero"/>
        <c:auto val="1"/>
        <c:lblOffset val="100"/>
        <c:baseTimeUnit val="years"/>
      </c:dateAx>
      <c:valAx>
        <c:axId val="1163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122.74</c:v>
                </c:pt>
                <c:pt idx="1">
                  <c:v>138.65</c:v>
                </c:pt>
                <c:pt idx="2">
                  <c:v>149.41</c:v>
                </c:pt>
                <c:pt idx="3">
                  <c:v>161.72999999999999</c:v>
                </c:pt>
                <c:pt idx="4">
                  <c:v>202.34</c:v>
                </c:pt>
              </c:numCache>
            </c:numRef>
          </c:val>
          <c:extLst xmlns:c16r2="http://schemas.microsoft.com/office/drawing/2015/06/chart">
            <c:ext xmlns:c16="http://schemas.microsoft.com/office/drawing/2014/chart" uri="{C3380CC4-5D6E-409C-BE32-E72D297353CC}">
              <c16:uniqueId val="{00000000-522D-4E32-816A-38B4BC8DEB85}"/>
            </c:ext>
          </c:extLst>
        </c:ser>
        <c:dLbls>
          <c:showLegendKey val="0"/>
          <c:showVal val="0"/>
          <c:showCatName val="0"/>
          <c:showSerName val="0"/>
          <c:showPercent val="0"/>
          <c:showBubbleSize val="0"/>
        </c:dLbls>
        <c:gapWidth val="150"/>
        <c:axId val="117404032"/>
        <c:axId val="11740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xmlns:c16r2="http://schemas.microsoft.com/office/drawing/2015/06/chart">
            <c:ext xmlns:c16="http://schemas.microsoft.com/office/drawing/2014/chart" uri="{C3380CC4-5D6E-409C-BE32-E72D297353CC}">
              <c16:uniqueId val="{00000001-522D-4E32-816A-38B4BC8DEB85}"/>
            </c:ext>
          </c:extLst>
        </c:ser>
        <c:dLbls>
          <c:showLegendKey val="0"/>
          <c:showVal val="0"/>
          <c:showCatName val="0"/>
          <c:showSerName val="0"/>
          <c:showPercent val="0"/>
          <c:showBubbleSize val="0"/>
        </c:dLbls>
        <c:marker val="1"/>
        <c:smooth val="0"/>
        <c:axId val="117404032"/>
        <c:axId val="117405952"/>
      </c:lineChart>
      <c:dateAx>
        <c:axId val="117404032"/>
        <c:scaling>
          <c:orientation val="minMax"/>
        </c:scaling>
        <c:delete val="1"/>
        <c:axPos val="b"/>
        <c:numFmt formatCode="&quot;H&quot;yy" sourceLinked="1"/>
        <c:majorTickMark val="none"/>
        <c:minorTickMark val="none"/>
        <c:tickLblPos val="none"/>
        <c:crossAx val="117405952"/>
        <c:crosses val="autoZero"/>
        <c:auto val="1"/>
        <c:lblOffset val="100"/>
        <c:baseTimeUnit val="years"/>
      </c:dateAx>
      <c:valAx>
        <c:axId val="1174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0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1196.99</c:v>
                </c:pt>
                <c:pt idx="1">
                  <c:v>515.97</c:v>
                </c:pt>
                <c:pt idx="2">
                  <c:v>940.34</c:v>
                </c:pt>
                <c:pt idx="3">
                  <c:v>910.21</c:v>
                </c:pt>
                <c:pt idx="4">
                  <c:v>865.67</c:v>
                </c:pt>
              </c:numCache>
            </c:numRef>
          </c:val>
          <c:extLst xmlns:c16r2="http://schemas.microsoft.com/office/drawing/2015/06/chart">
            <c:ext xmlns:c16="http://schemas.microsoft.com/office/drawing/2014/chart" uri="{C3380CC4-5D6E-409C-BE32-E72D297353CC}">
              <c16:uniqueId val="{00000000-E622-401D-A0EF-4E539BFC4183}"/>
            </c:ext>
          </c:extLst>
        </c:ser>
        <c:dLbls>
          <c:showLegendKey val="0"/>
          <c:showVal val="0"/>
          <c:showCatName val="0"/>
          <c:showSerName val="0"/>
          <c:showPercent val="0"/>
          <c:showBubbleSize val="0"/>
        </c:dLbls>
        <c:gapWidth val="150"/>
        <c:axId val="117785344"/>
        <c:axId val="11778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xmlns:c16r2="http://schemas.microsoft.com/office/drawing/2015/06/chart">
            <c:ext xmlns:c16="http://schemas.microsoft.com/office/drawing/2014/chart" uri="{C3380CC4-5D6E-409C-BE32-E72D297353CC}">
              <c16:uniqueId val="{00000001-E622-401D-A0EF-4E539BFC4183}"/>
            </c:ext>
          </c:extLst>
        </c:ser>
        <c:dLbls>
          <c:showLegendKey val="0"/>
          <c:showVal val="0"/>
          <c:showCatName val="0"/>
          <c:showSerName val="0"/>
          <c:showPercent val="0"/>
          <c:showBubbleSize val="0"/>
        </c:dLbls>
        <c:marker val="1"/>
        <c:smooth val="0"/>
        <c:axId val="117785344"/>
        <c:axId val="117787264"/>
      </c:lineChart>
      <c:dateAx>
        <c:axId val="117785344"/>
        <c:scaling>
          <c:orientation val="minMax"/>
        </c:scaling>
        <c:delete val="1"/>
        <c:axPos val="b"/>
        <c:numFmt formatCode="&quot;H&quot;yy" sourceLinked="1"/>
        <c:majorTickMark val="none"/>
        <c:minorTickMark val="none"/>
        <c:tickLblPos val="none"/>
        <c:crossAx val="117787264"/>
        <c:crosses val="autoZero"/>
        <c:auto val="1"/>
        <c:lblOffset val="100"/>
        <c:baseTimeUnit val="years"/>
      </c:dateAx>
      <c:valAx>
        <c:axId val="1177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137.63</c:v>
                </c:pt>
                <c:pt idx="1">
                  <c:v>143.93</c:v>
                </c:pt>
                <c:pt idx="2">
                  <c:v>140.63</c:v>
                </c:pt>
                <c:pt idx="3">
                  <c:v>119.8</c:v>
                </c:pt>
                <c:pt idx="4">
                  <c:v>150.21</c:v>
                </c:pt>
              </c:numCache>
            </c:numRef>
          </c:val>
          <c:extLst xmlns:c16r2="http://schemas.microsoft.com/office/drawing/2015/06/chart">
            <c:ext xmlns:c16="http://schemas.microsoft.com/office/drawing/2014/chart" uri="{C3380CC4-5D6E-409C-BE32-E72D297353CC}">
              <c16:uniqueId val="{00000000-DE17-466E-9072-A25B67AF4679}"/>
            </c:ext>
          </c:extLst>
        </c:ser>
        <c:dLbls>
          <c:showLegendKey val="0"/>
          <c:showVal val="0"/>
          <c:showCatName val="0"/>
          <c:showSerName val="0"/>
          <c:showPercent val="0"/>
          <c:showBubbleSize val="0"/>
        </c:dLbls>
        <c:gapWidth val="150"/>
        <c:axId val="117826688"/>
        <c:axId val="11782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xmlns:c16r2="http://schemas.microsoft.com/office/drawing/2015/06/chart">
            <c:ext xmlns:c16="http://schemas.microsoft.com/office/drawing/2014/chart" uri="{C3380CC4-5D6E-409C-BE32-E72D297353CC}">
              <c16:uniqueId val="{00000001-DE17-466E-9072-A25B67AF4679}"/>
            </c:ext>
          </c:extLst>
        </c:ser>
        <c:dLbls>
          <c:showLegendKey val="0"/>
          <c:showVal val="0"/>
          <c:showCatName val="0"/>
          <c:showSerName val="0"/>
          <c:showPercent val="0"/>
          <c:showBubbleSize val="0"/>
        </c:dLbls>
        <c:marker val="1"/>
        <c:smooth val="0"/>
        <c:axId val="117826688"/>
        <c:axId val="117828608"/>
      </c:lineChart>
      <c:dateAx>
        <c:axId val="117826688"/>
        <c:scaling>
          <c:orientation val="minMax"/>
        </c:scaling>
        <c:delete val="1"/>
        <c:axPos val="b"/>
        <c:numFmt formatCode="&quot;H&quot;yy" sourceLinked="1"/>
        <c:majorTickMark val="none"/>
        <c:minorTickMark val="none"/>
        <c:tickLblPos val="none"/>
        <c:crossAx val="117828608"/>
        <c:crosses val="autoZero"/>
        <c:auto val="1"/>
        <c:lblOffset val="100"/>
        <c:baseTimeUnit val="years"/>
      </c:dateAx>
      <c:valAx>
        <c:axId val="1178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128.22</c:v>
                </c:pt>
                <c:pt idx="1">
                  <c:v>123.07</c:v>
                </c:pt>
                <c:pt idx="2">
                  <c:v>126.35</c:v>
                </c:pt>
                <c:pt idx="3">
                  <c:v>149.02000000000001</c:v>
                </c:pt>
                <c:pt idx="4">
                  <c:v>118.4</c:v>
                </c:pt>
              </c:numCache>
            </c:numRef>
          </c:val>
          <c:extLst xmlns:c16r2="http://schemas.microsoft.com/office/drawing/2015/06/chart">
            <c:ext xmlns:c16="http://schemas.microsoft.com/office/drawing/2014/chart" uri="{C3380CC4-5D6E-409C-BE32-E72D297353CC}">
              <c16:uniqueId val="{00000000-F466-4AA9-A968-7D12DC060BB0}"/>
            </c:ext>
          </c:extLst>
        </c:ser>
        <c:dLbls>
          <c:showLegendKey val="0"/>
          <c:showVal val="0"/>
          <c:showCatName val="0"/>
          <c:showSerName val="0"/>
          <c:showPercent val="0"/>
          <c:showBubbleSize val="0"/>
        </c:dLbls>
        <c:gapWidth val="150"/>
        <c:axId val="117597696"/>
        <c:axId val="11759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xmlns:c16r2="http://schemas.microsoft.com/office/drawing/2015/06/chart">
            <c:ext xmlns:c16="http://schemas.microsoft.com/office/drawing/2014/chart" uri="{C3380CC4-5D6E-409C-BE32-E72D297353CC}">
              <c16:uniqueId val="{00000001-F466-4AA9-A968-7D12DC060BB0}"/>
            </c:ext>
          </c:extLst>
        </c:ser>
        <c:dLbls>
          <c:showLegendKey val="0"/>
          <c:showVal val="0"/>
          <c:showCatName val="0"/>
          <c:showSerName val="0"/>
          <c:showPercent val="0"/>
          <c:showBubbleSize val="0"/>
        </c:dLbls>
        <c:marker val="1"/>
        <c:smooth val="0"/>
        <c:axId val="117597696"/>
        <c:axId val="117599616"/>
      </c:lineChart>
      <c:dateAx>
        <c:axId val="117597696"/>
        <c:scaling>
          <c:orientation val="minMax"/>
        </c:scaling>
        <c:delete val="1"/>
        <c:axPos val="b"/>
        <c:numFmt formatCode="&quot;H&quot;yy" sourceLinked="1"/>
        <c:majorTickMark val="none"/>
        <c:minorTickMark val="none"/>
        <c:tickLblPos val="none"/>
        <c:crossAx val="117599616"/>
        <c:crosses val="autoZero"/>
        <c:auto val="1"/>
        <c:lblOffset val="100"/>
        <c:baseTimeUnit val="years"/>
      </c:dateAx>
      <c:valAx>
        <c:axId val="1175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諫早市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自治体職員</v>
      </c>
      <c r="AE8" s="50"/>
      <c r="AF8" s="50"/>
      <c r="AG8" s="50"/>
      <c r="AH8" s="50"/>
      <c r="AI8" s="50"/>
      <c r="AJ8" s="50"/>
      <c r="AK8" s="3"/>
      <c r="AL8" s="51">
        <f>データ!S6</f>
        <v>136679</v>
      </c>
      <c r="AM8" s="51"/>
      <c r="AN8" s="51"/>
      <c r="AO8" s="51"/>
      <c r="AP8" s="51"/>
      <c r="AQ8" s="51"/>
      <c r="AR8" s="51"/>
      <c r="AS8" s="51"/>
      <c r="AT8" s="46">
        <f>データ!T6</f>
        <v>341.79</v>
      </c>
      <c r="AU8" s="46"/>
      <c r="AV8" s="46"/>
      <c r="AW8" s="46"/>
      <c r="AX8" s="46"/>
      <c r="AY8" s="46"/>
      <c r="AZ8" s="46"/>
      <c r="BA8" s="46"/>
      <c r="BB8" s="46">
        <f>データ!U6</f>
        <v>399.89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61.36</v>
      </c>
      <c r="J10" s="46"/>
      <c r="K10" s="46"/>
      <c r="L10" s="46"/>
      <c r="M10" s="46"/>
      <c r="N10" s="46"/>
      <c r="O10" s="46"/>
      <c r="P10" s="46">
        <f>データ!P6</f>
        <v>56.11</v>
      </c>
      <c r="Q10" s="46"/>
      <c r="R10" s="46"/>
      <c r="S10" s="46"/>
      <c r="T10" s="46"/>
      <c r="U10" s="46"/>
      <c r="V10" s="46"/>
      <c r="W10" s="46">
        <f>データ!Q6</f>
        <v>94.56</v>
      </c>
      <c r="X10" s="46"/>
      <c r="Y10" s="46"/>
      <c r="Z10" s="46"/>
      <c r="AA10" s="46"/>
      <c r="AB10" s="46"/>
      <c r="AC10" s="46"/>
      <c r="AD10" s="51">
        <f>データ!R6</f>
        <v>3320</v>
      </c>
      <c r="AE10" s="51"/>
      <c r="AF10" s="51"/>
      <c r="AG10" s="51"/>
      <c r="AH10" s="51"/>
      <c r="AI10" s="51"/>
      <c r="AJ10" s="51"/>
      <c r="AK10" s="2"/>
      <c r="AL10" s="51">
        <f>データ!V6</f>
        <v>76513</v>
      </c>
      <c r="AM10" s="51"/>
      <c r="AN10" s="51"/>
      <c r="AO10" s="51"/>
      <c r="AP10" s="51"/>
      <c r="AQ10" s="51"/>
      <c r="AR10" s="51"/>
      <c r="AS10" s="51"/>
      <c r="AT10" s="46">
        <f>データ!W6</f>
        <v>17.059999999999999</v>
      </c>
      <c r="AU10" s="46"/>
      <c r="AV10" s="46"/>
      <c r="AW10" s="46"/>
      <c r="AX10" s="46"/>
      <c r="AY10" s="46"/>
      <c r="AZ10" s="46"/>
      <c r="BA10" s="46"/>
      <c r="BB10" s="46">
        <f>データ!X6</f>
        <v>4484.9399999999996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olGNmijDKzFcqHcAJGiRRBrn5okLYYniwg5HpiBlPcQi6zTOYP6I2zbmYiRi+eG1B2PLWSiB4cMZ20bGG9jLeQ==" saltValue="bHA3rR9R49Fl/E2qwzhR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422045</v>
      </c>
      <c r="D6" s="33">
        <f t="shared" si="3"/>
        <v>46</v>
      </c>
      <c r="E6" s="33">
        <f t="shared" si="3"/>
        <v>17</v>
      </c>
      <c r="F6" s="33">
        <f t="shared" si="3"/>
        <v>1</v>
      </c>
      <c r="G6" s="33">
        <f t="shared" si="3"/>
        <v>0</v>
      </c>
      <c r="H6" s="33" t="str">
        <f t="shared" si="3"/>
        <v>長崎県　諫早市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61.36</v>
      </c>
      <c r="P6" s="34">
        <f t="shared" si="3"/>
        <v>56.11</v>
      </c>
      <c r="Q6" s="34">
        <f t="shared" si="3"/>
        <v>94.56</v>
      </c>
      <c r="R6" s="34">
        <f t="shared" si="3"/>
        <v>3320</v>
      </c>
      <c r="S6" s="34">
        <f t="shared" si="3"/>
        <v>136679</v>
      </c>
      <c r="T6" s="34">
        <f t="shared" si="3"/>
        <v>341.79</v>
      </c>
      <c r="U6" s="34">
        <f t="shared" si="3"/>
        <v>399.89</v>
      </c>
      <c r="V6" s="34">
        <f t="shared" si="3"/>
        <v>76513</v>
      </c>
      <c r="W6" s="34">
        <f t="shared" si="3"/>
        <v>17.059999999999999</v>
      </c>
      <c r="X6" s="34">
        <f t="shared" si="3"/>
        <v>4484.9399999999996</v>
      </c>
      <c r="Y6" s="35">
        <f>IF(Y7="",NA(),Y7)</f>
        <v>120.97</v>
      </c>
      <c r="Z6" s="35">
        <f t="shared" ref="Z6:AH6" si="4">IF(Z7="",NA(),Z7)</f>
        <v>123.94</v>
      </c>
      <c r="AA6" s="35">
        <f t="shared" si="4"/>
        <v>123.57</v>
      </c>
      <c r="AB6" s="35">
        <f t="shared" si="4"/>
        <v>116.82</v>
      </c>
      <c r="AC6" s="35">
        <f t="shared" si="4"/>
        <v>123.23</v>
      </c>
      <c r="AD6" s="35">
        <f t="shared" si="4"/>
        <v>109.48</v>
      </c>
      <c r="AE6" s="35">
        <f t="shared" si="4"/>
        <v>109.27</v>
      </c>
      <c r="AF6" s="35">
        <f t="shared" si="4"/>
        <v>108.03</v>
      </c>
      <c r="AG6" s="35">
        <f t="shared" si="4"/>
        <v>106.9</v>
      </c>
      <c r="AH6" s="35">
        <f t="shared" si="4"/>
        <v>106.99</v>
      </c>
      <c r="AI6" s="34" t="str">
        <f>IF(AI7="","",IF(AI7="-","【-】","【"&amp;SUBSTITUTE(TEXT(AI7,"#,##0.00"),"-","△")&amp;"】"))</f>
        <v>【108.07】</v>
      </c>
      <c r="AJ6" s="34">
        <f>IF(AJ7="",NA(),AJ7)</f>
        <v>0</v>
      </c>
      <c r="AK6" s="34">
        <f t="shared" ref="AK6:AS6" si="5">IF(AK7="",NA(),AK7)</f>
        <v>0</v>
      </c>
      <c r="AL6" s="34">
        <f t="shared" si="5"/>
        <v>0</v>
      </c>
      <c r="AM6" s="34">
        <f t="shared" si="5"/>
        <v>0</v>
      </c>
      <c r="AN6" s="34">
        <f t="shared" si="5"/>
        <v>0</v>
      </c>
      <c r="AO6" s="35">
        <f t="shared" si="5"/>
        <v>16.34</v>
      </c>
      <c r="AP6" s="35">
        <f t="shared" si="5"/>
        <v>15.65</v>
      </c>
      <c r="AQ6" s="35">
        <f t="shared" si="5"/>
        <v>13.55</v>
      </c>
      <c r="AR6" s="35">
        <f t="shared" si="5"/>
        <v>9.06</v>
      </c>
      <c r="AS6" s="35">
        <f t="shared" si="5"/>
        <v>7.42</v>
      </c>
      <c r="AT6" s="34" t="str">
        <f>IF(AT7="","",IF(AT7="-","【-】","【"&amp;SUBSTITUTE(TEXT(AT7,"#,##0.00"),"-","△")&amp;"】"))</f>
        <v>【3.09】</v>
      </c>
      <c r="AU6" s="35">
        <f>IF(AU7="",NA(),AU7)</f>
        <v>122.74</v>
      </c>
      <c r="AV6" s="35">
        <f t="shared" ref="AV6:BD6" si="6">IF(AV7="",NA(),AV7)</f>
        <v>138.65</v>
      </c>
      <c r="AW6" s="35">
        <f t="shared" si="6"/>
        <v>149.41</v>
      </c>
      <c r="AX6" s="35">
        <f t="shared" si="6"/>
        <v>161.72999999999999</v>
      </c>
      <c r="AY6" s="35">
        <f t="shared" si="6"/>
        <v>202.34</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1196.99</v>
      </c>
      <c r="BG6" s="35">
        <f t="shared" ref="BG6:BO6" si="7">IF(BG7="",NA(),BG7)</f>
        <v>515.97</v>
      </c>
      <c r="BH6" s="35">
        <f t="shared" si="7"/>
        <v>940.34</v>
      </c>
      <c r="BI6" s="35">
        <f t="shared" si="7"/>
        <v>910.21</v>
      </c>
      <c r="BJ6" s="35">
        <f t="shared" si="7"/>
        <v>865.67</v>
      </c>
      <c r="BK6" s="35">
        <f t="shared" si="7"/>
        <v>848.31</v>
      </c>
      <c r="BL6" s="35">
        <f t="shared" si="7"/>
        <v>774.99</v>
      </c>
      <c r="BM6" s="35">
        <f t="shared" si="7"/>
        <v>799.41</v>
      </c>
      <c r="BN6" s="35">
        <f t="shared" si="7"/>
        <v>820.36</v>
      </c>
      <c r="BO6" s="35">
        <f t="shared" si="7"/>
        <v>847.44</v>
      </c>
      <c r="BP6" s="34" t="str">
        <f>IF(BP7="","",IF(BP7="-","【-】","【"&amp;SUBSTITUTE(TEXT(BP7,"#,##0.00"),"-","△")&amp;"】"))</f>
        <v>【682.51】</v>
      </c>
      <c r="BQ6" s="35">
        <f>IF(BQ7="",NA(),BQ7)</f>
        <v>137.63</v>
      </c>
      <c r="BR6" s="35">
        <f t="shared" ref="BR6:BZ6" si="8">IF(BR7="",NA(),BR7)</f>
        <v>143.93</v>
      </c>
      <c r="BS6" s="35">
        <f t="shared" si="8"/>
        <v>140.63</v>
      </c>
      <c r="BT6" s="35">
        <f t="shared" si="8"/>
        <v>119.8</v>
      </c>
      <c r="BU6" s="35">
        <f t="shared" si="8"/>
        <v>150.21</v>
      </c>
      <c r="BV6" s="35">
        <f t="shared" si="8"/>
        <v>94.38</v>
      </c>
      <c r="BW6" s="35">
        <f t="shared" si="8"/>
        <v>96.57</v>
      </c>
      <c r="BX6" s="35">
        <f t="shared" si="8"/>
        <v>96.54</v>
      </c>
      <c r="BY6" s="35">
        <f t="shared" si="8"/>
        <v>95.4</v>
      </c>
      <c r="BZ6" s="35">
        <f t="shared" si="8"/>
        <v>94.69</v>
      </c>
      <c r="CA6" s="34" t="str">
        <f>IF(CA7="","",IF(CA7="-","【-】","【"&amp;SUBSTITUTE(TEXT(CA7,"#,##0.00"),"-","△")&amp;"】"))</f>
        <v>【100.34】</v>
      </c>
      <c r="CB6" s="35">
        <f>IF(CB7="",NA(),CB7)</f>
        <v>128.22</v>
      </c>
      <c r="CC6" s="35">
        <f t="shared" ref="CC6:CK6" si="9">IF(CC7="",NA(),CC7)</f>
        <v>123.07</v>
      </c>
      <c r="CD6" s="35">
        <f t="shared" si="9"/>
        <v>126.35</v>
      </c>
      <c r="CE6" s="35">
        <f t="shared" si="9"/>
        <v>149.02000000000001</v>
      </c>
      <c r="CF6" s="35">
        <f t="shared" si="9"/>
        <v>118.4</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136.21</v>
      </c>
      <c r="CN6" s="35">
        <f t="shared" ref="CN6:CV6" si="10">IF(CN7="",NA(),CN7)</f>
        <v>51.77</v>
      </c>
      <c r="CO6" s="35">
        <f t="shared" si="10"/>
        <v>52.08</v>
      </c>
      <c r="CP6" s="35">
        <f t="shared" si="10"/>
        <v>50</v>
      </c>
      <c r="CQ6" s="35">
        <f t="shared" si="10"/>
        <v>50.38</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82.44</v>
      </c>
      <c r="CY6" s="35">
        <f t="shared" ref="CY6:DG6" si="11">IF(CY7="",NA(),CY7)</f>
        <v>83.08</v>
      </c>
      <c r="CZ6" s="35">
        <f t="shared" si="11"/>
        <v>83.82</v>
      </c>
      <c r="DA6" s="35">
        <f t="shared" si="11"/>
        <v>84.83</v>
      </c>
      <c r="DB6" s="35">
        <f t="shared" si="11"/>
        <v>85.64</v>
      </c>
      <c r="DC6" s="35">
        <f t="shared" si="11"/>
        <v>91.44</v>
      </c>
      <c r="DD6" s="35">
        <f t="shared" si="11"/>
        <v>91.76</v>
      </c>
      <c r="DE6" s="35">
        <f t="shared" si="11"/>
        <v>92.3</v>
      </c>
      <c r="DF6" s="35">
        <f t="shared" si="11"/>
        <v>92.55</v>
      </c>
      <c r="DG6" s="35">
        <f t="shared" si="11"/>
        <v>92.62</v>
      </c>
      <c r="DH6" s="34" t="str">
        <f>IF(DH7="","",IF(DH7="-","【-】","【"&amp;SUBSTITUTE(TEXT(DH7,"#,##0.00"),"-","△")&amp;"】"))</f>
        <v>【95.35】</v>
      </c>
      <c r="DI6" s="35">
        <f>IF(DI7="",NA(),DI7)</f>
        <v>14.05</v>
      </c>
      <c r="DJ6" s="35">
        <f t="shared" ref="DJ6:DR6" si="12">IF(DJ7="",NA(),DJ7)</f>
        <v>16.309999999999999</v>
      </c>
      <c r="DK6" s="35">
        <f t="shared" si="12"/>
        <v>18.2</v>
      </c>
      <c r="DL6" s="35">
        <f t="shared" si="12"/>
        <v>20.350000000000001</v>
      </c>
      <c r="DM6" s="35">
        <f t="shared" si="12"/>
        <v>22.45</v>
      </c>
      <c r="DN6" s="35">
        <f t="shared" si="12"/>
        <v>25.89</v>
      </c>
      <c r="DO6" s="35">
        <f t="shared" si="12"/>
        <v>26.63</v>
      </c>
      <c r="DP6" s="35">
        <f t="shared" si="12"/>
        <v>25.61</v>
      </c>
      <c r="DQ6" s="35">
        <f t="shared" si="12"/>
        <v>26.13</v>
      </c>
      <c r="DR6" s="35">
        <f t="shared" si="12"/>
        <v>26.36</v>
      </c>
      <c r="DS6" s="34" t="str">
        <f>IF(DS7="","",IF(DS7="-","【-】","【"&amp;SUBSTITUTE(TEXT(DS7,"#,##0.00"),"-","△")&amp;"】"))</f>
        <v>【38.57】</v>
      </c>
      <c r="DT6" s="34">
        <f>IF(DT7="",NA(),DT7)</f>
        <v>0</v>
      </c>
      <c r="DU6" s="34">
        <f t="shared" ref="DU6:EC6" si="13">IF(DU7="",NA(),DU7)</f>
        <v>0</v>
      </c>
      <c r="DV6" s="34">
        <f t="shared" si="13"/>
        <v>0</v>
      </c>
      <c r="DW6" s="34">
        <f t="shared" si="13"/>
        <v>0</v>
      </c>
      <c r="DX6" s="34">
        <f t="shared" si="13"/>
        <v>0</v>
      </c>
      <c r="DY6" s="35">
        <f t="shared" si="13"/>
        <v>0.71</v>
      </c>
      <c r="DZ6" s="35">
        <f t="shared" si="13"/>
        <v>0.95</v>
      </c>
      <c r="EA6" s="35">
        <f t="shared" si="13"/>
        <v>1.07</v>
      </c>
      <c r="EB6" s="35">
        <f t="shared" si="13"/>
        <v>1.03</v>
      </c>
      <c r="EC6" s="35">
        <f t="shared" si="13"/>
        <v>1.43</v>
      </c>
      <c r="ED6" s="34" t="str">
        <f>IF(ED7="","",IF(ED7="-","【-】","【"&amp;SUBSTITUTE(TEXT(ED7,"#,##0.00"),"-","△")&amp;"】"))</f>
        <v>【5.90】</v>
      </c>
      <c r="EE6" s="34">
        <f>IF(EE7="",NA(),EE7)</f>
        <v>0</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422045</v>
      </c>
      <c r="D7" s="37">
        <v>46</v>
      </c>
      <c r="E7" s="37">
        <v>17</v>
      </c>
      <c r="F7" s="37">
        <v>1</v>
      </c>
      <c r="G7" s="37">
        <v>0</v>
      </c>
      <c r="H7" s="37" t="s">
        <v>96</v>
      </c>
      <c r="I7" s="37" t="s">
        <v>97</v>
      </c>
      <c r="J7" s="37" t="s">
        <v>98</v>
      </c>
      <c r="K7" s="37" t="s">
        <v>99</v>
      </c>
      <c r="L7" s="37" t="s">
        <v>100</v>
      </c>
      <c r="M7" s="37" t="s">
        <v>101</v>
      </c>
      <c r="N7" s="38" t="s">
        <v>102</v>
      </c>
      <c r="O7" s="38">
        <v>61.36</v>
      </c>
      <c r="P7" s="38">
        <v>56.11</v>
      </c>
      <c r="Q7" s="38">
        <v>94.56</v>
      </c>
      <c r="R7" s="38">
        <v>3320</v>
      </c>
      <c r="S7" s="38">
        <v>136679</v>
      </c>
      <c r="T7" s="38">
        <v>341.79</v>
      </c>
      <c r="U7" s="38">
        <v>399.89</v>
      </c>
      <c r="V7" s="38">
        <v>76513</v>
      </c>
      <c r="W7" s="38">
        <v>17.059999999999999</v>
      </c>
      <c r="X7" s="38">
        <v>4484.9399999999996</v>
      </c>
      <c r="Y7" s="38">
        <v>120.97</v>
      </c>
      <c r="Z7" s="38">
        <v>123.94</v>
      </c>
      <c r="AA7" s="38">
        <v>123.57</v>
      </c>
      <c r="AB7" s="38">
        <v>116.82</v>
      </c>
      <c r="AC7" s="38">
        <v>123.23</v>
      </c>
      <c r="AD7" s="38">
        <v>109.48</v>
      </c>
      <c r="AE7" s="38">
        <v>109.27</v>
      </c>
      <c r="AF7" s="38">
        <v>108.03</v>
      </c>
      <c r="AG7" s="38">
        <v>106.9</v>
      </c>
      <c r="AH7" s="38">
        <v>106.99</v>
      </c>
      <c r="AI7" s="38">
        <v>108.07</v>
      </c>
      <c r="AJ7" s="38">
        <v>0</v>
      </c>
      <c r="AK7" s="38">
        <v>0</v>
      </c>
      <c r="AL7" s="38">
        <v>0</v>
      </c>
      <c r="AM7" s="38">
        <v>0</v>
      </c>
      <c r="AN7" s="38">
        <v>0</v>
      </c>
      <c r="AO7" s="38">
        <v>16.34</v>
      </c>
      <c r="AP7" s="38">
        <v>15.65</v>
      </c>
      <c r="AQ7" s="38">
        <v>13.55</v>
      </c>
      <c r="AR7" s="38">
        <v>9.06</v>
      </c>
      <c r="AS7" s="38">
        <v>7.42</v>
      </c>
      <c r="AT7" s="38">
        <v>3.09</v>
      </c>
      <c r="AU7" s="38">
        <v>122.74</v>
      </c>
      <c r="AV7" s="38">
        <v>138.65</v>
      </c>
      <c r="AW7" s="38">
        <v>149.41</v>
      </c>
      <c r="AX7" s="38">
        <v>161.72999999999999</v>
      </c>
      <c r="AY7" s="38">
        <v>202.34</v>
      </c>
      <c r="AZ7" s="38">
        <v>78.930000000000007</v>
      </c>
      <c r="BA7" s="38">
        <v>77.94</v>
      </c>
      <c r="BB7" s="38">
        <v>78.45</v>
      </c>
      <c r="BC7" s="38">
        <v>76.31</v>
      </c>
      <c r="BD7" s="38">
        <v>68.180000000000007</v>
      </c>
      <c r="BE7" s="38">
        <v>69.540000000000006</v>
      </c>
      <c r="BF7" s="38">
        <v>1196.99</v>
      </c>
      <c r="BG7" s="38">
        <v>515.97</v>
      </c>
      <c r="BH7" s="38">
        <v>940.34</v>
      </c>
      <c r="BI7" s="38">
        <v>910.21</v>
      </c>
      <c r="BJ7" s="38">
        <v>865.67</v>
      </c>
      <c r="BK7" s="38">
        <v>848.31</v>
      </c>
      <c r="BL7" s="38">
        <v>774.99</v>
      </c>
      <c r="BM7" s="38">
        <v>799.41</v>
      </c>
      <c r="BN7" s="38">
        <v>820.36</v>
      </c>
      <c r="BO7" s="38">
        <v>847.44</v>
      </c>
      <c r="BP7" s="38">
        <v>682.51</v>
      </c>
      <c r="BQ7" s="38">
        <v>137.63</v>
      </c>
      <c r="BR7" s="38">
        <v>143.93</v>
      </c>
      <c r="BS7" s="38">
        <v>140.63</v>
      </c>
      <c r="BT7" s="38">
        <v>119.8</v>
      </c>
      <c r="BU7" s="38">
        <v>150.21</v>
      </c>
      <c r="BV7" s="38">
        <v>94.38</v>
      </c>
      <c r="BW7" s="38">
        <v>96.57</v>
      </c>
      <c r="BX7" s="38">
        <v>96.54</v>
      </c>
      <c r="BY7" s="38">
        <v>95.4</v>
      </c>
      <c r="BZ7" s="38">
        <v>94.69</v>
      </c>
      <c r="CA7" s="38">
        <v>100.34</v>
      </c>
      <c r="CB7" s="38">
        <v>128.22</v>
      </c>
      <c r="CC7" s="38">
        <v>123.07</v>
      </c>
      <c r="CD7" s="38">
        <v>126.35</v>
      </c>
      <c r="CE7" s="38">
        <v>149.02000000000001</v>
      </c>
      <c r="CF7" s="38">
        <v>118.4</v>
      </c>
      <c r="CG7" s="38">
        <v>165.45</v>
      </c>
      <c r="CH7" s="38">
        <v>161.54</v>
      </c>
      <c r="CI7" s="38">
        <v>162.81</v>
      </c>
      <c r="CJ7" s="38">
        <v>163.19999999999999</v>
      </c>
      <c r="CK7" s="38">
        <v>159.78</v>
      </c>
      <c r="CL7" s="38">
        <v>136.15</v>
      </c>
      <c r="CM7" s="38">
        <v>136.21</v>
      </c>
      <c r="CN7" s="38">
        <v>51.77</v>
      </c>
      <c r="CO7" s="38">
        <v>52.08</v>
      </c>
      <c r="CP7" s="38">
        <v>50</v>
      </c>
      <c r="CQ7" s="38">
        <v>50.38</v>
      </c>
      <c r="CR7" s="38">
        <v>65.62</v>
      </c>
      <c r="CS7" s="38">
        <v>64.67</v>
      </c>
      <c r="CT7" s="38">
        <v>64.959999999999994</v>
      </c>
      <c r="CU7" s="38">
        <v>65.040000000000006</v>
      </c>
      <c r="CV7" s="38">
        <v>68.31</v>
      </c>
      <c r="CW7" s="38">
        <v>59.64</v>
      </c>
      <c r="CX7" s="38">
        <v>82.44</v>
      </c>
      <c r="CY7" s="38">
        <v>83.08</v>
      </c>
      <c r="CZ7" s="38">
        <v>83.82</v>
      </c>
      <c r="DA7" s="38">
        <v>84.83</v>
      </c>
      <c r="DB7" s="38">
        <v>85.64</v>
      </c>
      <c r="DC7" s="38">
        <v>91.44</v>
      </c>
      <c r="DD7" s="38">
        <v>91.76</v>
      </c>
      <c r="DE7" s="38">
        <v>92.3</v>
      </c>
      <c r="DF7" s="38">
        <v>92.55</v>
      </c>
      <c r="DG7" s="38">
        <v>92.62</v>
      </c>
      <c r="DH7" s="38">
        <v>95.35</v>
      </c>
      <c r="DI7" s="38">
        <v>14.05</v>
      </c>
      <c r="DJ7" s="38">
        <v>16.309999999999999</v>
      </c>
      <c r="DK7" s="38">
        <v>18.2</v>
      </c>
      <c r="DL7" s="38">
        <v>20.350000000000001</v>
      </c>
      <c r="DM7" s="38">
        <v>22.45</v>
      </c>
      <c r="DN7" s="38">
        <v>25.89</v>
      </c>
      <c r="DO7" s="38">
        <v>26.63</v>
      </c>
      <c r="DP7" s="38">
        <v>25.61</v>
      </c>
      <c r="DQ7" s="38">
        <v>26.13</v>
      </c>
      <c r="DR7" s="38">
        <v>26.36</v>
      </c>
      <c r="DS7" s="38">
        <v>38.57</v>
      </c>
      <c r="DT7" s="38">
        <v>0</v>
      </c>
      <c r="DU7" s="38">
        <v>0</v>
      </c>
      <c r="DV7" s="38">
        <v>0</v>
      </c>
      <c r="DW7" s="38">
        <v>0</v>
      </c>
      <c r="DX7" s="38">
        <v>0</v>
      </c>
      <c r="DY7" s="38">
        <v>0.71</v>
      </c>
      <c r="DZ7" s="38">
        <v>0.95</v>
      </c>
      <c r="EA7" s="38">
        <v>1.07</v>
      </c>
      <c r="EB7" s="38">
        <v>1.03</v>
      </c>
      <c r="EC7" s="38">
        <v>1.43</v>
      </c>
      <c r="ED7" s="38">
        <v>5.9</v>
      </c>
      <c r="EE7" s="38">
        <v>0</v>
      </c>
      <c r="EF7" s="38">
        <v>0</v>
      </c>
      <c r="EG7" s="38">
        <v>0</v>
      </c>
      <c r="EH7" s="38">
        <v>0</v>
      </c>
      <c r="EI7" s="38">
        <v>0</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oaadmin</cp:lastModifiedBy>
  <cp:lastPrinted>2021-01-19T04:26:57Z</cp:lastPrinted>
  <dcterms:created xsi:type="dcterms:W3CDTF">2020-12-04T02:30:41Z</dcterms:created>
  <dcterms:modified xsi:type="dcterms:W3CDTF">2021-01-19T04:35:19Z</dcterms:modified>
  <cp:category/>
</cp:coreProperties>
</file>