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uidounas\上下水道局\①経営管理課\2021\A1_各課共通\03_財務管理\01_財務総括\17958_財務依頼・照会（下半期）\R4.1.7 公営企業に係る経営比較分析表（令和２年度決算）の分析等について\04 諫早市\下水道事業\"/>
    </mc:Choice>
  </mc:AlternateContent>
  <xr:revisionPtr revIDLastSave="0" documentId="13_ncr:1_{B51E49C5-90AD-4076-9177-FE9A9A879C63}" xr6:coauthVersionLast="36" xr6:coauthVersionMax="36" xr10:uidLastSave="{00000000-0000-0000-0000-000000000000}"/>
  <workbookProtection workbookAlgorithmName="SHA-512" workbookHashValue="EKcmbh4EXf+bpQv5B5FYgYO8j5sT+3Wq4WgLWFSh+LWxz89yaR5D8pjRmziTcN/DraVQxAA3v+r4PbZ/2FU3Sw==" workbookSaltValue="j/d5lKYCMbIhvZM+MHZ/C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P6" i="5"/>
  <c r="P10" i="4" s="1"/>
  <c r="O6" i="5"/>
  <c r="I10" i="4" s="1"/>
  <c r="N6" i="5"/>
  <c r="B10" i="4" s="1"/>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G85" i="4"/>
  <c r="E85" i="4"/>
  <c r="AL10" i="4"/>
  <c r="AD10" i="4"/>
  <c r="W10" i="4"/>
  <c r="AL8" i="4"/>
  <c r="P8" i="4"/>
  <c r="I8" i="4"/>
  <c r="B8"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<sst xmlns="http://schemas.openxmlformats.org/spreadsheetml/2006/main" count="231" uniqueCount="116">
  <si>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</si>
  <si>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</si>
  <si>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</si>
  <si>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</si>
  <si>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</si>
  <si>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</si>
  <si>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</si>
  <si>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</si>
  <si>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</si>
  <si>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</si>
  <si>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</si>
  <si>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</si>
  <si>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</si>
  <si>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</si>
  <si>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</si>
  <si>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</si>
  <si>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</si>
  <si>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</si>
  <si>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</si>
  <si>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</si>
  <si>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</si>
  <si>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</si>
  <si>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</si>
  <si>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</si>
  <si>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</si>
  <si>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</si>
  <si>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</si>
  <si>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</si>
  <si>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</si>
  <si>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</si>
  <si>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</si>
  <si>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</si>
  <si>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</si>
  <si>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</si>
  <si>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</si>
  <si>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</si>
  <si>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</si>
  <si>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</si>
  <si>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</si>
  <si>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</si>
  <si>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</si>
  <si>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</si>
  <si>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</si>
  <si>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</si>
  <si>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</si>
  <si>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</si>
  <si>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</si>
  <si>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</si>
  <si>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</si>
  <si>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</si>
  <si>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</si>
  <si>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</si>
  <si>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</si>
  <si>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</si>
  <si>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</si>
  <si>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</si>
  <si>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</si>
  <si>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</si>
  <si>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</si>
  <si>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</si>
  <si>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</si>
  <si>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</si>
  <si>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</si>
  <si>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</si>
  <si>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</si>
  <si>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</si>
  <si>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</si>
  <si>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</si>
  <si>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</si>
  <si>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</si>
  <si>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</si>
  <si>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</si>
  <si>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</si>
  <si>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</si>
  <si>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</si>
  <si>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</si>
  <si>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</si>
  <si>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</si>
  <si>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</si>
  <si>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</si>
  <si>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</si>
  <si>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</si>
  <si>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</si>
  <si>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</si>
  <si>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</si>
  <si>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</si>
  <si>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</si>
  <si>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</si>
  <si>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</si>
  <si>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</si>
  <si>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</si>
  <si>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</si>
  <si>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</si>
  <si>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</si>
  <si>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</si>
  <si>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諫早市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</si>
  <si>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</si>
  <si>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</si>
  <si>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</si>
  <si>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</si>
  <si>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</si>
  <si>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</si>
  <si>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</si>
  <si>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</si>
  <si>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</si>
  <si>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</si>
  <si>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</si>
  <si>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</si>
  <si>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</si>
  <si>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</si>
  <si>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</si>
  <si>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</si>
  <si>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</si>
  <si>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公共下水道の最初の供用開始は西諫早ニュータウンを整備した昭和48年度であるが、市全体を対象とした供用開始は平成6年度からであるため、管路については老朽化に至っていない状況である。しかし、処理場内の設備については経年劣化しているものがあるため、ストックマネジメント計画等に基づき更新を進めていくこととしている。</t>
    <phoneticPr fontId="4"/>
  </si>
  <si>
    <t>　各指標から、現時点においては概ね良好な経営状況にあると捉えられるが、今後見込まれる施設の老朽化対策や多額の企業債償還などに対応するため、引き続き経営の効率化を進める必要がある。</t>
    <rPh sb="20" eb="22">
      <t>ケイエイ</t>
    </rPh>
    <rPh sb="22" eb="24">
      <t>ジョウキョウ</t>
    </rPh>
    <rPh sb="69" eb="70">
      <t>ヒ</t>
    </rPh>
    <rPh sb="71" eb="72">
      <t>ツヅ</t>
    </rPh>
    <phoneticPr fontId="4"/>
  </si>
  <si>
    <t>　①経常収支比率及び⑤経費回収率については、良好な数値を示しており、今後も接続戸数の増や大口使用者からの使用料収入の増加などにより、引き続き上昇すると考えられる。③流動比率については、100％を超えて、上昇傾向にあり、⑥汚水処理原価については類似団体の平均を下回っているなど、概ね健全・安定的な経営が実施できているものと思われる。
　一方で、④企業債残高対事業規模比率は、類似団体の平均を下回りはしたものの、今後も企業債元金償還額よりも企業債借入額が大きくならないよう努め、引き続き残高縮減を図る必要がある。（平成28年度における大幅な減少は、決算統計における一般会計負担額の計上誤りによるもの。）
　また、⑦施設利用率は、類似団体の平均を下回っているが、公共下水道の整備完了予定は令和12年度と未だ整備途中であるため、今後整備が進むにつれて当該指標は上昇していく見通しである。
　⑧水洗化率は、類似団体平均値よりも低い値となっているが、接続人口（分子）は順調に増加していることから、その差は少しずつ縮まっている。公共下水道事業は現在も整備途中であり、毎年、供用開始に伴う処理区域内人口（分母）が増加していることから、整備が完了するまでは平均値を下回る状況が続くものと考えられ、引き続き供用開始後の早期の接続を促進して、水洗化率の向上を図っていく必要がある。</t>
    <rPh sb="34" eb="36">
      <t>コンゴ</t>
    </rPh>
    <rPh sb="55" eb="57">
      <t>シュウニュウ</t>
    </rPh>
    <rPh sb="66" eb="67">
      <t>ヒ</t>
    </rPh>
    <rPh sb="68" eb="69">
      <t>ツヅ</t>
    </rPh>
    <rPh sb="186" eb="188">
      <t>ルイジ</t>
    </rPh>
    <rPh sb="188" eb="190">
      <t>ダンタイ</t>
    </rPh>
    <rPh sb="191" eb="193">
      <t>ヘイキン</t>
    </rPh>
    <rPh sb="194" eb="196">
      <t>シタマワ</t>
    </rPh>
    <rPh sb="204" eb="206">
      <t>コンゴ</t>
    </rPh>
    <rPh sb="348" eb="349">
      <t>イマ</t>
    </rPh>
    <rPh sb="444" eb="445">
      <t>サ</t>
    </rPh>
    <rPh sb="446" eb="447">
      <t>スコ</t>
    </rPh>
    <rPh sb="450" eb="451">
      <t>チヂ</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</si>
</sst>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2D-46E0-9C9C-DF25907C6DA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0.13</c:v>
                </c:pt>
                <c:pt idx="2">
                  <c:v>0.1</c:v>
                </c:pt>
                <c:pt idx="3">
                  <c:v>0.09</c:v>
                </c:pt>
                <c:pt idx="4">
                  <c:v>0.09</c:v>
                </c:pt>
              </c:numCache>
            </c:numRef>
          </c:val>
          <c:smooth val="0"/>
          <c:extLst>
            <c:ext xmlns:c16="http://schemas.microsoft.com/office/drawing/2014/chart" uri="{C3380CC4-5D6E-409C-BE32-E72D297353CC}">
              <c16:uniqueId val="{00000001-A32D-46E0-9C9C-DF25907C6DA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51.77</c:v>
                </c:pt>
                <c:pt idx="1">
                  <c:v>52.08</c:v>
                </c:pt>
                <c:pt idx="2">
                  <c:v>50</c:v>
                </c:pt>
                <c:pt idx="3">
                  <c:v>50.38</c:v>
                </c:pt>
                <c:pt idx="4">
                  <c:v>52.25</c:v>
                </c:pt>
              </c:numCache>
            </c:numRef>
          </c:val>
          <c:extLst>
            <c:ext xmlns:c16="http://schemas.microsoft.com/office/drawing/2014/chart" uri="{C3380CC4-5D6E-409C-BE32-E72D297353CC}">
              <c16:uniqueId val="{00000000-1DA0-4DDF-9A0B-1EAAFC88B47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64.67</c:v>
                </c:pt>
                <c:pt idx="1">
                  <c:v>64.959999999999994</c:v>
                </c:pt>
                <c:pt idx="2">
                  <c:v>65.040000000000006</c:v>
                </c:pt>
                <c:pt idx="3">
                  <c:v>68.31</c:v>
                </c:pt>
                <c:pt idx="4">
                  <c:v>65.28</c:v>
                </c:pt>
              </c:numCache>
            </c:numRef>
          </c:val>
          <c:smooth val="0"/>
          <c:extLst>
            <c:ext xmlns:c16="http://schemas.microsoft.com/office/drawing/2014/chart" uri="{C3380CC4-5D6E-409C-BE32-E72D297353CC}">
              <c16:uniqueId val="{00000001-1DA0-4DDF-9A0B-1EAAFC88B47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83.08</c:v>
                </c:pt>
                <c:pt idx="1">
                  <c:v>83.82</c:v>
                </c:pt>
                <c:pt idx="2">
                  <c:v>84.83</c:v>
                </c:pt>
                <c:pt idx="3">
                  <c:v>85.64</c:v>
                </c:pt>
                <c:pt idx="4">
                  <c:v>86.03</c:v>
                </c:pt>
              </c:numCache>
            </c:numRef>
          </c:val>
          <c:extLst>
            <c:ext xmlns:c16="http://schemas.microsoft.com/office/drawing/2014/chart" uri="{C3380CC4-5D6E-409C-BE32-E72D297353CC}">
              <c16:uniqueId val="{00000000-F694-4DD2-AF59-540092AFB7B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91.76</c:v>
                </c:pt>
                <c:pt idx="1">
                  <c:v>92.3</c:v>
                </c:pt>
                <c:pt idx="2">
                  <c:v>92.55</c:v>
                </c:pt>
                <c:pt idx="3">
                  <c:v>92.62</c:v>
                </c:pt>
                <c:pt idx="4">
                  <c:v>92.72</c:v>
                </c:pt>
              </c:numCache>
            </c:numRef>
          </c:val>
          <c:smooth val="0"/>
          <c:extLst>
            <c:ext xmlns:c16="http://schemas.microsoft.com/office/drawing/2014/chart" uri="{C3380CC4-5D6E-409C-BE32-E72D297353CC}">
              <c16:uniqueId val="{00000001-F694-4DD2-AF59-540092AFB7B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123.94</c:v>
                </c:pt>
                <c:pt idx="1">
                  <c:v>123.57</c:v>
                </c:pt>
                <c:pt idx="2">
                  <c:v>116.82</c:v>
                </c:pt>
                <c:pt idx="3">
                  <c:v>123.23</c:v>
                </c:pt>
                <c:pt idx="4">
                  <c:v>124.97</c:v>
                </c:pt>
              </c:numCache>
            </c:numRef>
          </c:val>
          <c:extLst>
            <c:ext xmlns:c16="http://schemas.microsoft.com/office/drawing/2014/chart" uri="{C3380CC4-5D6E-409C-BE32-E72D297353CC}">
              <c16:uniqueId val="{00000000-44C5-4B47-8CEB-4DF5272C61D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109.27</c:v>
                </c:pt>
                <c:pt idx="1">
                  <c:v>108.03</c:v>
                </c:pt>
                <c:pt idx="2">
                  <c:v>106.9</c:v>
                </c:pt>
                <c:pt idx="3">
                  <c:v>106.99</c:v>
                </c:pt>
                <c:pt idx="4">
                  <c:v>107.85</c:v>
                </c:pt>
              </c:numCache>
            </c:numRef>
          </c:val>
          <c:smooth val="0"/>
          <c:extLst>
            <c:ext xmlns:c16="http://schemas.microsoft.com/office/drawing/2014/chart" uri="{C3380CC4-5D6E-409C-BE32-E72D297353CC}">
              <c16:uniqueId val="{00000001-44C5-4B47-8CEB-4DF5272C61D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16.309999999999999</c:v>
                </c:pt>
                <c:pt idx="1">
                  <c:v>18.2</c:v>
                </c:pt>
                <c:pt idx="2">
                  <c:v>20.350000000000001</c:v>
                </c:pt>
                <c:pt idx="3">
                  <c:v>22.45</c:v>
                </c:pt>
                <c:pt idx="4">
                  <c:v>24.43</c:v>
                </c:pt>
              </c:numCache>
            </c:numRef>
          </c:val>
          <c:extLst>
            <c:ext xmlns:c16="http://schemas.microsoft.com/office/drawing/2014/chart" uri="{C3380CC4-5D6E-409C-BE32-E72D297353CC}">
              <c16:uniqueId val="{00000000-45E1-4AF7-9C72-77FA1668D7E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26.63</c:v>
                </c:pt>
                <c:pt idx="1">
                  <c:v>25.61</c:v>
                </c:pt>
                <c:pt idx="2">
                  <c:v>26.13</c:v>
                </c:pt>
                <c:pt idx="3">
                  <c:v>26.36</c:v>
                </c:pt>
                <c:pt idx="4">
                  <c:v>23.79</c:v>
                </c:pt>
              </c:numCache>
            </c:numRef>
          </c:val>
          <c:smooth val="0"/>
          <c:extLst>
            <c:ext xmlns:c16="http://schemas.microsoft.com/office/drawing/2014/chart" uri="{C3380CC4-5D6E-409C-BE32-E72D297353CC}">
              <c16:uniqueId val="{00000001-45E1-4AF7-9C72-77FA1668D7E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4D-4C3A-93A5-C3DC37E1211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0.95</c:v>
                </c:pt>
                <c:pt idx="1">
                  <c:v>1.07</c:v>
                </c:pt>
                <c:pt idx="2">
                  <c:v>1.03</c:v>
                </c:pt>
                <c:pt idx="3">
                  <c:v>1.43</c:v>
                </c:pt>
                <c:pt idx="4">
                  <c:v>1.22</c:v>
                </c:pt>
              </c:numCache>
            </c:numRef>
          </c:val>
          <c:smooth val="0"/>
          <c:extLst>
            <c:ext xmlns:c16="http://schemas.microsoft.com/office/drawing/2014/chart" uri="{C3380CC4-5D6E-409C-BE32-E72D297353CC}">
              <c16:uniqueId val="{00000001-104D-4C3A-93A5-C3DC37E1211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77-4D53-80CF-8D556BFA3FA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15.65</c:v>
                </c:pt>
                <c:pt idx="1">
                  <c:v>13.55</c:v>
                </c:pt>
                <c:pt idx="2">
                  <c:v>9.06</c:v>
                </c:pt>
                <c:pt idx="3">
                  <c:v>7.42</c:v>
                </c:pt>
                <c:pt idx="4">
                  <c:v>4.72</c:v>
                </c:pt>
              </c:numCache>
            </c:numRef>
          </c:val>
          <c:smooth val="0"/>
          <c:extLst>
            <c:ext xmlns:c16="http://schemas.microsoft.com/office/drawing/2014/chart" uri="{C3380CC4-5D6E-409C-BE32-E72D297353CC}">
              <c16:uniqueId val="{00000001-2177-4D53-80CF-8D556BFA3FA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138.65</c:v>
                </c:pt>
                <c:pt idx="1">
                  <c:v>149.41</c:v>
                </c:pt>
                <c:pt idx="2">
                  <c:v>161.72999999999999</c:v>
                </c:pt>
                <c:pt idx="3">
                  <c:v>202.34</c:v>
                </c:pt>
                <c:pt idx="4">
                  <c:v>210.52</c:v>
                </c:pt>
              </c:numCache>
            </c:numRef>
          </c:val>
          <c:extLst>
            <c:ext xmlns:c16="http://schemas.microsoft.com/office/drawing/2014/chart" uri="{C3380CC4-5D6E-409C-BE32-E72D297353CC}">
              <c16:uniqueId val="{00000000-AB2F-4951-8271-CA31056FC6F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77.94</c:v>
                </c:pt>
                <c:pt idx="1">
                  <c:v>78.45</c:v>
                </c:pt>
                <c:pt idx="2">
                  <c:v>76.31</c:v>
                </c:pt>
                <c:pt idx="3">
                  <c:v>68.180000000000007</c:v>
                </c:pt>
                <c:pt idx="4">
                  <c:v>67.930000000000007</c:v>
                </c:pt>
              </c:numCache>
            </c:numRef>
          </c:val>
          <c:smooth val="0"/>
          <c:extLst>
            <c:ext xmlns:c16="http://schemas.microsoft.com/office/drawing/2014/chart" uri="{C3380CC4-5D6E-409C-BE32-E72D297353CC}">
              <c16:uniqueId val="{00000001-AB2F-4951-8271-CA31056FC6F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515.97</c:v>
                </c:pt>
                <c:pt idx="1">
                  <c:v>940.34</c:v>
                </c:pt>
                <c:pt idx="2">
                  <c:v>910.21</c:v>
                </c:pt>
                <c:pt idx="3">
                  <c:v>865.67</c:v>
                </c:pt>
                <c:pt idx="4">
                  <c:v>802.49</c:v>
                </c:pt>
              </c:numCache>
            </c:numRef>
          </c:val>
          <c:extLst>
            <c:ext xmlns:c16="http://schemas.microsoft.com/office/drawing/2014/chart" uri="{C3380CC4-5D6E-409C-BE32-E72D297353CC}">
              <c16:uniqueId val="{00000000-E5B8-479E-B79A-7BD5F122582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774.99</c:v>
                </c:pt>
                <c:pt idx="1">
                  <c:v>799.41</c:v>
                </c:pt>
                <c:pt idx="2">
                  <c:v>820.36</c:v>
                </c:pt>
                <c:pt idx="3">
                  <c:v>847.44</c:v>
                </c:pt>
                <c:pt idx="4">
                  <c:v>857.88</c:v>
                </c:pt>
              </c:numCache>
            </c:numRef>
          </c:val>
          <c:smooth val="0"/>
          <c:extLst>
            <c:ext xmlns:c16="http://schemas.microsoft.com/office/drawing/2014/chart" uri="{C3380CC4-5D6E-409C-BE32-E72D297353CC}">
              <c16:uniqueId val="{00000001-E5B8-479E-B79A-7BD5F122582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143.93</c:v>
                </c:pt>
                <c:pt idx="1">
                  <c:v>140.63</c:v>
                </c:pt>
                <c:pt idx="2">
                  <c:v>119.8</c:v>
                </c:pt>
                <c:pt idx="3">
                  <c:v>150.21</c:v>
                </c:pt>
                <c:pt idx="4">
                  <c:v>142.57</c:v>
                </c:pt>
              </c:numCache>
            </c:numRef>
          </c:val>
          <c:extLst>
            <c:ext xmlns:c16="http://schemas.microsoft.com/office/drawing/2014/chart" uri="{C3380CC4-5D6E-409C-BE32-E72D297353CC}">
              <c16:uniqueId val="{00000000-A98F-4BE6-B1DB-05155ADF0F8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96.57</c:v>
                </c:pt>
                <c:pt idx="1">
                  <c:v>96.54</c:v>
                </c:pt>
                <c:pt idx="2">
                  <c:v>95.4</c:v>
                </c:pt>
                <c:pt idx="3">
                  <c:v>94.69</c:v>
                </c:pt>
                <c:pt idx="4">
                  <c:v>94.97</c:v>
                </c:pt>
              </c:numCache>
            </c:numRef>
          </c:val>
          <c:smooth val="0"/>
          <c:extLst>
            <c:ext xmlns:c16="http://schemas.microsoft.com/office/drawing/2014/chart" uri="{C3380CC4-5D6E-409C-BE32-E72D297353CC}">
              <c16:uniqueId val="{00000001-A98F-4BE6-B1DB-05155ADF0F8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123.07</c:v>
                </c:pt>
                <c:pt idx="1">
                  <c:v>126.35</c:v>
                </c:pt>
                <c:pt idx="2">
                  <c:v>149.02000000000001</c:v>
                </c:pt>
                <c:pt idx="3">
                  <c:v>118.4</c:v>
                </c:pt>
                <c:pt idx="4">
                  <c:v>124.1</c:v>
                </c:pt>
              </c:numCache>
            </c:numRef>
          </c:val>
          <c:extLst>
            <c:ext xmlns:c16="http://schemas.microsoft.com/office/drawing/2014/chart" uri="{C3380CC4-5D6E-409C-BE32-E72D297353CC}">
              <c16:uniqueId val="{00000000-8C80-47D5-A896-EA1A043A61E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161.54</c:v>
                </c:pt>
                <c:pt idx="1">
                  <c:v>162.81</c:v>
                </c:pt>
                <c:pt idx="2">
                  <c:v>163.19999999999999</c:v>
                </c:pt>
                <c:pt idx="3">
                  <c:v>159.78</c:v>
                </c:pt>
                <c:pt idx="4">
                  <c:v>159.49</c:v>
                </c:pt>
              </c:numCache>
            </c:numRef>
          </c:val>
          <c:smooth val="0"/>
          <c:extLst>
            <c:ext xmlns:c16="http://schemas.microsoft.com/office/drawing/2014/chart" uri="{C3380CC4-5D6E-409C-BE32-E72D297353CC}">
              <c16:uniqueId val="{00000001-8C80-47D5-A896-EA1A043A61E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W8" sqref="W8:AC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諫早市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自治体職員</v>
      </c>
      <c r="AE8" s="50"/>
      <c r="AF8" s="50"/>
      <c r="AG8" s="50"/>
      <c r="AH8" s="50"/>
      <c r="AI8" s="50"/>
      <c r="AJ8" s="50"/>
      <c r="AK8" s="3"/>
      <c r="AL8" s="51">
        <f>データ!S6</f>
        <v>135869</v>
      </c>
      <c r="AM8" s="51"/>
      <c r="AN8" s="51"/>
      <c r="AO8" s="51"/>
      <c r="AP8" s="51"/>
      <c r="AQ8" s="51"/>
      <c r="AR8" s="51"/>
      <c r="AS8" s="51"/>
      <c r="AT8" s="46">
        <f>データ!T6</f>
        <v>341.79</v>
      </c>
      <c r="AU8" s="46"/>
      <c r="AV8" s="46"/>
      <c r="AW8" s="46"/>
      <c r="AX8" s="46"/>
      <c r="AY8" s="46"/>
      <c r="AZ8" s="46"/>
      <c r="BA8" s="46"/>
      <c r="BB8" s="46">
        <f>データ!U6</f>
        <v>397.52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62.74</v>
      </c>
      <c r="J10" s="46"/>
      <c r="K10" s="46"/>
      <c r="L10" s="46"/>
      <c r="M10" s="46"/>
      <c r="N10" s="46"/>
      <c r="O10" s="46"/>
      <c r="P10" s="46">
        <f>データ!P6</f>
        <v>57.1</v>
      </c>
      <c r="Q10" s="46"/>
      <c r="R10" s="46"/>
      <c r="S10" s="46"/>
      <c r="T10" s="46"/>
      <c r="U10" s="46"/>
      <c r="V10" s="46"/>
      <c r="W10" s="46">
        <f>データ!Q6</f>
        <v>93.55</v>
      </c>
      <c r="X10" s="46"/>
      <c r="Y10" s="46"/>
      <c r="Z10" s="46"/>
      <c r="AA10" s="46"/>
      <c r="AB10" s="46"/>
      <c r="AC10" s="46"/>
      <c r="AD10" s="51">
        <f>データ!R6</f>
        <v>3320</v>
      </c>
      <c r="AE10" s="51"/>
      <c r="AF10" s="51"/>
      <c r="AG10" s="51"/>
      <c r="AH10" s="51"/>
      <c r="AI10" s="51"/>
      <c r="AJ10" s="51"/>
      <c r="AK10" s="2"/>
      <c r="AL10" s="51">
        <f>データ!V6</f>
        <v>77406</v>
      </c>
      <c r="AM10" s="51"/>
      <c r="AN10" s="51"/>
      <c r="AO10" s="51"/>
      <c r="AP10" s="51"/>
      <c r="AQ10" s="51"/>
      <c r="AR10" s="51"/>
      <c r="AS10" s="51"/>
      <c r="AT10" s="46">
        <f>データ!W6</f>
        <v>17.3</v>
      </c>
      <c r="AU10" s="46"/>
      <c r="AV10" s="46"/>
      <c r="AW10" s="46"/>
      <c r="AX10" s="46"/>
      <c r="AY10" s="46"/>
      <c r="AZ10" s="46"/>
      <c r="BA10" s="46"/>
      <c r="BB10" s="46">
        <f>データ!X6</f>
        <v>4474.34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Y+NkzjGPhhUNHgyAgk2D9SLjMJZCd4yeaEKKi9fVR7bCFf7qQ5eWe2zshOvXgyj6SnXmVntHX/3dyF5PobHQIQ==" saltValue="OzRIA7j55ZF9Id7XXUFEX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422045</v>
      </c>
      <c r="D6" s="33">
        <f t="shared" si="3"/>
        <v>46</v>
      </c>
      <c r="E6" s="33">
        <f t="shared" si="3"/>
        <v>17</v>
      </c>
      <c r="F6" s="33">
        <f t="shared" si="3"/>
        <v>1</v>
      </c>
      <c r="G6" s="33">
        <f t="shared" si="3"/>
        <v>0</v>
      </c>
      <c r="H6" s="33" t="str">
        <f t="shared" si="3"/>
        <v>長崎県　諫早市</v>
      </c>
      <c r="I6" s="33" t="str">
        <f t="shared" si="3"/>
        <v>法適用</v>
      </c>
      <c r="J6" s="33" t="str">
        <f t="shared" si="3"/>
        <v>下水道事業</v>
      </c>
      <c r="K6" s="33" t="str">
        <f t="shared" si="3"/>
        <v>公共下水道</v>
      </c>
      <c r="L6" s="33" t="str">
        <f t="shared" si="3"/>
        <v>Bd1</v>
      </c>
      <c r="M6" s="33" t="str">
        <f t="shared" si="3"/>
        <v>自治体職員</v>
      </c>
      <c r="N6" s="34" t="str">
        <f t="shared" si="3"/>
        <v>-</v>
      </c>
      <c r="O6" s="34">
        <f t="shared" si="3"/>
        <v>62.74</v>
      </c>
      <c r="P6" s="34">
        <f t="shared" si="3"/>
        <v>57.1</v>
      </c>
      <c r="Q6" s="34">
        <f t="shared" si="3"/>
        <v>93.55</v>
      </c>
      <c r="R6" s="34">
        <f t="shared" si="3"/>
        <v>3320</v>
      </c>
      <c r="S6" s="34">
        <f t="shared" si="3"/>
        <v>135869</v>
      </c>
      <c r="T6" s="34">
        <f t="shared" si="3"/>
        <v>341.79</v>
      </c>
      <c r="U6" s="34">
        <f t="shared" si="3"/>
        <v>397.52</v>
      </c>
      <c r="V6" s="34">
        <f t="shared" si="3"/>
        <v>77406</v>
      </c>
      <c r="W6" s="34">
        <f t="shared" si="3"/>
        <v>17.3</v>
      </c>
      <c r="X6" s="34">
        <f t="shared" si="3"/>
        <v>4474.34</v>
      </c>
      <c r="Y6" s="35">
        <f>IF(Y7="",NA(),Y7)</f>
        <v>123.94</v>
      </c>
      <c r="Z6" s="35">
        <f t="shared" ref="Z6:AH6" si="4">IF(Z7="",NA(),Z7)</f>
        <v>123.57</v>
      </c>
      <c r="AA6" s="35">
        <f t="shared" si="4"/>
        <v>116.82</v>
      </c>
      <c r="AB6" s="35">
        <f t="shared" si="4"/>
        <v>123.23</v>
      </c>
      <c r="AC6" s="35">
        <f t="shared" si="4"/>
        <v>124.97</v>
      </c>
      <c r="AD6" s="35">
        <f t="shared" si="4"/>
        <v>109.27</v>
      </c>
      <c r="AE6" s="35">
        <f t="shared" si="4"/>
        <v>108.03</v>
      </c>
      <c r="AF6" s="35">
        <f t="shared" si="4"/>
        <v>106.9</v>
      </c>
      <c r="AG6" s="35">
        <f t="shared" si="4"/>
        <v>106.99</v>
      </c>
      <c r="AH6" s="35">
        <f t="shared" si="4"/>
        <v>107.85</v>
      </c>
      <c r="AI6" s="34" t="str">
        <f>IF(AI7="","",IF(AI7="-","【-】","【"&amp;SUBSTITUTE(TEXT(AI7,"#,##0.00"),"-","△")&amp;"】"))</f>
        <v>【106.67】</v>
      </c>
      <c r="AJ6" s="34">
        <f>IF(AJ7="",NA(),AJ7)</f>
        <v>0</v>
      </c>
      <c r="AK6" s="34">
        <f t="shared" ref="AK6:AS6" si="5">IF(AK7="",NA(),AK7)</f>
        <v>0</v>
      </c>
      <c r="AL6" s="34">
        <f t="shared" si="5"/>
        <v>0</v>
      </c>
      <c r="AM6" s="34">
        <f t="shared" si="5"/>
        <v>0</v>
      </c>
      <c r="AN6" s="34">
        <f t="shared" si="5"/>
        <v>0</v>
      </c>
      <c r="AO6" s="35">
        <f t="shared" si="5"/>
        <v>15.65</v>
      </c>
      <c r="AP6" s="35">
        <f t="shared" si="5"/>
        <v>13.55</v>
      </c>
      <c r="AQ6" s="35">
        <f t="shared" si="5"/>
        <v>9.06</v>
      </c>
      <c r="AR6" s="35">
        <f t="shared" si="5"/>
        <v>7.42</v>
      </c>
      <c r="AS6" s="35">
        <f t="shared" si="5"/>
        <v>4.72</v>
      </c>
      <c r="AT6" s="34" t="str">
        <f>IF(AT7="","",IF(AT7="-","【-】","【"&amp;SUBSTITUTE(TEXT(AT7,"#,##0.00"),"-","△")&amp;"】"))</f>
        <v>【3.64】</v>
      </c>
      <c r="AU6" s="35">
        <f>IF(AU7="",NA(),AU7)</f>
        <v>138.65</v>
      </c>
      <c r="AV6" s="35">
        <f t="shared" ref="AV6:BD6" si="6">IF(AV7="",NA(),AV7)</f>
        <v>149.41</v>
      </c>
      <c r="AW6" s="35">
        <f t="shared" si="6"/>
        <v>161.72999999999999</v>
      </c>
      <c r="AX6" s="35">
        <f t="shared" si="6"/>
        <v>202.34</v>
      </c>
      <c r="AY6" s="35">
        <f t="shared" si="6"/>
        <v>210.52</v>
      </c>
      <c r="AZ6" s="35">
        <f t="shared" si="6"/>
        <v>77.94</v>
      </c>
      <c r="BA6" s="35">
        <f t="shared" si="6"/>
        <v>78.45</v>
      </c>
      <c r="BB6" s="35">
        <f t="shared" si="6"/>
        <v>76.31</v>
      </c>
      <c r="BC6" s="35">
        <f t="shared" si="6"/>
        <v>68.180000000000007</v>
      </c>
      <c r="BD6" s="35">
        <f t="shared" si="6"/>
        <v>67.930000000000007</v>
      </c>
      <c r="BE6" s="34" t="str">
        <f>IF(BE7="","",IF(BE7="-","【-】","【"&amp;SUBSTITUTE(TEXT(BE7,"#,##0.00"),"-","△")&amp;"】"))</f>
        <v>【67.52】</v>
      </c>
      <c r="BF6" s="35">
        <f>IF(BF7="",NA(),BF7)</f>
        <v>515.97</v>
      </c>
      <c r="BG6" s="35">
        <f t="shared" ref="BG6:BO6" si="7">IF(BG7="",NA(),BG7)</f>
        <v>940.34</v>
      </c>
      <c r="BH6" s="35">
        <f t="shared" si="7"/>
        <v>910.21</v>
      </c>
      <c r="BI6" s="35">
        <f t="shared" si="7"/>
        <v>865.67</v>
      </c>
      <c r="BJ6" s="35">
        <f t="shared" si="7"/>
        <v>802.49</v>
      </c>
      <c r="BK6" s="35">
        <f t="shared" si="7"/>
        <v>774.99</v>
      </c>
      <c r="BL6" s="35">
        <f t="shared" si="7"/>
        <v>799.41</v>
      </c>
      <c r="BM6" s="35">
        <f t="shared" si="7"/>
        <v>820.36</v>
      </c>
      <c r="BN6" s="35">
        <f t="shared" si="7"/>
        <v>847.44</v>
      </c>
      <c r="BO6" s="35">
        <f t="shared" si="7"/>
        <v>857.88</v>
      </c>
      <c r="BP6" s="34" t="str">
        <f>IF(BP7="","",IF(BP7="-","【-】","【"&amp;SUBSTITUTE(TEXT(BP7,"#,##0.00"),"-","△")&amp;"】"))</f>
        <v>【705.21】</v>
      </c>
      <c r="BQ6" s="35">
        <f>IF(BQ7="",NA(),BQ7)</f>
        <v>143.93</v>
      </c>
      <c r="BR6" s="35">
        <f t="shared" ref="BR6:BZ6" si="8">IF(BR7="",NA(),BR7)</f>
        <v>140.63</v>
      </c>
      <c r="BS6" s="35">
        <f t="shared" si="8"/>
        <v>119.8</v>
      </c>
      <c r="BT6" s="35">
        <f t="shared" si="8"/>
        <v>150.21</v>
      </c>
      <c r="BU6" s="35">
        <f t="shared" si="8"/>
        <v>142.57</v>
      </c>
      <c r="BV6" s="35">
        <f t="shared" si="8"/>
        <v>96.57</v>
      </c>
      <c r="BW6" s="35">
        <f t="shared" si="8"/>
        <v>96.54</v>
      </c>
      <c r="BX6" s="35">
        <f t="shared" si="8"/>
        <v>95.4</v>
      </c>
      <c r="BY6" s="35">
        <f t="shared" si="8"/>
        <v>94.69</v>
      </c>
      <c r="BZ6" s="35">
        <f t="shared" si="8"/>
        <v>94.97</v>
      </c>
      <c r="CA6" s="34" t="str">
        <f>IF(CA7="","",IF(CA7="-","【-】","【"&amp;SUBSTITUTE(TEXT(CA7,"#,##0.00"),"-","△")&amp;"】"))</f>
        <v>【98.96】</v>
      </c>
      <c r="CB6" s="35">
        <f>IF(CB7="",NA(),CB7)</f>
        <v>123.07</v>
      </c>
      <c r="CC6" s="35">
        <f t="shared" ref="CC6:CK6" si="9">IF(CC7="",NA(),CC7)</f>
        <v>126.35</v>
      </c>
      <c r="CD6" s="35">
        <f t="shared" si="9"/>
        <v>149.02000000000001</v>
      </c>
      <c r="CE6" s="35">
        <f t="shared" si="9"/>
        <v>118.4</v>
      </c>
      <c r="CF6" s="35">
        <f t="shared" si="9"/>
        <v>124.1</v>
      </c>
      <c r="CG6" s="35">
        <f t="shared" si="9"/>
        <v>161.54</v>
      </c>
      <c r="CH6" s="35">
        <f t="shared" si="9"/>
        <v>162.81</v>
      </c>
      <c r="CI6" s="35">
        <f t="shared" si="9"/>
        <v>163.19999999999999</v>
      </c>
      <c r="CJ6" s="35">
        <f t="shared" si="9"/>
        <v>159.78</v>
      </c>
      <c r="CK6" s="35">
        <f t="shared" si="9"/>
        <v>159.49</v>
      </c>
      <c r="CL6" s="34" t="str">
        <f>IF(CL7="","",IF(CL7="-","【-】","【"&amp;SUBSTITUTE(TEXT(CL7,"#,##0.00"),"-","△")&amp;"】"))</f>
        <v>【134.52】</v>
      </c>
      <c r="CM6" s="35">
        <f>IF(CM7="",NA(),CM7)</f>
        <v>51.77</v>
      </c>
      <c r="CN6" s="35">
        <f t="shared" ref="CN6:CV6" si="10">IF(CN7="",NA(),CN7)</f>
        <v>52.08</v>
      </c>
      <c r="CO6" s="35">
        <f t="shared" si="10"/>
        <v>50</v>
      </c>
      <c r="CP6" s="35">
        <f t="shared" si="10"/>
        <v>50.38</v>
      </c>
      <c r="CQ6" s="35">
        <f t="shared" si="10"/>
        <v>52.25</v>
      </c>
      <c r="CR6" s="35">
        <f t="shared" si="10"/>
        <v>64.67</v>
      </c>
      <c r="CS6" s="35">
        <f t="shared" si="10"/>
        <v>64.959999999999994</v>
      </c>
      <c r="CT6" s="35">
        <f t="shared" si="10"/>
        <v>65.040000000000006</v>
      </c>
      <c r="CU6" s="35">
        <f t="shared" si="10"/>
        <v>68.31</v>
      </c>
      <c r="CV6" s="35">
        <f t="shared" si="10"/>
        <v>65.28</v>
      </c>
      <c r="CW6" s="34" t="str">
        <f>IF(CW7="","",IF(CW7="-","【-】","【"&amp;SUBSTITUTE(TEXT(CW7,"#,##0.00"),"-","△")&amp;"】"))</f>
        <v>【59.57】</v>
      </c>
      <c r="CX6" s="35">
        <f>IF(CX7="",NA(),CX7)</f>
        <v>83.08</v>
      </c>
      <c r="CY6" s="35">
        <f t="shared" ref="CY6:DG6" si="11">IF(CY7="",NA(),CY7)</f>
        <v>83.82</v>
      </c>
      <c r="CZ6" s="35">
        <f t="shared" si="11"/>
        <v>84.83</v>
      </c>
      <c r="DA6" s="35">
        <f t="shared" si="11"/>
        <v>85.64</v>
      </c>
      <c r="DB6" s="35">
        <f t="shared" si="11"/>
        <v>86.03</v>
      </c>
      <c r="DC6" s="35">
        <f t="shared" si="11"/>
        <v>91.76</v>
      </c>
      <c r="DD6" s="35">
        <f t="shared" si="11"/>
        <v>92.3</v>
      </c>
      <c r="DE6" s="35">
        <f t="shared" si="11"/>
        <v>92.55</v>
      </c>
      <c r="DF6" s="35">
        <f t="shared" si="11"/>
        <v>92.62</v>
      </c>
      <c r="DG6" s="35">
        <f t="shared" si="11"/>
        <v>92.72</v>
      </c>
      <c r="DH6" s="34" t="str">
        <f>IF(DH7="","",IF(DH7="-","【-】","【"&amp;SUBSTITUTE(TEXT(DH7,"#,##0.00"),"-","△")&amp;"】"))</f>
        <v>【95.57】</v>
      </c>
      <c r="DI6" s="35">
        <f>IF(DI7="",NA(),DI7)</f>
        <v>16.309999999999999</v>
      </c>
      <c r="DJ6" s="35">
        <f t="shared" ref="DJ6:DR6" si="12">IF(DJ7="",NA(),DJ7)</f>
        <v>18.2</v>
      </c>
      <c r="DK6" s="35">
        <f t="shared" si="12"/>
        <v>20.350000000000001</v>
      </c>
      <c r="DL6" s="35">
        <f t="shared" si="12"/>
        <v>22.45</v>
      </c>
      <c r="DM6" s="35">
        <f t="shared" si="12"/>
        <v>24.43</v>
      </c>
      <c r="DN6" s="35">
        <f t="shared" si="12"/>
        <v>26.63</v>
      </c>
      <c r="DO6" s="35">
        <f t="shared" si="12"/>
        <v>25.61</v>
      </c>
      <c r="DP6" s="35">
        <f t="shared" si="12"/>
        <v>26.13</v>
      </c>
      <c r="DQ6" s="35">
        <f t="shared" si="12"/>
        <v>26.36</v>
      </c>
      <c r="DR6" s="35">
        <f t="shared" si="12"/>
        <v>23.79</v>
      </c>
      <c r="DS6" s="34" t="str">
        <f>IF(DS7="","",IF(DS7="-","【-】","【"&amp;SUBSTITUTE(TEXT(DS7,"#,##0.00"),"-","△")&amp;"】"))</f>
        <v>【36.52】</v>
      </c>
      <c r="DT6" s="34">
        <f>IF(DT7="",NA(),DT7)</f>
        <v>0</v>
      </c>
      <c r="DU6" s="34">
        <f t="shared" ref="DU6:EC6" si="13">IF(DU7="",NA(),DU7)</f>
        <v>0</v>
      </c>
      <c r="DV6" s="34">
        <f t="shared" si="13"/>
        <v>0</v>
      </c>
      <c r="DW6" s="34">
        <f t="shared" si="13"/>
        <v>0</v>
      </c>
      <c r="DX6" s="34">
        <f t="shared" si="13"/>
        <v>0</v>
      </c>
      <c r="DY6" s="35">
        <f t="shared" si="13"/>
        <v>0.95</v>
      </c>
      <c r="DZ6" s="35">
        <f t="shared" si="13"/>
        <v>1.07</v>
      </c>
      <c r="EA6" s="35">
        <f t="shared" si="13"/>
        <v>1.03</v>
      </c>
      <c r="EB6" s="35">
        <f t="shared" si="13"/>
        <v>1.43</v>
      </c>
      <c r="EC6" s="35">
        <f t="shared" si="13"/>
        <v>1.22</v>
      </c>
      <c r="ED6" s="34" t="str">
        <f>IF(ED7="","",IF(ED7="-","【-】","【"&amp;SUBSTITUTE(TEXT(ED7,"#,##0.00"),"-","△")&amp;"】"))</f>
        <v>【5.72】</v>
      </c>
      <c r="EE6" s="34">
        <f>IF(EE7="",NA(),EE7)</f>
        <v>0</v>
      </c>
      <c r="EF6" s="34">
        <f t="shared" ref="EF6:EN6" si="14">IF(EF7="",NA(),EF7)</f>
        <v>0</v>
      </c>
      <c r="EG6" s="34">
        <f t="shared" si="14"/>
        <v>0</v>
      </c>
      <c r="EH6" s="34">
        <f t="shared" si="14"/>
        <v>0</v>
      </c>
      <c r="EI6" s="34">
        <f t="shared" si="14"/>
        <v>0</v>
      </c>
      <c r="EJ6" s="35">
        <f t="shared" si="14"/>
        <v>0.17</v>
      </c>
      <c r="EK6" s="35">
        <f t="shared" si="14"/>
        <v>0.13</v>
      </c>
      <c r="EL6" s="35">
        <f t="shared" si="14"/>
        <v>0.1</v>
      </c>
      <c r="EM6" s="35">
        <f t="shared" si="14"/>
        <v>0.09</v>
      </c>
      <c r="EN6" s="35">
        <f t="shared" si="14"/>
        <v>0.09</v>
      </c>
      <c r="EO6" s="34" t="str">
        <f>IF(EO7="","",IF(EO7="-","【-】","【"&amp;SUBSTITUTE(TEXT(EO7,"#,##0.00"),"-","△")&amp;"】"))</f>
        <v>【0.30】</v>
      </c>
    </row>
    <row r="7" spans="1:148" s="36" customFormat="1" x14ac:dyDescent="0.15">
      <c r="A7" s="28"/>
      <c r="B7" s="37">
        <v>2020</v>
      </c>
      <c r="C7" s="37">
        <v>422045</v>
      </c>
      <c r="D7" s="37">
        <v>46</v>
      </c>
      <c r="E7" s="37">
        <v>17</v>
      </c>
      <c r="F7" s="37">
        <v>1</v>
      </c>
      <c r="G7" s="37">
        <v>0</v>
      </c>
      <c r="H7" s="37" t="s">
        <v>95</v>
      </c>
      <c r="I7" s="37" t="s">
        <v>96</v>
      </c>
      <c r="J7" s="37" t="s">
        <v>97</v>
      </c>
      <c r="K7" s="37" t="s">
        <v>98</v>
      </c>
      <c r="L7" s="37" t="s">
        <v>99</v>
      </c>
      <c r="M7" s="37" t="s">
        <v>100</v>
      </c>
      <c r="N7" s="38" t="s">
        <v>101</v>
      </c>
      <c r="O7" s="38">
        <v>62.74</v>
      </c>
      <c r="P7" s="38">
        <v>57.1</v>
      </c>
      <c r="Q7" s="38">
        <v>93.55</v>
      </c>
      <c r="R7" s="38">
        <v>3320</v>
      </c>
      <c r="S7" s="38">
        <v>135869</v>
      </c>
      <c r="T7" s="38">
        <v>341.79</v>
      </c>
      <c r="U7" s="38">
        <v>397.52</v>
      </c>
      <c r="V7" s="38">
        <v>77406</v>
      </c>
      <c r="W7" s="38">
        <v>17.3</v>
      </c>
      <c r="X7" s="38">
        <v>4474.34</v>
      </c>
      <c r="Y7" s="38">
        <v>123.94</v>
      </c>
      <c r="Z7" s="38">
        <v>123.57</v>
      </c>
      <c r="AA7" s="38">
        <v>116.82</v>
      </c>
      <c r="AB7" s="38">
        <v>123.23</v>
      </c>
      <c r="AC7" s="38">
        <v>124.97</v>
      </c>
      <c r="AD7" s="38">
        <v>109.27</v>
      </c>
      <c r="AE7" s="38">
        <v>108.03</v>
      </c>
      <c r="AF7" s="38">
        <v>106.9</v>
      </c>
      <c r="AG7" s="38">
        <v>106.99</v>
      </c>
      <c r="AH7" s="38">
        <v>107.85</v>
      </c>
      <c r="AI7" s="38">
        <v>106.67</v>
      </c>
      <c r="AJ7" s="38">
        <v>0</v>
      </c>
      <c r="AK7" s="38">
        <v>0</v>
      </c>
      <c r="AL7" s="38">
        <v>0</v>
      </c>
      <c r="AM7" s="38">
        <v>0</v>
      </c>
      <c r="AN7" s="38">
        <v>0</v>
      </c>
      <c r="AO7" s="38">
        <v>15.65</v>
      </c>
      <c r="AP7" s="38">
        <v>13.55</v>
      </c>
      <c r="AQ7" s="38">
        <v>9.06</v>
      </c>
      <c r="AR7" s="38">
        <v>7.42</v>
      </c>
      <c r="AS7" s="38">
        <v>4.72</v>
      </c>
      <c r="AT7" s="38">
        <v>3.64</v>
      </c>
      <c r="AU7" s="38">
        <v>138.65</v>
      </c>
      <c r="AV7" s="38">
        <v>149.41</v>
      </c>
      <c r="AW7" s="38">
        <v>161.72999999999999</v>
      </c>
      <c r="AX7" s="38">
        <v>202.34</v>
      </c>
      <c r="AY7" s="38">
        <v>210.52</v>
      </c>
      <c r="AZ7" s="38">
        <v>77.94</v>
      </c>
      <c r="BA7" s="38">
        <v>78.45</v>
      </c>
      <c r="BB7" s="38">
        <v>76.31</v>
      </c>
      <c r="BC7" s="38">
        <v>68.180000000000007</v>
      </c>
      <c r="BD7" s="38">
        <v>67.930000000000007</v>
      </c>
      <c r="BE7" s="38">
        <v>67.52</v>
      </c>
      <c r="BF7" s="38">
        <v>515.97</v>
      </c>
      <c r="BG7" s="38">
        <v>940.34</v>
      </c>
      <c r="BH7" s="38">
        <v>910.21</v>
      </c>
      <c r="BI7" s="38">
        <v>865.67</v>
      </c>
      <c r="BJ7" s="38">
        <v>802.49</v>
      </c>
      <c r="BK7" s="38">
        <v>774.99</v>
      </c>
      <c r="BL7" s="38">
        <v>799.41</v>
      </c>
      <c r="BM7" s="38">
        <v>820.36</v>
      </c>
      <c r="BN7" s="38">
        <v>847.44</v>
      </c>
      <c r="BO7" s="38">
        <v>857.88</v>
      </c>
      <c r="BP7" s="38">
        <v>705.21</v>
      </c>
      <c r="BQ7" s="38">
        <v>143.93</v>
      </c>
      <c r="BR7" s="38">
        <v>140.63</v>
      </c>
      <c r="BS7" s="38">
        <v>119.8</v>
      </c>
      <c r="BT7" s="38">
        <v>150.21</v>
      </c>
      <c r="BU7" s="38">
        <v>142.57</v>
      </c>
      <c r="BV7" s="38">
        <v>96.57</v>
      </c>
      <c r="BW7" s="38">
        <v>96.54</v>
      </c>
      <c r="BX7" s="38">
        <v>95.4</v>
      </c>
      <c r="BY7" s="38">
        <v>94.69</v>
      </c>
      <c r="BZ7" s="38">
        <v>94.97</v>
      </c>
      <c r="CA7" s="38">
        <v>98.96</v>
      </c>
      <c r="CB7" s="38">
        <v>123.07</v>
      </c>
      <c r="CC7" s="38">
        <v>126.35</v>
      </c>
      <c r="CD7" s="38">
        <v>149.02000000000001</v>
      </c>
      <c r="CE7" s="38">
        <v>118.4</v>
      </c>
      <c r="CF7" s="38">
        <v>124.1</v>
      </c>
      <c r="CG7" s="38">
        <v>161.54</v>
      </c>
      <c r="CH7" s="38">
        <v>162.81</v>
      </c>
      <c r="CI7" s="38">
        <v>163.19999999999999</v>
      </c>
      <c r="CJ7" s="38">
        <v>159.78</v>
      </c>
      <c r="CK7" s="38">
        <v>159.49</v>
      </c>
      <c r="CL7" s="38">
        <v>134.52000000000001</v>
      </c>
      <c r="CM7" s="38">
        <v>51.77</v>
      </c>
      <c r="CN7" s="38">
        <v>52.08</v>
      </c>
      <c r="CO7" s="38">
        <v>50</v>
      </c>
      <c r="CP7" s="38">
        <v>50.38</v>
      </c>
      <c r="CQ7" s="38">
        <v>52.25</v>
      </c>
      <c r="CR7" s="38">
        <v>64.67</v>
      </c>
      <c r="CS7" s="38">
        <v>64.959999999999994</v>
      </c>
      <c r="CT7" s="38">
        <v>65.040000000000006</v>
      </c>
      <c r="CU7" s="38">
        <v>68.31</v>
      </c>
      <c r="CV7" s="38">
        <v>65.28</v>
      </c>
      <c r="CW7" s="38">
        <v>59.57</v>
      </c>
      <c r="CX7" s="38">
        <v>83.08</v>
      </c>
      <c r="CY7" s="38">
        <v>83.82</v>
      </c>
      <c r="CZ7" s="38">
        <v>84.83</v>
      </c>
      <c r="DA7" s="38">
        <v>85.64</v>
      </c>
      <c r="DB7" s="38">
        <v>86.03</v>
      </c>
      <c r="DC7" s="38">
        <v>91.76</v>
      </c>
      <c r="DD7" s="38">
        <v>92.3</v>
      </c>
      <c r="DE7" s="38">
        <v>92.55</v>
      </c>
      <c r="DF7" s="38">
        <v>92.62</v>
      </c>
      <c r="DG7" s="38">
        <v>92.72</v>
      </c>
      <c r="DH7" s="38">
        <v>95.57</v>
      </c>
      <c r="DI7" s="38">
        <v>16.309999999999999</v>
      </c>
      <c r="DJ7" s="38">
        <v>18.2</v>
      </c>
      <c r="DK7" s="38">
        <v>20.350000000000001</v>
      </c>
      <c r="DL7" s="38">
        <v>22.45</v>
      </c>
      <c r="DM7" s="38">
        <v>24.43</v>
      </c>
      <c r="DN7" s="38">
        <v>26.63</v>
      </c>
      <c r="DO7" s="38">
        <v>25.61</v>
      </c>
      <c r="DP7" s="38">
        <v>26.13</v>
      </c>
      <c r="DQ7" s="38">
        <v>26.36</v>
      </c>
      <c r="DR7" s="38">
        <v>23.79</v>
      </c>
      <c r="DS7" s="38">
        <v>36.520000000000003</v>
      </c>
      <c r="DT7" s="38">
        <v>0</v>
      </c>
      <c r="DU7" s="38">
        <v>0</v>
      </c>
      <c r="DV7" s="38">
        <v>0</v>
      </c>
      <c r="DW7" s="38">
        <v>0</v>
      </c>
      <c r="DX7" s="38">
        <v>0</v>
      </c>
      <c r="DY7" s="38">
        <v>0.95</v>
      </c>
      <c r="DZ7" s="38">
        <v>1.07</v>
      </c>
      <c r="EA7" s="38">
        <v>1.03</v>
      </c>
      <c r="EB7" s="38">
        <v>1.43</v>
      </c>
      <c r="EC7" s="38">
        <v>1.22</v>
      </c>
      <c r="ED7" s="38">
        <v>5.72</v>
      </c>
      <c r="EE7" s="38">
        <v>0</v>
      </c>
      <c r="EF7" s="38">
        <v>0</v>
      </c>
      <c r="EG7" s="38">
        <v>0</v>
      </c>
      <c r="EH7" s="38">
        <v>0</v>
      </c>
      <c r="EI7" s="38">
        <v>0</v>
      </c>
      <c r="EJ7" s="38">
        <v>0.17</v>
      </c>
      <c r="EK7" s="38">
        <v>0.13</v>
      </c>
      <c r="EL7" s="38">
        <v>0.1</v>
      </c>
      <c r="EM7" s="38">
        <v>0.09</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令二</cp:lastModifiedBy>
  <cp:lastPrinted>2022-01-26T05:41:50Z</cp:lastPrinted>
  <dcterms:created xsi:type="dcterms:W3CDTF">2021-12-03T07:19:09Z</dcterms:created>
  <dcterms:modified xsi:type="dcterms:W3CDTF">2022-01-26T05:41:58Z</dcterms:modified>
  <cp:category/>
</cp:coreProperties>
</file>