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4614oa\Desktop\新しいフォルダー\"/>
    </mc:Choice>
  </mc:AlternateContent>
  <xr:revisionPtr revIDLastSave="0" documentId="13_ncr:1_{D9646A2E-C502-46D6-88A6-D99AB936F57A}" xr6:coauthVersionLast="47" xr6:coauthVersionMax="47" xr10:uidLastSave="{00000000-0000-0000-0000-000000000000}"/>
  <bookViews>
    <workbookView xWindow="-108" yWindow="-108" windowWidth="23256" windowHeight="12456" tabRatio="601" activeTab="3" xr2:uid="{00000000-000D-0000-FFFF-FFFF00000000}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L68" i="6"/>
  <c r="L83" i="5"/>
  <c r="N73" i="6"/>
  <c r="L79" i="6"/>
  <c r="L77" i="6"/>
  <c r="L64" i="6"/>
  <c r="N76" i="6"/>
  <c r="L81" i="6"/>
  <c r="L70" i="5"/>
  <c r="L70" i="6"/>
  <c r="L69" i="5"/>
  <c r="P69" i="5" s="1"/>
  <c r="P75" i="6" l="1"/>
  <c r="P72" i="6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U74" i="6" l="1"/>
  <c r="O73" i="5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N48" i="5"/>
  <c r="L53" i="6"/>
  <c r="L44" i="6"/>
  <c r="L49" i="6"/>
  <c r="L35" i="6"/>
  <c r="L54" i="6"/>
  <c r="L51" i="6"/>
  <c r="L52" i="6"/>
  <c r="L48" i="6"/>
  <c r="L34" i="6"/>
  <c r="L42" i="6"/>
  <c r="P50" i="5" l="1"/>
  <c r="P42" i="6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T41" i="6"/>
  <c r="T49" i="6"/>
  <c r="P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9" i="6" l="1"/>
  <c r="U39" i="6"/>
  <c r="M40" i="6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8" i="5" l="1"/>
  <c r="P96" i="6"/>
  <c r="P108" i="6"/>
  <c r="P110" i="5"/>
  <c r="P107" i="5"/>
  <c r="P114" i="6"/>
  <c r="X114" i="6" s="1"/>
  <c r="P97" i="6"/>
  <c r="P96" i="5"/>
  <c r="P102" i="5"/>
  <c r="P99" i="5"/>
  <c r="P94" i="5"/>
  <c r="P94" i="6"/>
  <c r="X94" i="6" s="1"/>
  <c r="P106" i="6"/>
  <c r="V105" i="6"/>
  <c r="V112" i="6"/>
  <c r="P109" i="5"/>
  <c r="P95" i="5"/>
  <c r="P111" i="5"/>
  <c r="P112" i="5"/>
  <c r="V104" i="6"/>
  <c r="P97" i="5"/>
  <c r="V109" i="6"/>
  <c r="P100" i="5"/>
  <c r="T107" i="6"/>
  <c r="T114" i="6"/>
  <c r="T110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3" i="5" l="1"/>
  <c r="P140" i="6"/>
  <c r="P135" i="6"/>
  <c r="P131" i="6"/>
  <c r="P129" i="5"/>
  <c r="P124" i="6"/>
  <c r="X124" i="6" s="1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Y139" i="6" l="1"/>
  <c r="Q134" i="6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72" i="5" l="1"/>
  <c r="P159" i="5"/>
  <c r="P162" i="6"/>
  <c r="P163" i="6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P188" i="6" s="1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P173" i="6"/>
  <c r="T168" i="6"/>
  <c r="P184" i="5"/>
  <c r="N187" i="6"/>
  <c r="N187" i="5"/>
  <c r="N185" i="5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X155" i="6" l="1"/>
  <c r="W170" i="6"/>
  <c r="X156" i="6"/>
  <c r="P200" i="6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W185" i="6" l="1"/>
  <c r="U195" i="6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<sst xmlns="http://schemas.openxmlformats.org/spreadsheetml/2006/main" count="1086" uniqueCount="157">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</sst>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center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</cellXfs>
  <cellStyles count="1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_各歳集計表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  <cellStyle name="標準_地区別10歳毎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109</c:v>
                </c:pt>
                <c:pt idx="2">
                  <c:v>495</c:v>
                </c:pt>
                <c:pt idx="3">
                  <c:v>1003</c:v>
                </c:pt>
                <c:pt idx="4">
                  <c:v>1587</c:v>
                </c:pt>
                <c:pt idx="5">
                  <c:v>2692</c:v>
                </c:pt>
                <c:pt idx="6">
                  <c:v>2823</c:v>
                </c:pt>
                <c:pt idx="7">
                  <c:v>2778</c:v>
                </c:pt>
                <c:pt idx="8">
                  <c:v>2655</c:v>
                </c:pt>
                <c:pt idx="9">
                  <c:v>2900</c:v>
                </c:pt>
                <c:pt idx="10">
                  <c:v>3355</c:v>
                </c:pt>
                <c:pt idx="11">
                  <c:v>2959</c:v>
                </c:pt>
                <c:pt idx="12">
                  <c:v>2720</c:v>
                </c:pt>
                <c:pt idx="13">
                  <c:v>2319</c:v>
                </c:pt>
                <c:pt idx="14">
                  <c:v>2110</c:v>
                </c:pt>
                <c:pt idx="15">
                  <c:v>2249</c:v>
                </c:pt>
                <c:pt idx="16">
                  <c:v>2106</c:v>
                </c:pt>
                <c:pt idx="17">
                  <c:v>2419</c:v>
                </c:pt>
                <c:pt idx="18">
                  <c:v>2344</c:v>
                </c:pt>
                <c:pt idx="19">
                  <c:v>2052</c:v>
                </c:pt>
                <c:pt idx="20">
                  <c:v>1620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15</c:v>
                </c:pt>
                <c:pt idx="1">
                  <c:v>66</c:v>
                </c:pt>
                <c:pt idx="2">
                  <c:v>146</c:v>
                </c:pt>
                <c:pt idx="3">
                  <c:v>263</c:v>
                </c:pt>
                <c:pt idx="4">
                  <c:v>264</c:v>
                </c:pt>
                <c:pt idx="5">
                  <c:v>435</c:v>
                </c:pt>
                <c:pt idx="6">
                  <c:v>387</c:v>
                </c:pt>
                <c:pt idx="7">
                  <c:v>419</c:v>
                </c:pt>
                <c:pt idx="8">
                  <c:v>328</c:v>
                </c:pt>
                <c:pt idx="9">
                  <c:v>284</c:v>
                </c:pt>
                <c:pt idx="10">
                  <c:v>311</c:v>
                </c:pt>
                <c:pt idx="11">
                  <c:v>274</c:v>
                </c:pt>
                <c:pt idx="12">
                  <c:v>229</c:v>
                </c:pt>
                <c:pt idx="13">
                  <c:v>189</c:v>
                </c:pt>
                <c:pt idx="14">
                  <c:v>155</c:v>
                </c:pt>
                <c:pt idx="15">
                  <c:v>131</c:v>
                </c:pt>
                <c:pt idx="16">
                  <c:v>103</c:v>
                </c:pt>
                <c:pt idx="17">
                  <c:v>186</c:v>
                </c:pt>
                <c:pt idx="18">
                  <c:v>172</c:v>
                </c:pt>
                <c:pt idx="19">
                  <c:v>161</c:v>
                </c:pt>
                <c:pt idx="2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31</c:v>
                </c:pt>
                <c:pt idx="3">
                  <c:v>66</c:v>
                </c:pt>
                <c:pt idx="4">
                  <c:v>79</c:v>
                </c:pt>
                <c:pt idx="5">
                  <c:v>180</c:v>
                </c:pt>
                <c:pt idx="6">
                  <c:v>219</c:v>
                </c:pt>
                <c:pt idx="7">
                  <c:v>230</c:v>
                </c:pt>
                <c:pt idx="8">
                  <c:v>182</c:v>
                </c:pt>
                <c:pt idx="9">
                  <c:v>128</c:v>
                </c:pt>
                <c:pt idx="10">
                  <c:v>123</c:v>
                </c:pt>
                <c:pt idx="11">
                  <c:v>124</c:v>
                </c:pt>
                <c:pt idx="12">
                  <c:v>102</c:v>
                </c:pt>
                <c:pt idx="13">
                  <c:v>83</c:v>
                </c:pt>
                <c:pt idx="14">
                  <c:v>53</c:v>
                </c:pt>
                <c:pt idx="15">
                  <c:v>56</c:v>
                </c:pt>
                <c:pt idx="16">
                  <c:v>60</c:v>
                </c:pt>
                <c:pt idx="17">
                  <c:v>82</c:v>
                </c:pt>
                <c:pt idx="18">
                  <c:v>78</c:v>
                </c:pt>
                <c:pt idx="19">
                  <c:v>62</c:v>
                </c:pt>
                <c:pt idx="2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168</c:v>
                </c:pt>
                <c:pt idx="2">
                  <c:v>728</c:v>
                </c:pt>
                <c:pt idx="3">
                  <c:v>1514</c:v>
                </c:pt>
                <c:pt idx="4">
                  <c:v>2413</c:v>
                </c:pt>
                <c:pt idx="5">
                  <c:v>4394</c:v>
                </c:pt>
                <c:pt idx="6">
                  <c:v>4583</c:v>
                </c:pt>
                <c:pt idx="7">
                  <c:v>4339</c:v>
                </c:pt>
                <c:pt idx="8">
                  <c:v>3991</c:v>
                </c:pt>
                <c:pt idx="9">
                  <c:v>4175</c:v>
                </c:pt>
                <c:pt idx="10">
                  <c:v>4658</c:v>
                </c:pt>
                <c:pt idx="11">
                  <c:v>4155</c:v>
                </c:pt>
                <c:pt idx="12">
                  <c:v>3830</c:v>
                </c:pt>
                <c:pt idx="13">
                  <c:v>3300</c:v>
                </c:pt>
                <c:pt idx="14">
                  <c:v>2977</c:v>
                </c:pt>
                <c:pt idx="15">
                  <c:v>2972</c:v>
                </c:pt>
                <c:pt idx="16">
                  <c:v>2847</c:v>
                </c:pt>
                <c:pt idx="17">
                  <c:v>3304</c:v>
                </c:pt>
                <c:pt idx="18">
                  <c:v>3271</c:v>
                </c:pt>
                <c:pt idx="19">
                  <c:v>2905</c:v>
                </c:pt>
                <c:pt idx="20">
                  <c:v>2284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11</c:v>
                </c:pt>
                <c:pt idx="1">
                  <c:v>168</c:v>
                </c:pt>
                <c:pt idx="2">
                  <c:v>728</c:v>
                </c:pt>
                <c:pt idx="3">
                  <c:v>1514</c:v>
                </c:pt>
                <c:pt idx="4">
                  <c:v>2413</c:v>
                </c:pt>
                <c:pt idx="5">
                  <c:v>4394</c:v>
                </c:pt>
                <c:pt idx="6">
                  <c:v>4583</c:v>
                </c:pt>
                <c:pt idx="7">
                  <c:v>4339</c:v>
                </c:pt>
                <c:pt idx="8">
                  <c:v>3991</c:v>
                </c:pt>
                <c:pt idx="9">
                  <c:v>4175</c:v>
                </c:pt>
                <c:pt idx="10">
                  <c:v>4658</c:v>
                </c:pt>
                <c:pt idx="11">
                  <c:v>4155</c:v>
                </c:pt>
                <c:pt idx="12">
                  <c:v>3830</c:v>
                </c:pt>
                <c:pt idx="13">
                  <c:v>3300</c:v>
                </c:pt>
                <c:pt idx="14">
                  <c:v>2977</c:v>
                </c:pt>
                <c:pt idx="15">
                  <c:v>2972</c:v>
                </c:pt>
                <c:pt idx="16">
                  <c:v>2847</c:v>
                </c:pt>
                <c:pt idx="17">
                  <c:v>3304</c:v>
                </c:pt>
                <c:pt idx="18">
                  <c:v>3271</c:v>
                </c:pt>
                <c:pt idx="19">
                  <c:v>2905</c:v>
                </c:pt>
                <c:pt idx="20">
                  <c:v>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140</c:v>
                </c:pt>
                <c:pt idx="1">
                  <c:v>671</c:v>
                </c:pt>
                <c:pt idx="2">
                  <c:v>1868</c:v>
                </c:pt>
                <c:pt idx="3">
                  <c:v>2912</c:v>
                </c:pt>
                <c:pt idx="4">
                  <c:v>3432</c:v>
                </c:pt>
                <c:pt idx="5">
                  <c:v>5360</c:v>
                </c:pt>
                <c:pt idx="6">
                  <c:v>5022</c:v>
                </c:pt>
                <c:pt idx="7">
                  <c:v>4689</c:v>
                </c:pt>
                <c:pt idx="8">
                  <c:v>4502</c:v>
                </c:pt>
                <c:pt idx="9">
                  <c:v>4579</c:v>
                </c:pt>
                <c:pt idx="10">
                  <c:v>4775</c:v>
                </c:pt>
                <c:pt idx="11">
                  <c:v>4283</c:v>
                </c:pt>
                <c:pt idx="12">
                  <c:v>3860</c:v>
                </c:pt>
                <c:pt idx="13">
                  <c:v>3265</c:v>
                </c:pt>
                <c:pt idx="14">
                  <c:v>2779</c:v>
                </c:pt>
                <c:pt idx="15">
                  <c:v>2507</c:v>
                </c:pt>
                <c:pt idx="16">
                  <c:v>2398</c:v>
                </c:pt>
                <c:pt idx="17">
                  <c:v>3015</c:v>
                </c:pt>
                <c:pt idx="18">
                  <c:v>3071</c:v>
                </c:pt>
                <c:pt idx="19">
                  <c:v>2770</c:v>
                </c:pt>
                <c:pt idx="20">
                  <c:v>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49</c:v>
                </c:pt>
                <c:pt idx="2">
                  <c:v>106</c:v>
                </c:pt>
                <c:pt idx="3">
                  <c:v>128</c:v>
                </c:pt>
                <c:pt idx="4">
                  <c:v>137</c:v>
                </c:pt>
                <c:pt idx="5">
                  <c:v>219</c:v>
                </c:pt>
                <c:pt idx="6">
                  <c:v>247</c:v>
                </c:pt>
                <c:pt idx="7">
                  <c:v>244</c:v>
                </c:pt>
                <c:pt idx="8">
                  <c:v>196</c:v>
                </c:pt>
                <c:pt idx="9">
                  <c:v>152</c:v>
                </c:pt>
                <c:pt idx="10">
                  <c:v>143</c:v>
                </c:pt>
                <c:pt idx="11">
                  <c:v>103</c:v>
                </c:pt>
                <c:pt idx="12">
                  <c:v>92</c:v>
                </c:pt>
                <c:pt idx="13">
                  <c:v>77</c:v>
                </c:pt>
                <c:pt idx="14">
                  <c:v>69</c:v>
                </c:pt>
                <c:pt idx="15">
                  <c:v>50</c:v>
                </c:pt>
                <c:pt idx="16">
                  <c:v>57</c:v>
                </c:pt>
                <c:pt idx="17">
                  <c:v>80</c:v>
                </c:pt>
                <c:pt idx="18">
                  <c:v>67</c:v>
                </c:pt>
                <c:pt idx="19">
                  <c:v>47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1.6165535079211123E-4</c:v>
                </c:pt>
                <c:pt idx="1">
                  <c:v>2.5172047480485891E-3</c:v>
                </c:pt>
                <c:pt idx="2">
                  <c:v>1.1431342663156437E-2</c:v>
                </c:pt>
                <c:pt idx="3">
                  <c:v>2.3162902406355365E-2</c:v>
                </c:pt>
                <c:pt idx="4">
                  <c:v>3.6649577386725786E-2</c:v>
                </c:pt>
                <c:pt idx="5">
                  <c:v>6.2168029190337627E-2</c:v>
                </c:pt>
                <c:pt idx="6">
                  <c:v>6.5193293612304276E-2</c:v>
                </c:pt>
                <c:pt idx="7">
                  <c:v>6.4154080642926423E-2</c:v>
                </c:pt>
                <c:pt idx="8">
                  <c:v>6.1313565193293611E-2</c:v>
                </c:pt>
                <c:pt idx="9">
                  <c:v>6.6971502471017505E-2</c:v>
                </c:pt>
                <c:pt idx="10">
                  <c:v>7.7479100272504736E-2</c:v>
                </c:pt>
                <c:pt idx="11">
                  <c:v>6.8334026141979587E-2</c:v>
                </c:pt>
                <c:pt idx="12">
                  <c:v>6.2814650593506077E-2</c:v>
                </c:pt>
                <c:pt idx="13">
                  <c:v>5.3554108355272273E-2</c:v>
                </c:pt>
                <c:pt idx="14">
                  <c:v>4.8727541453050666E-2</c:v>
                </c:pt>
                <c:pt idx="15">
                  <c:v>5.1937554847351158E-2</c:v>
                </c:pt>
                <c:pt idx="16">
                  <c:v>4.8635166966883747E-2</c:v>
                </c:pt>
                <c:pt idx="17">
                  <c:v>5.586347050944529E-2</c:v>
                </c:pt>
                <c:pt idx="18">
                  <c:v>5.4131448893815527E-2</c:v>
                </c:pt>
                <c:pt idx="19">
                  <c:v>4.738811140363032E-2</c:v>
                </c:pt>
                <c:pt idx="20">
                  <c:v>3.7411666897602884E-2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1.9488167898061891E-3</c:v>
                </c:pt>
                <c:pt idx="1">
                  <c:v>8.7803833386872251E-3</c:v>
                </c:pt>
                <c:pt idx="2">
                  <c:v>2.5762929649855444E-2</c:v>
                </c:pt>
                <c:pt idx="3">
                  <c:v>4.0796659171217477E-2</c:v>
                </c:pt>
                <c:pt idx="4">
                  <c:v>4.9598458079023452E-2</c:v>
                </c:pt>
                <c:pt idx="5">
                  <c:v>7.330549309347896E-2</c:v>
                </c:pt>
                <c:pt idx="6">
                  <c:v>6.7544705000535388E-2</c:v>
                </c:pt>
                <c:pt idx="7">
                  <c:v>6.3775564835635512E-2</c:v>
                </c:pt>
                <c:pt idx="8">
                  <c:v>6.5724381625441697E-2</c:v>
                </c:pt>
                <c:pt idx="9">
                  <c:v>6.9365028375629079E-2</c:v>
                </c:pt>
                <c:pt idx="10">
                  <c:v>7.3476817646428952E-2</c:v>
                </c:pt>
                <c:pt idx="11">
                  <c:v>6.566013491808545E-2</c:v>
                </c:pt>
                <c:pt idx="12">
                  <c:v>5.9256879751579401E-2</c:v>
                </c:pt>
                <c:pt idx="13">
                  <c:v>4.9127315558410968E-2</c:v>
                </c:pt>
                <c:pt idx="14">
                  <c:v>4.15033729521362E-2</c:v>
                </c:pt>
                <c:pt idx="15">
                  <c:v>3.8419530999036298E-2</c:v>
                </c:pt>
                <c:pt idx="16">
                  <c:v>3.7263090266623833E-2</c:v>
                </c:pt>
                <c:pt idx="17">
                  <c:v>4.8077952671592247E-2</c:v>
                </c:pt>
                <c:pt idx="18">
                  <c:v>4.859192633044223E-2</c:v>
                </c:pt>
                <c:pt idx="19">
                  <c:v>4.1953099903629942E-2</c:v>
                </c:pt>
                <c:pt idx="20">
                  <c:v>3.0067459042724062E-2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0</c:v>
                </c:pt>
                <c:pt idx="1">
                  <c:v>2.468173551571837E-3</c:v>
                </c:pt>
                <c:pt idx="2">
                  <c:v>7.9241361392569497E-3</c:v>
                </c:pt>
                <c:pt idx="3">
                  <c:v>2.2473369706417251E-2</c:v>
                </c:pt>
                <c:pt idx="4">
                  <c:v>4.1958950376721225E-2</c:v>
                </c:pt>
                <c:pt idx="5">
                  <c:v>8.8594440114315401E-2</c:v>
                </c:pt>
                <c:pt idx="6">
                  <c:v>7.8461938165757333E-2</c:v>
                </c:pt>
                <c:pt idx="7">
                  <c:v>6.4432320083138483E-2</c:v>
                </c:pt>
                <c:pt idx="8">
                  <c:v>5.507924136139257E-2</c:v>
                </c:pt>
                <c:pt idx="9">
                  <c:v>6.1314627175889841E-2</c:v>
                </c:pt>
                <c:pt idx="10">
                  <c:v>6.5991166536762791E-2</c:v>
                </c:pt>
                <c:pt idx="11">
                  <c:v>6.3652896856326316E-2</c:v>
                </c:pt>
                <c:pt idx="12">
                  <c:v>5.8196934268641205E-2</c:v>
                </c:pt>
                <c:pt idx="13">
                  <c:v>5.6508183943881525E-2</c:v>
                </c:pt>
                <c:pt idx="14">
                  <c:v>5.1571836840737857E-2</c:v>
                </c:pt>
                <c:pt idx="15">
                  <c:v>5.0012990387113536E-2</c:v>
                </c:pt>
                <c:pt idx="16">
                  <c:v>4.6245778124188099E-2</c:v>
                </c:pt>
                <c:pt idx="17">
                  <c:v>4.5985970381917381E-2</c:v>
                </c:pt>
                <c:pt idx="18">
                  <c:v>4.7414912964406336E-2</c:v>
                </c:pt>
                <c:pt idx="19">
                  <c:v>4.7544816835541702E-2</c:v>
                </c:pt>
                <c:pt idx="20">
                  <c:v>4.4167316186022341E-2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0</c:v>
                </c:pt>
                <c:pt idx="1">
                  <c:v>2.7235587834770767E-3</c:v>
                </c:pt>
                <c:pt idx="2">
                  <c:v>1.1802088061733999E-2</c:v>
                </c:pt>
                <c:pt idx="3">
                  <c:v>2.814344076259646E-2</c:v>
                </c:pt>
                <c:pt idx="4">
                  <c:v>4.1307308216068997E-2</c:v>
                </c:pt>
                <c:pt idx="5">
                  <c:v>8.1252837040399456E-2</c:v>
                </c:pt>
                <c:pt idx="6">
                  <c:v>9.6686336813436219E-2</c:v>
                </c:pt>
                <c:pt idx="7">
                  <c:v>9.6686336813436219E-2</c:v>
                </c:pt>
                <c:pt idx="8">
                  <c:v>7.5351793009532458E-2</c:v>
                </c:pt>
                <c:pt idx="9">
                  <c:v>6.8088969586926923E-2</c:v>
                </c:pt>
                <c:pt idx="10">
                  <c:v>6.8542896050839769E-2</c:v>
                </c:pt>
                <c:pt idx="11">
                  <c:v>5.7194734453018613E-2</c:v>
                </c:pt>
                <c:pt idx="12">
                  <c:v>6.0372219700408535E-2</c:v>
                </c:pt>
                <c:pt idx="13">
                  <c:v>4.6754425783023149E-2</c:v>
                </c:pt>
                <c:pt idx="14">
                  <c:v>4.2215161143894689E-2</c:v>
                </c:pt>
                <c:pt idx="15">
                  <c:v>2.1788470267816613E-2</c:v>
                </c:pt>
                <c:pt idx="16">
                  <c:v>2.8597367226509306E-2</c:v>
                </c:pt>
                <c:pt idx="17">
                  <c:v>4.766227871084884E-2</c:v>
                </c:pt>
                <c:pt idx="18">
                  <c:v>5.1747616886064454E-2</c:v>
                </c:pt>
                <c:pt idx="19">
                  <c:v>4.1307308216068997E-2</c:v>
                </c:pt>
                <c:pt idx="20">
                  <c:v>3.1774852473899232E-2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2.7988804478208716E-3</c:v>
                </c:pt>
                <c:pt idx="1">
                  <c:v>1.1595361855257898E-2</c:v>
                </c:pt>
                <c:pt idx="2">
                  <c:v>4.0783686525389842E-2</c:v>
                </c:pt>
                <c:pt idx="3">
                  <c:v>5.7576969212315074E-2</c:v>
                </c:pt>
                <c:pt idx="4">
                  <c:v>5.47780887644942E-2</c:v>
                </c:pt>
                <c:pt idx="5">
                  <c:v>8.2766893242702921E-2</c:v>
                </c:pt>
                <c:pt idx="6">
                  <c:v>8.7165133946421433E-2</c:v>
                </c:pt>
                <c:pt idx="7">
                  <c:v>8.1567373050779685E-2</c:v>
                </c:pt>
                <c:pt idx="8">
                  <c:v>8.0767692922830869E-2</c:v>
                </c:pt>
                <c:pt idx="9">
                  <c:v>6.9172331067572965E-2</c:v>
                </c:pt>
                <c:pt idx="10">
                  <c:v>5.7177129148340666E-2</c:v>
                </c:pt>
                <c:pt idx="11">
                  <c:v>5.4378248700519792E-2</c:v>
                </c:pt>
                <c:pt idx="12">
                  <c:v>4.7580967612954821E-2</c:v>
                </c:pt>
                <c:pt idx="13">
                  <c:v>4.7580967612954821E-2</c:v>
                </c:pt>
                <c:pt idx="14">
                  <c:v>3.0387844862055178E-2</c:v>
                </c:pt>
                <c:pt idx="15">
                  <c:v>2.9188324670131948E-2</c:v>
                </c:pt>
                <c:pt idx="16">
                  <c:v>2.6789284286285485E-2</c:v>
                </c:pt>
                <c:pt idx="17">
                  <c:v>3.3986405437824871E-2</c:v>
                </c:pt>
                <c:pt idx="18">
                  <c:v>3.758496601359456E-2</c:v>
                </c:pt>
                <c:pt idx="19">
                  <c:v>3.878448620551779E-2</c:v>
                </c:pt>
                <c:pt idx="20">
                  <c:v>2.7588964414234307E-2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91</c:v>
                </c:pt>
                <c:pt idx="1">
                  <c:v>410</c:v>
                </c:pt>
                <c:pt idx="2">
                  <c:v>1203</c:v>
                </c:pt>
                <c:pt idx="3">
                  <c:v>1905</c:v>
                </c:pt>
                <c:pt idx="4">
                  <c:v>2316</c:v>
                </c:pt>
                <c:pt idx="5">
                  <c:v>3423</c:v>
                </c:pt>
                <c:pt idx="6">
                  <c:v>3154</c:v>
                </c:pt>
                <c:pt idx="7">
                  <c:v>2978</c:v>
                </c:pt>
                <c:pt idx="8">
                  <c:v>3069</c:v>
                </c:pt>
                <c:pt idx="9">
                  <c:v>3239</c:v>
                </c:pt>
                <c:pt idx="10">
                  <c:v>3431</c:v>
                </c:pt>
                <c:pt idx="11">
                  <c:v>3066</c:v>
                </c:pt>
                <c:pt idx="12">
                  <c:v>2767</c:v>
                </c:pt>
                <c:pt idx="13">
                  <c:v>2294</c:v>
                </c:pt>
                <c:pt idx="14">
                  <c:v>1938</c:v>
                </c:pt>
                <c:pt idx="15">
                  <c:v>1794</c:v>
                </c:pt>
                <c:pt idx="16">
                  <c:v>1740</c:v>
                </c:pt>
                <c:pt idx="17">
                  <c:v>2245</c:v>
                </c:pt>
                <c:pt idx="18">
                  <c:v>2269</c:v>
                </c:pt>
                <c:pt idx="19">
                  <c:v>1959</c:v>
                </c:pt>
                <c:pt idx="20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1.5589399208538195E-3</c:v>
                </c:pt>
                <c:pt idx="1">
                  <c:v>8.5142103369708604E-3</c:v>
                </c:pt>
                <c:pt idx="2">
                  <c:v>2.2424751169204941E-2</c:v>
                </c:pt>
                <c:pt idx="3">
                  <c:v>3.5375944357836669E-2</c:v>
                </c:pt>
                <c:pt idx="4">
                  <c:v>4.6888116081064878E-2</c:v>
                </c:pt>
                <c:pt idx="5">
                  <c:v>9.3176639884878287E-2</c:v>
                </c:pt>
                <c:pt idx="6">
                  <c:v>8.4542511092457126E-2</c:v>
                </c:pt>
                <c:pt idx="7">
                  <c:v>6.9912459527521287E-2</c:v>
                </c:pt>
                <c:pt idx="8">
                  <c:v>5.3723468041731622E-2</c:v>
                </c:pt>
                <c:pt idx="9">
                  <c:v>6.2477515289603068E-2</c:v>
                </c:pt>
                <c:pt idx="10">
                  <c:v>6.6794579685813649E-2</c:v>
                </c:pt>
                <c:pt idx="11">
                  <c:v>6.0678738457848665E-2</c:v>
                </c:pt>
                <c:pt idx="12">
                  <c:v>5.7800695527041611E-2</c:v>
                </c:pt>
                <c:pt idx="13">
                  <c:v>5.1684854299076627E-2</c:v>
                </c:pt>
                <c:pt idx="14">
                  <c:v>4.700803453651517E-2</c:v>
                </c:pt>
                <c:pt idx="15">
                  <c:v>4.0892193308550186E-2</c:v>
                </c:pt>
                <c:pt idx="16">
                  <c:v>3.7774313466842548E-2</c:v>
                </c:pt>
                <c:pt idx="17">
                  <c:v>3.381700443698285E-2</c:v>
                </c:pt>
                <c:pt idx="18">
                  <c:v>4.0292601031298718E-2</c:v>
                </c:pt>
                <c:pt idx="19">
                  <c:v>4.3890154694807532E-2</c:v>
                </c:pt>
                <c:pt idx="20">
                  <c:v>4.0772274853099894E-2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3.0303030303030303E-4</c:v>
                </c:pt>
                <c:pt idx="1">
                  <c:v>2.7272727272727275E-3</c:v>
                </c:pt>
                <c:pt idx="2">
                  <c:v>9.696969696969697E-3</c:v>
                </c:pt>
                <c:pt idx="3">
                  <c:v>2.3030303030303029E-2</c:v>
                </c:pt>
                <c:pt idx="4">
                  <c:v>3.9696969696969696E-2</c:v>
                </c:pt>
                <c:pt idx="5">
                  <c:v>8.3333333333333329E-2</c:v>
                </c:pt>
                <c:pt idx="6">
                  <c:v>9.3030303030303033E-2</c:v>
                </c:pt>
                <c:pt idx="7">
                  <c:v>8.0303030303030307E-2</c:v>
                </c:pt>
                <c:pt idx="8">
                  <c:v>7.1818181818181823E-2</c:v>
                </c:pt>
                <c:pt idx="9">
                  <c:v>7.515151515151515E-2</c:v>
                </c:pt>
                <c:pt idx="10">
                  <c:v>6.4545454545454545E-2</c:v>
                </c:pt>
                <c:pt idx="11">
                  <c:v>5.6666666666666664E-2</c:v>
                </c:pt>
                <c:pt idx="12">
                  <c:v>6.3030303030303034E-2</c:v>
                </c:pt>
                <c:pt idx="13">
                  <c:v>5.0606060606060606E-2</c:v>
                </c:pt>
                <c:pt idx="14">
                  <c:v>4.303030303030303E-2</c:v>
                </c:pt>
                <c:pt idx="15">
                  <c:v>3.5454545454545454E-2</c:v>
                </c:pt>
                <c:pt idx="16">
                  <c:v>3.5454545454545454E-2</c:v>
                </c:pt>
                <c:pt idx="17">
                  <c:v>3.9393939393939391E-2</c:v>
                </c:pt>
                <c:pt idx="18">
                  <c:v>5.1212121212121209E-2</c:v>
                </c:pt>
                <c:pt idx="19">
                  <c:v>4.878787878787879E-2</c:v>
                </c:pt>
                <c:pt idx="20">
                  <c:v>3.272727272727273E-2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1.1405759908753922E-3</c:v>
                </c:pt>
                <c:pt idx="1">
                  <c:v>1.3116623895067009E-2</c:v>
                </c:pt>
                <c:pt idx="2">
                  <c:v>3.5357855717137156E-2</c:v>
                </c:pt>
                <c:pt idx="3">
                  <c:v>5.0470487596236097E-2</c:v>
                </c:pt>
                <c:pt idx="4">
                  <c:v>5.3321927573424577E-2</c:v>
                </c:pt>
                <c:pt idx="5">
                  <c:v>8.5258055317935552E-2</c:v>
                </c:pt>
                <c:pt idx="6">
                  <c:v>8.8679783290561739E-2</c:v>
                </c:pt>
                <c:pt idx="7">
                  <c:v>7.4422583404619339E-2</c:v>
                </c:pt>
                <c:pt idx="8">
                  <c:v>7.3852295409181631E-2</c:v>
                </c:pt>
                <c:pt idx="9">
                  <c:v>5.9880239520958084E-2</c:v>
                </c:pt>
                <c:pt idx="10">
                  <c:v>5.4177359566581124E-2</c:v>
                </c:pt>
                <c:pt idx="11">
                  <c:v>5.6458511548331911E-2</c:v>
                </c:pt>
                <c:pt idx="12">
                  <c:v>4.875962360992301E-2</c:v>
                </c:pt>
                <c:pt idx="13">
                  <c:v>4.4197319646421443E-2</c:v>
                </c:pt>
                <c:pt idx="14">
                  <c:v>4.2486455660108356E-2</c:v>
                </c:pt>
                <c:pt idx="15">
                  <c:v>3.3646991730824069E-2</c:v>
                </c:pt>
                <c:pt idx="16">
                  <c:v>3.3076703735386369E-2</c:v>
                </c:pt>
                <c:pt idx="17">
                  <c:v>3.9064727687482176E-2</c:v>
                </c:pt>
                <c:pt idx="18">
                  <c:v>3.7924151696606789E-2</c:v>
                </c:pt>
                <c:pt idx="19">
                  <c:v>3.9920159680638723E-2</c:v>
                </c:pt>
                <c:pt idx="20">
                  <c:v>3.4787567721699456E-2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4.6168051708217911E-4</c:v>
                </c:pt>
                <c:pt idx="1">
                  <c:v>4.3859649122807015E-3</c:v>
                </c:pt>
                <c:pt idx="2">
                  <c:v>1.9159741458910435E-2</c:v>
                </c:pt>
                <c:pt idx="3">
                  <c:v>3.0932594644506001E-2</c:v>
                </c:pt>
                <c:pt idx="4">
                  <c:v>4.6629732225300091E-2</c:v>
                </c:pt>
                <c:pt idx="5">
                  <c:v>8.9104339796860568E-2</c:v>
                </c:pt>
                <c:pt idx="6">
                  <c:v>9.6260387811634346E-2</c:v>
                </c:pt>
                <c:pt idx="7">
                  <c:v>8.2409972299168979E-2</c:v>
                </c:pt>
                <c:pt idx="8">
                  <c:v>7.5484764542936289E-2</c:v>
                </c:pt>
                <c:pt idx="9">
                  <c:v>6.394275161588181E-2</c:v>
                </c:pt>
                <c:pt idx="10">
                  <c:v>7.1098799630655588E-2</c:v>
                </c:pt>
                <c:pt idx="11">
                  <c:v>6.209602954755309E-2</c:v>
                </c:pt>
                <c:pt idx="12">
                  <c:v>5.0554016620498618E-2</c:v>
                </c:pt>
                <c:pt idx="13">
                  <c:v>4.4552169898430284E-2</c:v>
                </c:pt>
                <c:pt idx="14">
                  <c:v>4.2012927054478302E-2</c:v>
                </c:pt>
                <c:pt idx="15">
                  <c:v>2.7008310249307478E-2</c:v>
                </c:pt>
                <c:pt idx="16">
                  <c:v>3.3471837488457987E-2</c:v>
                </c:pt>
                <c:pt idx="17">
                  <c:v>4.9399815327793167E-2</c:v>
                </c:pt>
                <c:pt idx="18">
                  <c:v>4.6398891966759004E-2</c:v>
                </c:pt>
                <c:pt idx="19">
                  <c:v>3.9935364727608495E-2</c:v>
                </c:pt>
                <c:pt idx="20">
                  <c:v>2.4699907663896584E-2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3.2383419689119169E-3</c:v>
                </c:pt>
                <c:pt idx="1">
                  <c:v>1.4248704663212436E-2</c:v>
                </c:pt>
                <c:pt idx="2">
                  <c:v>3.1519861830742658E-2</c:v>
                </c:pt>
                <c:pt idx="3">
                  <c:v>5.6778929188255611E-2</c:v>
                </c:pt>
                <c:pt idx="4">
                  <c:v>5.6994818652849742E-2</c:v>
                </c:pt>
                <c:pt idx="5">
                  <c:v>9.3911917098445596E-2</c:v>
                </c:pt>
                <c:pt idx="6">
                  <c:v>8.3549222797927467E-2</c:v>
                </c:pt>
                <c:pt idx="7">
                  <c:v>9.0457685664939558E-2</c:v>
                </c:pt>
                <c:pt idx="8">
                  <c:v>7.0811744386873918E-2</c:v>
                </c:pt>
                <c:pt idx="9">
                  <c:v>6.1312607944732297E-2</c:v>
                </c:pt>
                <c:pt idx="10">
                  <c:v>6.7141623488773741E-2</c:v>
                </c:pt>
                <c:pt idx="11">
                  <c:v>5.9153713298791016E-2</c:v>
                </c:pt>
                <c:pt idx="12">
                  <c:v>4.9438687392055265E-2</c:v>
                </c:pt>
                <c:pt idx="13">
                  <c:v>4.0803108808290155E-2</c:v>
                </c:pt>
                <c:pt idx="14">
                  <c:v>3.3462867012089809E-2</c:v>
                </c:pt>
                <c:pt idx="15">
                  <c:v>2.8281519861830744E-2</c:v>
                </c:pt>
                <c:pt idx="16">
                  <c:v>2.2236614853195166E-2</c:v>
                </c:pt>
                <c:pt idx="17">
                  <c:v>4.0155440414507769E-2</c:v>
                </c:pt>
                <c:pt idx="18">
                  <c:v>3.7132987910189985E-2</c:v>
                </c:pt>
                <c:pt idx="19">
                  <c:v>3.475820379965458E-2</c:v>
                </c:pt>
                <c:pt idx="20">
                  <c:v>2.4611398963730571E-2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5.0403225806451612E-4</c:v>
                </c:pt>
                <c:pt idx="1">
                  <c:v>3.0241935483870967E-3</c:v>
                </c:pt>
                <c:pt idx="2">
                  <c:v>1.5625E-2</c:v>
                </c:pt>
                <c:pt idx="3">
                  <c:v>3.3266129032258063E-2</c:v>
                </c:pt>
                <c:pt idx="4">
                  <c:v>3.9818548387096774E-2</c:v>
                </c:pt>
                <c:pt idx="5">
                  <c:v>9.0725806451612906E-2</c:v>
                </c:pt>
                <c:pt idx="6">
                  <c:v>0.11038306451612903</c:v>
                </c:pt>
                <c:pt idx="7">
                  <c:v>0.1159274193548387</c:v>
                </c:pt>
                <c:pt idx="8">
                  <c:v>9.1733870967741937E-2</c:v>
                </c:pt>
                <c:pt idx="9">
                  <c:v>6.4516129032258063E-2</c:v>
                </c:pt>
                <c:pt idx="10">
                  <c:v>6.1995967741935484E-2</c:v>
                </c:pt>
                <c:pt idx="11">
                  <c:v>6.25E-2</c:v>
                </c:pt>
                <c:pt idx="12">
                  <c:v>5.1411290322580648E-2</c:v>
                </c:pt>
                <c:pt idx="13">
                  <c:v>4.1834677419354836E-2</c:v>
                </c:pt>
                <c:pt idx="14">
                  <c:v>2.6713709677419355E-2</c:v>
                </c:pt>
                <c:pt idx="15">
                  <c:v>2.8225806451612902E-2</c:v>
                </c:pt>
                <c:pt idx="16">
                  <c:v>3.0241935483870969E-2</c:v>
                </c:pt>
                <c:pt idx="17">
                  <c:v>4.1330645161290321E-2</c:v>
                </c:pt>
                <c:pt idx="18">
                  <c:v>3.9314516129032258E-2</c:v>
                </c:pt>
                <c:pt idx="19">
                  <c:v>3.125E-2</c:v>
                </c:pt>
                <c:pt idx="20">
                  <c:v>1.9657258064516129E-2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1.7510625766089876E-4</c:v>
                </c:pt>
                <c:pt idx="1">
                  <c:v>2.6743501170028174E-3</c:v>
                </c:pt>
                <c:pt idx="2">
                  <c:v>1.1588850507012209E-2</c:v>
                </c:pt>
                <c:pt idx="3">
                  <c:v>2.4100988554418248E-2</c:v>
                </c:pt>
                <c:pt idx="4">
                  <c:v>3.8411945430522614E-2</c:v>
                </c:pt>
                <c:pt idx="5">
                  <c:v>6.9946990560180833E-2</c:v>
                </c:pt>
                <c:pt idx="6">
                  <c:v>7.2955634441809011E-2</c:v>
                </c:pt>
                <c:pt idx="7">
                  <c:v>6.9071459271876343E-2</c:v>
                </c:pt>
                <c:pt idx="8">
                  <c:v>6.353173402951337E-2</c:v>
                </c:pt>
                <c:pt idx="9">
                  <c:v>6.6460784157659311E-2</c:v>
                </c:pt>
                <c:pt idx="10">
                  <c:v>7.4149540744042411E-2</c:v>
                </c:pt>
                <c:pt idx="11">
                  <c:v>6.6142409143730402E-2</c:v>
                </c:pt>
                <c:pt idx="12">
                  <c:v>6.0968815167385663E-2</c:v>
                </c:pt>
                <c:pt idx="13">
                  <c:v>5.2531877298269629E-2</c:v>
                </c:pt>
                <c:pt idx="14">
                  <c:v>4.7390120823317783E-2</c:v>
                </c:pt>
                <c:pt idx="15">
                  <c:v>4.7310527069835559E-2</c:v>
                </c:pt>
                <c:pt idx="16">
                  <c:v>4.5320683232779893E-2</c:v>
                </c:pt>
                <c:pt idx="17">
                  <c:v>5.2595552301055414E-2</c:v>
                </c:pt>
                <c:pt idx="18">
                  <c:v>5.2070233528072718E-2</c:v>
                </c:pt>
                <c:pt idx="19">
                  <c:v>4.6243970773173722E-2</c:v>
                </c:pt>
                <c:pt idx="20">
                  <c:v>3.6358426590681163E-2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2.0593080724876441E-3</c:v>
                </c:pt>
                <c:pt idx="1">
                  <c:v>9.8699694045657795E-3</c:v>
                </c:pt>
                <c:pt idx="2">
                  <c:v>2.7477053424335138E-2</c:v>
                </c:pt>
                <c:pt idx="3">
                  <c:v>4.2833607907743002E-2</c:v>
                </c:pt>
                <c:pt idx="4">
                  <c:v>5.0482466462697106E-2</c:v>
                </c:pt>
                <c:pt idx="5">
                  <c:v>7.8842080489526942E-2</c:v>
                </c:pt>
                <c:pt idx="6">
                  <c:v>7.3870322428806784E-2</c:v>
                </c:pt>
                <c:pt idx="7">
                  <c:v>6.8972111084961166E-2</c:v>
                </c:pt>
                <c:pt idx="8">
                  <c:v>6.6221463873852665E-2</c:v>
                </c:pt>
                <c:pt idx="9">
                  <c:v>6.7354083313720878E-2</c:v>
                </c:pt>
                <c:pt idx="10">
                  <c:v>7.0237114615203572E-2</c:v>
                </c:pt>
                <c:pt idx="11">
                  <c:v>6.3000117674747003E-2</c:v>
                </c:pt>
                <c:pt idx="12">
                  <c:v>5.6778065427159331E-2</c:v>
                </c:pt>
                <c:pt idx="13">
                  <c:v>4.8026006119086841E-2</c:v>
                </c:pt>
                <c:pt idx="14">
                  <c:v>4.0877265238879738E-2</c:v>
                </c:pt>
                <c:pt idx="15">
                  <c:v>3.6876323840903745E-2</c:v>
                </c:pt>
                <c:pt idx="16">
                  <c:v>3.5273005413038364E-2</c:v>
                </c:pt>
                <c:pt idx="17">
                  <c:v>4.4348670275358909E-2</c:v>
                </c:pt>
                <c:pt idx="18">
                  <c:v>4.5172393504353966E-2</c:v>
                </c:pt>
                <c:pt idx="19">
                  <c:v>4.0744881148505531E-2</c:v>
                </c:pt>
                <c:pt idx="20">
                  <c:v>3.0683690280065897E-2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4.329004329004329E-3</c:v>
                </c:pt>
                <c:pt idx="1">
                  <c:v>2.1212121212121213E-2</c:v>
                </c:pt>
                <c:pt idx="2">
                  <c:v>4.5887445887445887E-2</c:v>
                </c:pt>
                <c:pt idx="3">
                  <c:v>5.5411255411255411E-2</c:v>
                </c:pt>
                <c:pt idx="4">
                  <c:v>5.9307359307359309E-2</c:v>
                </c:pt>
                <c:pt idx="5">
                  <c:v>9.4805194805194809E-2</c:v>
                </c:pt>
                <c:pt idx="6">
                  <c:v>0.10692640692640693</c:v>
                </c:pt>
                <c:pt idx="7">
                  <c:v>0.10562770562770563</c:v>
                </c:pt>
                <c:pt idx="8">
                  <c:v>8.4848484848484854E-2</c:v>
                </c:pt>
                <c:pt idx="9">
                  <c:v>6.5800865800865804E-2</c:v>
                </c:pt>
                <c:pt idx="10">
                  <c:v>6.1904761904761907E-2</c:v>
                </c:pt>
                <c:pt idx="11">
                  <c:v>4.4588744588744587E-2</c:v>
                </c:pt>
                <c:pt idx="12">
                  <c:v>3.9826839826839829E-2</c:v>
                </c:pt>
                <c:pt idx="13">
                  <c:v>3.3333333333333333E-2</c:v>
                </c:pt>
                <c:pt idx="14">
                  <c:v>2.987012987012987E-2</c:v>
                </c:pt>
                <c:pt idx="15">
                  <c:v>2.1645021645021644E-2</c:v>
                </c:pt>
                <c:pt idx="16">
                  <c:v>2.4675324675324677E-2</c:v>
                </c:pt>
                <c:pt idx="17">
                  <c:v>3.4632034632034632E-2</c:v>
                </c:pt>
                <c:pt idx="18">
                  <c:v>2.9004329004329005E-2</c:v>
                </c:pt>
                <c:pt idx="19">
                  <c:v>2.0346320346320345E-2</c:v>
                </c:pt>
                <c:pt idx="20">
                  <c:v>1.6017316017316017E-2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109</c:v>
                </c:pt>
                <c:pt idx="2">
                  <c:v>495</c:v>
                </c:pt>
                <c:pt idx="3">
                  <c:v>1003</c:v>
                </c:pt>
                <c:pt idx="4">
                  <c:v>1587</c:v>
                </c:pt>
                <c:pt idx="5">
                  <c:v>2692</c:v>
                </c:pt>
                <c:pt idx="6">
                  <c:v>2823</c:v>
                </c:pt>
                <c:pt idx="7">
                  <c:v>2778</c:v>
                </c:pt>
                <c:pt idx="8">
                  <c:v>2655</c:v>
                </c:pt>
                <c:pt idx="9">
                  <c:v>2900</c:v>
                </c:pt>
                <c:pt idx="10">
                  <c:v>3355</c:v>
                </c:pt>
                <c:pt idx="11">
                  <c:v>2959</c:v>
                </c:pt>
                <c:pt idx="12">
                  <c:v>2720</c:v>
                </c:pt>
                <c:pt idx="13">
                  <c:v>2319</c:v>
                </c:pt>
                <c:pt idx="14">
                  <c:v>2110</c:v>
                </c:pt>
                <c:pt idx="15">
                  <c:v>2249</c:v>
                </c:pt>
                <c:pt idx="16">
                  <c:v>2106</c:v>
                </c:pt>
                <c:pt idx="17">
                  <c:v>2419</c:v>
                </c:pt>
                <c:pt idx="18">
                  <c:v>2344</c:v>
                </c:pt>
                <c:pt idx="19">
                  <c:v>2052</c:v>
                </c:pt>
                <c:pt idx="20">
                  <c:v>1620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19</c:v>
                </c:pt>
                <c:pt idx="2">
                  <c:v>61</c:v>
                </c:pt>
                <c:pt idx="3">
                  <c:v>173</c:v>
                </c:pt>
                <c:pt idx="4">
                  <c:v>323</c:v>
                </c:pt>
                <c:pt idx="5">
                  <c:v>682</c:v>
                </c:pt>
                <c:pt idx="6">
                  <c:v>604</c:v>
                </c:pt>
                <c:pt idx="7">
                  <c:v>496</c:v>
                </c:pt>
                <c:pt idx="8">
                  <c:v>424</c:v>
                </c:pt>
                <c:pt idx="9">
                  <c:v>472</c:v>
                </c:pt>
                <c:pt idx="10">
                  <c:v>508</c:v>
                </c:pt>
                <c:pt idx="11">
                  <c:v>490</c:v>
                </c:pt>
                <c:pt idx="12">
                  <c:v>448</c:v>
                </c:pt>
                <c:pt idx="13">
                  <c:v>435</c:v>
                </c:pt>
                <c:pt idx="14">
                  <c:v>397</c:v>
                </c:pt>
                <c:pt idx="15">
                  <c:v>385</c:v>
                </c:pt>
                <c:pt idx="16">
                  <c:v>356</c:v>
                </c:pt>
                <c:pt idx="17">
                  <c:v>354</c:v>
                </c:pt>
                <c:pt idx="18">
                  <c:v>365</c:v>
                </c:pt>
                <c:pt idx="19">
                  <c:v>366</c:v>
                </c:pt>
                <c:pt idx="2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91</c:v>
                </c:pt>
                <c:pt idx="1">
                  <c:v>410</c:v>
                </c:pt>
                <c:pt idx="2">
                  <c:v>1203</c:v>
                </c:pt>
                <c:pt idx="3">
                  <c:v>1905</c:v>
                </c:pt>
                <c:pt idx="4">
                  <c:v>2316</c:v>
                </c:pt>
                <c:pt idx="5">
                  <c:v>3423</c:v>
                </c:pt>
                <c:pt idx="6">
                  <c:v>3154</c:v>
                </c:pt>
                <c:pt idx="7">
                  <c:v>2978</c:v>
                </c:pt>
                <c:pt idx="8">
                  <c:v>3069</c:v>
                </c:pt>
                <c:pt idx="9">
                  <c:v>3239</c:v>
                </c:pt>
                <c:pt idx="10">
                  <c:v>3431</c:v>
                </c:pt>
                <c:pt idx="11">
                  <c:v>3066</c:v>
                </c:pt>
                <c:pt idx="12">
                  <c:v>2767</c:v>
                </c:pt>
                <c:pt idx="13">
                  <c:v>2294</c:v>
                </c:pt>
                <c:pt idx="14">
                  <c:v>1938</c:v>
                </c:pt>
                <c:pt idx="15">
                  <c:v>1794</c:v>
                </c:pt>
                <c:pt idx="16">
                  <c:v>1740</c:v>
                </c:pt>
                <c:pt idx="17">
                  <c:v>2245</c:v>
                </c:pt>
                <c:pt idx="18">
                  <c:v>2269</c:v>
                </c:pt>
                <c:pt idx="19">
                  <c:v>1959</c:v>
                </c:pt>
                <c:pt idx="20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19</c:v>
                </c:pt>
                <c:pt idx="2">
                  <c:v>61</c:v>
                </c:pt>
                <c:pt idx="3">
                  <c:v>173</c:v>
                </c:pt>
                <c:pt idx="4">
                  <c:v>323</c:v>
                </c:pt>
                <c:pt idx="5">
                  <c:v>682</c:v>
                </c:pt>
                <c:pt idx="6">
                  <c:v>604</c:v>
                </c:pt>
                <c:pt idx="7">
                  <c:v>496</c:v>
                </c:pt>
                <c:pt idx="8">
                  <c:v>424</c:v>
                </c:pt>
                <c:pt idx="9">
                  <c:v>472</c:v>
                </c:pt>
                <c:pt idx="10">
                  <c:v>508</c:v>
                </c:pt>
                <c:pt idx="11">
                  <c:v>490</c:v>
                </c:pt>
                <c:pt idx="12">
                  <c:v>448</c:v>
                </c:pt>
                <c:pt idx="13">
                  <c:v>435</c:v>
                </c:pt>
                <c:pt idx="14">
                  <c:v>397</c:v>
                </c:pt>
                <c:pt idx="15">
                  <c:v>385</c:v>
                </c:pt>
                <c:pt idx="16">
                  <c:v>356</c:v>
                </c:pt>
                <c:pt idx="17">
                  <c:v>354</c:v>
                </c:pt>
                <c:pt idx="18">
                  <c:v>365</c:v>
                </c:pt>
                <c:pt idx="19">
                  <c:v>366</c:v>
                </c:pt>
                <c:pt idx="2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6</c:v>
                </c:pt>
                <c:pt idx="2">
                  <c:v>26</c:v>
                </c:pt>
                <c:pt idx="3">
                  <c:v>62</c:v>
                </c:pt>
                <c:pt idx="4">
                  <c:v>91</c:v>
                </c:pt>
                <c:pt idx="5">
                  <c:v>179</c:v>
                </c:pt>
                <c:pt idx="6">
                  <c:v>213</c:v>
                </c:pt>
                <c:pt idx="7">
                  <c:v>213</c:v>
                </c:pt>
                <c:pt idx="8">
                  <c:v>166</c:v>
                </c:pt>
                <c:pt idx="9">
                  <c:v>150</c:v>
                </c:pt>
                <c:pt idx="10">
                  <c:v>151</c:v>
                </c:pt>
                <c:pt idx="11">
                  <c:v>126</c:v>
                </c:pt>
                <c:pt idx="12">
                  <c:v>133</c:v>
                </c:pt>
                <c:pt idx="13">
                  <c:v>103</c:v>
                </c:pt>
                <c:pt idx="14">
                  <c:v>93</c:v>
                </c:pt>
                <c:pt idx="15">
                  <c:v>48</c:v>
                </c:pt>
                <c:pt idx="16">
                  <c:v>63</c:v>
                </c:pt>
                <c:pt idx="17">
                  <c:v>105</c:v>
                </c:pt>
                <c:pt idx="18">
                  <c:v>114</c:v>
                </c:pt>
                <c:pt idx="19">
                  <c:v>91</c:v>
                </c:pt>
                <c:pt idx="2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29</c:v>
                </c:pt>
                <c:pt idx="2">
                  <c:v>102</c:v>
                </c:pt>
                <c:pt idx="3">
                  <c:v>144</c:v>
                </c:pt>
                <c:pt idx="4">
                  <c:v>137</c:v>
                </c:pt>
                <c:pt idx="5">
                  <c:v>207</c:v>
                </c:pt>
                <c:pt idx="6">
                  <c:v>218</c:v>
                </c:pt>
                <c:pt idx="7">
                  <c:v>204</c:v>
                </c:pt>
                <c:pt idx="8">
                  <c:v>202</c:v>
                </c:pt>
                <c:pt idx="9">
                  <c:v>173</c:v>
                </c:pt>
                <c:pt idx="10">
                  <c:v>143</c:v>
                </c:pt>
                <c:pt idx="11">
                  <c:v>136</c:v>
                </c:pt>
                <c:pt idx="12">
                  <c:v>119</c:v>
                </c:pt>
                <c:pt idx="13">
                  <c:v>119</c:v>
                </c:pt>
                <c:pt idx="14">
                  <c:v>76</c:v>
                </c:pt>
                <c:pt idx="15">
                  <c:v>73</c:v>
                </c:pt>
                <c:pt idx="16">
                  <c:v>67</c:v>
                </c:pt>
                <c:pt idx="17">
                  <c:v>85</c:v>
                </c:pt>
                <c:pt idx="18">
                  <c:v>94</c:v>
                </c:pt>
                <c:pt idx="19">
                  <c:v>97</c:v>
                </c:pt>
                <c:pt idx="2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71</c:v>
                </c:pt>
                <c:pt idx="2">
                  <c:v>187</c:v>
                </c:pt>
                <c:pt idx="3">
                  <c:v>295</c:v>
                </c:pt>
                <c:pt idx="4">
                  <c:v>391</c:v>
                </c:pt>
                <c:pt idx="5">
                  <c:v>777</c:v>
                </c:pt>
                <c:pt idx="6">
                  <c:v>705</c:v>
                </c:pt>
                <c:pt idx="7">
                  <c:v>583</c:v>
                </c:pt>
                <c:pt idx="8">
                  <c:v>448</c:v>
                </c:pt>
                <c:pt idx="9">
                  <c:v>521</c:v>
                </c:pt>
                <c:pt idx="10">
                  <c:v>557</c:v>
                </c:pt>
                <c:pt idx="11">
                  <c:v>506</c:v>
                </c:pt>
                <c:pt idx="12">
                  <c:v>482</c:v>
                </c:pt>
                <c:pt idx="13">
                  <c:v>431</c:v>
                </c:pt>
                <c:pt idx="14">
                  <c:v>392</c:v>
                </c:pt>
                <c:pt idx="15">
                  <c:v>341</c:v>
                </c:pt>
                <c:pt idx="16">
                  <c:v>315</c:v>
                </c:pt>
                <c:pt idx="17">
                  <c:v>282</c:v>
                </c:pt>
                <c:pt idx="18">
                  <c:v>336</c:v>
                </c:pt>
                <c:pt idx="19">
                  <c:v>366</c:v>
                </c:pt>
                <c:pt idx="2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9</c:v>
                </c:pt>
                <c:pt idx="2">
                  <c:v>32</c:v>
                </c:pt>
                <c:pt idx="3">
                  <c:v>76</c:v>
                </c:pt>
                <c:pt idx="4">
                  <c:v>131</c:v>
                </c:pt>
                <c:pt idx="5">
                  <c:v>275</c:v>
                </c:pt>
                <c:pt idx="6">
                  <c:v>307</c:v>
                </c:pt>
                <c:pt idx="7">
                  <c:v>265</c:v>
                </c:pt>
                <c:pt idx="8">
                  <c:v>237</c:v>
                </c:pt>
                <c:pt idx="9">
                  <c:v>248</c:v>
                </c:pt>
                <c:pt idx="10">
                  <c:v>213</c:v>
                </c:pt>
                <c:pt idx="11">
                  <c:v>187</c:v>
                </c:pt>
                <c:pt idx="12">
                  <c:v>208</c:v>
                </c:pt>
                <c:pt idx="13">
                  <c:v>167</c:v>
                </c:pt>
                <c:pt idx="14">
                  <c:v>142</c:v>
                </c:pt>
                <c:pt idx="15">
                  <c:v>117</c:v>
                </c:pt>
                <c:pt idx="16">
                  <c:v>117</c:v>
                </c:pt>
                <c:pt idx="17">
                  <c:v>130</c:v>
                </c:pt>
                <c:pt idx="18">
                  <c:v>169</c:v>
                </c:pt>
                <c:pt idx="19">
                  <c:v>161</c:v>
                </c:pt>
                <c:pt idx="2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46</c:v>
                </c:pt>
                <c:pt idx="2">
                  <c:v>124</c:v>
                </c:pt>
                <c:pt idx="3">
                  <c:v>177</c:v>
                </c:pt>
                <c:pt idx="4">
                  <c:v>187</c:v>
                </c:pt>
                <c:pt idx="5">
                  <c:v>299</c:v>
                </c:pt>
                <c:pt idx="6">
                  <c:v>311</c:v>
                </c:pt>
                <c:pt idx="7">
                  <c:v>261</c:v>
                </c:pt>
                <c:pt idx="8">
                  <c:v>259</c:v>
                </c:pt>
                <c:pt idx="9">
                  <c:v>210</c:v>
                </c:pt>
                <c:pt idx="10">
                  <c:v>190</c:v>
                </c:pt>
                <c:pt idx="11">
                  <c:v>198</c:v>
                </c:pt>
                <c:pt idx="12">
                  <c:v>171</c:v>
                </c:pt>
                <c:pt idx="13">
                  <c:v>155</c:v>
                </c:pt>
                <c:pt idx="14">
                  <c:v>149</c:v>
                </c:pt>
                <c:pt idx="15">
                  <c:v>118</c:v>
                </c:pt>
                <c:pt idx="16">
                  <c:v>116</c:v>
                </c:pt>
                <c:pt idx="17">
                  <c:v>137</c:v>
                </c:pt>
                <c:pt idx="18">
                  <c:v>133</c:v>
                </c:pt>
                <c:pt idx="19">
                  <c:v>140</c:v>
                </c:pt>
                <c:pt idx="2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83</c:v>
                </c:pt>
                <c:pt idx="3">
                  <c:v>134</c:v>
                </c:pt>
                <c:pt idx="4">
                  <c:v>202</c:v>
                </c:pt>
                <c:pt idx="5">
                  <c:v>386</c:v>
                </c:pt>
                <c:pt idx="6">
                  <c:v>417</c:v>
                </c:pt>
                <c:pt idx="7">
                  <c:v>357</c:v>
                </c:pt>
                <c:pt idx="8">
                  <c:v>327</c:v>
                </c:pt>
                <c:pt idx="9">
                  <c:v>277</c:v>
                </c:pt>
                <c:pt idx="10">
                  <c:v>308</c:v>
                </c:pt>
                <c:pt idx="11">
                  <c:v>269</c:v>
                </c:pt>
                <c:pt idx="12">
                  <c:v>219</c:v>
                </c:pt>
                <c:pt idx="13">
                  <c:v>193</c:v>
                </c:pt>
                <c:pt idx="14">
                  <c:v>182</c:v>
                </c:pt>
                <c:pt idx="15">
                  <c:v>117</c:v>
                </c:pt>
                <c:pt idx="16">
                  <c:v>145</c:v>
                </c:pt>
                <c:pt idx="17">
                  <c:v>214</c:v>
                </c:pt>
                <c:pt idx="18">
                  <c:v>201</c:v>
                </c:pt>
                <c:pt idx="19">
                  <c:v>173</c:v>
                </c:pt>
                <c:pt idx="2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15</c:v>
                </c:pt>
                <c:pt idx="1">
                  <c:v>66</c:v>
                </c:pt>
                <c:pt idx="2">
                  <c:v>146</c:v>
                </c:pt>
                <c:pt idx="3">
                  <c:v>263</c:v>
                </c:pt>
                <c:pt idx="4">
                  <c:v>264</c:v>
                </c:pt>
                <c:pt idx="5">
                  <c:v>435</c:v>
                </c:pt>
                <c:pt idx="6">
                  <c:v>387</c:v>
                </c:pt>
                <c:pt idx="7">
                  <c:v>419</c:v>
                </c:pt>
                <c:pt idx="8">
                  <c:v>328</c:v>
                </c:pt>
                <c:pt idx="9">
                  <c:v>284</c:v>
                </c:pt>
                <c:pt idx="10">
                  <c:v>311</c:v>
                </c:pt>
                <c:pt idx="11">
                  <c:v>274</c:v>
                </c:pt>
                <c:pt idx="12">
                  <c:v>229</c:v>
                </c:pt>
                <c:pt idx="13">
                  <c:v>189</c:v>
                </c:pt>
                <c:pt idx="14">
                  <c:v>155</c:v>
                </c:pt>
                <c:pt idx="15">
                  <c:v>131</c:v>
                </c:pt>
                <c:pt idx="16">
                  <c:v>103</c:v>
                </c:pt>
                <c:pt idx="17">
                  <c:v>186</c:v>
                </c:pt>
                <c:pt idx="18">
                  <c:v>172</c:v>
                </c:pt>
                <c:pt idx="19">
                  <c:v>161</c:v>
                </c:pt>
                <c:pt idx="2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31</c:v>
                </c:pt>
                <c:pt idx="3">
                  <c:v>66</c:v>
                </c:pt>
                <c:pt idx="4">
                  <c:v>79</c:v>
                </c:pt>
                <c:pt idx="5">
                  <c:v>180</c:v>
                </c:pt>
                <c:pt idx="6">
                  <c:v>219</c:v>
                </c:pt>
                <c:pt idx="7">
                  <c:v>230</c:v>
                </c:pt>
                <c:pt idx="8">
                  <c:v>182</c:v>
                </c:pt>
                <c:pt idx="9">
                  <c:v>128</c:v>
                </c:pt>
                <c:pt idx="10">
                  <c:v>123</c:v>
                </c:pt>
                <c:pt idx="11">
                  <c:v>124</c:v>
                </c:pt>
                <c:pt idx="12">
                  <c:v>102</c:v>
                </c:pt>
                <c:pt idx="13">
                  <c:v>83</c:v>
                </c:pt>
                <c:pt idx="14">
                  <c:v>53</c:v>
                </c:pt>
                <c:pt idx="15">
                  <c:v>56</c:v>
                </c:pt>
                <c:pt idx="16">
                  <c:v>60</c:v>
                </c:pt>
                <c:pt idx="17">
                  <c:v>82</c:v>
                </c:pt>
                <c:pt idx="18">
                  <c:v>78</c:v>
                </c:pt>
                <c:pt idx="19">
                  <c:v>62</c:v>
                </c:pt>
                <c:pt idx="2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6</c:v>
                </c:pt>
                <c:pt idx="2">
                  <c:v>26</c:v>
                </c:pt>
                <c:pt idx="3">
                  <c:v>62</c:v>
                </c:pt>
                <c:pt idx="4">
                  <c:v>91</c:v>
                </c:pt>
                <c:pt idx="5">
                  <c:v>179</c:v>
                </c:pt>
                <c:pt idx="6">
                  <c:v>213</c:v>
                </c:pt>
                <c:pt idx="7">
                  <c:v>213</c:v>
                </c:pt>
                <c:pt idx="8">
                  <c:v>166</c:v>
                </c:pt>
                <c:pt idx="9">
                  <c:v>150</c:v>
                </c:pt>
                <c:pt idx="10">
                  <c:v>151</c:v>
                </c:pt>
                <c:pt idx="11">
                  <c:v>126</c:v>
                </c:pt>
                <c:pt idx="12">
                  <c:v>133</c:v>
                </c:pt>
                <c:pt idx="13">
                  <c:v>103</c:v>
                </c:pt>
                <c:pt idx="14">
                  <c:v>93</c:v>
                </c:pt>
                <c:pt idx="15">
                  <c:v>48</c:v>
                </c:pt>
                <c:pt idx="16">
                  <c:v>63</c:v>
                </c:pt>
                <c:pt idx="17">
                  <c:v>105</c:v>
                </c:pt>
                <c:pt idx="18">
                  <c:v>114</c:v>
                </c:pt>
                <c:pt idx="19">
                  <c:v>91</c:v>
                </c:pt>
                <c:pt idx="2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49</c:v>
                </c:pt>
                <c:pt idx="2">
                  <c:v>106</c:v>
                </c:pt>
                <c:pt idx="3">
                  <c:v>128</c:v>
                </c:pt>
                <c:pt idx="4">
                  <c:v>137</c:v>
                </c:pt>
                <c:pt idx="5">
                  <c:v>219</c:v>
                </c:pt>
                <c:pt idx="6">
                  <c:v>247</c:v>
                </c:pt>
                <c:pt idx="7">
                  <c:v>244</c:v>
                </c:pt>
                <c:pt idx="8">
                  <c:v>196</c:v>
                </c:pt>
                <c:pt idx="9">
                  <c:v>152</c:v>
                </c:pt>
                <c:pt idx="10">
                  <c:v>143</c:v>
                </c:pt>
                <c:pt idx="11">
                  <c:v>103</c:v>
                </c:pt>
                <c:pt idx="12">
                  <c:v>92</c:v>
                </c:pt>
                <c:pt idx="13">
                  <c:v>77</c:v>
                </c:pt>
                <c:pt idx="14">
                  <c:v>69</c:v>
                </c:pt>
                <c:pt idx="15">
                  <c:v>50</c:v>
                </c:pt>
                <c:pt idx="16">
                  <c:v>57</c:v>
                </c:pt>
                <c:pt idx="17">
                  <c:v>80</c:v>
                </c:pt>
                <c:pt idx="18">
                  <c:v>67</c:v>
                </c:pt>
                <c:pt idx="19">
                  <c:v>47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1.6165535079211123E-4</c:v>
                </c:pt>
                <c:pt idx="1">
                  <c:v>2.5172047480485891E-3</c:v>
                </c:pt>
                <c:pt idx="2">
                  <c:v>1.1431342663156437E-2</c:v>
                </c:pt>
                <c:pt idx="3">
                  <c:v>2.3162902406355365E-2</c:v>
                </c:pt>
                <c:pt idx="4">
                  <c:v>3.6649577386725786E-2</c:v>
                </c:pt>
                <c:pt idx="5">
                  <c:v>6.2168029190337627E-2</c:v>
                </c:pt>
                <c:pt idx="6">
                  <c:v>6.5193293612304276E-2</c:v>
                </c:pt>
                <c:pt idx="7">
                  <c:v>6.4154080642926423E-2</c:v>
                </c:pt>
                <c:pt idx="8">
                  <c:v>6.1313565193293611E-2</c:v>
                </c:pt>
                <c:pt idx="9">
                  <c:v>6.6971502471017505E-2</c:v>
                </c:pt>
                <c:pt idx="10">
                  <c:v>7.7479100272504736E-2</c:v>
                </c:pt>
                <c:pt idx="11">
                  <c:v>6.8334026141979587E-2</c:v>
                </c:pt>
                <c:pt idx="12">
                  <c:v>6.2814650593506077E-2</c:v>
                </c:pt>
                <c:pt idx="13">
                  <c:v>5.3554108355272273E-2</c:v>
                </c:pt>
                <c:pt idx="14">
                  <c:v>4.8727541453050666E-2</c:v>
                </c:pt>
                <c:pt idx="15">
                  <c:v>5.1937554847351158E-2</c:v>
                </c:pt>
                <c:pt idx="16">
                  <c:v>4.8635166966883747E-2</c:v>
                </c:pt>
                <c:pt idx="17">
                  <c:v>5.586347050944529E-2</c:v>
                </c:pt>
                <c:pt idx="18">
                  <c:v>5.4131448893815527E-2</c:v>
                </c:pt>
                <c:pt idx="19">
                  <c:v>4.738811140363032E-2</c:v>
                </c:pt>
                <c:pt idx="20">
                  <c:v>3.7411666897602884E-2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1.9488167898061891E-3</c:v>
                </c:pt>
                <c:pt idx="1">
                  <c:v>8.7803833386872251E-3</c:v>
                </c:pt>
                <c:pt idx="2">
                  <c:v>2.5762929649855444E-2</c:v>
                </c:pt>
                <c:pt idx="3">
                  <c:v>4.0796659171217477E-2</c:v>
                </c:pt>
                <c:pt idx="4">
                  <c:v>4.9598458079023452E-2</c:v>
                </c:pt>
                <c:pt idx="5">
                  <c:v>7.330549309347896E-2</c:v>
                </c:pt>
                <c:pt idx="6">
                  <c:v>6.7544705000535388E-2</c:v>
                </c:pt>
                <c:pt idx="7">
                  <c:v>6.3775564835635512E-2</c:v>
                </c:pt>
                <c:pt idx="8">
                  <c:v>6.5724381625441697E-2</c:v>
                </c:pt>
                <c:pt idx="9">
                  <c:v>6.9365028375629079E-2</c:v>
                </c:pt>
                <c:pt idx="10">
                  <c:v>7.3476817646428952E-2</c:v>
                </c:pt>
                <c:pt idx="11">
                  <c:v>6.566013491808545E-2</c:v>
                </c:pt>
                <c:pt idx="12">
                  <c:v>5.9256879751579401E-2</c:v>
                </c:pt>
                <c:pt idx="13">
                  <c:v>4.9127315558410968E-2</c:v>
                </c:pt>
                <c:pt idx="14">
                  <c:v>4.15033729521362E-2</c:v>
                </c:pt>
                <c:pt idx="15">
                  <c:v>3.8419530999036298E-2</c:v>
                </c:pt>
                <c:pt idx="16">
                  <c:v>3.7263090266623833E-2</c:v>
                </c:pt>
                <c:pt idx="17">
                  <c:v>4.8077952671592247E-2</c:v>
                </c:pt>
                <c:pt idx="18">
                  <c:v>4.859192633044223E-2</c:v>
                </c:pt>
                <c:pt idx="19">
                  <c:v>4.1953099903629942E-2</c:v>
                </c:pt>
                <c:pt idx="20">
                  <c:v>3.0067459042724062E-2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0</c:v>
                </c:pt>
                <c:pt idx="1">
                  <c:v>2.468173551571837E-3</c:v>
                </c:pt>
                <c:pt idx="2">
                  <c:v>7.9241361392569497E-3</c:v>
                </c:pt>
                <c:pt idx="3">
                  <c:v>2.2473369706417251E-2</c:v>
                </c:pt>
                <c:pt idx="4">
                  <c:v>4.1958950376721225E-2</c:v>
                </c:pt>
                <c:pt idx="5">
                  <c:v>8.8594440114315401E-2</c:v>
                </c:pt>
                <c:pt idx="6">
                  <c:v>7.8461938165757333E-2</c:v>
                </c:pt>
                <c:pt idx="7">
                  <c:v>6.4432320083138483E-2</c:v>
                </c:pt>
                <c:pt idx="8">
                  <c:v>5.507924136139257E-2</c:v>
                </c:pt>
                <c:pt idx="9">
                  <c:v>6.1314627175889841E-2</c:v>
                </c:pt>
                <c:pt idx="10">
                  <c:v>6.5991166536762791E-2</c:v>
                </c:pt>
                <c:pt idx="11">
                  <c:v>6.3652896856326316E-2</c:v>
                </c:pt>
                <c:pt idx="12">
                  <c:v>5.8196934268641205E-2</c:v>
                </c:pt>
                <c:pt idx="13">
                  <c:v>5.6508183943881525E-2</c:v>
                </c:pt>
                <c:pt idx="14">
                  <c:v>5.1571836840737857E-2</c:v>
                </c:pt>
                <c:pt idx="15">
                  <c:v>5.0012990387113536E-2</c:v>
                </c:pt>
                <c:pt idx="16">
                  <c:v>4.6245778124188099E-2</c:v>
                </c:pt>
                <c:pt idx="17">
                  <c:v>4.5985970381917381E-2</c:v>
                </c:pt>
                <c:pt idx="18">
                  <c:v>4.7414912964406336E-2</c:v>
                </c:pt>
                <c:pt idx="19">
                  <c:v>4.7544816835541702E-2</c:v>
                </c:pt>
                <c:pt idx="20">
                  <c:v>4.4167316186022341E-2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0</c:v>
                </c:pt>
                <c:pt idx="1">
                  <c:v>2.7235587834770767E-3</c:v>
                </c:pt>
                <c:pt idx="2">
                  <c:v>1.1802088061733999E-2</c:v>
                </c:pt>
                <c:pt idx="3">
                  <c:v>2.814344076259646E-2</c:v>
                </c:pt>
                <c:pt idx="4">
                  <c:v>4.1307308216068997E-2</c:v>
                </c:pt>
                <c:pt idx="5">
                  <c:v>8.1252837040399456E-2</c:v>
                </c:pt>
                <c:pt idx="6">
                  <c:v>9.6686336813436219E-2</c:v>
                </c:pt>
                <c:pt idx="7">
                  <c:v>9.6686336813436219E-2</c:v>
                </c:pt>
                <c:pt idx="8">
                  <c:v>7.5351793009532458E-2</c:v>
                </c:pt>
                <c:pt idx="9">
                  <c:v>6.8088969586926923E-2</c:v>
                </c:pt>
                <c:pt idx="10">
                  <c:v>6.8542896050839769E-2</c:v>
                </c:pt>
                <c:pt idx="11">
                  <c:v>5.7194734453018613E-2</c:v>
                </c:pt>
                <c:pt idx="12">
                  <c:v>6.0372219700408535E-2</c:v>
                </c:pt>
                <c:pt idx="13">
                  <c:v>4.6754425783023149E-2</c:v>
                </c:pt>
                <c:pt idx="14">
                  <c:v>4.2215161143894689E-2</c:v>
                </c:pt>
                <c:pt idx="15">
                  <c:v>2.1788470267816613E-2</c:v>
                </c:pt>
                <c:pt idx="16">
                  <c:v>2.8597367226509306E-2</c:v>
                </c:pt>
                <c:pt idx="17">
                  <c:v>4.766227871084884E-2</c:v>
                </c:pt>
                <c:pt idx="18">
                  <c:v>5.1747616886064454E-2</c:v>
                </c:pt>
                <c:pt idx="19">
                  <c:v>4.1307308216068997E-2</c:v>
                </c:pt>
                <c:pt idx="20">
                  <c:v>3.1774852473899232E-2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2.7988804478208716E-3</c:v>
                </c:pt>
                <c:pt idx="1">
                  <c:v>1.1595361855257898E-2</c:v>
                </c:pt>
                <c:pt idx="2">
                  <c:v>4.0783686525389842E-2</c:v>
                </c:pt>
                <c:pt idx="3">
                  <c:v>5.7576969212315074E-2</c:v>
                </c:pt>
                <c:pt idx="4">
                  <c:v>5.47780887644942E-2</c:v>
                </c:pt>
                <c:pt idx="5">
                  <c:v>8.2766893242702921E-2</c:v>
                </c:pt>
                <c:pt idx="6">
                  <c:v>8.7165133946421433E-2</c:v>
                </c:pt>
                <c:pt idx="7">
                  <c:v>8.1567373050779685E-2</c:v>
                </c:pt>
                <c:pt idx="8">
                  <c:v>8.0767692922830869E-2</c:v>
                </c:pt>
                <c:pt idx="9">
                  <c:v>6.9172331067572965E-2</c:v>
                </c:pt>
                <c:pt idx="10">
                  <c:v>5.7177129148340666E-2</c:v>
                </c:pt>
                <c:pt idx="11">
                  <c:v>5.4378248700519792E-2</c:v>
                </c:pt>
                <c:pt idx="12">
                  <c:v>4.7580967612954821E-2</c:v>
                </c:pt>
                <c:pt idx="13">
                  <c:v>4.7580967612954821E-2</c:v>
                </c:pt>
                <c:pt idx="14">
                  <c:v>3.0387844862055178E-2</c:v>
                </c:pt>
                <c:pt idx="15">
                  <c:v>2.9188324670131948E-2</c:v>
                </c:pt>
                <c:pt idx="16">
                  <c:v>2.6789284286285485E-2</c:v>
                </c:pt>
                <c:pt idx="17">
                  <c:v>3.3986405437824871E-2</c:v>
                </c:pt>
                <c:pt idx="18">
                  <c:v>3.758496601359456E-2</c:v>
                </c:pt>
                <c:pt idx="19">
                  <c:v>3.878448620551779E-2</c:v>
                </c:pt>
                <c:pt idx="20">
                  <c:v>2.7588964414234307E-2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1.5589399208538195E-3</c:v>
                </c:pt>
                <c:pt idx="1">
                  <c:v>8.5142103369708604E-3</c:v>
                </c:pt>
                <c:pt idx="2">
                  <c:v>2.2424751169204941E-2</c:v>
                </c:pt>
                <c:pt idx="3">
                  <c:v>3.5375944357836669E-2</c:v>
                </c:pt>
                <c:pt idx="4">
                  <c:v>4.6888116081064878E-2</c:v>
                </c:pt>
                <c:pt idx="5">
                  <c:v>9.3176639884878287E-2</c:v>
                </c:pt>
                <c:pt idx="6">
                  <c:v>8.4542511092457126E-2</c:v>
                </c:pt>
                <c:pt idx="7">
                  <c:v>6.9912459527521287E-2</c:v>
                </c:pt>
                <c:pt idx="8">
                  <c:v>5.3723468041731622E-2</c:v>
                </c:pt>
                <c:pt idx="9">
                  <c:v>6.2477515289603068E-2</c:v>
                </c:pt>
                <c:pt idx="10">
                  <c:v>6.6794579685813649E-2</c:v>
                </c:pt>
                <c:pt idx="11">
                  <c:v>6.0678738457848665E-2</c:v>
                </c:pt>
                <c:pt idx="12">
                  <c:v>5.7800695527041611E-2</c:v>
                </c:pt>
                <c:pt idx="13">
                  <c:v>5.1684854299076627E-2</c:v>
                </c:pt>
                <c:pt idx="14">
                  <c:v>4.700803453651517E-2</c:v>
                </c:pt>
                <c:pt idx="15">
                  <c:v>4.0892193308550186E-2</c:v>
                </c:pt>
                <c:pt idx="16">
                  <c:v>3.7774313466842548E-2</c:v>
                </c:pt>
                <c:pt idx="17">
                  <c:v>3.381700443698285E-2</c:v>
                </c:pt>
                <c:pt idx="18">
                  <c:v>4.0292601031298718E-2</c:v>
                </c:pt>
                <c:pt idx="19">
                  <c:v>4.3890154694807532E-2</c:v>
                </c:pt>
                <c:pt idx="20">
                  <c:v>4.0772274853099894E-2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3.0303030303030303E-4</c:v>
                </c:pt>
                <c:pt idx="1">
                  <c:v>2.7272727272727275E-3</c:v>
                </c:pt>
                <c:pt idx="2">
                  <c:v>9.696969696969697E-3</c:v>
                </c:pt>
                <c:pt idx="3">
                  <c:v>2.3030303030303029E-2</c:v>
                </c:pt>
                <c:pt idx="4">
                  <c:v>3.9696969696969696E-2</c:v>
                </c:pt>
                <c:pt idx="5">
                  <c:v>8.3333333333333329E-2</c:v>
                </c:pt>
                <c:pt idx="6">
                  <c:v>9.3030303030303033E-2</c:v>
                </c:pt>
                <c:pt idx="7">
                  <c:v>8.0303030303030307E-2</c:v>
                </c:pt>
                <c:pt idx="8">
                  <c:v>7.1818181818181823E-2</c:v>
                </c:pt>
                <c:pt idx="9">
                  <c:v>7.515151515151515E-2</c:v>
                </c:pt>
                <c:pt idx="10">
                  <c:v>6.4545454545454545E-2</c:v>
                </c:pt>
                <c:pt idx="11">
                  <c:v>5.6666666666666664E-2</c:v>
                </c:pt>
                <c:pt idx="12">
                  <c:v>6.3030303030303034E-2</c:v>
                </c:pt>
                <c:pt idx="13">
                  <c:v>5.0606060606060606E-2</c:v>
                </c:pt>
                <c:pt idx="14">
                  <c:v>4.303030303030303E-2</c:v>
                </c:pt>
                <c:pt idx="15">
                  <c:v>3.5454545454545454E-2</c:v>
                </c:pt>
                <c:pt idx="16">
                  <c:v>3.5454545454545454E-2</c:v>
                </c:pt>
                <c:pt idx="17">
                  <c:v>3.9393939393939391E-2</c:v>
                </c:pt>
                <c:pt idx="18">
                  <c:v>5.1212121212121209E-2</c:v>
                </c:pt>
                <c:pt idx="19">
                  <c:v>4.878787878787879E-2</c:v>
                </c:pt>
                <c:pt idx="20">
                  <c:v>3.272727272727273E-2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1.1405759908753922E-3</c:v>
                </c:pt>
                <c:pt idx="1">
                  <c:v>1.3116623895067009E-2</c:v>
                </c:pt>
                <c:pt idx="2">
                  <c:v>3.5357855717137156E-2</c:v>
                </c:pt>
                <c:pt idx="3">
                  <c:v>5.0470487596236097E-2</c:v>
                </c:pt>
                <c:pt idx="4">
                  <c:v>5.3321927573424577E-2</c:v>
                </c:pt>
                <c:pt idx="5">
                  <c:v>8.5258055317935552E-2</c:v>
                </c:pt>
                <c:pt idx="6">
                  <c:v>8.8679783290561739E-2</c:v>
                </c:pt>
                <c:pt idx="7">
                  <c:v>7.4422583404619339E-2</c:v>
                </c:pt>
                <c:pt idx="8">
                  <c:v>7.3852295409181631E-2</c:v>
                </c:pt>
                <c:pt idx="9">
                  <c:v>5.9880239520958084E-2</c:v>
                </c:pt>
                <c:pt idx="10">
                  <c:v>5.4177359566581124E-2</c:v>
                </c:pt>
                <c:pt idx="11">
                  <c:v>5.6458511548331911E-2</c:v>
                </c:pt>
                <c:pt idx="12">
                  <c:v>4.875962360992301E-2</c:v>
                </c:pt>
                <c:pt idx="13">
                  <c:v>4.4197319646421443E-2</c:v>
                </c:pt>
                <c:pt idx="14">
                  <c:v>4.2486455660108356E-2</c:v>
                </c:pt>
                <c:pt idx="15">
                  <c:v>3.3646991730824069E-2</c:v>
                </c:pt>
                <c:pt idx="16">
                  <c:v>3.3076703735386369E-2</c:v>
                </c:pt>
                <c:pt idx="17">
                  <c:v>3.9064727687482176E-2</c:v>
                </c:pt>
                <c:pt idx="18">
                  <c:v>3.7924151696606789E-2</c:v>
                </c:pt>
                <c:pt idx="19">
                  <c:v>3.9920159680638723E-2</c:v>
                </c:pt>
                <c:pt idx="20">
                  <c:v>3.4787567721699456E-2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4.6168051708217911E-4</c:v>
                </c:pt>
                <c:pt idx="1">
                  <c:v>4.3859649122807015E-3</c:v>
                </c:pt>
                <c:pt idx="2">
                  <c:v>1.9159741458910435E-2</c:v>
                </c:pt>
                <c:pt idx="3">
                  <c:v>3.0932594644506001E-2</c:v>
                </c:pt>
                <c:pt idx="4">
                  <c:v>4.6629732225300091E-2</c:v>
                </c:pt>
                <c:pt idx="5">
                  <c:v>8.9104339796860568E-2</c:v>
                </c:pt>
                <c:pt idx="6">
                  <c:v>9.6260387811634346E-2</c:v>
                </c:pt>
                <c:pt idx="7">
                  <c:v>8.2409972299168979E-2</c:v>
                </c:pt>
                <c:pt idx="8">
                  <c:v>7.5484764542936289E-2</c:v>
                </c:pt>
                <c:pt idx="9">
                  <c:v>6.394275161588181E-2</c:v>
                </c:pt>
                <c:pt idx="10">
                  <c:v>7.1098799630655588E-2</c:v>
                </c:pt>
                <c:pt idx="11">
                  <c:v>6.209602954755309E-2</c:v>
                </c:pt>
                <c:pt idx="12">
                  <c:v>5.0554016620498618E-2</c:v>
                </c:pt>
                <c:pt idx="13">
                  <c:v>4.4552169898430284E-2</c:v>
                </c:pt>
                <c:pt idx="14">
                  <c:v>4.2012927054478302E-2</c:v>
                </c:pt>
                <c:pt idx="15">
                  <c:v>2.7008310249307478E-2</c:v>
                </c:pt>
                <c:pt idx="16">
                  <c:v>3.3471837488457987E-2</c:v>
                </c:pt>
                <c:pt idx="17">
                  <c:v>4.9399815327793167E-2</c:v>
                </c:pt>
                <c:pt idx="18">
                  <c:v>4.6398891966759004E-2</c:v>
                </c:pt>
                <c:pt idx="19">
                  <c:v>3.9935364727608495E-2</c:v>
                </c:pt>
                <c:pt idx="20">
                  <c:v>2.4699907663896584E-2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29</c:v>
                </c:pt>
                <c:pt idx="2">
                  <c:v>102</c:v>
                </c:pt>
                <c:pt idx="3">
                  <c:v>144</c:v>
                </c:pt>
                <c:pt idx="4">
                  <c:v>137</c:v>
                </c:pt>
                <c:pt idx="5">
                  <c:v>207</c:v>
                </c:pt>
                <c:pt idx="6">
                  <c:v>218</c:v>
                </c:pt>
                <c:pt idx="7">
                  <c:v>204</c:v>
                </c:pt>
                <c:pt idx="8">
                  <c:v>202</c:v>
                </c:pt>
                <c:pt idx="9">
                  <c:v>173</c:v>
                </c:pt>
                <c:pt idx="10">
                  <c:v>143</c:v>
                </c:pt>
                <c:pt idx="11">
                  <c:v>136</c:v>
                </c:pt>
                <c:pt idx="12">
                  <c:v>119</c:v>
                </c:pt>
                <c:pt idx="13">
                  <c:v>119</c:v>
                </c:pt>
                <c:pt idx="14">
                  <c:v>76</c:v>
                </c:pt>
                <c:pt idx="15">
                  <c:v>73</c:v>
                </c:pt>
                <c:pt idx="16">
                  <c:v>67</c:v>
                </c:pt>
                <c:pt idx="17">
                  <c:v>85</c:v>
                </c:pt>
                <c:pt idx="18">
                  <c:v>94</c:v>
                </c:pt>
                <c:pt idx="19">
                  <c:v>97</c:v>
                </c:pt>
                <c:pt idx="2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3.2383419689119169E-3</c:v>
                </c:pt>
                <c:pt idx="1">
                  <c:v>1.4248704663212436E-2</c:v>
                </c:pt>
                <c:pt idx="2">
                  <c:v>3.1519861830742658E-2</c:v>
                </c:pt>
                <c:pt idx="3">
                  <c:v>5.6778929188255611E-2</c:v>
                </c:pt>
                <c:pt idx="4">
                  <c:v>5.6994818652849742E-2</c:v>
                </c:pt>
                <c:pt idx="5">
                  <c:v>9.3911917098445596E-2</c:v>
                </c:pt>
                <c:pt idx="6">
                  <c:v>8.3549222797927467E-2</c:v>
                </c:pt>
                <c:pt idx="7">
                  <c:v>9.0457685664939558E-2</c:v>
                </c:pt>
                <c:pt idx="8">
                  <c:v>7.0811744386873918E-2</c:v>
                </c:pt>
                <c:pt idx="9">
                  <c:v>6.1312607944732297E-2</c:v>
                </c:pt>
                <c:pt idx="10">
                  <c:v>6.7141623488773741E-2</c:v>
                </c:pt>
                <c:pt idx="11">
                  <c:v>5.9153713298791016E-2</c:v>
                </c:pt>
                <c:pt idx="12">
                  <c:v>4.9438687392055265E-2</c:v>
                </c:pt>
                <c:pt idx="13">
                  <c:v>4.0803108808290155E-2</c:v>
                </c:pt>
                <c:pt idx="14">
                  <c:v>3.3462867012089809E-2</c:v>
                </c:pt>
                <c:pt idx="15">
                  <c:v>2.8281519861830744E-2</c:v>
                </c:pt>
                <c:pt idx="16">
                  <c:v>2.2236614853195166E-2</c:v>
                </c:pt>
                <c:pt idx="17">
                  <c:v>4.0155440414507769E-2</c:v>
                </c:pt>
                <c:pt idx="18">
                  <c:v>3.7132987910189985E-2</c:v>
                </c:pt>
                <c:pt idx="19">
                  <c:v>3.475820379965458E-2</c:v>
                </c:pt>
                <c:pt idx="20">
                  <c:v>2.4611398963730571E-2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5.0403225806451612E-4</c:v>
                </c:pt>
                <c:pt idx="1">
                  <c:v>3.0241935483870967E-3</c:v>
                </c:pt>
                <c:pt idx="2">
                  <c:v>1.5625E-2</c:v>
                </c:pt>
                <c:pt idx="3">
                  <c:v>3.3266129032258063E-2</c:v>
                </c:pt>
                <c:pt idx="4">
                  <c:v>3.9818548387096774E-2</c:v>
                </c:pt>
                <c:pt idx="5">
                  <c:v>9.0725806451612906E-2</c:v>
                </c:pt>
                <c:pt idx="6">
                  <c:v>0.11038306451612903</c:v>
                </c:pt>
                <c:pt idx="7">
                  <c:v>0.1159274193548387</c:v>
                </c:pt>
                <c:pt idx="8">
                  <c:v>9.1733870967741937E-2</c:v>
                </c:pt>
                <c:pt idx="9">
                  <c:v>6.4516129032258063E-2</c:v>
                </c:pt>
                <c:pt idx="10">
                  <c:v>6.1995967741935484E-2</c:v>
                </c:pt>
                <c:pt idx="11">
                  <c:v>6.25E-2</c:v>
                </c:pt>
                <c:pt idx="12">
                  <c:v>5.1411290322580648E-2</c:v>
                </c:pt>
                <c:pt idx="13">
                  <c:v>4.1834677419354836E-2</c:v>
                </c:pt>
                <c:pt idx="14">
                  <c:v>2.6713709677419355E-2</c:v>
                </c:pt>
                <c:pt idx="15">
                  <c:v>2.8225806451612902E-2</c:v>
                </c:pt>
                <c:pt idx="16">
                  <c:v>3.0241935483870969E-2</c:v>
                </c:pt>
                <c:pt idx="17">
                  <c:v>4.1330645161290321E-2</c:v>
                </c:pt>
                <c:pt idx="18">
                  <c:v>3.9314516129032258E-2</c:v>
                </c:pt>
                <c:pt idx="19">
                  <c:v>3.125E-2</c:v>
                </c:pt>
                <c:pt idx="20">
                  <c:v>1.9657258064516129E-2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4.329004329004329E-3</c:v>
                </c:pt>
                <c:pt idx="1">
                  <c:v>2.1212121212121213E-2</c:v>
                </c:pt>
                <c:pt idx="2">
                  <c:v>4.5887445887445887E-2</c:v>
                </c:pt>
                <c:pt idx="3">
                  <c:v>5.5411255411255411E-2</c:v>
                </c:pt>
                <c:pt idx="4">
                  <c:v>5.9307359307359309E-2</c:v>
                </c:pt>
                <c:pt idx="5">
                  <c:v>9.4805194805194809E-2</c:v>
                </c:pt>
                <c:pt idx="6">
                  <c:v>0.10692640692640693</c:v>
                </c:pt>
                <c:pt idx="7">
                  <c:v>0.10562770562770563</c:v>
                </c:pt>
                <c:pt idx="8">
                  <c:v>8.4848484848484854E-2</c:v>
                </c:pt>
                <c:pt idx="9">
                  <c:v>6.5800865800865804E-2</c:v>
                </c:pt>
                <c:pt idx="10">
                  <c:v>6.1904761904761907E-2</c:v>
                </c:pt>
                <c:pt idx="11">
                  <c:v>4.4588744588744587E-2</c:v>
                </c:pt>
                <c:pt idx="12">
                  <c:v>3.9826839826839829E-2</c:v>
                </c:pt>
                <c:pt idx="13">
                  <c:v>3.3333333333333333E-2</c:v>
                </c:pt>
                <c:pt idx="14">
                  <c:v>2.987012987012987E-2</c:v>
                </c:pt>
                <c:pt idx="15">
                  <c:v>2.1645021645021644E-2</c:v>
                </c:pt>
                <c:pt idx="16">
                  <c:v>2.4675324675324677E-2</c:v>
                </c:pt>
                <c:pt idx="17">
                  <c:v>3.4632034632034632E-2</c:v>
                </c:pt>
                <c:pt idx="18">
                  <c:v>2.9004329004329005E-2</c:v>
                </c:pt>
                <c:pt idx="19">
                  <c:v>2.0346320346320345E-2</c:v>
                </c:pt>
                <c:pt idx="20">
                  <c:v>1.6017316017316017E-2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71</c:v>
                </c:pt>
                <c:pt idx="2">
                  <c:v>187</c:v>
                </c:pt>
                <c:pt idx="3">
                  <c:v>295</c:v>
                </c:pt>
                <c:pt idx="4">
                  <c:v>391</c:v>
                </c:pt>
                <c:pt idx="5">
                  <c:v>777</c:v>
                </c:pt>
                <c:pt idx="6">
                  <c:v>705</c:v>
                </c:pt>
                <c:pt idx="7">
                  <c:v>583</c:v>
                </c:pt>
                <c:pt idx="8">
                  <c:v>448</c:v>
                </c:pt>
                <c:pt idx="9">
                  <c:v>521</c:v>
                </c:pt>
                <c:pt idx="10">
                  <c:v>557</c:v>
                </c:pt>
                <c:pt idx="11">
                  <c:v>506</c:v>
                </c:pt>
                <c:pt idx="12">
                  <c:v>482</c:v>
                </c:pt>
                <c:pt idx="13">
                  <c:v>431</c:v>
                </c:pt>
                <c:pt idx="14">
                  <c:v>392</c:v>
                </c:pt>
                <c:pt idx="15">
                  <c:v>341</c:v>
                </c:pt>
                <c:pt idx="16">
                  <c:v>315</c:v>
                </c:pt>
                <c:pt idx="17">
                  <c:v>282</c:v>
                </c:pt>
                <c:pt idx="18">
                  <c:v>336</c:v>
                </c:pt>
                <c:pt idx="19">
                  <c:v>366</c:v>
                </c:pt>
                <c:pt idx="2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9</c:v>
                </c:pt>
                <c:pt idx="2">
                  <c:v>32</c:v>
                </c:pt>
                <c:pt idx="3">
                  <c:v>76</c:v>
                </c:pt>
                <c:pt idx="4">
                  <c:v>131</c:v>
                </c:pt>
                <c:pt idx="5">
                  <c:v>275</c:v>
                </c:pt>
                <c:pt idx="6">
                  <c:v>307</c:v>
                </c:pt>
                <c:pt idx="7">
                  <c:v>265</c:v>
                </c:pt>
                <c:pt idx="8">
                  <c:v>237</c:v>
                </c:pt>
                <c:pt idx="9">
                  <c:v>248</c:v>
                </c:pt>
                <c:pt idx="10">
                  <c:v>213</c:v>
                </c:pt>
                <c:pt idx="11">
                  <c:v>187</c:v>
                </c:pt>
                <c:pt idx="12">
                  <c:v>208</c:v>
                </c:pt>
                <c:pt idx="13">
                  <c:v>167</c:v>
                </c:pt>
                <c:pt idx="14">
                  <c:v>142</c:v>
                </c:pt>
                <c:pt idx="15">
                  <c:v>117</c:v>
                </c:pt>
                <c:pt idx="16">
                  <c:v>117</c:v>
                </c:pt>
                <c:pt idx="17">
                  <c:v>130</c:v>
                </c:pt>
                <c:pt idx="18">
                  <c:v>169</c:v>
                </c:pt>
                <c:pt idx="19">
                  <c:v>161</c:v>
                </c:pt>
                <c:pt idx="2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46</c:v>
                </c:pt>
                <c:pt idx="2">
                  <c:v>124</c:v>
                </c:pt>
                <c:pt idx="3">
                  <c:v>177</c:v>
                </c:pt>
                <c:pt idx="4">
                  <c:v>187</c:v>
                </c:pt>
                <c:pt idx="5">
                  <c:v>299</c:v>
                </c:pt>
                <c:pt idx="6">
                  <c:v>311</c:v>
                </c:pt>
                <c:pt idx="7">
                  <c:v>261</c:v>
                </c:pt>
                <c:pt idx="8">
                  <c:v>259</c:v>
                </c:pt>
                <c:pt idx="9">
                  <c:v>210</c:v>
                </c:pt>
                <c:pt idx="10">
                  <c:v>190</c:v>
                </c:pt>
                <c:pt idx="11">
                  <c:v>198</c:v>
                </c:pt>
                <c:pt idx="12">
                  <c:v>171</c:v>
                </c:pt>
                <c:pt idx="13">
                  <c:v>155</c:v>
                </c:pt>
                <c:pt idx="14">
                  <c:v>149</c:v>
                </c:pt>
                <c:pt idx="15">
                  <c:v>118</c:v>
                </c:pt>
                <c:pt idx="16">
                  <c:v>116</c:v>
                </c:pt>
                <c:pt idx="17">
                  <c:v>137</c:v>
                </c:pt>
                <c:pt idx="18">
                  <c:v>133</c:v>
                </c:pt>
                <c:pt idx="19">
                  <c:v>140</c:v>
                </c:pt>
                <c:pt idx="2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19</c:v>
                </c:pt>
                <c:pt idx="2">
                  <c:v>83</c:v>
                </c:pt>
                <c:pt idx="3">
                  <c:v>134</c:v>
                </c:pt>
                <c:pt idx="4">
                  <c:v>202</c:v>
                </c:pt>
                <c:pt idx="5">
                  <c:v>386</c:v>
                </c:pt>
                <c:pt idx="6">
                  <c:v>417</c:v>
                </c:pt>
                <c:pt idx="7">
                  <c:v>357</c:v>
                </c:pt>
                <c:pt idx="8">
                  <c:v>327</c:v>
                </c:pt>
                <c:pt idx="9">
                  <c:v>277</c:v>
                </c:pt>
                <c:pt idx="10">
                  <c:v>308</c:v>
                </c:pt>
                <c:pt idx="11">
                  <c:v>269</c:v>
                </c:pt>
                <c:pt idx="12">
                  <c:v>219</c:v>
                </c:pt>
                <c:pt idx="13">
                  <c:v>193</c:v>
                </c:pt>
                <c:pt idx="14">
                  <c:v>182</c:v>
                </c:pt>
                <c:pt idx="15">
                  <c:v>117</c:v>
                </c:pt>
                <c:pt idx="16">
                  <c:v>145</c:v>
                </c:pt>
                <c:pt idx="17">
                  <c:v>214</c:v>
                </c:pt>
                <c:pt idx="18">
                  <c:v>201</c:v>
                </c:pt>
                <c:pt idx="19">
                  <c:v>173</c:v>
                </c:pt>
                <c:pt idx="2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23"/>
  <sheetViews>
    <sheetView view="pageBreakPreview" zoomScale="90" zoomScaleNormal="100" zoomScaleSheetLayoutView="90" workbookViewId="0">
      <selection activeCell="C18" sqref="C18:CZ20"/>
    </sheetView>
  </sheetViews>
  <sheetFormatPr defaultColWidth="9" defaultRowHeight="12" x14ac:dyDescent="0.15"/>
  <cols>
    <col min="1" max="1" width="10.109375" style="29" customWidth="1"/>
    <col min="2" max="2" width="3.21875" style="29" customWidth="1"/>
    <col min="3" max="5" width="6.88671875" style="29" customWidth="1"/>
    <col min="6" max="6" width="6.6640625" style="29" customWidth="1"/>
    <col min="7" max="16" width="6.88671875" style="29" customWidth="1"/>
    <col min="17" max="17" width="6.6640625" style="29" customWidth="1"/>
    <col min="18" max="21" width="6.88671875" style="29" customWidth="1"/>
    <col min="22" max="22" width="7" style="29" customWidth="1"/>
    <col min="23" max="23" width="6.88671875" style="29" customWidth="1"/>
    <col min="24" max="24" width="6.6640625" style="29" customWidth="1"/>
    <col min="25" max="29" width="6.88671875" style="29" customWidth="1"/>
    <col min="30" max="30" width="6.77734375" style="29" customWidth="1"/>
    <col min="31" max="34" width="6.88671875" style="29" customWidth="1"/>
    <col min="35" max="35" width="6.6640625" style="29" customWidth="1"/>
    <col min="36" max="54" width="6.88671875" style="29" customWidth="1"/>
    <col min="55" max="55" width="7" style="29" customWidth="1"/>
    <col min="56" max="92" width="6.88671875" style="29" customWidth="1"/>
    <col min="93" max="93" width="6.6640625" style="29" customWidth="1"/>
    <col min="94" max="99" width="6.88671875" style="29" customWidth="1"/>
    <col min="100" max="100" width="6.6640625" style="29" customWidth="1"/>
    <col min="101" max="102" width="6.88671875" style="29" customWidth="1"/>
    <col min="103" max="103" width="8" style="29" customWidth="1"/>
    <col min="104" max="104" width="7.3320312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264</v>
      </c>
      <c r="D3" s="72">
        <v>310</v>
      </c>
      <c r="E3" s="72">
        <v>314</v>
      </c>
      <c r="F3" s="72">
        <v>369</v>
      </c>
      <c r="G3" s="72">
        <v>363</v>
      </c>
      <c r="H3" s="72">
        <v>366</v>
      </c>
      <c r="I3" s="72">
        <v>392</v>
      </c>
      <c r="J3" s="72">
        <v>425</v>
      </c>
      <c r="K3" s="72">
        <v>455</v>
      </c>
      <c r="L3" s="72">
        <v>414</v>
      </c>
      <c r="M3" s="72">
        <v>420</v>
      </c>
      <c r="N3" s="72">
        <v>445</v>
      </c>
      <c r="O3" s="72">
        <v>499</v>
      </c>
      <c r="P3" s="72">
        <v>477</v>
      </c>
      <c r="Q3" s="72">
        <v>503</v>
      </c>
      <c r="R3" s="72">
        <v>517</v>
      </c>
      <c r="S3" s="72">
        <v>505</v>
      </c>
      <c r="T3" s="72">
        <v>505</v>
      </c>
      <c r="U3" s="72">
        <v>449</v>
      </c>
      <c r="V3" s="72">
        <v>443</v>
      </c>
      <c r="W3" s="72">
        <v>417</v>
      </c>
      <c r="X3" s="72">
        <v>422</v>
      </c>
      <c r="Y3" s="72">
        <v>431</v>
      </c>
      <c r="Z3" s="72">
        <v>414</v>
      </c>
      <c r="AA3" s="72">
        <v>422</v>
      </c>
      <c r="AB3" s="72">
        <v>441</v>
      </c>
      <c r="AC3" s="72">
        <v>481</v>
      </c>
      <c r="AD3" s="72">
        <v>489</v>
      </c>
      <c r="AE3" s="72">
        <v>454</v>
      </c>
      <c r="AF3" s="72">
        <v>384</v>
      </c>
      <c r="AG3" s="72">
        <v>424</v>
      </c>
      <c r="AH3" s="72">
        <v>418</v>
      </c>
      <c r="AI3" s="72">
        <v>421</v>
      </c>
      <c r="AJ3" s="72">
        <v>404</v>
      </c>
      <c r="AK3" s="72">
        <v>443</v>
      </c>
      <c r="AL3" s="72">
        <v>452</v>
      </c>
      <c r="AM3" s="72">
        <v>454</v>
      </c>
      <c r="AN3" s="72">
        <v>441</v>
      </c>
      <c r="AO3" s="72">
        <v>480</v>
      </c>
      <c r="AP3" s="72">
        <v>492</v>
      </c>
      <c r="AQ3" s="72">
        <v>512</v>
      </c>
      <c r="AR3" s="72">
        <v>542</v>
      </c>
      <c r="AS3" s="72">
        <v>546</v>
      </c>
      <c r="AT3" s="72">
        <v>559</v>
      </c>
      <c r="AU3" s="72">
        <v>561</v>
      </c>
      <c r="AV3" s="72">
        <v>542</v>
      </c>
      <c r="AW3" s="72">
        <v>589</v>
      </c>
      <c r="AX3" s="72">
        <v>642</v>
      </c>
      <c r="AY3" s="72">
        <v>602</v>
      </c>
      <c r="AZ3" s="72">
        <v>584</v>
      </c>
      <c r="BA3" s="72">
        <v>596</v>
      </c>
      <c r="BB3" s="72">
        <v>690</v>
      </c>
      <c r="BC3" s="72">
        <v>693</v>
      </c>
      <c r="BD3" s="72">
        <v>697</v>
      </c>
      <c r="BE3" s="72">
        <v>679</v>
      </c>
      <c r="BF3" s="72">
        <v>632</v>
      </c>
      <c r="BG3" s="72">
        <v>592</v>
      </c>
      <c r="BH3" s="72">
        <v>553</v>
      </c>
      <c r="BI3" s="72">
        <v>611</v>
      </c>
      <c r="BJ3" s="72">
        <v>512</v>
      </c>
      <c r="BK3" s="72">
        <v>518</v>
      </c>
      <c r="BL3" s="72">
        <v>561</v>
      </c>
      <c r="BM3" s="72">
        <v>566</v>
      </c>
      <c r="BN3" s="72">
        <v>470</v>
      </c>
      <c r="BO3" s="72">
        <v>540</v>
      </c>
      <c r="BP3" s="72">
        <v>585</v>
      </c>
      <c r="BQ3" s="72">
        <v>556</v>
      </c>
      <c r="BR3" s="72">
        <v>575</v>
      </c>
      <c r="BS3" s="72">
        <v>511</v>
      </c>
      <c r="BT3" s="72">
        <v>551</v>
      </c>
      <c r="BU3" s="72">
        <v>560</v>
      </c>
      <c r="BV3" s="72">
        <v>547</v>
      </c>
      <c r="BW3" s="72">
        <v>616</v>
      </c>
      <c r="BX3" s="72">
        <v>523</v>
      </c>
      <c r="BY3" s="72">
        <v>577</v>
      </c>
      <c r="BZ3" s="72">
        <v>579</v>
      </c>
      <c r="CA3" s="72">
        <v>539</v>
      </c>
      <c r="CB3" s="72">
        <v>598</v>
      </c>
      <c r="CC3" s="72">
        <v>527</v>
      </c>
      <c r="CD3" s="72">
        <v>449</v>
      </c>
      <c r="CE3" s="72">
        <v>286</v>
      </c>
      <c r="CF3" s="72">
        <v>338</v>
      </c>
      <c r="CG3" s="72">
        <v>337</v>
      </c>
      <c r="CH3" s="72">
        <v>330</v>
      </c>
      <c r="CI3" s="72">
        <v>296</v>
      </c>
      <c r="CJ3" s="72">
        <v>233</v>
      </c>
      <c r="CK3" s="72">
        <v>240</v>
      </c>
      <c r="CL3" s="72">
        <v>178</v>
      </c>
      <c r="CM3" s="72">
        <v>179</v>
      </c>
      <c r="CN3" s="72">
        <v>173</v>
      </c>
      <c r="CO3" s="72">
        <v>148</v>
      </c>
      <c r="CP3" s="72">
        <v>122</v>
      </c>
      <c r="CQ3" s="72">
        <v>116</v>
      </c>
      <c r="CR3" s="72">
        <v>56</v>
      </c>
      <c r="CS3" s="72">
        <v>53</v>
      </c>
      <c r="CT3" s="72">
        <v>42</v>
      </c>
      <c r="CU3" s="72">
        <v>24</v>
      </c>
      <c r="CV3" s="72">
        <v>25</v>
      </c>
      <c r="CW3" s="72">
        <v>9</v>
      </c>
      <c r="CX3" s="72">
        <v>9</v>
      </c>
      <c r="CY3" s="72">
        <v>7</v>
      </c>
      <c r="CZ3" s="73">
        <v>43302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232</v>
      </c>
      <c r="D4" s="77">
        <v>270</v>
      </c>
      <c r="E4" s="77">
        <v>283</v>
      </c>
      <c r="F4" s="77">
        <v>300</v>
      </c>
      <c r="G4" s="77">
        <v>319</v>
      </c>
      <c r="H4" s="77">
        <v>340</v>
      </c>
      <c r="I4" s="77">
        <v>363</v>
      </c>
      <c r="J4" s="77">
        <v>389</v>
      </c>
      <c r="K4" s="77">
        <v>404</v>
      </c>
      <c r="L4" s="77">
        <v>463</v>
      </c>
      <c r="M4" s="77">
        <v>418</v>
      </c>
      <c r="N4" s="77">
        <v>468</v>
      </c>
      <c r="O4" s="77">
        <v>466</v>
      </c>
      <c r="P4" s="77">
        <v>439</v>
      </c>
      <c r="Q4" s="77">
        <v>478</v>
      </c>
      <c r="R4" s="77">
        <v>481</v>
      </c>
      <c r="S4" s="77">
        <v>452</v>
      </c>
      <c r="T4" s="77">
        <v>490</v>
      </c>
      <c r="U4" s="77">
        <v>415</v>
      </c>
      <c r="V4" s="77">
        <v>407</v>
      </c>
      <c r="W4" s="77">
        <v>353</v>
      </c>
      <c r="X4" s="77">
        <v>380</v>
      </c>
      <c r="Y4" s="77">
        <v>357</v>
      </c>
      <c r="Z4" s="77">
        <v>287</v>
      </c>
      <c r="AA4" s="77">
        <v>363</v>
      </c>
      <c r="AB4" s="77">
        <v>334</v>
      </c>
      <c r="AC4" s="77">
        <v>351</v>
      </c>
      <c r="AD4" s="77">
        <v>381</v>
      </c>
      <c r="AE4" s="77">
        <v>360</v>
      </c>
      <c r="AF4" s="77">
        <v>368</v>
      </c>
      <c r="AG4" s="77">
        <v>359</v>
      </c>
      <c r="AH4" s="77">
        <v>416</v>
      </c>
      <c r="AI4" s="77">
        <v>387</v>
      </c>
      <c r="AJ4" s="77">
        <v>378</v>
      </c>
      <c r="AK4" s="77">
        <v>398</v>
      </c>
      <c r="AL4" s="77">
        <v>411</v>
      </c>
      <c r="AM4" s="77">
        <v>431</v>
      </c>
      <c r="AN4" s="77">
        <v>466</v>
      </c>
      <c r="AO4" s="77">
        <v>478</v>
      </c>
      <c r="AP4" s="77">
        <v>508</v>
      </c>
      <c r="AQ4" s="77">
        <v>524</v>
      </c>
      <c r="AR4" s="77">
        <v>538</v>
      </c>
      <c r="AS4" s="77">
        <v>564</v>
      </c>
      <c r="AT4" s="77">
        <v>588</v>
      </c>
      <c r="AU4" s="77">
        <v>553</v>
      </c>
      <c r="AV4" s="77">
        <v>569</v>
      </c>
      <c r="AW4" s="77">
        <v>658</v>
      </c>
      <c r="AX4" s="77">
        <v>617</v>
      </c>
      <c r="AY4" s="77">
        <v>593</v>
      </c>
      <c r="AZ4" s="77">
        <v>629</v>
      </c>
      <c r="BA4" s="77">
        <v>657</v>
      </c>
      <c r="BB4" s="77">
        <v>694</v>
      </c>
      <c r="BC4" s="77">
        <v>698</v>
      </c>
      <c r="BD4" s="77">
        <v>699</v>
      </c>
      <c r="BE4" s="77">
        <v>683</v>
      </c>
      <c r="BF4" s="77">
        <v>700</v>
      </c>
      <c r="BG4" s="77">
        <v>646</v>
      </c>
      <c r="BH4" s="77">
        <v>635</v>
      </c>
      <c r="BI4" s="77">
        <v>675</v>
      </c>
      <c r="BJ4" s="77">
        <v>583</v>
      </c>
      <c r="BK4" s="77">
        <v>559</v>
      </c>
      <c r="BL4" s="77">
        <v>641</v>
      </c>
      <c r="BM4" s="77">
        <v>654</v>
      </c>
      <c r="BN4" s="77">
        <v>616</v>
      </c>
      <c r="BO4" s="77">
        <v>599</v>
      </c>
      <c r="BP4" s="77">
        <v>580</v>
      </c>
      <c r="BQ4" s="77">
        <v>631</v>
      </c>
      <c r="BR4" s="77">
        <v>584</v>
      </c>
      <c r="BS4" s="77">
        <v>614</v>
      </c>
      <c r="BT4" s="77">
        <v>569</v>
      </c>
      <c r="BU4" s="77">
        <v>588</v>
      </c>
      <c r="BV4" s="77">
        <v>594</v>
      </c>
      <c r="BW4" s="77">
        <v>624</v>
      </c>
      <c r="BX4" s="77">
        <v>637</v>
      </c>
      <c r="BY4" s="77">
        <v>711</v>
      </c>
      <c r="BZ4" s="77">
        <v>694</v>
      </c>
      <c r="CA4" s="77">
        <v>704</v>
      </c>
      <c r="CB4" s="77">
        <v>736</v>
      </c>
      <c r="CC4" s="77">
        <v>722</v>
      </c>
      <c r="CD4" s="77">
        <v>567</v>
      </c>
      <c r="CE4" s="77">
        <v>356</v>
      </c>
      <c r="CF4" s="77">
        <v>506</v>
      </c>
      <c r="CG4" s="77">
        <v>483</v>
      </c>
      <c r="CH4" s="77">
        <v>475</v>
      </c>
      <c r="CI4" s="77">
        <v>496</v>
      </c>
      <c r="CJ4" s="77">
        <v>449</v>
      </c>
      <c r="CK4" s="77">
        <v>428</v>
      </c>
      <c r="CL4" s="77">
        <v>372</v>
      </c>
      <c r="CM4" s="77">
        <v>354</v>
      </c>
      <c r="CN4" s="77">
        <v>302</v>
      </c>
      <c r="CO4" s="77">
        <v>280</v>
      </c>
      <c r="CP4" s="77">
        <v>326</v>
      </c>
      <c r="CQ4" s="77">
        <v>217</v>
      </c>
      <c r="CR4" s="77">
        <v>221</v>
      </c>
      <c r="CS4" s="77">
        <v>159</v>
      </c>
      <c r="CT4" s="77">
        <v>112</v>
      </c>
      <c r="CU4" s="77">
        <v>94</v>
      </c>
      <c r="CV4" s="77">
        <v>92</v>
      </c>
      <c r="CW4" s="77">
        <v>66</v>
      </c>
      <c r="CX4" s="77">
        <v>46</v>
      </c>
      <c r="CY4" s="77">
        <v>91</v>
      </c>
      <c r="CZ4" s="78">
        <v>46695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496</v>
      </c>
      <c r="D5" s="80">
        <v>580</v>
      </c>
      <c r="E5" s="80">
        <v>597</v>
      </c>
      <c r="F5" s="80">
        <v>669</v>
      </c>
      <c r="G5" s="80">
        <v>682</v>
      </c>
      <c r="H5" s="80">
        <v>706</v>
      </c>
      <c r="I5" s="80">
        <v>755</v>
      </c>
      <c r="J5" s="80">
        <v>814</v>
      </c>
      <c r="K5" s="80">
        <v>859</v>
      </c>
      <c r="L5" s="80">
        <v>877</v>
      </c>
      <c r="M5" s="80">
        <v>838</v>
      </c>
      <c r="N5" s="80">
        <v>913</v>
      </c>
      <c r="O5" s="80">
        <v>965</v>
      </c>
      <c r="P5" s="80">
        <v>916</v>
      </c>
      <c r="Q5" s="80">
        <v>981</v>
      </c>
      <c r="R5" s="80">
        <v>998</v>
      </c>
      <c r="S5" s="80">
        <v>957</v>
      </c>
      <c r="T5" s="80">
        <v>995</v>
      </c>
      <c r="U5" s="80">
        <v>864</v>
      </c>
      <c r="V5" s="80">
        <v>850</v>
      </c>
      <c r="W5" s="80">
        <v>770</v>
      </c>
      <c r="X5" s="80">
        <v>802</v>
      </c>
      <c r="Y5" s="80">
        <v>788</v>
      </c>
      <c r="Z5" s="80">
        <v>701</v>
      </c>
      <c r="AA5" s="80">
        <v>785</v>
      </c>
      <c r="AB5" s="80">
        <v>775</v>
      </c>
      <c r="AC5" s="80">
        <v>832</v>
      </c>
      <c r="AD5" s="80">
        <v>870</v>
      </c>
      <c r="AE5" s="80">
        <v>814</v>
      </c>
      <c r="AF5" s="80">
        <v>752</v>
      </c>
      <c r="AG5" s="80">
        <v>783</v>
      </c>
      <c r="AH5" s="80">
        <v>834</v>
      </c>
      <c r="AI5" s="80">
        <v>808</v>
      </c>
      <c r="AJ5" s="80">
        <v>782</v>
      </c>
      <c r="AK5" s="80">
        <v>841</v>
      </c>
      <c r="AL5" s="80">
        <v>863</v>
      </c>
      <c r="AM5" s="80">
        <v>885</v>
      </c>
      <c r="AN5" s="80">
        <v>907</v>
      </c>
      <c r="AO5" s="80">
        <v>958</v>
      </c>
      <c r="AP5" s="80">
        <v>1000</v>
      </c>
      <c r="AQ5" s="80">
        <v>1036</v>
      </c>
      <c r="AR5" s="80">
        <v>1080</v>
      </c>
      <c r="AS5" s="80">
        <v>1110</v>
      </c>
      <c r="AT5" s="80">
        <v>1147</v>
      </c>
      <c r="AU5" s="80">
        <v>1114</v>
      </c>
      <c r="AV5" s="80">
        <v>1111</v>
      </c>
      <c r="AW5" s="80">
        <v>1247</v>
      </c>
      <c r="AX5" s="80">
        <v>1259</v>
      </c>
      <c r="AY5" s="80">
        <v>1195</v>
      </c>
      <c r="AZ5" s="80">
        <v>1213</v>
      </c>
      <c r="BA5" s="80">
        <v>1253</v>
      </c>
      <c r="BB5" s="80">
        <v>1384</v>
      </c>
      <c r="BC5" s="80">
        <v>1391</v>
      </c>
      <c r="BD5" s="80">
        <v>1396</v>
      </c>
      <c r="BE5" s="80">
        <v>1362</v>
      </c>
      <c r="BF5" s="80">
        <v>1332</v>
      </c>
      <c r="BG5" s="80">
        <v>1238</v>
      </c>
      <c r="BH5" s="80">
        <v>1188</v>
      </c>
      <c r="BI5" s="80">
        <v>1286</v>
      </c>
      <c r="BJ5" s="80">
        <v>1095</v>
      </c>
      <c r="BK5" s="80">
        <v>1077</v>
      </c>
      <c r="BL5" s="80">
        <v>1202</v>
      </c>
      <c r="BM5" s="80">
        <v>1220</v>
      </c>
      <c r="BN5" s="80">
        <v>1086</v>
      </c>
      <c r="BO5" s="80">
        <v>1139</v>
      </c>
      <c r="BP5" s="80">
        <v>1165</v>
      </c>
      <c r="BQ5" s="80">
        <v>1187</v>
      </c>
      <c r="BR5" s="80">
        <v>1159</v>
      </c>
      <c r="BS5" s="80">
        <v>1125</v>
      </c>
      <c r="BT5" s="80">
        <v>1120</v>
      </c>
      <c r="BU5" s="80">
        <v>1148</v>
      </c>
      <c r="BV5" s="80">
        <v>1141</v>
      </c>
      <c r="BW5" s="80">
        <v>1240</v>
      </c>
      <c r="BX5" s="80">
        <v>1160</v>
      </c>
      <c r="BY5" s="80">
        <v>1288</v>
      </c>
      <c r="BZ5" s="80">
        <v>1273</v>
      </c>
      <c r="CA5" s="80">
        <v>1243</v>
      </c>
      <c r="CB5" s="80">
        <v>1334</v>
      </c>
      <c r="CC5" s="80">
        <v>1249</v>
      </c>
      <c r="CD5" s="80">
        <v>1016</v>
      </c>
      <c r="CE5" s="80">
        <v>642</v>
      </c>
      <c r="CF5" s="80">
        <v>844</v>
      </c>
      <c r="CG5" s="80">
        <v>820</v>
      </c>
      <c r="CH5" s="80">
        <v>805</v>
      </c>
      <c r="CI5" s="80">
        <v>792</v>
      </c>
      <c r="CJ5" s="80">
        <v>682</v>
      </c>
      <c r="CK5" s="80">
        <v>668</v>
      </c>
      <c r="CL5" s="80">
        <v>550</v>
      </c>
      <c r="CM5" s="80">
        <v>533</v>
      </c>
      <c r="CN5" s="80">
        <v>475</v>
      </c>
      <c r="CO5" s="80">
        <v>428</v>
      </c>
      <c r="CP5" s="80">
        <v>448</v>
      </c>
      <c r="CQ5" s="80">
        <v>333</v>
      </c>
      <c r="CR5" s="80">
        <v>277</v>
      </c>
      <c r="CS5" s="80">
        <v>212</v>
      </c>
      <c r="CT5" s="80">
        <v>154</v>
      </c>
      <c r="CU5" s="80">
        <v>118</v>
      </c>
      <c r="CV5" s="80">
        <v>117</v>
      </c>
      <c r="CW5" s="80">
        <v>75</v>
      </c>
      <c r="CX5" s="80">
        <v>55</v>
      </c>
      <c r="CY5" s="80">
        <v>98</v>
      </c>
      <c r="CZ5" s="78">
        <v>89997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64</v>
      </c>
      <c r="D6" s="72">
        <v>56</v>
      </c>
      <c r="E6" s="72">
        <v>78</v>
      </c>
      <c r="F6" s="72">
        <v>60</v>
      </c>
      <c r="G6" s="72">
        <v>82</v>
      </c>
      <c r="H6" s="72">
        <v>74</v>
      </c>
      <c r="I6" s="72">
        <v>85</v>
      </c>
      <c r="J6" s="72">
        <v>75</v>
      </c>
      <c r="K6" s="72">
        <v>73</v>
      </c>
      <c r="L6" s="72">
        <v>59</v>
      </c>
      <c r="M6" s="72">
        <v>78</v>
      </c>
      <c r="N6" s="72">
        <v>88</v>
      </c>
      <c r="O6" s="72">
        <v>63</v>
      </c>
      <c r="P6" s="72">
        <v>63</v>
      </c>
      <c r="Q6" s="72">
        <v>73</v>
      </c>
      <c r="R6" s="72">
        <v>74</v>
      </c>
      <c r="S6" s="72">
        <v>83</v>
      </c>
      <c r="T6" s="72">
        <v>74</v>
      </c>
      <c r="U6" s="72">
        <v>60</v>
      </c>
      <c r="V6" s="72">
        <v>63</v>
      </c>
      <c r="W6" s="72">
        <v>70</v>
      </c>
      <c r="X6" s="72">
        <v>69</v>
      </c>
      <c r="Y6" s="72">
        <v>74</v>
      </c>
      <c r="Z6" s="72">
        <v>61</v>
      </c>
      <c r="AA6" s="72">
        <v>82</v>
      </c>
      <c r="AB6" s="72">
        <v>62</v>
      </c>
      <c r="AC6" s="72">
        <v>94</v>
      </c>
      <c r="AD6" s="72">
        <v>73</v>
      </c>
      <c r="AE6" s="72">
        <v>80</v>
      </c>
      <c r="AF6" s="72">
        <v>76</v>
      </c>
      <c r="AG6" s="72">
        <v>67</v>
      </c>
      <c r="AH6" s="72">
        <v>82</v>
      </c>
      <c r="AI6" s="72">
        <v>92</v>
      </c>
      <c r="AJ6" s="72">
        <v>84</v>
      </c>
      <c r="AK6" s="72">
        <v>72</v>
      </c>
      <c r="AL6" s="72">
        <v>78</v>
      </c>
      <c r="AM6" s="72">
        <v>81</v>
      </c>
      <c r="AN6" s="72">
        <v>98</v>
      </c>
      <c r="AO6" s="72">
        <v>99</v>
      </c>
      <c r="AP6" s="72">
        <v>79</v>
      </c>
      <c r="AQ6" s="72">
        <v>104</v>
      </c>
      <c r="AR6" s="72">
        <v>81</v>
      </c>
      <c r="AS6" s="72">
        <v>88</v>
      </c>
      <c r="AT6" s="72">
        <v>88</v>
      </c>
      <c r="AU6" s="72">
        <v>87</v>
      </c>
      <c r="AV6" s="72">
        <v>86</v>
      </c>
      <c r="AW6" s="72">
        <v>105</v>
      </c>
      <c r="AX6" s="72">
        <v>100</v>
      </c>
      <c r="AY6" s="72">
        <v>106</v>
      </c>
      <c r="AZ6" s="72">
        <v>93</v>
      </c>
      <c r="BA6" s="72">
        <v>98</v>
      </c>
      <c r="BB6" s="72">
        <v>103</v>
      </c>
      <c r="BC6" s="72">
        <v>107</v>
      </c>
      <c r="BD6" s="72">
        <v>102</v>
      </c>
      <c r="BE6" s="72">
        <v>98</v>
      </c>
      <c r="BF6" s="72">
        <v>98</v>
      </c>
      <c r="BG6" s="72">
        <v>96</v>
      </c>
      <c r="BH6" s="72">
        <v>107</v>
      </c>
      <c r="BI6" s="72">
        <v>88</v>
      </c>
      <c r="BJ6" s="72">
        <v>83</v>
      </c>
      <c r="BK6" s="72">
        <v>93</v>
      </c>
      <c r="BL6" s="72">
        <v>70</v>
      </c>
      <c r="BM6" s="72">
        <v>96</v>
      </c>
      <c r="BN6" s="72">
        <v>78</v>
      </c>
      <c r="BO6" s="72">
        <v>87</v>
      </c>
      <c r="BP6" s="72">
        <v>103</v>
      </c>
      <c r="BQ6" s="72">
        <v>92</v>
      </c>
      <c r="BR6" s="72">
        <v>87</v>
      </c>
      <c r="BS6" s="72">
        <v>108</v>
      </c>
      <c r="BT6" s="72">
        <v>106</v>
      </c>
      <c r="BU6" s="72">
        <v>107</v>
      </c>
      <c r="BV6" s="72">
        <v>109</v>
      </c>
      <c r="BW6" s="72">
        <v>133</v>
      </c>
      <c r="BX6" s="72">
        <v>120</v>
      </c>
      <c r="BY6" s="72">
        <v>135</v>
      </c>
      <c r="BZ6" s="72">
        <v>138</v>
      </c>
      <c r="CA6" s="72">
        <v>153</v>
      </c>
      <c r="CB6" s="72">
        <v>153</v>
      </c>
      <c r="CC6" s="72">
        <v>132</v>
      </c>
      <c r="CD6" s="72">
        <v>106</v>
      </c>
      <c r="CE6" s="72">
        <v>61</v>
      </c>
      <c r="CF6" s="72">
        <v>84</v>
      </c>
      <c r="CG6" s="72">
        <v>59</v>
      </c>
      <c r="CH6" s="72">
        <v>62</v>
      </c>
      <c r="CI6" s="72">
        <v>57</v>
      </c>
      <c r="CJ6" s="72">
        <v>52</v>
      </c>
      <c r="CK6" s="72">
        <v>46</v>
      </c>
      <c r="CL6" s="72">
        <v>29</v>
      </c>
      <c r="CM6" s="72">
        <v>20</v>
      </c>
      <c r="CN6" s="72">
        <v>26</v>
      </c>
      <c r="CO6" s="72">
        <v>18</v>
      </c>
      <c r="CP6" s="72">
        <v>13</v>
      </c>
      <c r="CQ6" s="72">
        <v>13</v>
      </c>
      <c r="CR6" s="72">
        <v>10</v>
      </c>
      <c r="CS6" s="72">
        <v>7</v>
      </c>
      <c r="CT6" s="72">
        <v>7</v>
      </c>
      <c r="CU6" s="72">
        <v>4</v>
      </c>
      <c r="CV6" s="72">
        <v>1</v>
      </c>
      <c r="CW6" s="72">
        <v>5</v>
      </c>
      <c r="CX6" s="72">
        <v>2</v>
      </c>
      <c r="CY6" s="72">
        <v>0</v>
      </c>
      <c r="CZ6" s="73">
        <v>7698</v>
      </c>
      <c r="DA6" s="81"/>
    </row>
    <row r="7" spans="1:131" s="75" customFormat="1" ht="11.25" customHeight="1" x14ac:dyDescent="0.15">
      <c r="A7" s="217"/>
      <c r="B7" s="76" t="s">
        <v>14</v>
      </c>
      <c r="C7" s="77">
        <v>65</v>
      </c>
      <c r="D7" s="77">
        <v>57</v>
      </c>
      <c r="E7" s="77">
        <v>53</v>
      </c>
      <c r="F7" s="77">
        <v>79</v>
      </c>
      <c r="G7" s="77">
        <v>86</v>
      </c>
      <c r="H7" s="77">
        <v>73</v>
      </c>
      <c r="I7" s="77">
        <v>74</v>
      </c>
      <c r="J7" s="77">
        <v>52</v>
      </c>
      <c r="K7" s="77">
        <v>84</v>
      </c>
      <c r="L7" s="77">
        <v>83</v>
      </c>
      <c r="M7" s="77">
        <v>64</v>
      </c>
      <c r="N7" s="77">
        <v>76</v>
      </c>
      <c r="O7" s="77">
        <v>55</v>
      </c>
      <c r="P7" s="77">
        <v>72</v>
      </c>
      <c r="Q7" s="77">
        <v>69</v>
      </c>
      <c r="R7" s="77">
        <v>63</v>
      </c>
      <c r="S7" s="77">
        <v>55</v>
      </c>
      <c r="T7" s="77">
        <v>54</v>
      </c>
      <c r="U7" s="77">
        <v>62</v>
      </c>
      <c r="V7" s="77">
        <v>48</v>
      </c>
      <c r="W7" s="77">
        <v>62</v>
      </c>
      <c r="X7" s="77">
        <v>58</v>
      </c>
      <c r="Y7" s="77">
        <v>67</v>
      </c>
      <c r="Z7" s="77">
        <v>61</v>
      </c>
      <c r="AA7" s="77">
        <v>67</v>
      </c>
      <c r="AB7" s="77">
        <v>63</v>
      </c>
      <c r="AC7" s="77">
        <v>68</v>
      </c>
      <c r="AD7" s="77">
        <v>78</v>
      </c>
      <c r="AE7" s="77">
        <v>74</v>
      </c>
      <c r="AF7" s="77">
        <v>58</v>
      </c>
      <c r="AG7" s="77">
        <v>64</v>
      </c>
      <c r="AH7" s="77">
        <v>68</v>
      </c>
      <c r="AI7" s="77">
        <v>71</v>
      </c>
      <c r="AJ7" s="77">
        <v>91</v>
      </c>
      <c r="AK7" s="77">
        <v>98</v>
      </c>
      <c r="AL7" s="77">
        <v>85</v>
      </c>
      <c r="AM7" s="77">
        <v>90</v>
      </c>
      <c r="AN7" s="77">
        <v>88</v>
      </c>
      <c r="AO7" s="77">
        <v>103</v>
      </c>
      <c r="AP7" s="77">
        <v>65</v>
      </c>
      <c r="AQ7" s="77">
        <v>87</v>
      </c>
      <c r="AR7" s="77">
        <v>110</v>
      </c>
      <c r="AS7" s="77">
        <v>105</v>
      </c>
      <c r="AT7" s="77">
        <v>87</v>
      </c>
      <c r="AU7" s="77">
        <v>93</v>
      </c>
      <c r="AV7" s="77">
        <v>91</v>
      </c>
      <c r="AW7" s="77">
        <v>100</v>
      </c>
      <c r="AX7" s="77">
        <v>102</v>
      </c>
      <c r="AY7" s="77">
        <v>113</v>
      </c>
      <c r="AZ7" s="77">
        <v>100</v>
      </c>
      <c r="BA7" s="77">
        <v>101</v>
      </c>
      <c r="BB7" s="77">
        <v>115</v>
      </c>
      <c r="BC7" s="77">
        <v>117</v>
      </c>
      <c r="BD7" s="77">
        <v>112</v>
      </c>
      <c r="BE7" s="77">
        <v>112</v>
      </c>
      <c r="BF7" s="77">
        <v>114</v>
      </c>
      <c r="BG7" s="77">
        <v>104</v>
      </c>
      <c r="BH7" s="77">
        <v>110</v>
      </c>
      <c r="BI7" s="77">
        <v>97</v>
      </c>
      <c r="BJ7" s="77">
        <v>96</v>
      </c>
      <c r="BK7" s="77">
        <v>94</v>
      </c>
      <c r="BL7" s="77">
        <v>89</v>
      </c>
      <c r="BM7" s="77">
        <v>81</v>
      </c>
      <c r="BN7" s="77">
        <v>79</v>
      </c>
      <c r="BO7" s="77">
        <v>105</v>
      </c>
      <c r="BP7" s="77">
        <v>92</v>
      </c>
      <c r="BQ7" s="77">
        <v>125</v>
      </c>
      <c r="BR7" s="77">
        <v>128</v>
      </c>
      <c r="BS7" s="77">
        <v>121</v>
      </c>
      <c r="BT7" s="77">
        <v>117</v>
      </c>
      <c r="BU7" s="77">
        <v>113</v>
      </c>
      <c r="BV7" s="77">
        <v>118</v>
      </c>
      <c r="BW7" s="77">
        <v>144</v>
      </c>
      <c r="BX7" s="77">
        <v>171</v>
      </c>
      <c r="BY7" s="77">
        <v>159</v>
      </c>
      <c r="BZ7" s="77">
        <v>172</v>
      </c>
      <c r="CA7" s="77">
        <v>175</v>
      </c>
      <c r="CB7" s="77">
        <v>154</v>
      </c>
      <c r="CC7" s="77">
        <v>155</v>
      </c>
      <c r="CD7" s="77">
        <v>121</v>
      </c>
      <c r="CE7" s="77">
        <v>75</v>
      </c>
      <c r="CF7" s="77">
        <v>79</v>
      </c>
      <c r="CG7" s="77">
        <v>76</v>
      </c>
      <c r="CH7" s="77">
        <v>76</v>
      </c>
      <c r="CI7" s="77">
        <v>85</v>
      </c>
      <c r="CJ7" s="77">
        <v>64</v>
      </c>
      <c r="CK7" s="77">
        <v>71</v>
      </c>
      <c r="CL7" s="77">
        <v>61</v>
      </c>
      <c r="CM7" s="77">
        <v>56</v>
      </c>
      <c r="CN7" s="77">
        <v>43</v>
      </c>
      <c r="CO7" s="77">
        <v>48</v>
      </c>
      <c r="CP7" s="77">
        <v>43</v>
      </c>
      <c r="CQ7" s="77">
        <v>34</v>
      </c>
      <c r="CR7" s="77">
        <v>32</v>
      </c>
      <c r="CS7" s="77">
        <v>30</v>
      </c>
      <c r="CT7" s="77">
        <v>22</v>
      </c>
      <c r="CU7" s="77">
        <v>18</v>
      </c>
      <c r="CV7" s="77">
        <v>12</v>
      </c>
      <c r="CW7" s="77">
        <v>7</v>
      </c>
      <c r="CX7" s="77">
        <v>12</v>
      </c>
      <c r="CY7" s="77">
        <v>13</v>
      </c>
      <c r="CZ7" s="78">
        <v>8339</v>
      </c>
      <c r="DA7" s="81"/>
    </row>
    <row r="8" spans="1:131" s="75" customFormat="1" ht="11.25" customHeight="1" x14ac:dyDescent="0.15">
      <c r="A8" s="217"/>
      <c r="B8" s="79" t="s">
        <v>15</v>
      </c>
      <c r="C8" s="80">
        <v>129</v>
      </c>
      <c r="D8" s="80">
        <v>113</v>
      </c>
      <c r="E8" s="80">
        <v>131</v>
      </c>
      <c r="F8" s="80">
        <v>139</v>
      </c>
      <c r="G8" s="80">
        <v>168</v>
      </c>
      <c r="H8" s="80">
        <v>147</v>
      </c>
      <c r="I8" s="80">
        <v>159</v>
      </c>
      <c r="J8" s="80">
        <v>127</v>
      </c>
      <c r="K8" s="80">
        <v>157</v>
      </c>
      <c r="L8" s="80">
        <v>142</v>
      </c>
      <c r="M8" s="80">
        <v>142</v>
      </c>
      <c r="N8" s="80">
        <v>164</v>
      </c>
      <c r="O8" s="80">
        <v>118</v>
      </c>
      <c r="P8" s="80">
        <v>135</v>
      </c>
      <c r="Q8" s="80">
        <v>142</v>
      </c>
      <c r="R8" s="80">
        <v>137</v>
      </c>
      <c r="S8" s="80">
        <v>138</v>
      </c>
      <c r="T8" s="80">
        <v>128</v>
      </c>
      <c r="U8" s="80">
        <v>122</v>
      </c>
      <c r="V8" s="80">
        <v>111</v>
      </c>
      <c r="W8" s="80">
        <v>132</v>
      </c>
      <c r="X8" s="80">
        <v>127</v>
      </c>
      <c r="Y8" s="80">
        <v>141</v>
      </c>
      <c r="Z8" s="80">
        <v>122</v>
      </c>
      <c r="AA8" s="80">
        <v>149</v>
      </c>
      <c r="AB8" s="80">
        <v>125</v>
      </c>
      <c r="AC8" s="80">
        <v>162</v>
      </c>
      <c r="AD8" s="80">
        <v>151</v>
      </c>
      <c r="AE8" s="80">
        <v>154</v>
      </c>
      <c r="AF8" s="80">
        <v>134</v>
      </c>
      <c r="AG8" s="80">
        <v>131</v>
      </c>
      <c r="AH8" s="80">
        <v>150</v>
      </c>
      <c r="AI8" s="80">
        <v>163</v>
      </c>
      <c r="AJ8" s="80">
        <v>175</v>
      </c>
      <c r="AK8" s="80">
        <v>170</v>
      </c>
      <c r="AL8" s="80">
        <v>163</v>
      </c>
      <c r="AM8" s="80">
        <v>171</v>
      </c>
      <c r="AN8" s="80">
        <v>186</v>
      </c>
      <c r="AO8" s="80">
        <v>202</v>
      </c>
      <c r="AP8" s="80">
        <v>144</v>
      </c>
      <c r="AQ8" s="80">
        <v>191</v>
      </c>
      <c r="AR8" s="80">
        <v>191</v>
      </c>
      <c r="AS8" s="80">
        <v>193</v>
      </c>
      <c r="AT8" s="80">
        <v>175</v>
      </c>
      <c r="AU8" s="80">
        <v>180</v>
      </c>
      <c r="AV8" s="80">
        <v>177</v>
      </c>
      <c r="AW8" s="80">
        <v>205</v>
      </c>
      <c r="AX8" s="80">
        <v>202</v>
      </c>
      <c r="AY8" s="80">
        <v>219</v>
      </c>
      <c r="AZ8" s="80">
        <v>193</v>
      </c>
      <c r="BA8" s="80">
        <v>199</v>
      </c>
      <c r="BB8" s="80">
        <v>218</v>
      </c>
      <c r="BC8" s="80">
        <v>224</v>
      </c>
      <c r="BD8" s="80">
        <v>214</v>
      </c>
      <c r="BE8" s="80">
        <v>210</v>
      </c>
      <c r="BF8" s="80">
        <v>212</v>
      </c>
      <c r="BG8" s="80">
        <v>200</v>
      </c>
      <c r="BH8" s="80">
        <v>217</v>
      </c>
      <c r="BI8" s="80">
        <v>185</v>
      </c>
      <c r="BJ8" s="80">
        <v>179</v>
      </c>
      <c r="BK8" s="80">
        <v>187</v>
      </c>
      <c r="BL8" s="80">
        <v>159</v>
      </c>
      <c r="BM8" s="80">
        <v>177</v>
      </c>
      <c r="BN8" s="80">
        <v>157</v>
      </c>
      <c r="BO8" s="80">
        <v>192</v>
      </c>
      <c r="BP8" s="80">
        <v>195</v>
      </c>
      <c r="BQ8" s="80">
        <v>217</v>
      </c>
      <c r="BR8" s="80">
        <v>215</v>
      </c>
      <c r="BS8" s="80">
        <v>229</v>
      </c>
      <c r="BT8" s="80">
        <v>223</v>
      </c>
      <c r="BU8" s="80">
        <v>220</v>
      </c>
      <c r="BV8" s="80">
        <v>227</v>
      </c>
      <c r="BW8" s="80">
        <v>277</v>
      </c>
      <c r="BX8" s="80">
        <v>291</v>
      </c>
      <c r="BY8" s="80">
        <v>294</v>
      </c>
      <c r="BZ8" s="80">
        <v>310</v>
      </c>
      <c r="CA8" s="80">
        <v>328</v>
      </c>
      <c r="CB8" s="80">
        <v>307</v>
      </c>
      <c r="CC8" s="80">
        <v>287</v>
      </c>
      <c r="CD8" s="80">
        <v>227</v>
      </c>
      <c r="CE8" s="80">
        <v>136</v>
      </c>
      <c r="CF8" s="80">
        <v>163</v>
      </c>
      <c r="CG8" s="80">
        <v>135</v>
      </c>
      <c r="CH8" s="80">
        <v>138</v>
      </c>
      <c r="CI8" s="80">
        <v>142</v>
      </c>
      <c r="CJ8" s="80">
        <v>116</v>
      </c>
      <c r="CK8" s="80">
        <v>117</v>
      </c>
      <c r="CL8" s="80">
        <v>90</v>
      </c>
      <c r="CM8" s="80">
        <v>76</v>
      </c>
      <c r="CN8" s="80">
        <v>69</v>
      </c>
      <c r="CO8" s="80">
        <v>66</v>
      </c>
      <c r="CP8" s="80">
        <v>56</v>
      </c>
      <c r="CQ8" s="80">
        <v>47</v>
      </c>
      <c r="CR8" s="80">
        <v>42</v>
      </c>
      <c r="CS8" s="80">
        <v>37</v>
      </c>
      <c r="CT8" s="80">
        <v>29</v>
      </c>
      <c r="CU8" s="80">
        <v>22</v>
      </c>
      <c r="CV8" s="80">
        <v>13</v>
      </c>
      <c r="CW8" s="80">
        <v>12</v>
      </c>
      <c r="CX8" s="80">
        <v>14</v>
      </c>
      <c r="CY8" s="80">
        <v>13</v>
      </c>
      <c r="CZ8" s="78">
        <v>16037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12</v>
      </c>
      <c r="D9" s="72">
        <v>14</v>
      </c>
      <c r="E9" s="72">
        <v>10</v>
      </c>
      <c r="F9" s="72">
        <v>20</v>
      </c>
      <c r="G9" s="72">
        <v>14</v>
      </c>
      <c r="H9" s="72">
        <v>16</v>
      </c>
      <c r="I9" s="72">
        <v>16</v>
      </c>
      <c r="J9" s="72">
        <v>19</v>
      </c>
      <c r="K9" s="72">
        <v>17</v>
      </c>
      <c r="L9" s="72">
        <v>23</v>
      </c>
      <c r="M9" s="72">
        <v>26</v>
      </c>
      <c r="N9" s="72">
        <v>26</v>
      </c>
      <c r="O9" s="72">
        <v>18</v>
      </c>
      <c r="P9" s="72">
        <v>19</v>
      </c>
      <c r="Q9" s="72">
        <v>25</v>
      </c>
      <c r="R9" s="72">
        <v>18</v>
      </c>
      <c r="S9" s="72">
        <v>26</v>
      </c>
      <c r="T9" s="72">
        <v>21</v>
      </c>
      <c r="U9" s="72">
        <v>19</v>
      </c>
      <c r="V9" s="72">
        <v>21</v>
      </c>
      <c r="W9" s="72">
        <v>11</v>
      </c>
      <c r="X9" s="72">
        <v>12</v>
      </c>
      <c r="Y9" s="72">
        <v>12</v>
      </c>
      <c r="Z9" s="72">
        <v>19</v>
      </c>
      <c r="AA9" s="72">
        <v>9</v>
      </c>
      <c r="AB9" s="72">
        <v>4</v>
      </c>
      <c r="AC9" s="72">
        <v>9</v>
      </c>
      <c r="AD9" s="72">
        <v>10</v>
      </c>
      <c r="AE9" s="72">
        <v>13</v>
      </c>
      <c r="AF9" s="72">
        <v>12</v>
      </c>
      <c r="AG9" s="72">
        <v>21</v>
      </c>
      <c r="AH9" s="72">
        <v>12</v>
      </c>
      <c r="AI9" s="72">
        <v>23</v>
      </c>
      <c r="AJ9" s="72">
        <v>18</v>
      </c>
      <c r="AK9" s="72">
        <v>19</v>
      </c>
      <c r="AL9" s="72">
        <v>14</v>
      </c>
      <c r="AM9" s="72">
        <v>15</v>
      </c>
      <c r="AN9" s="72">
        <v>26</v>
      </c>
      <c r="AO9" s="72">
        <v>30</v>
      </c>
      <c r="AP9" s="72">
        <v>18</v>
      </c>
      <c r="AQ9" s="72">
        <v>27</v>
      </c>
      <c r="AR9" s="72">
        <v>36</v>
      </c>
      <c r="AS9" s="72">
        <v>25</v>
      </c>
      <c r="AT9" s="72">
        <v>21</v>
      </c>
      <c r="AU9" s="72">
        <v>24</v>
      </c>
      <c r="AV9" s="72">
        <v>26</v>
      </c>
      <c r="AW9" s="72">
        <v>23</v>
      </c>
      <c r="AX9" s="72">
        <v>22</v>
      </c>
      <c r="AY9" s="72">
        <v>30</v>
      </c>
      <c r="AZ9" s="72">
        <v>25</v>
      </c>
      <c r="BA9" s="72">
        <v>25</v>
      </c>
      <c r="BB9" s="72">
        <v>34</v>
      </c>
      <c r="BC9" s="72">
        <v>34</v>
      </c>
      <c r="BD9" s="72">
        <v>33</v>
      </c>
      <c r="BE9" s="72">
        <v>25</v>
      </c>
      <c r="BF9" s="72">
        <v>40</v>
      </c>
      <c r="BG9" s="72">
        <v>30</v>
      </c>
      <c r="BH9" s="72">
        <v>27</v>
      </c>
      <c r="BI9" s="72">
        <v>31</v>
      </c>
      <c r="BJ9" s="72">
        <v>22</v>
      </c>
      <c r="BK9" s="72">
        <v>32</v>
      </c>
      <c r="BL9" s="72">
        <v>31</v>
      </c>
      <c r="BM9" s="72">
        <v>34</v>
      </c>
      <c r="BN9" s="72">
        <v>33</v>
      </c>
      <c r="BO9" s="72">
        <v>36</v>
      </c>
      <c r="BP9" s="72">
        <v>46</v>
      </c>
      <c r="BQ9" s="72">
        <v>36</v>
      </c>
      <c r="BR9" s="72">
        <v>58</v>
      </c>
      <c r="BS9" s="72">
        <v>35</v>
      </c>
      <c r="BT9" s="72">
        <v>38</v>
      </c>
      <c r="BU9" s="72">
        <v>47</v>
      </c>
      <c r="BV9" s="72">
        <v>39</v>
      </c>
      <c r="BW9" s="72">
        <v>36</v>
      </c>
      <c r="BX9" s="72">
        <v>44</v>
      </c>
      <c r="BY9" s="72">
        <v>47</v>
      </c>
      <c r="BZ9" s="72">
        <v>34</v>
      </c>
      <c r="CA9" s="72">
        <v>34</v>
      </c>
      <c r="CB9" s="72">
        <v>40</v>
      </c>
      <c r="CC9" s="72">
        <v>36</v>
      </c>
      <c r="CD9" s="72">
        <v>35</v>
      </c>
      <c r="CE9" s="72">
        <v>17</v>
      </c>
      <c r="CF9" s="72">
        <v>15</v>
      </c>
      <c r="CG9" s="72">
        <v>21</v>
      </c>
      <c r="CH9" s="72">
        <v>13</v>
      </c>
      <c r="CI9" s="72">
        <v>25</v>
      </c>
      <c r="CJ9" s="72">
        <v>15</v>
      </c>
      <c r="CK9" s="72">
        <v>14</v>
      </c>
      <c r="CL9" s="72">
        <v>9</v>
      </c>
      <c r="CM9" s="72">
        <v>11</v>
      </c>
      <c r="CN9" s="72">
        <v>13</v>
      </c>
      <c r="CO9" s="72">
        <v>12</v>
      </c>
      <c r="CP9" s="72">
        <v>5</v>
      </c>
      <c r="CQ9" s="72">
        <v>4</v>
      </c>
      <c r="CR9" s="72">
        <v>4</v>
      </c>
      <c r="CS9" s="72">
        <v>1</v>
      </c>
      <c r="CT9" s="72">
        <v>2</v>
      </c>
      <c r="CU9" s="72">
        <v>1</v>
      </c>
      <c r="CV9" s="72">
        <v>2</v>
      </c>
      <c r="CW9" s="72">
        <v>1</v>
      </c>
      <c r="CX9" s="72">
        <v>0</v>
      </c>
      <c r="CY9" s="72">
        <v>0</v>
      </c>
      <c r="CZ9" s="73">
        <v>2203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13</v>
      </c>
      <c r="D10" s="77">
        <v>8</v>
      </c>
      <c r="E10" s="77">
        <v>14</v>
      </c>
      <c r="F10" s="77">
        <v>15</v>
      </c>
      <c r="G10" s="77">
        <v>19</v>
      </c>
      <c r="H10" s="77">
        <v>21</v>
      </c>
      <c r="I10" s="77">
        <v>15</v>
      </c>
      <c r="J10" s="77">
        <v>22</v>
      </c>
      <c r="K10" s="77">
        <v>21</v>
      </c>
      <c r="L10" s="77">
        <v>18</v>
      </c>
      <c r="M10" s="77">
        <v>18</v>
      </c>
      <c r="N10" s="77">
        <v>17</v>
      </c>
      <c r="O10" s="77">
        <v>21</v>
      </c>
      <c r="P10" s="77">
        <v>12</v>
      </c>
      <c r="Q10" s="77">
        <v>26</v>
      </c>
      <c r="R10" s="77">
        <v>16</v>
      </c>
      <c r="S10" s="77">
        <v>23</v>
      </c>
      <c r="T10" s="77">
        <v>20</v>
      </c>
      <c r="U10" s="77">
        <v>10</v>
      </c>
      <c r="V10" s="77">
        <v>16</v>
      </c>
      <c r="W10" s="77">
        <v>18</v>
      </c>
      <c r="X10" s="77">
        <v>19</v>
      </c>
      <c r="Y10" s="77">
        <v>11</v>
      </c>
      <c r="Z10" s="77">
        <v>7</v>
      </c>
      <c r="AA10" s="77">
        <v>12</v>
      </c>
      <c r="AB10" s="77">
        <v>12</v>
      </c>
      <c r="AC10" s="77">
        <v>14</v>
      </c>
      <c r="AD10" s="77">
        <v>16</v>
      </c>
      <c r="AE10" s="77">
        <v>17</v>
      </c>
      <c r="AF10" s="77">
        <v>14</v>
      </c>
      <c r="AG10" s="77">
        <v>16</v>
      </c>
      <c r="AH10" s="77">
        <v>11</v>
      </c>
      <c r="AI10" s="77">
        <v>15</v>
      </c>
      <c r="AJ10" s="77">
        <v>17</v>
      </c>
      <c r="AK10" s="77">
        <v>17</v>
      </c>
      <c r="AL10" s="77">
        <v>24</v>
      </c>
      <c r="AM10" s="77">
        <v>20</v>
      </c>
      <c r="AN10" s="77">
        <v>16</v>
      </c>
      <c r="AO10" s="77">
        <v>29</v>
      </c>
      <c r="AP10" s="77">
        <v>30</v>
      </c>
      <c r="AQ10" s="77">
        <v>24</v>
      </c>
      <c r="AR10" s="77">
        <v>22</v>
      </c>
      <c r="AS10" s="77">
        <v>26</v>
      </c>
      <c r="AT10" s="77">
        <v>23</v>
      </c>
      <c r="AU10" s="77">
        <v>24</v>
      </c>
      <c r="AV10" s="77">
        <v>25</v>
      </c>
      <c r="AW10" s="77">
        <v>32</v>
      </c>
      <c r="AX10" s="77">
        <v>30</v>
      </c>
      <c r="AY10" s="77">
        <v>20</v>
      </c>
      <c r="AZ10" s="77">
        <v>29</v>
      </c>
      <c r="BA10" s="77">
        <v>21</v>
      </c>
      <c r="BB10" s="77">
        <v>22</v>
      </c>
      <c r="BC10" s="77">
        <v>31</v>
      </c>
      <c r="BD10" s="77">
        <v>35</v>
      </c>
      <c r="BE10" s="77">
        <v>34</v>
      </c>
      <c r="BF10" s="77">
        <v>31</v>
      </c>
      <c r="BG10" s="77">
        <v>38</v>
      </c>
      <c r="BH10" s="77">
        <v>37</v>
      </c>
      <c r="BI10" s="77">
        <v>35</v>
      </c>
      <c r="BJ10" s="77">
        <v>32</v>
      </c>
      <c r="BK10" s="77">
        <v>33</v>
      </c>
      <c r="BL10" s="77">
        <v>38</v>
      </c>
      <c r="BM10" s="77">
        <v>37</v>
      </c>
      <c r="BN10" s="77">
        <v>48</v>
      </c>
      <c r="BO10" s="77">
        <v>46</v>
      </c>
      <c r="BP10" s="77">
        <v>36</v>
      </c>
      <c r="BQ10" s="77">
        <v>41</v>
      </c>
      <c r="BR10" s="77">
        <v>39</v>
      </c>
      <c r="BS10" s="77">
        <v>52</v>
      </c>
      <c r="BT10" s="77">
        <v>36</v>
      </c>
      <c r="BU10" s="77">
        <v>37</v>
      </c>
      <c r="BV10" s="77">
        <v>51</v>
      </c>
      <c r="BW10" s="77">
        <v>51</v>
      </c>
      <c r="BX10" s="77">
        <v>30</v>
      </c>
      <c r="BY10" s="77">
        <v>49</v>
      </c>
      <c r="BZ10" s="77">
        <v>30</v>
      </c>
      <c r="CA10" s="77">
        <v>43</v>
      </c>
      <c r="CB10" s="77">
        <v>51</v>
      </c>
      <c r="CC10" s="77">
        <v>47</v>
      </c>
      <c r="CD10" s="77">
        <v>36</v>
      </c>
      <c r="CE10" s="77">
        <v>14</v>
      </c>
      <c r="CF10" s="77">
        <v>25</v>
      </c>
      <c r="CG10" s="77">
        <v>32</v>
      </c>
      <c r="CH10" s="77">
        <v>37</v>
      </c>
      <c r="CI10" s="77">
        <v>29</v>
      </c>
      <c r="CJ10" s="77">
        <v>35</v>
      </c>
      <c r="CK10" s="77">
        <v>30</v>
      </c>
      <c r="CL10" s="77">
        <v>24</v>
      </c>
      <c r="CM10" s="77">
        <v>33</v>
      </c>
      <c r="CN10" s="77">
        <v>22</v>
      </c>
      <c r="CO10" s="77">
        <v>23</v>
      </c>
      <c r="CP10" s="77">
        <v>27</v>
      </c>
      <c r="CQ10" s="77">
        <v>23</v>
      </c>
      <c r="CR10" s="77">
        <v>17</v>
      </c>
      <c r="CS10" s="77">
        <v>12</v>
      </c>
      <c r="CT10" s="77">
        <v>8</v>
      </c>
      <c r="CU10" s="77">
        <v>8</v>
      </c>
      <c r="CV10" s="77">
        <v>4</v>
      </c>
      <c r="CW10" s="77">
        <v>4</v>
      </c>
      <c r="CX10" s="77">
        <v>5</v>
      </c>
      <c r="CY10" s="77">
        <v>7</v>
      </c>
      <c r="CZ10" s="78">
        <v>2501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25</v>
      </c>
      <c r="D11" s="80">
        <v>22</v>
      </c>
      <c r="E11" s="80">
        <v>24</v>
      </c>
      <c r="F11" s="80">
        <v>35</v>
      </c>
      <c r="G11" s="80">
        <v>33</v>
      </c>
      <c r="H11" s="80">
        <v>37</v>
      </c>
      <c r="I11" s="80">
        <v>31</v>
      </c>
      <c r="J11" s="80">
        <v>41</v>
      </c>
      <c r="K11" s="80">
        <v>38</v>
      </c>
      <c r="L11" s="80">
        <v>41</v>
      </c>
      <c r="M11" s="80">
        <v>44</v>
      </c>
      <c r="N11" s="80">
        <v>43</v>
      </c>
      <c r="O11" s="80">
        <v>39</v>
      </c>
      <c r="P11" s="80">
        <v>31</v>
      </c>
      <c r="Q11" s="80">
        <v>51</v>
      </c>
      <c r="R11" s="80">
        <v>34</v>
      </c>
      <c r="S11" s="80">
        <v>49</v>
      </c>
      <c r="T11" s="80">
        <v>41</v>
      </c>
      <c r="U11" s="80">
        <v>29</v>
      </c>
      <c r="V11" s="80">
        <v>37</v>
      </c>
      <c r="W11" s="80">
        <v>29</v>
      </c>
      <c r="X11" s="80">
        <v>31</v>
      </c>
      <c r="Y11" s="80">
        <v>23</v>
      </c>
      <c r="Z11" s="80">
        <v>26</v>
      </c>
      <c r="AA11" s="80">
        <v>21</v>
      </c>
      <c r="AB11" s="80">
        <v>16</v>
      </c>
      <c r="AC11" s="80">
        <v>23</v>
      </c>
      <c r="AD11" s="80">
        <v>26</v>
      </c>
      <c r="AE11" s="80">
        <v>30</v>
      </c>
      <c r="AF11" s="80">
        <v>26</v>
      </c>
      <c r="AG11" s="80">
        <v>37</v>
      </c>
      <c r="AH11" s="80">
        <v>23</v>
      </c>
      <c r="AI11" s="80">
        <v>38</v>
      </c>
      <c r="AJ11" s="80">
        <v>35</v>
      </c>
      <c r="AK11" s="80">
        <v>36</v>
      </c>
      <c r="AL11" s="80">
        <v>38</v>
      </c>
      <c r="AM11" s="80">
        <v>35</v>
      </c>
      <c r="AN11" s="80">
        <v>42</v>
      </c>
      <c r="AO11" s="80">
        <v>59</v>
      </c>
      <c r="AP11" s="80">
        <v>48</v>
      </c>
      <c r="AQ11" s="80">
        <v>51</v>
      </c>
      <c r="AR11" s="80">
        <v>58</v>
      </c>
      <c r="AS11" s="80">
        <v>51</v>
      </c>
      <c r="AT11" s="80">
        <v>44</v>
      </c>
      <c r="AU11" s="80">
        <v>48</v>
      </c>
      <c r="AV11" s="80">
        <v>51</v>
      </c>
      <c r="AW11" s="80">
        <v>55</v>
      </c>
      <c r="AX11" s="80">
        <v>52</v>
      </c>
      <c r="AY11" s="80">
        <v>50</v>
      </c>
      <c r="AZ11" s="80">
        <v>54</v>
      </c>
      <c r="BA11" s="80">
        <v>46</v>
      </c>
      <c r="BB11" s="80">
        <v>56</v>
      </c>
      <c r="BC11" s="80">
        <v>65</v>
      </c>
      <c r="BD11" s="80">
        <v>68</v>
      </c>
      <c r="BE11" s="80">
        <v>59</v>
      </c>
      <c r="BF11" s="80">
        <v>71</v>
      </c>
      <c r="BG11" s="80">
        <v>68</v>
      </c>
      <c r="BH11" s="80">
        <v>64</v>
      </c>
      <c r="BI11" s="80">
        <v>66</v>
      </c>
      <c r="BJ11" s="80">
        <v>54</v>
      </c>
      <c r="BK11" s="80">
        <v>65</v>
      </c>
      <c r="BL11" s="80">
        <v>69</v>
      </c>
      <c r="BM11" s="80">
        <v>71</v>
      </c>
      <c r="BN11" s="80">
        <v>81</v>
      </c>
      <c r="BO11" s="80">
        <v>82</v>
      </c>
      <c r="BP11" s="80">
        <v>82</v>
      </c>
      <c r="BQ11" s="80">
        <v>77</v>
      </c>
      <c r="BR11" s="80">
        <v>97</v>
      </c>
      <c r="BS11" s="80">
        <v>87</v>
      </c>
      <c r="BT11" s="80">
        <v>74</v>
      </c>
      <c r="BU11" s="80">
        <v>84</v>
      </c>
      <c r="BV11" s="80">
        <v>90</v>
      </c>
      <c r="BW11" s="80">
        <v>87</v>
      </c>
      <c r="BX11" s="80">
        <v>74</v>
      </c>
      <c r="BY11" s="80">
        <v>96</v>
      </c>
      <c r="BZ11" s="80">
        <v>64</v>
      </c>
      <c r="CA11" s="80">
        <v>77</v>
      </c>
      <c r="CB11" s="80">
        <v>91</v>
      </c>
      <c r="CC11" s="80">
        <v>83</v>
      </c>
      <c r="CD11" s="80">
        <v>71</v>
      </c>
      <c r="CE11" s="80">
        <v>31</v>
      </c>
      <c r="CF11" s="80">
        <v>40</v>
      </c>
      <c r="CG11" s="80">
        <v>53</v>
      </c>
      <c r="CH11" s="80">
        <v>50</v>
      </c>
      <c r="CI11" s="80">
        <v>54</v>
      </c>
      <c r="CJ11" s="80">
        <v>50</v>
      </c>
      <c r="CK11" s="80">
        <v>44</v>
      </c>
      <c r="CL11" s="80">
        <v>33</v>
      </c>
      <c r="CM11" s="80">
        <v>44</v>
      </c>
      <c r="CN11" s="80">
        <v>35</v>
      </c>
      <c r="CO11" s="80">
        <v>35</v>
      </c>
      <c r="CP11" s="80">
        <v>32</v>
      </c>
      <c r="CQ11" s="80">
        <v>27</v>
      </c>
      <c r="CR11" s="80">
        <v>21</v>
      </c>
      <c r="CS11" s="80">
        <v>13</v>
      </c>
      <c r="CT11" s="80">
        <v>10</v>
      </c>
      <c r="CU11" s="80">
        <v>9</v>
      </c>
      <c r="CV11" s="80">
        <v>6</v>
      </c>
      <c r="CW11" s="80">
        <v>5</v>
      </c>
      <c r="CX11" s="80">
        <v>5</v>
      </c>
      <c r="CY11" s="80">
        <v>7</v>
      </c>
      <c r="CZ11" s="78">
        <v>4704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20</v>
      </c>
      <c r="D12" s="72">
        <v>20</v>
      </c>
      <c r="E12" s="72">
        <v>19</v>
      </c>
      <c r="F12" s="72">
        <v>29</v>
      </c>
      <c r="G12" s="72">
        <v>20</v>
      </c>
      <c r="H12" s="72">
        <v>33</v>
      </c>
      <c r="I12" s="72">
        <v>24</v>
      </c>
      <c r="J12" s="72">
        <v>37</v>
      </c>
      <c r="K12" s="72">
        <v>37</v>
      </c>
      <c r="L12" s="72">
        <v>30</v>
      </c>
      <c r="M12" s="72">
        <v>45</v>
      </c>
      <c r="N12" s="72">
        <v>34</v>
      </c>
      <c r="O12" s="72">
        <v>29</v>
      </c>
      <c r="P12" s="72">
        <v>22</v>
      </c>
      <c r="Q12" s="72">
        <v>39</v>
      </c>
      <c r="R12" s="72">
        <v>24</v>
      </c>
      <c r="S12" s="72">
        <v>31</v>
      </c>
      <c r="T12" s="72">
        <v>27</v>
      </c>
      <c r="U12" s="72">
        <v>24</v>
      </c>
      <c r="V12" s="72">
        <v>24</v>
      </c>
      <c r="W12" s="72">
        <v>24</v>
      </c>
      <c r="X12" s="72">
        <v>25</v>
      </c>
      <c r="Y12" s="72">
        <v>18</v>
      </c>
      <c r="Z12" s="72">
        <v>26</v>
      </c>
      <c r="AA12" s="72">
        <v>24</v>
      </c>
      <c r="AB12" s="72">
        <v>20</v>
      </c>
      <c r="AC12" s="72">
        <v>25</v>
      </c>
      <c r="AD12" s="72">
        <v>25</v>
      </c>
      <c r="AE12" s="72">
        <v>22</v>
      </c>
      <c r="AF12" s="72">
        <v>25</v>
      </c>
      <c r="AG12" s="72">
        <v>16</v>
      </c>
      <c r="AH12" s="72">
        <v>30</v>
      </c>
      <c r="AI12" s="72">
        <v>25</v>
      </c>
      <c r="AJ12" s="72">
        <v>34</v>
      </c>
      <c r="AK12" s="72">
        <v>37</v>
      </c>
      <c r="AL12" s="72">
        <v>27</v>
      </c>
      <c r="AM12" s="72">
        <v>36</v>
      </c>
      <c r="AN12" s="72">
        <v>39</v>
      </c>
      <c r="AO12" s="72">
        <v>39</v>
      </c>
      <c r="AP12" s="72">
        <v>26</v>
      </c>
      <c r="AQ12" s="72">
        <v>33</v>
      </c>
      <c r="AR12" s="72">
        <v>50</v>
      </c>
      <c r="AS12" s="72">
        <v>41</v>
      </c>
      <c r="AT12" s="72">
        <v>39</v>
      </c>
      <c r="AU12" s="72">
        <v>45</v>
      </c>
      <c r="AV12" s="72">
        <v>35</v>
      </c>
      <c r="AW12" s="72">
        <v>40</v>
      </c>
      <c r="AX12" s="72">
        <v>34</v>
      </c>
      <c r="AY12" s="72">
        <v>33</v>
      </c>
      <c r="AZ12" s="72">
        <v>45</v>
      </c>
      <c r="BA12" s="72">
        <v>41</v>
      </c>
      <c r="BB12" s="72">
        <v>45</v>
      </c>
      <c r="BC12" s="72">
        <v>37</v>
      </c>
      <c r="BD12" s="72">
        <v>43</v>
      </c>
      <c r="BE12" s="72">
        <v>47</v>
      </c>
      <c r="BF12" s="72">
        <v>58</v>
      </c>
      <c r="BG12" s="72">
        <v>47</v>
      </c>
      <c r="BH12" s="72">
        <v>40</v>
      </c>
      <c r="BI12" s="72">
        <v>44</v>
      </c>
      <c r="BJ12" s="72">
        <v>59</v>
      </c>
      <c r="BK12" s="72">
        <v>39</v>
      </c>
      <c r="BL12" s="72">
        <v>37</v>
      </c>
      <c r="BM12" s="72">
        <v>52</v>
      </c>
      <c r="BN12" s="72">
        <v>47</v>
      </c>
      <c r="BO12" s="72">
        <v>62</v>
      </c>
      <c r="BP12" s="72">
        <v>52</v>
      </c>
      <c r="BQ12" s="72">
        <v>62</v>
      </c>
      <c r="BR12" s="72">
        <v>44</v>
      </c>
      <c r="BS12" s="72">
        <v>47</v>
      </c>
      <c r="BT12" s="72">
        <v>60</v>
      </c>
      <c r="BU12" s="72">
        <v>54</v>
      </c>
      <c r="BV12" s="72">
        <v>64</v>
      </c>
      <c r="BW12" s="72">
        <v>62</v>
      </c>
      <c r="BX12" s="72">
        <v>60</v>
      </c>
      <c r="BY12" s="72">
        <v>67</v>
      </c>
      <c r="BZ12" s="72">
        <v>62</v>
      </c>
      <c r="CA12" s="72">
        <v>75</v>
      </c>
      <c r="CB12" s="72">
        <v>57</v>
      </c>
      <c r="CC12" s="72">
        <v>48</v>
      </c>
      <c r="CD12" s="72">
        <v>33</v>
      </c>
      <c r="CE12" s="72">
        <v>17</v>
      </c>
      <c r="CF12" s="72">
        <v>22</v>
      </c>
      <c r="CG12" s="72">
        <v>25</v>
      </c>
      <c r="CH12" s="72">
        <v>32</v>
      </c>
      <c r="CI12" s="72">
        <v>35</v>
      </c>
      <c r="CJ12" s="72">
        <v>24</v>
      </c>
      <c r="CK12" s="72">
        <v>12</v>
      </c>
      <c r="CL12" s="72">
        <v>15</v>
      </c>
      <c r="CM12" s="72">
        <v>14</v>
      </c>
      <c r="CN12" s="72">
        <v>11</v>
      </c>
      <c r="CO12" s="72">
        <v>10</v>
      </c>
      <c r="CP12" s="72">
        <v>7</v>
      </c>
      <c r="CQ12" s="72">
        <v>3</v>
      </c>
      <c r="CR12" s="72">
        <v>4</v>
      </c>
      <c r="CS12" s="72">
        <v>8</v>
      </c>
      <c r="CT12" s="72">
        <v>3</v>
      </c>
      <c r="CU12" s="72">
        <v>3</v>
      </c>
      <c r="CV12" s="72">
        <v>2</v>
      </c>
      <c r="CW12" s="72">
        <v>0</v>
      </c>
      <c r="CX12" s="72">
        <v>1</v>
      </c>
      <c r="CY12" s="72">
        <v>1</v>
      </c>
      <c r="CZ12" s="73">
        <v>3300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13</v>
      </c>
      <c r="D13" s="77">
        <v>18</v>
      </c>
      <c r="E13" s="77">
        <v>27</v>
      </c>
      <c r="F13" s="77">
        <v>30</v>
      </c>
      <c r="G13" s="77">
        <v>34</v>
      </c>
      <c r="H13" s="77">
        <v>25</v>
      </c>
      <c r="I13" s="77">
        <v>34</v>
      </c>
      <c r="J13" s="77">
        <v>23</v>
      </c>
      <c r="K13" s="77">
        <v>25</v>
      </c>
      <c r="L13" s="77">
        <v>33</v>
      </c>
      <c r="M13" s="77">
        <v>31</v>
      </c>
      <c r="N13" s="77">
        <v>20</v>
      </c>
      <c r="O13" s="77">
        <v>26</v>
      </c>
      <c r="P13" s="77">
        <v>28</v>
      </c>
      <c r="Q13" s="77">
        <v>28</v>
      </c>
      <c r="R13" s="77">
        <v>27</v>
      </c>
      <c r="S13" s="77">
        <v>34</v>
      </c>
      <c r="T13" s="77">
        <v>20</v>
      </c>
      <c r="U13" s="77">
        <v>32</v>
      </c>
      <c r="V13" s="77">
        <v>24</v>
      </c>
      <c r="W13" s="77">
        <v>27</v>
      </c>
      <c r="X13" s="77">
        <v>20</v>
      </c>
      <c r="Y13" s="77">
        <v>27</v>
      </c>
      <c r="Z13" s="77">
        <v>19</v>
      </c>
      <c r="AA13" s="77">
        <v>23</v>
      </c>
      <c r="AB13" s="77">
        <v>23</v>
      </c>
      <c r="AC13" s="77">
        <v>22</v>
      </c>
      <c r="AD13" s="77">
        <v>22</v>
      </c>
      <c r="AE13" s="77">
        <v>19</v>
      </c>
      <c r="AF13" s="77">
        <v>32</v>
      </c>
      <c r="AG13" s="77">
        <v>26</v>
      </c>
      <c r="AH13" s="77">
        <v>25</v>
      </c>
      <c r="AI13" s="77">
        <v>29</v>
      </c>
      <c r="AJ13" s="77">
        <v>34</v>
      </c>
      <c r="AK13" s="77">
        <v>35</v>
      </c>
      <c r="AL13" s="77">
        <v>19</v>
      </c>
      <c r="AM13" s="77">
        <v>33</v>
      </c>
      <c r="AN13" s="77">
        <v>28</v>
      </c>
      <c r="AO13" s="77">
        <v>44</v>
      </c>
      <c r="AP13" s="77">
        <v>31</v>
      </c>
      <c r="AQ13" s="77">
        <v>33</v>
      </c>
      <c r="AR13" s="77">
        <v>34</v>
      </c>
      <c r="AS13" s="77">
        <v>40</v>
      </c>
      <c r="AT13" s="77">
        <v>31</v>
      </c>
      <c r="AU13" s="77">
        <v>33</v>
      </c>
      <c r="AV13" s="77">
        <v>35</v>
      </c>
      <c r="AW13" s="77">
        <v>51</v>
      </c>
      <c r="AX13" s="77">
        <v>31</v>
      </c>
      <c r="AY13" s="77">
        <v>43</v>
      </c>
      <c r="AZ13" s="77">
        <v>38</v>
      </c>
      <c r="BA13" s="77">
        <v>45</v>
      </c>
      <c r="BB13" s="77">
        <v>42</v>
      </c>
      <c r="BC13" s="77">
        <v>31</v>
      </c>
      <c r="BD13" s="77">
        <v>36</v>
      </c>
      <c r="BE13" s="77">
        <v>36</v>
      </c>
      <c r="BF13" s="77">
        <v>43</v>
      </c>
      <c r="BG13" s="77">
        <v>43</v>
      </c>
      <c r="BH13" s="77">
        <v>36</v>
      </c>
      <c r="BI13" s="77">
        <v>47</v>
      </c>
      <c r="BJ13" s="77">
        <v>41</v>
      </c>
      <c r="BK13" s="77">
        <v>56</v>
      </c>
      <c r="BL13" s="77">
        <v>48</v>
      </c>
      <c r="BM13" s="77">
        <v>51</v>
      </c>
      <c r="BN13" s="77">
        <v>51</v>
      </c>
      <c r="BO13" s="77">
        <v>53</v>
      </c>
      <c r="BP13" s="77">
        <v>46</v>
      </c>
      <c r="BQ13" s="77">
        <v>63</v>
      </c>
      <c r="BR13" s="77">
        <v>43</v>
      </c>
      <c r="BS13" s="77">
        <v>54</v>
      </c>
      <c r="BT13" s="77">
        <v>55</v>
      </c>
      <c r="BU13" s="77">
        <v>56</v>
      </c>
      <c r="BV13" s="77">
        <v>62</v>
      </c>
      <c r="BW13" s="77">
        <v>68</v>
      </c>
      <c r="BX13" s="77">
        <v>62</v>
      </c>
      <c r="BY13" s="77">
        <v>63</v>
      </c>
      <c r="BZ13" s="77">
        <v>62</v>
      </c>
      <c r="CA13" s="77">
        <v>64</v>
      </c>
      <c r="CB13" s="77">
        <v>68</v>
      </c>
      <c r="CC13" s="77">
        <v>58</v>
      </c>
      <c r="CD13" s="77">
        <v>47</v>
      </c>
      <c r="CE13" s="77">
        <v>28</v>
      </c>
      <c r="CF13" s="77">
        <v>48</v>
      </c>
      <c r="CG13" s="77">
        <v>33</v>
      </c>
      <c r="CH13" s="77">
        <v>45</v>
      </c>
      <c r="CI13" s="77">
        <v>33</v>
      </c>
      <c r="CJ13" s="77">
        <v>41</v>
      </c>
      <c r="CK13" s="77">
        <v>33</v>
      </c>
      <c r="CL13" s="77">
        <v>41</v>
      </c>
      <c r="CM13" s="77">
        <v>36</v>
      </c>
      <c r="CN13" s="77">
        <v>26</v>
      </c>
      <c r="CO13" s="77">
        <v>35</v>
      </c>
      <c r="CP13" s="77">
        <v>27</v>
      </c>
      <c r="CQ13" s="77">
        <v>24</v>
      </c>
      <c r="CR13" s="77">
        <v>24</v>
      </c>
      <c r="CS13" s="77">
        <v>14</v>
      </c>
      <c r="CT13" s="77">
        <v>18</v>
      </c>
      <c r="CU13" s="77">
        <v>11</v>
      </c>
      <c r="CV13" s="77">
        <v>7</v>
      </c>
      <c r="CW13" s="77">
        <v>8</v>
      </c>
      <c r="CX13" s="77">
        <v>2</v>
      </c>
      <c r="CY13" s="77">
        <v>4</v>
      </c>
      <c r="CZ13" s="78">
        <v>3507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33</v>
      </c>
      <c r="D14" s="80">
        <v>38</v>
      </c>
      <c r="E14" s="80">
        <v>46</v>
      </c>
      <c r="F14" s="80">
        <v>59</v>
      </c>
      <c r="G14" s="80">
        <v>54</v>
      </c>
      <c r="H14" s="80">
        <v>58</v>
      </c>
      <c r="I14" s="80">
        <v>58</v>
      </c>
      <c r="J14" s="80">
        <v>60</v>
      </c>
      <c r="K14" s="80">
        <v>62</v>
      </c>
      <c r="L14" s="80">
        <v>63</v>
      </c>
      <c r="M14" s="80">
        <v>76</v>
      </c>
      <c r="N14" s="80">
        <v>54</v>
      </c>
      <c r="O14" s="80">
        <v>55</v>
      </c>
      <c r="P14" s="80">
        <v>50</v>
      </c>
      <c r="Q14" s="80">
        <v>67</v>
      </c>
      <c r="R14" s="80">
        <v>51</v>
      </c>
      <c r="S14" s="80">
        <v>65</v>
      </c>
      <c r="T14" s="80">
        <v>47</v>
      </c>
      <c r="U14" s="80">
        <v>56</v>
      </c>
      <c r="V14" s="80">
        <v>48</v>
      </c>
      <c r="W14" s="80">
        <v>51</v>
      </c>
      <c r="X14" s="80">
        <v>45</v>
      </c>
      <c r="Y14" s="80">
        <v>45</v>
      </c>
      <c r="Z14" s="80">
        <v>45</v>
      </c>
      <c r="AA14" s="80">
        <v>47</v>
      </c>
      <c r="AB14" s="80">
        <v>43</v>
      </c>
      <c r="AC14" s="80">
        <v>47</v>
      </c>
      <c r="AD14" s="80">
        <v>47</v>
      </c>
      <c r="AE14" s="80">
        <v>41</v>
      </c>
      <c r="AF14" s="80">
        <v>57</v>
      </c>
      <c r="AG14" s="80">
        <v>42</v>
      </c>
      <c r="AH14" s="80">
        <v>55</v>
      </c>
      <c r="AI14" s="80">
        <v>54</v>
      </c>
      <c r="AJ14" s="80">
        <v>68</v>
      </c>
      <c r="AK14" s="80">
        <v>72</v>
      </c>
      <c r="AL14" s="80">
        <v>46</v>
      </c>
      <c r="AM14" s="80">
        <v>69</v>
      </c>
      <c r="AN14" s="80">
        <v>67</v>
      </c>
      <c r="AO14" s="80">
        <v>83</v>
      </c>
      <c r="AP14" s="80">
        <v>57</v>
      </c>
      <c r="AQ14" s="80">
        <v>66</v>
      </c>
      <c r="AR14" s="80">
        <v>84</v>
      </c>
      <c r="AS14" s="80">
        <v>81</v>
      </c>
      <c r="AT14" s="80">
        <v>70</v>
      </c>
      <c r="AU14" s="80">
        <v>78</v>
      </c>
      <c r="AV14" s="80">
        <v>70</v>
      </c>
      <c r="AW14" s="80">
        <v>91</v>
      </c>
      <c r="AX14" s="80">
        <v>65</v>
      </c>
      <c r="AY14" s="80">
        <v>76</v>
      </c>
      <c r="AZ14" s="80">
        <v>83</v>
      </c>
      <c r="BA14" s="80">
        <v>86</v>
      </c>
      <c r="BB14" s="80">
        <v>87</v>
      </c>
      <c r="BC14" s="80">
        <v>68</v>
      </c>
      <c r="BD14" s="80">
        <v>79</v>
      </c>
      <c r="BE14" s="80">
        <v>83</v>
      </c>
      <c r="BF14" s="80">
        <v>101</v>
      </c>
      <c r="BG14" s="80">
        <v>90</v>
      </c>
      <c r="BH14" s="80">
        <v>76</v>
      </c>
      <c r="BI14" s="80">
        <v>91</v>
      </c>
      <c r="BJ14" s="80">
        <v>100</v>
      </c>
      <c r="BK14" s="80">
        <v>95</v>
      </c>
      <c r="BL14" s="80">
        <v>85</v>
      </c>
      <c r="BM14" s="80">
        <v>103</v>
      </c>
      <c r="BN14" s="80">
        <v>98</v>
      </c>
      <c r="BO14" s="80">
        <v>115</v>
      </c>
      <c r="BP14" s="80">
        <v>98</v>
      </c>
      <c r="BQ14" s="80">
        <v>125</v>
      </c>
      <c r="BR14" s="80">
        <v>87</v>
      </c>
      <c r="BS14" s="80">
        <v>101</v>
      </c>
      <c r="BT14" s="80">
        <v>115</v>
      </c>
      <c r="BU14" s="80">
        <v>110</v>
      </c>
      <c r="BV14" s="80">
        <v>126</v>
      </c>
      <c r="BW14" s="80">
        <v>130</v>
      </c>
      <c r="BX14" s="80">
        <v>122</v>
      </c>
      <c r="BY14" s="80">
        <v>130</v>
      </c>
      <c r="BZ14" s="80">
        <v>124</v>
      </c>
      <c r="CA14" s="80">
        <v>139</v>
      </c>
      <c r="CB14" s="80">
        <v>125</v>
      </c>
      <c r="CC14" s="80">
        <v>106</v>
      </c>
      <c r="CD14" s="80">
        <v>80</v>
      </c>
      <c r="CE14" s="80">
        <v>45</v>
      </c>
      <c r="CF14" s="80">
        <v>70</v>
      </c>
      <c r="CG14" s="80">
        <v>58</v>
      </c>
      <c r="CH14" s="80">
        <v>77</v>
      </c>
      <c r="CI14" s="80">
        <v>68</v>
      </c>
      <c r="CJ14" s="80">
        <v>65</v>
      </c>
      <c r="CK14" s="80">
        <v>45</v>
      </c>
      <c r="CL14" s="80">
        <v>56</v>
      </c>
      <c r="CM14" s="80">
        <v>50</v>
      </c>
      <c r="CN14" s="80">
        <v>37</v>
      </c>
      <c r="CO14" s="80">
        <v>45</v>
      </c>
      <c r="CP14" s="80">
        <v>34</v>
      </c>
      <c r="CQ14" s="80">
        <v>27</v>
      </c>
      <c r="CR14" s="80">
        <v>28</v>
      </c>
      <c r="CS14" s="80">
        <v>22</v>
      </c>
      <c r="CT14" s="80">
        <v>21</v>
      </c>
      <c r="CU14" s="80">
        <v>14</v>
      </c>
      <c r="CV14" s="80">
        <v>9</v>
      </c>
      <c r="CW14" s="80">
        <v>8</v>
      </c>
      <c r="CX14" s="80">
        <v>3</v>
      </c>
      <c r="CY14" s="80">
        <v>5</v>
      </c>
      <c r="CZ14" s="78">
        <v>6807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16</v>
      </c>
      <c r="D15" s="83">
        <v>15</v>
      </c>
      <c r="E15" s="83">
        <v>28</v>
      </c>
      <c r="F15" s="83">
        <v>21</v>
      </c>
      <c r="G15" s="83">
        <v>27</v>
      </c>
      <c r="H15" s="83">
        <v>25</v>
      </c>
      <c r="I15" s="83">
        <v>32</v>
      </c>
      <c r="J15" s="83">
        <v>41</v>
      </c>
      <c r="K15" s="83">
        <v>37</v>
      </c>
      <c r="L15" s="83">
        <v>38</v>
      </c>
      <c r="M15" s="83">
        <v>39</v>
      </c>
      <c r="N15" s="83">
        <v>40</v>
      </c>
      <c r="O15" s="83">
        <v>40</v>
      </c>
      <c r="P15" s="83">
        <v>42</v>
      </c>
      <c r="Q15" s="83">
        <v>40</v>
      </c>
      <c r="R15" s="83">
        <v>37</v>
      </c>
      <c r="S15" s="83">
        <v>52</v>
      </c>
      <c r="T15" s="83">
        <v>49</v>
      </c>
      <c r="U15" s="83">
        <v>43</v>
      </c>
      <c r="V15" s="83">
        <v>33</v>
      </c>
      <c r="W15" s="83">
        <v>28</v>
      </c>
      <c r="X15" s="83">
        <v>37</v>
      </c>
      <c r="Y15" s="83">
        <v>26</v>
      </c>
      <c r="Z15" s="83">
        <v>25</v>
      </c>
      <c r="AA15" s="83">
        <v>29</v>
      </c>
      <c r="AB15" s="83">
        <v>22</v>
      </c>
      <c r="AC15" s="83">
        <v>25</v>
      </c>
      <c r="AD15" s="83">
        <v>24</v>
      </c>
      <c r="AE15" s="83">
        <v>21</v>
      </c>
      <c r="AF15" s="83">
        <v>25</v>
      </c>
      <c r="AG15" s="83">
        <v>39</v>
      </c>
      <c r="AH15" s="83">
        <v>37</v>
      </c>
      <c r="AI15" s="83">
        <v>41</v>
      </c>
      <c r="AJ15" s="83">
        <v>32</v>
      </c>
      <c r="AK15" s="83">
        <v>33</v>
      </c>
      <c r="AL15" s="83">
        <v>37</v>
      </c>
      <c r="AM15" s="83">
        <v>30</v>
      </c>
      <c r="AN15" s="83">
        <v>34</v>
      </c>
      <c r="AO15" s="83">
        <v>47</v>
      </c>
      <c r="AP15" s="83">
        <v>45</v>
      </c>
      <c r="AQ15" s="83">
        <v>41</v>
      </c>
      <c r="AR15" s="83">
        <v>41</v>
      </c>
      <c r="AS15" s="83">
        <v>52</v>
      </c>
      <c r="AT15" s="83">
        <v>43</v>
      </c>
      <c r="AU15" s="83">
        <v>42</v>
      </c>
      <c r="AV15" s="83">
        <v>40</v>
      </c>
      <c r="AW15" s="83">
        <v>61</v>
      </c>
      <c r="AX15" s="83">
        <v>62</v>
      </c>
      <c r="AY15" s="83">
        <v>55</v>
      </c>
      <c r="AZ15" s="83">
        <v>51</v>
      </c>
      <c r="BA15" s="83">
        <v>62</v>
      </c>
      <c r="BB15" s="83">
        <v>69</v>
      </c>
      <c r="BC15" s="83">
        <v>51</v>
      </c>
      <c r="BD15" s="83">
        <v>50</v>
      </c>
      <c r="BE15" s="83">
        <v>76</v>
      </c>
      <c r="BF15" s="83">
        <v>53</v>
      </c>
      <c r="BG15" s="83">
        <v>47</v>
      </c>
      <c r="BH15" s="83">
        <v>47</v>
      </c>
      <c r="BI15" s="83">
        <v>74</v>
      </c>
      <c r="BJ15" s="83">
        <v>56</v>
      </c>
      <c r="BK15" s="83">
        <v>51</v>
      </c>
      <c r="BL15" s="83">
        <v>63</v>
      </c>
      <c r="BM15" s="83">
        <v>75</v>
      </c>
      <c r="BN15" s="83">
        <v>63</v>
      </c>
      <c r="BO15" s="83">
        <v>75</v>
      </c>
      <c r="BP15" s="83">
        <v>63</v>
      </c>
      <c r="BQ15" s="83">
        <v>58</v>
      </c>
      <c r="BR15" s="83">
        <v>89</v>
      </c>
      <c r="BS15" s="83">
        <v>71</v>
      </c>
      <c r="BT15" s="83">
        <v>76</v>
      </c>
      <c r="BU15" s="83">
        <v>87</v>
      </c>
      <c r="BV15" s="83">
        <v>83</v>
      </c>
      <c r="BW15" s="83">
        <v>88</v>
      </c>
      <c r="BX15" s="83">
        <v>75</v>
      </c>
      <c r="BY15" s="83">
        <v>84</v>
      </c>
      <c r="BZ15" s="83">
        <v>79</v>
      </c>
      <c r="CA15" s="83">
        <v>88</v>
      </c>
      <c r="CB15" s="83">
        <v>78</v>
      </c>
      <c r="CC15" s="83">
        <v>67</v>
      </c>
      <c r="CD15" s="83">
        <v>74</v>
      </c>
      <c r="CE15" s="83">
        <v>25</v>
      </c>
      <c r="CF15" s="83">
        <v>43</v>
      </c>
      <c r="CG15" s="83">
        <v>35</v>
      </c>
      <c r="CH15" s="83">
        <v>46</v>
      </c>
      <c r="CI15" s="83">
        <v>53</v>
      </c>
      <c r="CJ15" s="83">
        <v>36</v>
      </c>
      <c r="CK15" s="83">
        <v>34</v>
      </c>
      <c r="CL15" s="83">
        <v>16</v>
      </c>
      <c r="CM15" s="83">
        <v>19</v>
      </c>
      <c r="CN15" s="83">
        <v>29</v>
      </c>
      <c r="CO15" s="83">
        <v>19</v>
      </c>
      <c r="CP15" s="83">
        <v>30</v>
      </c>
      <c r="CQ15" s="83">
        <v>18</v>
      </c>
      <c r="CR15" s="83">
        <v>7</v>
      </c>
      <c r="CS15" s="83">
        <v>9</v>
      </c>
      <c r="CT15" s="83">
        <v>6</v>
      </c>
      <c r="CU15" s="83">
        <v>8</v>
      </c>
      <c r="CV15" s="83">
        <v>3</v>
      </c>
      <c r="CW15" s="83">
        <v>1</v>
      </c>
      <c r="CX15" s="83">
        <v>1</v>
      </c>
      <c r="CY15" s="83">
        <v>2</v>
      </c>
      <c r="CZ15" s="73">
        <v>4332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12</v>
      </c>
      <c r="D16" s="84">
        <v>30</v>
      </c>
      <c r="E16" s="84">
        <v>23</v>
      </c>
      <c r="F16" s="84">
        <v>18</v>
      </c>
      <c r="G16" s="84">
        <v>31</v>
      </c>
      <c r="H16" s="84">
        <v>23</v>
      </c>
      <c r="I16" s="84">
        <v>32</v>
      </c>
      <c r="J16" s="84">
        <v>35</v>
      </c>
      <c r="K16" s="84">
        <v>32</v>
      </c>
      <c r="L16" s="84">
        <v>39</v>
      </c>
      <c r="M16" s="84">
        <v>36</v>
      </c>
      <c r="N16" s="84">
        <v>27</v>
      </c>
      <c r="O16" s="84">
        <v>40</v>
      </c>
      <c r="P16" s="84">
        <v>37</v>
      </c>
      <c r="Q16" s="84">
        <v>32</v>
      </c>
      <c r="R16" s="84">
        <v>45</v>
      </c>
      <c r="S16" s="84">
        <v>43</v>
      </c>
      <c r="T16" s="84">
        <v>42</v>
      </c>
      <c r="U16" s="84">
        <v>30</v>
      </c>
      <c r="V16" s="84">
        <v>26</v>
      </c>
      <c r="W16" s="84">
        <v>16</v>
      </c>
      <c r="X16" s="84">
        <v>22</v>
      </c>
      <c r="Y16" s="84">
        <v>20</v>
      </c>
      <c r="Z16" s="84">
        <v>23</v>
      </c>
      <c r="AA16" s="84">
        <v>22</v>
      </c>
      <c r="AB16" s="84">
        <v>23</v>
      </c>
      <c r="AC16" s="84">
        <v>31</v>
      </c>
      <c r="AD16" s="84">
        <v>29</v>
      </c>
      <c r="AE16" s="84">
        <v>25</v>
      </c>
      <c r="AF16" s="84">
        <v>23</v>
      </c>
      <c r="AG16" s="84">
        <v>23</v>
      </c>
      <c r="AH16" s="84">
        <v>23</v>
      </c>
      <c r="AI16" s="84">
        <v>25</v>
      </c>
      <c r="AJ16" s="84">
        <v>43</v>
      </c>
      <c r="AK16" s="84">
        <v>41</v>
      </c>
      <c r="AL16" s="84">
        <v>34</v>
      </c>
      <c r="AM16" s="84">
        <v>34</v>
      </c>
      <c r="AN16" s="84">
        <v>32</v>
      </c>
      <c r="AO16" s="84">
        <v>48</v>
      </c>
      <c r="AP16" s="84">
        <v>41</v>
      </c>
      <c r="AQ16" s="84">
        <v>45</v>
      </c>
      <c r="AR16" s="84">
        <v>36</v>
      </c>
      <c r="AS16" s="84">
        <v>48</v>
      </c>
      <c r="AT16" s="84">
        <v>48</v>
      </c>
      <c r="AU16" s="84">
        <v>52</v>
      </c>
      <c r="AV16" s="84">
        <v>61</v>
      </c>
      <c r="AW16" s="84">
        <v>46</v>
      </c>
      <c r="AX16" s="84">
        <v>56</v>
      </c>
      <c r="AY16" s="84">
        <v>65</v>
      </c>
      <c r="AZ16" s="84">
        <v>46</v>
      </c>
      <c r="BA16" s="84">
        <v>68</v>
      </c>
      <c r="BB16" s="84">
        <v>66</v>
      </c>
      <c r="BC16" s="84">
        <v>54</v>
      </c>
      <c r="BD16" s="84">
        <v>62</v>
      </c>
      <c r="BE16" s="84">
        <v>61</v>
      </c>
      <c r="BF16" s="84">
        <v>60</v>
      </c>
      <c r="BG16" s="84">
        <v>49</v>
      </c>
      <c r="BH16" s="84">
        <v>46</v>
      </c>
      <c r="BI16" s="84">
        <v>60</v>
      </c>
      <c r="BJ16" s="84">
        <v>69</v>
      </c>
      <c r="BK16" s="84">
        <v>50</v>
      </c>
      <c r="BL16" s="84">
        <v>61</v>
      </c>
      <c r="BM16" s="84">
        <v>70</v>
      </c>
      <c r="BN16" s="84">
        <v>72</v>
      </c>
      <c r="BO16" s="84">
        <v>75</v>
      </c>
      <c r="BP16" s="84">
        <v>88</v>
      </c>
      <c r="BQ16" s="84">
        <v>80</v>
      </c>
      <c r="BR16" s="84">
        <v>91</v>
      </c>
      <c r="BS16" s="84">
        <v>77</v>
      </c>
      <c r="BT16" s="84">
        <v>83</v>
      </c>
      <c r="BU16" s="84">
        <v>76</v>
      </c>
      <c r="BV16" s="84">
        <v>75</v>
      </c>
      <c r="BW16" s="84">
        <v>77</v>
      </c>
      <c r="BX16" s="84">
        <v>82</v>
      </c>
      <c r="BY16" s="84">
        <v>77</v>
      </c>
      <c r="BZ16" s="84">
        <v>97</v>
      </c>
      <c r="CA16" s="84">
        <v>99</v>
      </c>
      <c r="CB16" s="84">
        <v>75</v>
      </c>
      <c r="CC16" s="84">
        <v>91</v>
      </c>
      <c r="CD16" s="84">
        <v>73</v>
      </c>
      <c r="CE16" s="84">
        <v>40</v>
      </c>
      <c r="CF16" s="84">
        <v>55</v>
      </c>
      <c r="CG16" s="84">
        <v>59</v>
      </c>
      <c r="CH16" s="84">
        <v>49</v>
      </c>
      <c r="CI16" s="84">
        <v>61</v>
      </c>
      <c r="CJ16" s="84">
        <v>47</v>
      </c>
      <c r="CK16" s="84">
        <v>58</v>
      </c>
      <c r="CL16" s="84">
        <v>46</v>
      </c>
      <c r="CM16" s="84">
        <v>62</v>
      </c>
      <c r="CN16" s="84">
        <v>50</v>
      </c>
      <c r="CO16" s="84">
        <v>32</v>
      </c>
      <c r="CP16" s="84">
        <v>35</v>
      </c>
      <c r="CQ16" s="84">
        <v>25</v>
      </c>
      <c r="CR16" s="84">
        <v>34</v>
      </c>
      <c r="CS16" s="84">
        <v>20</v>
      </c>
      <c r="CT16" s="84">
        <v>17</v>
      </c>
      <c r="CU16" s="84">
        <v>15</v>
      </c>
      <c r="CV16" s="84">
        <v>12</v>
      </c>
      <c r="CW16" s="84">
        <v>15</v>
      </c>
      <c r="CX16" s="84">
        <v>7</v>
      </c>
      <c r="CY16" s="84">
        <v>15</v>
      </c>
      <c r="CZ16" s="78">
        <v>4632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28</v>
      </c>
      <c r="D17" s="85">
        <v>45</v>
      </c>
      <c r="E17" s="85">
        <v>51</v>
      </c>
      <c r="F17" s="85">
        <v>39</v>
      </c>
      <c r="G17" s="85">
        <v>58</v>
      </c>
      <c r="H17" s="85">
        <v>48</v>
      </c>
      <c r="I17" s="85">
        <v>64</v>
      </c>
      <c r="J17" s="85">
        <v>76</v>
      </c>
      <c r="K17" s="85">
        <v>69</v>
      </c>
      <c r="L17" s="85">
        <v>77</v>
      </c>
      <c r="M17" s="85">
        <v>75</v>
      </c>
      <c r="N17" s="85">
        <v>67</v>
      </c>
      <c r="O17" s="85">
        <v>80</v>
      </c>
      <c r="P17" s="85">
        <v>79</v>
      </c>
      <c r="Q17" s="85">
        <v>72</v>
      </c>
      <c r="R17" s="85">
        <v>82</v>
      </c>
      <c r="S17" s="85">
        <v>95</v>
      </c>
      <c r="T17" s="85">
        <v>91</v>
      </c>
      <c r="U17" s="85">
        <v>73</v>
      </c>
      <c r="V17" s="85">
        <v>59</v>
      </c>
      <c r="W17" s="85">
        <v>44</v>
      </c>
      <c r="X17" s="85">
        <v>59</v>
      </c>
      <c r="Y17" s="85">
        <v>46</v>
      </c>
      <c r="Z17" s="85">
        <v>48</v>
      </c>
      <c r="AA17" s="85">
        <v>51</v>
      </c>
      <c r="AB17" s="85">
        <v>45</v>
      </c>
      <c r="AC17" s="85">
        <v>56</v>
      </c>
      <c r="AD17" s="85">
        <v>53</v>
      </c>
      <c r="AE17" s="85">
        <v>46</v>
      </c>
      <c r="AF17" s="85">
        <v>48</v>
      </c>
      <c r="AG17" s="85">
        <v>62</v>
      </c>
      <c r="AH17" s="85">
        <v>60</v>
      </c>
      <c r="AI17" s="85">
        <v>66</v>
      </c>
      <c r="AJ17" s="85">
        <v>75</v>
      </c>
      <c r="AK17" s="85">
        <v>74</v>
      </c>
      <c r="AL17" s="85">
        <v>71</v>
      </c>
      <c r="AM17" s="85">
        <v>64</v>
      </c>
      <c r="AN17" s="85">
        <v>66</v>
      </c>
      <c r="AO17" s="85">
        <v>95</v>
      </c>
      <c r="AP17" s="85">
        <v>86</v>
      </c>
      <c r="AQ17" s="85">
        <v>86</v>
      </c>
      <c r="AR17" s="85">
        <v>77</v>
      </c>
      <c r="AS17" s="85">
        <v>100</v>
      </c>
      <c r="AT17" s="85">
        <v>91</v>
      </c>
      <c r="AU17" s="85">
        <v>94</v>
      </c>
      <c r="AV17" s="85">
        <v>101</v>
      </c>
      <c r="AW17" s="85">
        <v>107</v>
      </c>
      <c r="AX17" s="85">
        <v>118</v>
      </c>
      <c r="AY17" s="85">
        <v>120</v>
      </c>
      <c r="AZ17" s="85">
        <v>97</v>
      </c>
      <c r="BA17" s="85">
        <v>130</v>
      </c>
      <c r="BB17" s="85">
        <v>135</v>
      </c>
      <c r="BC17" s="85">
        <v>105</v>
      </c>
      <c r="BD17" s="85">
        <v>112</v>
      </c>
      <c r="BE17" s="85">
        <v>137</v>
      </c>
      <c r="BF17" s="85">
        <v>113</v>
      </c>
      <c r="BG17" s="85">
        <v>96</v>
      </c>
      <c r="BH17" s="85">
        <v>93</v>
      </c>
      <c r="BI17" s="85">
        <v>134</v>
      </c>
      <c r="BJ17" s="85">
        <v>125</v>
      </c>
      <c r="BK17" s="85">
        <v>101</v>
      </c>
      <c r="BL17" s="85">
        <v>124</v>
      </c>
      <c r="BM17" s="85">
        <v>145</v>
      </c>
      <c r="BN17" s="85">
        <v>135</v>
      </c>
      <c r="BO17" s="85">
        <v>150</v>
      </c>
      <c r="BP17" s="85">
        <v>151</v>
      </c>
      <c r="BQ17" s="85">
        <v>138</v>
      </c>
      <c r="BR17" s="85">
        <v>180</v>
      </c>
      <c r="BS17" s="85">
        <v>148</v>
      </c>
      <c r="BT17" s="85">
        <v>159</v>
      </c>
      <c r="BU17" s="85">
        <v>163</v>
      </c>
      <c r="BV17" s="85">
        <v>158</v>
      </c>
      <c r="BW17" s="85">
        <v>165</v>
      </c>
      <c r="BX17" s="85">
        <v>157</v>
      </c>
      <c r="BY17" s="85">
        <v>161</v>
      </c>
      <c r="BZ17" s="85">
        <v>176</v>
      </c>
      <c r="CA17" s="85">
        <v>187</v>
      </c>
      <c r="CB17" s="85">
        <v>153</v>
      </c>
      <c r="CC17" s="85">
        <v>158</v>
      </c>
      <c r="CD17" s="85">
        <v>147</v>
      </c>
      <c r="CE17" s="85">
        <v>65</v>
      </c>
      <c r="CF17" s="85">
        <v>98</v>
      </c>
      <c r="CG17" s="85">
        <v>94</v>
      </c>
      <c r="CH17" s="85">
        <v>95</v>
      </c>
      <c r="CI17" s="85">
        <v>114</v>
      </c>
      <c r="CJ17" s="85">
        <v>83</v>
      </c>
      <c r="CK17" s="85">
        <v>92</v>
      </c>
      <c r="CL17" s="85">
        <v>62</v>
      </c>
      <c r="CM17" s="85">
        <v>81</v>
      </c>
      <c r="CN17" s="85">
        <v>79</v>
      </c>
      <c r="CO17" s="85">
        <v>51</v>
      </c>
      <c r="CP17" s="85">
        <v>65</v>
      </c>
      <c r="CQ17" s="85">
        <v>43</v>
      </c>
      <c r="CR17" s="85">
        <v>41</v>
      </c>
      <c r="CS17" s="85">
        <v>29</v>
      </c>
      <c r="CT17" s="85">
        <v>23</v>
      </c>
      <c r="CU17" s="85">
        <v>23</v>
      </c>
      <c r="CV17" s="85">
        <v>15</v>
      </c>
      <c r="CW17" s="85">
        <v>16</v>
      </c>
      <c r="CX17" s="85">
        <v>8</v>
      </c>
      <c r="CY17" s="85">
        <v>17</v>
      </c>
      <c r="CZ17" s="78">
        <v>8964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3</v>
      </c>
      <c r="D18" s="72">
        <v>11</v>
      </c>
      <c r="E18" s="72">
        <v>10</v>
      </c>
      <c r="F18" s="72">
        <v>7</v>
      </c>
      <c r="G18" s="72">
        <v>8</v>
      </c>
      <c r="H18" s="72">
        <v>11</v>
      </c>
      <c r="I18" s="72">
        <v>15</v>
      </c>
      <c r="J18" s="72">
        <v>13</v>
      </c>
      <c r="K18" s="72">
        <v>12</v>
      </c>
      <c r="L18" s="72">
        <v>11</v>
      </c>
      <c r="M18" s="72">
        <v>23</v>
      </c>
      <c r="N18" s="72">
        <v>10</v>
      </c>
      <c r="O18" s="72">
        <v>13</v>
      </c>
      <c r="P18" s="72">
        <v>17</v>
      </c>
      <c r="Q18" s="72">
        <v>15</v>
      </c>
      <c r="R18" s="72">
        <v>16</v>
      </c>
      <c r="S18" s="72">
        <v>18</v>
      </c>
      <c r="T18" s="72">
        <v>14</v>
      </c>
      <c r="U18" s="72">
        <v>19</v>
      </c>
      <c r="V18" s="72">
        <v>15</v>
      </c>
      <c r="W18" s="72">
        <v>10</v>
      </c>
      <c r="X18" s="72">
        <v>5</v>
      </c>
      <c r="Y18" s="72">
        <v>19</v>
      </c>
      <c r="Z18" s="72">
        <v>10</v>
      </c>
      <c r="AA18" s="72">
        <v>16</v>
      </c>
      <c r="AB18" s="72">
        <v>9</v>
      </c>
      <c r="AC18" s="72">
        <v>11</v>
      </c>
      <c r="AD18" s="72">
        <v>13</v>
      </c>
      <c r="AE18" s="72">
        <v>14</v>
      </c>
      <c r="AF18" s="72">
        <v>9</v>
      </c>
      <c r="AG18" s="72">
        <v>11</v>
      </c>
      <c r="AH18" s="72">
        <v>10</v>
      </c>
      <c r="AI18" s="72">
        <v>11</v>
      </c>
      <c r="AJ18" s="72">
        <v>11</v>
      </c>
      <c r="AK18" s="72">
        <v>10</v>
      </c>
      <c r="AL18" s="72">
        <v>12</v>
      </c>
      <c r="AM18" s="72">
        <v>12</v>
      </c>
      <c r="AN18" s="72">
        <v>20</v>
      </c>
      <c r="AO18" s="72">
        <v>21</v>
      </c>
      <c r="AP18" s="72">
        <v>18</v>
      </c>
      <c r="AQ18" s="72">
        <v>18</v>
      </c>
      <c r="AR18" s="72">
        <v>16</v>
      </c>
      <c r="AS18" s="72">
        <v>17</v>
      </c>
      <c r="AT18" s="72">
        <v>19</v>
      </c>
      <c r="AU18" s="72">
        <v>32</v>
      </c>
      <c r="AV18" s="72">
        <v>26</v>
      </c>
      <c r="AW18" s="72">
        <v>24</v>
      </c>
      <c r="AX18" s="72">
        <v>15</v>
      </c>
      <c r="AY18" s="72">
        <v>33</v>
      </c>
      <c r="AZ18" s="72">
        <v>26</v>
      </c>
      <c r="BA18" s="72">
        <v>22</v>
      </c>
      <c r="BB18" s="72">
        <v>31</v>
      </c>
      <c r="BC18" s="72">
        <v>19</v>
      </c>
      <c r="BD18" s="72">
        <v>29</v>
      </c>
      <c r="BE18" s="72">
        <v>22</v>
      </c>
      <c r="BF18" s="72">
        <v>27</v>
      </c>
      <c r="BG18" s="72">
        <v>17</v>
      </c>
      <c r="BH18" s="72">
        <v>28</v>
      </c>
      <c r="BI18" s="72">
        <v>29</v>
      </c>
      <c r="BJ18" s="72">
        <v>27</v>
      </c>
      <c r="BK18" s="72">
        <v>26</v>
      </c>
      <c r="BL18" s="72">
        <v>35</v>
      </c>
      <c r="BM18" s="72">
        <v>40</v>
      </c>
      <c r="BN18" s="72">
        <v>41</v>
      </c>
      <c r="BO18" s="72">
        <v>40</v>
      </c>
      <c r="BP18" s="72">
        <v>47</v>
      </c>
      <c r="BQ18" s="72">
        <v>41</v>
      </c>
      <c r="BR18" s="72">
        <v>50</v>
      </c>
      <c r="BS18" s="72">
        <v>44</v>
      </c>
      <c r="BT18" s="72">
        <v>48</v>
      </c>
      <c r="BU18" s="72">
        <v>46</v>
      </c>
      <c r="BV18" s="72">
        <v>44</v>
      </c>
      <c r="BW18" s="72">
        <v>47</v>
      </c>
      <c r="BX18" s="72">
        <v>32</v>
      </c>
      <c r="BY18" s="72">
        <v>50</v>
      </c>
      <c r="BZ18" s="72">
        <v>36</v>
      </c>
      <c r="CA18" s="72">
        <v>35</v>
      </c>
      <c r="CB18" s="72">
        <v>40</v>
      </c>
      <c r="CC18" s="72">
        <v>45</v>
      </c>
      <c r="CD18" s="72">
        <v>24</v>
      </c>
      <c r="CE18" s="72">
        <v>13</v>
      </c>
      <c r="CF18" s="72">
        <v>20</v>
      </c>
      <c r="CG18" s="72">
        <v>21</v>
      </c>
      <c r="CH18" s="72">
        <v>17</v>
      </c>
      <c r="CI18" s="72">
        <v>8</v>
      </c>
      <c r="CJ18" s="72">
        <v>17</v>
      </c>
      <c r="CK18" s="72">
        <v>16</v>
      </c>
      <c r="CL18" s="72">
        <v>10</v>
      </c>
      <c r="CM18" s="72">
        <v>12</v>
      </c>
      <c r="CN18" s="72">
        <v>11</v>
      </c>
      <c r="CO18" s="72">
        <v>8</v>
      </c>
      <c r="CP18" s="72">
        <v>9</v>
      </c>
      <c r="CQ18" s="72">
        <v>5</v>
      </c>
      <c r="CR18" s="72">
        <v>6</v>
      </c>
      <c r="CS18" s="72">
        <v>3</v>
      </c>
      <c r="CT18" s="72">
        <v>3</v>
      </c>
      <c r="CU18" s="72">
        <v>0</v>
      </c>
      <c r="CV18" s="72">
        <v>1</v>
      </c>
      <c r="CW18" s="72">
        <v>2</v>
      </c>
      <c r="CX18" s="72">
        <v>0</v>
      </c>
      <c r="CY18" s="72">
        <v>1</v>
      </c>
      <c r="CZ18" s="73">
        <v>1984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7</v>
      </c>
      <c r="D19" s="77">
        <v>8</v>
      </c>
      <c r="E19" s="77">
        <v>3</v>
      </c>
      <c r="F19" s="77">
        <v>9</v>
      </c>
      <c r="G19" s="77">
        <v>10</v>
      </c>
      <c r="H19" s="77">
        <v>9</v>
      </c>
      <c r="I19" s="77">
        <v>6</v>
      </c>
      <c r="J19" s="77">
        <v>14</v>
      </c>
      <c r="K19" s="77">
        <v>10</v>
      </c>
      <c r="L19" s="77">
        <v>8</v>
      </c>
      <c r="M19" s="77">
        <v>8</v>
      </c>
      <c r="N19" s="77">
        <v>12</v>
      </c>
      <c r="O19" s="77">
        <v>13</v>
      </c>
      <c r="P19" s="77">
        <v>18</v>
      </c>
      <c r="Q19" s="77">
        <v>16</v>
      </c>
      <c r="R19" s="77">
        <v>16</v>
      </c>
      <c r="S19" s="77">
        <v>13</v>
      </c>
      <c r="T19" s="77">
        <v>11</v>
      </c>
      <c r="U19" s="77">
        <v>20</v>
      </c>
      <c r="V19" s="77">
        <v>20</v>
      </c>
      <c r="W19" s="77">
        <v>16</v>
      </c>
      <c r="X19" s="77">
        <v>6</v>
      </c>
      <c r="Y19" s="77">
        <v>11</v>
      </c>
      <c r="Z19" s="77">
        <v>18</v>
      </c>
      <c r="AA19" s="77">
        <v>6</v>
      </c>
      <c r="AB19" s="77">
        <v>13</v>
      </c>
      <c r="AC19" s="77">
        <v>5</v>
      </c>
      <c r="AD19" s="77">
        <v>6</v>
      </c>
      <c r="AE19" s="77">
        <v>10</v>
      </c>
      <c r="AF19" s="77">
        <v>16</v>
      </c>
      <c r="AG19" s="77">
        <v>7</v>
      </c>
      <c r="AH19" s="77">
        <v>14</v>
      </c>
      <c r="AI19" s="77">
        <v>11</v>
      </c>
      <c r="AJ19" s="77">
        <v>19</v>
      </c>
      <c r="AK19" s="77">
        <v>18</v>
      </c>
      <c r="AL19" s="77">
        <v>17</v>
      </c>
      <c r="AM19" s="77">
        <v>11</v>
      </c>
      <c r="AN19" s="77">
        <v>17</v>
      </c>
      <c r="AO19" s="77">
        <v>18</v>
      </c>
      <c r="AP19" s="77">
        <v>14</v>
      </c>
      <c r="AQ19" s="77">
        <v>16</v>
      </c>
      <c r="AR19" s="77">
        <v>18</v>
      </c>
      <c r="AS19" s="77">
        <v>17</v>
      </c>
      <c r="AT19" s="77">
        <v>25</v>
      </c>
      <c r="AU19" s="77">
        <v>16</v>
      </c>
      <c r="AV19" s="77">
        <v>19</v>
      </c>
      <c r="AW19" s="77">
        <v>18</v>
      </c>
      <c r="AX19" s="77">
        <v>25</v>
      </c>
      <c r="AY19" s="77">
        <v>22</v>
      </c>
      <c r="AZ19" s="77">
        <v>19</v>
      </c>
      <c r="BA19" s="77">
        <v>27</v>
      </c>
      <c r="BB19" s="77">
        <v>29</v>
      </c>
      <c r="BC19" s="77">
        <v>30</v>
      </c>
      <c r="BD19" s="77">
        <v>28</v>
      </c>
      <c r="BE19" s="77">
        <v>29</v>
      </c>
      <c r="BF19" s="77">
        <v>27</v>
      </c>
      <c r="BG19" s="77">
        <v>33</v>
      </c>
      <c r="BH19" s="77">
        <v>26</v>
      </c>
      <c r="BI19" s="77">
        <v>36</v>
      </c>
      <c r="BJ19" s="77">
        <v>30</v>
      </c>
      <c r="BK19" s="77">
        <v>28</v>
      </c>
      <c r="BL19" s="77">
        <v>38</v>
      </c>
      <c r="BM19" s="77">
        <v>47</v>
      </c>
      <c r="BN19" s="77">
        <v>44</v>
      </c>
      <c r="BO19" s="77">
        <v>39</v>
      </c>
      <c r="BP19" s="77">
        <v>46</v>
      </c>
      <c r="BQ19" s="77">
        <v>58</v>
      </c>
      <c r="BR19" s="77">
        <v>47</v>
      </c>
      <c r="BS19" s="77">
        <v>40</v>
      </c>
      <c r="BT19" s="77">
        <v>53</v>
      </c>
      <c r="BU19" s="77">
        <v>52</v>
      </c>
      <c r="BV19" s="77">
        <v>58</v>
      </c>
      <c r="BW19" s="77">
        <v>40</v>
      </c>
      <c r="BX19" s="77">
        <v>49</v>
      </c>
      <c r="BY19" s="77">
        <v>48</v>
      </c>
      <c r="BZ19" s="77">
        <v>55</v>
      </c>
      <c r="CA19" s="77">
        <v>39</v>
      </c>
      <c r="CB19" s="77">
        <v>52</v>
      </c>
      <c r="CC19" s="77">
        <v>41</v>
      </c>
      <c r="CD19" s="77">
        <v>32</v>
      </c>
      <c r="CE19" s="77">
        <v>28</v>
      </c>
      <c r="CF19" s="77">
        <v>24</v>
      </c>
      <c r="CG19" s="77">
        <v>29</v>
      </c>
      <c r="CH19" s="77">
        <v>30</v>
      </c>
      <c r="CI19" s="77">
        <v>26</v>
      </c>
      <c r="CJ19" s="77">
        <v>23</v>
      </c>
      <c r="CK19" s="77">
        <v>32</v>
      </c>
      <c r="CL19" s="77">
        <v>24</v>
      </c>
      <c r="CM19" s="77">
        <v>16</v>
      </c>
      <c r="CN19" s="77">
        <v>33</v>
      </c>
      <c r="CO19" s="77">
        <v>20</v>
      </c>
      <c r="CP19" s="77">
        <v>26</v>
      </c>
      <c r="CQ19" s="77">
        <v>19</v>
      </c>
      <c r="CR19" s="77">
        <v>23</v>
      </c>
      <c r="CS19" s="77">
        <v>18</v>
      </c>
      <c r="CT19" s="77">
        <v>14</v>
      </c>
      <c r="CU19" s="77">
        <v>10</v>
      </c>
      <c r="CV19" s="77">
        <v>12</v>
      </c>
      <c r="CW19" s="77">
        <v>10</v>
      </c>
      <c r="CX19" s="77">
        <v>3</v>
      </c>
      <c r="CY19" s="77">
        <v>10</v>
      </c>
      <c r="CZ19" s="78">
        <v>2310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10</v>
      </c>
      <c r="D20" s="80">
        <v>19</v>
      </c>
      <c r="E20" s="80">
        <v>13</v>
      </c>
      <c r="F20" s="80">
        <v>16</v>
      </c>
      <c r="G20" s="80">
        <v>18</v>
      </c>
      <c r="H20" s="80">
        <v>20</v>
      </c>
      <c r="I20" s="80">
        <v>21</v>
      </c>
      <c r="J20" s="80">
        <v>27</v>
      </c>
      <c r="K20" s="80">
        <v>22</v>
      </c>
      <c r="L20" s="80">
        <v>19</v>
      </c>
      <c r="M20" s="80">
        <v>31</v>
      </c>
      <c r="N20" s="80">
        <v>22</v>
      </c>
      <c r="O20" s="80">
        <v>26</v>
      </c>
      <c r="P20" s="80">
        <v>35</v>
      </c>
      <c r="Q20" s="80">
        <v>31</v>
      </c>
      <c r="R20" s="80">
        <v>32</v>
      </c>
      <c r="S20" s="80">
        <v>31</v>
      </c>
      <c r="T20" s="80">
        <v>25</v>
      </c>
      <c r="U20" s="80">
        <v>39</v>
      </c>
      <c r="V20" s="80">
        <v>35</v>
      </c>
      <c r="W20" s="80">
        <v>26</v>
      </c>
      <c r="X20" s="80">
        <v>11</v>
      </c>
      <c r="Y20" s="80">
        <v>30</v>
      </c>
      <c r="Z20" s="80">
        <v>28</v>
      </c>
      <c r="AA20" s="80">
        <v>22</v>
      </c>
      <c r="AB20" s="80">
        <v>22</v>
      </c>
      <c r="AC20" s="80">
        <v>16</v>
      </c>
      <c r="AD20" s="80">
        <v>19</v>
      </c>
      <c r="AE20" s="80">
        <v>24</v>
      </c>
      <c r="AF20" s="80">
        <v>25</v>
      </c>
      <c r="AG20" s="80">
        <v>18</v>
      </c>
      <c r="AH20" s="80">
        <v>24</v>
      </c>
      <c r="AI20" s="80">
        <v>22</v>
      </c>
      <c r="AJ20" s="80">
        <v>30</v>
      </c>
      <c r="AK20" s="80">
        <v>28</v>
      </c>
      <c r="AL20" s="80">
        <v>29</v>
      </c>
      <c r="AM20" s="80">
        <v>23</v>
      </c>
      <c r="AN20" s="80">
        <v>37</v>
      </c>
      <c r="AO20" s="80">
        <v>39</v>
      </c>
      <c r="AP20" s="80">
        <v>32</v>
      </c>
      <c r="AQ20" s="80">
        <v>34</v>
      </c>
      <c r="AR20" s="80">
        <v>34</v>
      </c>
      <c r="AS20" s="80">
        <v>34</v>
      </c>
      <c r="AT20" s="80">
        <v>44</v>
      </c>
      <c r="AU20" s="80">
        <v>48</v>
      </c>
      <c r="AV20" s="80">
        <v>45</v>
      </c>
      <c r="AW20" s="80">
        <v>42</v>
      </c>
      <c r="AX20" s="80">
        <v>40</v>
      </c>
      <c r="AY20" s="80">
        <v>55</v>
      </c>
      <c r="AZ20" s="80">
        <v>45</v>
      </c>
      <c r="BA20" s="80">
        <v>49</v>
      </c>
      <c r="BB20" s="80">
        <v>60</v>
      </c>
      <c r="BC20" s="80">
        <v>49</v>
      </c>
      <c r="BD20" s="80">
        <v>57</v>
      </c>
      <c r="BE20" s="80">
        <v>51</v>
      </c>
      <c r="BF20" s="80">
        <v>54</v>
      </c>
      <c r="BG20" s="80">
        <v>50</v>
      </c>
      <c r="BH20" s="80">
        <v>54</v>
      </c>
      <c r="BI20" s="80">
        <v>65</v>
      </c>
      <c r="BJ20" s="80">
        <v>57</v>
      </c>
      <c r="BK20" s="80">
        <v>54</v>
      </c>
      <c r="BL20" s="80">
        <v>73</v>
      </c>
      <c r="BM20" s="80">
        <v>87</v>
      </c>
      <c r="BN20" s="80">
        <v>85</v>
      </c>
      <c r="BO20" s="80">
        <v>79</v>
      </c>
      <c r="BP20" s="80">
        <v>93</v>
      </c>
      <c r="BQ20" s="80">
        <v>99</v>
      </c>
      <c r="BR20" s="80">
        <v>97</v>
      </c>
      <c r="BS20" s="80">
        <v>84</v>
      </c>
      <c r="BT20" s="80">
        <v>101</v>
      </c>
      <c r="BU20" s="80">
        <v>98</v>
      </c>
      <c r="BV20" s="80">
        <v>102</v>
      </c>
      <c r="BW20" s="80">
        <v>87</v>
      </c>
      <c r="BX20" s="80">
        <v>81</v>
      </c>
      <c r="BY20" s="80">
        <v>98</v>
      </c>
      <c r="BZ20" s="80">
        <v>91</v>
      </c>
      <c r="CA20" s="80">
        <v>74</v>
      </c>
      <c r="CB20" s="80">
        <v>92</v>
      </c>
      <c r="CC20" s="80">
        <v>86</v>
      </c>
      <c r="CD20" s="80">
        <v>56</v>
      </c>
      <c r="CE20" s="80">
        <v>41</v>
      </c>
      <c r="CF20" s="80">
        <v>44</v>
      </c>
      <c r="CG20" s="80">
        <v>50</v>
      </c>
      <c r="CH20" s="80">
        <v>47</v>
      </c>
      <c r="CI20" s="80">
        <v>34</v>
      </c>
      <c r="CJ20" s="80">
        <v>40</v>
      </c>
      <c r="CK20" s="80">
        <v>48</v>
      </c>
      <c r="CL20" s="80">
        <v>34</v>
      </c>
      <c r="CM20" s="80">
        <v>28</v>
      </c>
      <c r="CN20" s="80">
        <v>44</v>
      </c>
      <c r="CO20" s="80">
        <v>28</v>
      </c>
      <c r="CP20" s="80">
        <v>35</v>
      </c>
      <c r="CQ20" s="80">
        <v>24</v>
      </c>
      <c r="CR20" s="80">
        <v>29</v>
      </c>
      <c r="CS20" s="80">
        <v>21</v>
      </c>
      <c r="CT20" s="80">
        <v>17</v>
      </c>
      <c r="CU20" s="80">
        <v>10</v>
      </c>
      <c r="CV20" s="80">
        <v>13</v>
      </c>
      <c r="CW20" s="80">
        <v>12</v>
      </c>
      <c r="CX20" s="80">
        <v>3</v>
      </c>
      <c r="CY20" s="80">
        <v>11</v>
      </c>
      <c r="CZ20" s="78">
        <v>4294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379</v>
      </c>
      <c r="D21" s="87">
        <f t="shared" ref="D21:BO21" si="0">SUM(D3,D6,D9,D12,D15,D18)</f>
        <v>426</v>
      </c>
      <c r="E21" s="87">
        <f t="shared" si="0"/>
        <v>459</v>
      </c>
      <c r="F21" s="87">
        <f t="shared" si="0"/>
        <v>506</v>
      </c>
      <c r="G21" s="87">
        <f t="shared" si="0"/>
        <v>514</v>
      </c>
      <c r="H21" s="87">
        <f t="shared" si="0"/>
        <v>525</v>
      </c>
      <c r="I21" s="87">
        <f t="shared" si="0"/>
        <v>564</v>
      </c>
      <c r="J21" s="87">
        <f t="shared" si="0"/>
        <v>610</v>
      </c>
      <c r="K21" s="87">
        <f t="shared" si="0"/>
        <v>631</v>
      </c>
      <c r="L21" s="87">
        <f t="shared" si="0"/>
        <v>575</v>
      </c>
      <c r="M21" s="87">
        <f t="shared" si="0"/>
        <v>631</v>
      </c>
      <c r="N21" s="87">
        <f t="shared" si="0"/>
        <v>643</v>
      </c>
      <c r="O21" s="87">
        <f t="shared" si="0"/>
        <v>662</v>
      </c>
      <c r="P21" s="87">
        <f t="shared" si="0"/>
        <v>640</v>
      </c>
      <c r="Q21" s="87">
        <f t="shared" si="0"/>
        <v>695</v>
      </c>
      <c r="R21" s="87">
        <f t="shared" si="0"/>
        <v>686</v>
      </c>
      <c r="S21" s="87">
        <f t="shared" si="0"/>
        <v>715</v>
      </c>
      <c r="T21" s="87">
        <f t="shared" si="0"/>
        <v>690</v>
      </c>
      <c r="U21" s="87">
        <f t="shared" si="0"/>
        <v>614</v>
      </c>
      <c r="V21" s="87">
        <f t="shared" si="0"/>
        <v>599</v>
      </c>
      <c r="W21" s="87">
        <f t="shared" si="0"/>
        <v>560</v>
      </c>
      <c r="X21" s="87">
        <f t="shared" si="0"/>
        <v>570</v>
      </c>
      <c r="Y21" s="87">
        <f t="shared" si="0"/>
        <v>580</v>
      </c>
      <c r="Z21" s="87">
        <f t="shared" si="0"/>
        <v>555</v>
      </c>
      <c r="AA21" s="87">
        <f t="shared" si="0"/>
        <v>582</v>
      </c>
      <c r="AB21" s="87">
        <f t="shared" si="0"/>
        <v>558</v>
      </c>
      <c r="AC21" s="87">
        <f t="shared" si="0"/>
        <v>645</v>
      </c>
      <c r="AD21" s="87">
        <f t="shared" si="0"/>
        <v>634</v>
      </c>
      <c r="AE21" s="87">
        <f t="shared" si="0"/>
        <v>604</v>
      </c>
      <c r="AF21" s="87">
        <f t="shared" si="0"/>
        <v>531</v>
      </c>
      <c r="AG21" s="87">
        <f t="shared" si="0"/>
        <v>578</v>
      </c>
      <c r="AH21" s="87">
        <f t="shared" si="0"/>
        <v>589</v>
      </c>
      <c r="AI21" s="87">
        <f t="shared" si="0"/>
        <v>613</v>
      </c>
      <c r="AJ21" s="87">
        <f t="shared" si="0"/>
        <v>583</v>
      </c>
      <c r="AK21" s="87">
        <f t="shared" si="0"/>
        <v>614</v>
      </c>
      <c r="AL21" s="87">
        <f t="shared" si="0"/>
        <v>620</v>
      </c>
      <c r="AM21" s="87">
        <f t="shared" si="0"/>
        <v>628</v>
      </c>
      <c r="AN21" s="87">
        <f t="shared" si="0"/>
        <v>658</v>
      </c>
      <c r="AO21" s="87">
        <f t="shared" si="0"/>
        <v>716</v>
      </c>
      <c r="AP21" s="87">
        <f t="shared" si="0"/>
        <v>678</v>
      </c>
      <c r="AQ21" s="87">
        <f t="shared" si="0"/>
        <v>735</v>
      </c>
      <c r="AR21" s="87">
        <f t="shared" si="0"/>
        <v>766</v>
      </c>
      <c r="AS21" s="87">
        <f t="shared" si="0"/>
        <v>769</v>
      </c>
      <c r="AT21" s="87">
        <f t="shared" si="0"/>
        <v>769</v>
      </c>
      <c r="AU21" s="87">
        <f t="shared" si="0"/>
        <v>791</v>
      </c>
      <c r="AV21" s="87">
        <f t="shared" si="0"/>
        <v>755</v>
      </c>
      <c r="AW21" s="87">
        <f t="shared" si="0"/>
        <v>842</v>
      </c>
      <c r="AX21" s="87">
        <f t="shared" si="0"/>
        <v>875</v>
      </c>
      <c r="AY21" s="87">
        <f t="shared" si="0"/>
        <v>859</v>
      </c>
      <c r="AZ21" s="87">
        <f t="shared" si="0"/>
        <v>824</v>
      </c>
      <c r="BA21" s="87">
        <f t="shared" si="0"/>
        <v>844</v>
      </c>
      <c r="BB21" s="87">
        <f t="shared" si="0"/>
        <v>972</v>
      </c>
      <c r="BC21" s="87">
        <f t="shared" si="0"/>
        <v>941</v>
      </c>
      <c r="BD21" s="87">
        <f t="shared" si="0"/>
        <v>954</v>
      </c>
      <c r="BE21" s="87">
        <f t="shared" si="0"/>
        <v>947</v>
      </c>
      <c r="BF21" s="87">
        <f t="shared" si="0"/>
        <v>908</v>
      </c>
      <c r="BG21" s="87">
        <f t="shared" si="0"/>
        <v>829</v>
      </c>
      <c r="BH21" s="87">
        <f t="shared" si="0"/>
        <v>802</v>
      </c>
      <c r="BI21" s="87">
        <f t="shared" si="0"/>
        <v>877</v>
      </c>
      <c r="BJ21" s="87">
        <f t="shared" si="0"/>
        <v>759</v>
      </c>
      <c r="BK21" s="87">
        <f t="shared" si="0"/>
        <v>759</v>
      </c>
      <c r="BL21" s="87">
        <f t="shared" si="0"/>
        <v>797</v>
      </c>
      <c r="BM21" s="87">
        <f t="shared" si="0"/>
        <v>863</v>
      </c>
      <c r="BN21" s="87">
        <f t="shared" si="0"/>
        <v>732</v>
      </c>
      <c r="BO21" s="87">
        <f t="shared" si="0"/>
        <v>840</v>
      </c>
      <c r="BP21" s="87">
        <f t="shared" ref="BP21:CY21" si="1">SUM(BP3,BP6,BP9,BP12,BP15,BP18)</f>
        <v>896</v>
      </c>
      <c r="BQ21" s="87">
        <f t="shared" si="1"/>
        <v>845</v>
      </c>
      <c r="BR21" s="87">
        <f t="shared" si="1"/>
        <v>903</v>
      </c>
      <c r="BS21" s="87">
        <f t="shared" si="1"/>
        <v>816</v>
      </c>
      <c r="BT21" s="87">
        <f t="shared" si="1"/>
        <v>879</v>
      </c>
      <c r="BU21" s="87">
        <f t="shared" si="1"/>
        <v>901</v>
      </c>
      <c r="BV21" s="87">
        <f t="shared" si="1"/>
        <v>886</v>
      </c>
      <c r="BW21" s="87">
        <f t="shared" si="1"/>
        <v>982</v>
      </c>
      <c r="BX21" s="87">
        <f t="shared" si="1"/>
        <v>854</v>
      </c>
      <c r="BY21" s="87">
        <f t="shared" si="1"/>
        <v>960</v>
      </c>
      <c r="BZ21" s="87">
        <f t="shared" si="1"/>
        <v>928</v>
      </c>
      <c r="CA21" s="87">
        <f t="shared" si="1"/>
        <v>924</v>
      </c>
      <c r="CB21" s="87">
        <f t="shared" si="1"/>
        <v>966</v>
      </c>
      <c r="CC21" s="87">
        <f t="shared" si="1"/>
        <v>855</v>
      </c>
      <c r="CD21" s="87">
        <f t="shared" si="1"/>
        <v>721</v>
      </c>
      <c r="CE21" s="87">
        <f t="shared" si="1"/>
        <v>419</v>
      </c>
      <c r="CF21" s="87">
        <f t="shared" si="1"/>
        <v>522</v>
      </c>
      <c r="CG21" s="87">
        <f t="shared" si="1"/>
        <v>498</v>
      </c>
      <c r="CH21" s="87">
        <f t="shared" si="1"/>
        <v>500</v>
      </c>
      <c r="CI21" s="87">
        <f t="shared" si="1"/>
        <v>474</v>
      </c>
      <c r="CJ21" s="87">
        <f t="shared" si="1"/>
        <v>377</v>
      </c>
      <c r="CK21" s="87">
        <f t="shared" si="1"/>
        <v>362</v>
      </c>
      <c r="CL21" s="87">
        <f t="shared" si="1"/>
        <v>257</v>
      </c>
      <c r="CM21" s="87">
        <f t="shared" si="1"/>
        <v>255</v>
      </c>
      <c r="CN21" s="87">
        <f t="shared" si="1"/>
        <v>263</v>
      </c>
      <c r="CO21" s="87">
        <f t="shared" si="1"/>
        <v>215</v>
      </c>
      <c r="CP21" s="87">
        <f t="shared" si="1"/>
        <v>186</v>
      </c>
      <c r="CQ21" s="87">
        <f t="shared" si="1"/>
        <v>159</v>
      </c>
      <c r="CR21" s="87">
        <f t="shared" si="1"/>
        <v>87</v>
      </c>
      <c r="CS21" s="87">
        <f t="shared" si="1"/>
        <v>81</v>
      </c>
      <c r="CT21" s="87">
        <f t="shared" si="1"/>
        <v>63</v>
      </c>
      <c r="CU21" s="87">
        <f t="shared" si="1"/>
        <v>40</v>
      </c>
      <c r="CV21" s="87">
        <f t="shared" si="1"/>
        <v>34</v>
      </c>
      <c r="CW21" s="87">
        <f t="shared" si="1"/>
        <v>18</v>
      </c>
      <c r="CX21" s="87">
        <f t="shared" si="1"/>
        <v>13</v>
      </c>
      <c r="CY21" s="87">
        <f t="shared" si="1"/>
        <v>11</v>
      </c>
      <c r="CZ21" s="88">
        <f>SUM(C21:CY21)</f>
        <v>62819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342</v>
      </c>
      <c r="D22" s="91">
        <f t="shared" ref="D22:BO22" si="2">SUM(D4,D7,D10,D13,D16,D19)</f>
        <v>391</v>
      </c>
      <c r="E22" s="91">
        <f t="shared" si="2"/>
        <v>403</v>
      </c>
      <c r="F22" s="91">
        <f t="shared" si="2"/>
        <v>451</v>
      </c>
      <c r="G22" s="91">
        <f t="shared" si="2"/>
        <v>499</v>
      </c>
      <c r="H22" s="91">
        <f t="shared" si="2"/>
        <v>491</v>
      </c>
      <c r="I22" s="91">
        <f t="shared" si="2"/>
        <v>524</v>
      </c>
      <c r="J22" s="91">
        <f t="shared" si="2"/>
        <v>535</v>
      </c>
      <c r="K22" s="91">
        <f t="shared" si="2"/>
        <v>576</v>
      </c>
      <c r="L22" s="91">
        <f t="shared" si="2"/>
        <v>644</v>
      </c>
      <c r="M22" s="91">
        <f t="shared" si="2"/>
        <v>575</v>
      </c>
      <c r="N22" s="91">
        <f t="shared" si="2"/>
        <v>620</v>
      </c>
      <c r="O22" s="91">
        <f t="shared" si="2"/>
        <v>621</v>
      </c>
      <c r="P22" s="91">
        <f t="shared" si="2"/>
        <v>606</v>
      </c>
      <c r="Q22" s="91">
        <f t="shared" si="2"/>
        <v>649</v>
      </c>
      <c r="R22" s="91">
        <f t="shared" si="2"/>
        <v>648</v>
      </c>
      <c r="S22" s="91">
        <f t="shared" si="2"/>
        <v>620</v>
      </c>
      <c r="T22" s="91">
        <f t="shared" si="2"/>
        <v>637</v>
      </c>
      <c r="U22" s="91">
        <f t="shared" si="2"/>
        <v>569</v>
      </c>
      <c r="V22" s="91">
        <f t="shared" si="2"/>
        <v>541</v>
      </c>
      <c r="W22" s="91">
        <f t="shared" si="2"/>
        <v>492</v>
      </c>
      <c r="X22" s="91">
        <f t="shared" si="2"/>
        <v>505</v>
      </c>
      <c r="Y22" s="91">
        <f t="shared" si="2"/>
        <v>493</v>
      </c>
      <c r="Z22" s="91">
        <f t="shared" si="2"/>
        <v>415</v>
      </c>
      <c r="AA22" s="91">
        <f t="shared" si="2"/>
        <v>493</v>
      </c>
      <c r="AB22" s="91">
        <f t="shared" si="2"/>
        <v>468</v>
      </c>
      <c r="AC22" s="91">
        <f t="shared" si="2"/>
        <v>491</v>
      </c>
      <c r="AD22" s="91">
        <f t="shared" si="2"/>
        <v>532</v>
      </c>
      <c r="AE22" s="91">
        <f t="shared" si="2"/>
        <v>505</v>
      </c>
      <c r="AF22" s="91">
        <f t="shared" si="2"/>
        <v>511</v>
      </c>
      <c r="AG22" s="91">
        <f t="shared" si="2"/>
        <v>495</v>
      </c>
      <c r="AH22" s="91">
        <f t="shared" si="2"/>
        <v>557</v>
      </c>
      <c r="AI22" s="91">
        <f t="shared" si="2"/>
        <v>538</v>
      </c>
      <c r="AJ22" s="91">
        <f t="shared" si="2"/>
        <v>582</v>
      </c>
      <c r="AK22" s="91">
        <f t="shared" si="2"/>
        <v>607</v>
      </c>
      <c r="AL22" s="91">
        <f t="shared" si="2"/>
        <v>590</v>
      </c>
      <c r="AM22" s="91">
        <f t="shared" si="2"/>
        <v>619</v>
      </c>
      <c r="AN22" s="91">
        <f t="shared" si="2"/>
        <v>647</v>
      </c>
      <c r="AO22" s="91">
        <f t="shared" si="2"/>
        <v>720</v>
      </c>
      <c r="AP22" s="91">
        <f t="shared" si="2"/>
        <v>689</v>
      </c>
      <c r="AQ22" s="91">
        <f t="shared" si="2"/>
        <v>729</v>
      </c>
      <c r="AR22" s="91">
        <f t="shared" si="2"/>
        <v>758</v>
      </c>
      <c r="AS22" s="91">
        <f t="shared" si="2"/>
        <v>800</v>
      </c>
      <c r="AT22" s="91">
        <f t="shared" si="2"/>
        <v>802</v>
      </c>
      <c r="AU22" s="91">
        <f t="shared" si="2"/>
        <v>771</v>
      </c>
      <c r="AV22" s="91">
        <f t="shared" si="2"/>
        <v>800</v>
      </c>
      <c r="AW22" s="91">
        <f t="shared" si="2"/>
        <v>905</v>
      </c>
      <c r="AX22" s="91">
        <f t="shared" si="2"/>
        <v>861</v>
      </c>
      <c r="AY22" s="91">
        <f t="shared" si="2"/>
        <v>856</v>
      </c>
      <c r="AZ22" s="91">
        <f t="shared" si="2"/>
        <v>861</v>
      </c>
      <c r="BA22" s="91">
        <f t="shared" si="2"/>
        <v>919</v>
      </c>
      <c r="BB22" s="91">
        <f t="shared" si="2"/>
        <v>968</v>
      </c>
      <c r="BC22" s="91">
        <f t="shared" si="2"/>
        <v>961</v>
      </c>
      <c r="BD22" s="91">
        <f t="shared" si="2"/>
        <v>972</v>
      </c>
      <c r="BE22" s="91">
        <f t="shared" si="2"/>
        <v>955</v>
      </c>
      <c r="BF22" s="91">
        <f t="shared" si="2"/>
        <v>975</v>
      </c>
      <c r="BG22" s="91">
        <f t="shared" si="2"/>
        <v>913</v>
      </c>
      <c r="BH22" s="91">
        <f t="shared" si="2"/>
        <v>890</v>
      </c>
      <c r="BI22" s="91">
        <f t="shared" si="2"/>
        <v>950</v>
      </c>
      <c r="BJ22" s="91">
        <f t="shared" si="2"/>
        <v>851</v>
      </c>
      <c r="BK22" s="91">
        <f t="shared" si="2"/>
        <v>820</v>
      </c>
      <c r="BL22" s="91">
        <f t="shared" si="2"/>
        <v>915</v>
      </c>
      <c r="BM22" s="91">
        <f t="shared" si="2"/>
        <v>940</v>
      </c>
      <c r="BN22" s="91">
        <f t="shared" si="2"/>
        <v>910</v>
      </c>
      <c r="BO22" s="91">
        <f t="shared" si="2"/>
        <v>917</v>
      </c>
      <c r="BP22" s="91">
        <f t="shared" ref="BP22:CX22" si="3">SUM(BP4,BP7,BP10,BP13,BP16,BP19)</f>
        <v>888</v>
      </c>
      <c r="BQ22" s="91">
        <f t="shared" si="3"/>
        <v>998</v>
      </c>
      <c r="BR22" s="91">
        <f t="shared" si="3"/>
        <v>932</v>
      </c>
      <c r="BS22" s="91">
        <f t="shared" si="3"/>
        <v>958</v>
      </c>
      <c r="BT22" s="91">
        <f t="shared" si="3"/>
        <v>913</v>
      </c>
      <c r="BU22" s="91">
        <f t="shared" si="3"/>
        <v>922</v>
      </c>
      <c r="BV22" s="91">
        <f t="shared" si="3"/>
        <v>958</v>
      </c>
      <c r="BW22" s="91">
        <f t="shared" si="3"/>
        <v>1004</v>
      </c>
      <c r="BX22" s="91">
        <f t="shared" si="3"/>
        <v>1031</v>
      </c>
      <c r="BY22" s="91">
        <f t="shared" si="3"/>
        <v>1107</v>
      </c>
      <c r="BZ22" s="91">
        <f t="shared" si="3"/>
        <v>1110</v>
      </c>
      <c r="CA22" s="91">
        <f t="shared" si="3"/>
        <v>1124</v>
      </c>
      <c r="CB22" s="91">
        <f t="shared" si="3"/>
        <v>1136</v>
      </c>
      <c r="CC22" s="91">
        <f t="shared" si="3"/>
        <v>1114</v>
      </c>
      <c r="CD22" s="91">
        <f t="shared" si="3"/>
        <v>876</v>
      </c>
      <c r="CE22" s="91">
        <f t="shared" si="3"/>
        <v>541</v>
      </c>
      <c r="CF22" s="91">
        <f t="shared" si="3"/>
        <v>737</v>
      </c>
      <c r="CG22" s="91">
        <f t="shared" si="3"/>
        <v>712</v>
      </c>
      <c r="CH22" s="91">
        <f t="shared" si="3"/>
        <v>712</v>
      </c>
      <c r="CI22" s="91">
        <f t="shared" si="3"/>
        <v>730</v>
      </c>
      <c r="CJ22" s="91">
        <f t="shared" si="3"/>
        <v>659</v>
      </c>
      <c r="CK22" s="91">
        <f t="shared" si="3"/>
        <v>652</v>
      </c>
      <c r="CL22" s="91">
        <f t="shared" si="3"/>
        <v>568</v>
      </c>
      <c r="CM22" s="91">
        <f t="shared" si="3"/>
        <v>557</v>
      </c>
      <c r="CN22" s="91">
        <f t="shared" si="3"/>
        <v>476</v>
      </c>
      <c r="CO22" s="91">
        <f t="shared" si="3"/>
        <v>438</v>
      </c>
      <c r="CP22" s="91">
        <f t="shared" si="3"/>
        <v>484</v>
      </c>
      <c r="CQ22" s="91">
        <f t="shared" si="3"/>
        <v>342</v>
      </c>
      <c r="CR22" s="91">
        <f t="shared" si="3"/>
        <v>351</v>
      </c>
      <c r="CS22" s="91">
        <f t="shared" si="3"/>
        <v>253</v>
      </c>
      <c r="CT22" s="91">
        <f t="shared" si="3"/>
        <v>191</v>
      </c>
      <c r="CU22" s="91">
        <f t="shared" si="3"/>
        <v>156</v>
      </c>
      <c r="CV22" s="91">
        <f t="shared" si="3"/>
        <v>139</v>
      </c>
      <c r="CW22" s="91">
        <f t="shared" si="3"/>
        <v>110</v>
      </c>
      <c r="CX22" s="91">
        <f t="shared" si="3"/>
        <v>75</v>
      </c>
      <c r="CY22" s="91">
        <f>SUM(CY4,CY7,CY10,CY13,CY16,CY19)</f>
        <v>140</v>
      </c>
      <c r="CZ22" s="92">
        <f>SUM(C22:CY22)</f>
        <v>67984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721</v>
      </c>
      <c r="D23" s="94">
        <f t="shared" ref="D23:BO23" si="4">SUM(D5,D8,D11,D14,D17,D20)</f>
        <v>817</v>
      </c>
      <c r="E23" s="94">
        <f t="shared" si="4"/>
        <v>862</v>
      </c>
      <c r="F23" s="94">
        <f t="shared" si="4"/>
        <v>957</v>
      </c>
      <c r="G23" s="94">
        <f t="shared" si="4"/>
        <v>1013</v>
      </c>
      <c r="H23" s="94">
        <f t="shared" si="4"/>
        <v>1016</v>
      </c>
      <c r="I23" s="94">
        <f t="shared" si="4"/>
        <v>1088</v>
      </c>
      <c r="J23" s="94">
        <f t="shared" si="4"/>
        <v>1145</v>
      </c>
      <c r="K23" s="94">
        <f t="shared" si="4"/>
        <v>1207</v>
      </c>
      <c r="L23" s="94">
        <f t="shared" si="4"/>
        <v>1219</v>
      </c>
      <c r="M23" s="94">
        <f t="shared" si="4"/>
        <v>1206</v>
      </c>
      <c r="N23" s="94">
        <f t="shared" si="4"/>
        <v>1263</v>
      </c>
      <c r="O23" s="94">
        <f t="shared" si="4"/>
        <v>1283</v>
      </c>
      <c r="P23" s="94">
        <f t="shared" si="4"/>
        <v>1246</v>
      </c>
      <c r="Q23" s="94">
        <f t="shared" si="4"/>
        <v>1344</v>
      </c>
      <c r="R23" s="94">
        <f t="shared" si="4"/>
        <v>1334</v>
      </c>
      <c r="S23" s="94">
        <f t="shared" si="4"/>
        <v>1335</v>
      </c>
      <c r="T23" s="94">
        <f t="shared" si="4"/>
        <v>1327</v>
      </c>
      <c r="U23" s="94">
        <f t="shared" si="4"/>
        <v>1183</v>
      </c>
      <c r="V23" s="94">
        <f t="shared" si="4"/>
        <v>1140</v>
      </c>
      <c r="W23" s="94">
        <f t="shared" si="4"/>
        <v>1052</v>
      </c>
      <c r="X23" s="94">
        <f t="shared" si="4"/>
        <v>1075</v>
      </c>
      <c r="Y23" s="94">
        <f t="shared" si="4"/>
        <v>1073</v>
      </c>
      <c r="Z23" s="94">
        <f t="shared" si="4"/>
        <v>970</v>
      </c>
      <c r="AA23" s="94">
        <f t="shared" si="4"/>
        <v>1075</v>
      </c>
      <c r="AB23" s="94">
        <f t="shared" si="4"/>
        <v>1026</v>
      </c>
      <c r="AC23" s="94">
        <f t="shared" si="4"/>
        <v>1136</v>
      </c>
      <c r="AD23" s="94">
        <f t="shared" si="4"/>
        <v>1166</v>
      </c>
      <c r="AE23" s="94">
        <f t="shared" si="4"/>
        <v>1109</v>
      </c>
      <c r="AF23" s="94">
        <f t="shared" si="4"/>
        <v>1042</v>
      </c>
      <c r="AG23" s="94">
        <f t="shared" si="4"/>
        <v>1073</v>
      </c>
      <c r="AH23" s="94">
        <f t="shared" si="4"/>
        <v>1146</v>
      </c>
      <c r="AI23" s="94">
        <f t="shared" si="4"/>
        <v>1151</v>
      </c>
      <c r="AJ23" s="94">
        <f t="shared" si="4"/>
        <v>1165</v>
      </c>
      <c r="AK23" s="94">
        <f t="shared" si="4"/>
        <v>1221</v>
      </c>
      <c r="AL23" s="94">
        <f t="shared" si="4"/>
        <v>1210</v>
      </c>
      <c r="AM23" s="94">
        <f t="shared" si="4"/>
        <v>1247</v>
      </c>
      <c r="AN23" s="94">
        <f t="shared" si="4"/>
        <v>1305</v>
      </c>
      <c r="AO23" s="94">
        <f t="shared" si="4"/>
        <v>1436</v>
      </c>
      <c r="AP23" s="94">
        <f t="shared" si="4"/>
        <v>1367</v>
      </c>
      <c r="AQ23" s="94">
        <f t="shared" si="4"/>
        <v>1464</v>
      </c>
      <c r="AR23" s="94">
        <f t="shared" si="4"/>
        <v>1524</v>
      </c>
      <c r="AS23" s="94">
        <f t="shared" si="4"/>
        <v>1569</v>
      </c>
      <c r="AT23" s="94">
        <f t="shared" si="4"/>
        <v>1571</v>
      </c>
      <c r="AU23" s="94">
        <f t="shared" si="4"/>
        <v>1562</v>
      </c>
      <c r="AV23" s="94">
        <f t="shared" si="4"/>
        <v>1555</v>
      </c>
      <c r="AW23" s="94">
        <f t="shared" si="4"/>
        <v>1747</v>
      </c>
      <c r="AX23" s="94">
        <f t="shared" si="4"/>
        <v>1736</v>
      </c>
      <c r="AY23" s="94">
        <f t="shared" si="4"/>
        <v>1715</v>
      </c>
      <c r="AZ23" s="94">
        <f t="shared" si="4"/>
        <v>1685</v>
      </c>
      <c r="BA23" s="94">
        <f t="shared" si="4"/>
        <v>1763</v>
      </c>
      <c r="BB23" s="94">
        <f t="shared" si="4"/>
        <v>1940</v>
      </c>
      <c r="BC23" s="94">
        <f t="shared" si="4"/>
        <v>1902</v>
      </c>
      <c r="BD23" s="94">
        <f t="shared" si="4"/>
        <v>1926</v>
      </c>
      <c r="BE23" s="94">
        <f t="shared" si="4"/>
        <v>1902</v>
      </c>
      <c r="BF23" s="94">
        <f t="shared" si="4"/>
        <v>1883</v>
      </c>
      <c r="BG23" s="94">
        <f t="shared" si="4"/>
        <v>1742</v>
      </c>
      <c r="BH23" s="94">
        <f t="shared" si="4"/>
        <v>1692</v>
      </c>
      <c r="BI23" s="94">
        <f t="shared" si="4"/>
        <v>1827</v>
      </c>
      <c r="BJ23" s="94">
        <f t="shared" si="4"/>
        <v>1610</v>
      </c>
      <c r="BK23" s="94">
        <f t="shared" si="4"/>
        <v>1579</v>
      </c>
      <c r="BL23" s="94">
        <f t="shared" si="4"/>
        <v>1712</v>
      </c>
      <c r="BM23" s="94">
        <f t="shared" si="4"/>
        <v>1803</v>
      </c>
      <c r="BN23" s="94">
        <f t="shared" si="4"/>
        <v>1642</v>
      </c>
      <c r="BO23" s="94">
        <f t="shared" si="4"/>
        <v>1757</v>
      </c>
      <c r="BP23" s="94">
        <f t="shared" ref="BP23:CZ23" si="5">SUM(BP5,BP8,BP11,BP14,BP17,BP20)</f>
        <v>1784</v>
      </c>
      <c r="BQ23" s="94">
        <f t="shared" si="5"/>
        <v>1843</v>
      </c>
      <c r="BR23" s="94">
        <f t="shared" si="5"/>
        <v>1835</v>
      </c>
      <c r="BS23" s="94">
        <f t="shared" si="5"/>
        <v>1774</v>
      </c>
      <c r="BT23" s="94">
        <f t="shared" si="5"/>
        <v>1792</v>
      </c>
      <c r="BU23" s="94">
        <f t="shared" si="5"/>
        <v>1823</v>
      </c>
      <c r="BV23" s="94">
        <f t="shared" si="5"/>
        <v>1844</v>
      </c>
      <c r="BW23" s="94">
        <f t="shared" si="5"/>
        <v>1986</v>
      </c>
      <c r="BX23" s="94">
        <f t="shared" si="5"/>
        <v>1885</v>
      </c>
      <c r="BY23" s="94">
        <f t="shared" si="5"/>
        <v>2067</v>
      </c>
      <c r="BZ23" s="94">
        <f t="shared" si="5"/>
        <v>2038</v>
      </c>
      <c r="CA23" s="94">
        <f t="shared" si="5"/>
        <v>2048</v>
      </c>
      <c r="CB23" s="94">
        <f t="shared" si="5"/>
        <v>2102</v>
      </c>
      <c r="CC23" s="94">
        <f t="shared" si="5"/>
        <v>1969</v>
      </c>
      <c r="CD23" s="94">
        <f t="shared" si="5"/>
        <v>1597</v>
      </c>
      <c r="CE23" s="94">
        <f t="shared" si="5"/>
        <v>960</v>
      </c>
      <c r="CF23" s="94">
        <f t="shared" si="5"/>
        <v>1259</v>
      </c>
      <c r="CG23" s="94">
        <f t="shared" si="5"/>
        <v>1210</v>
      </c>
      <c r="CH23" s="94">
        <f t="shared" si="5"/>
        <v>1212</v>
      </c>
      <c r="CI23" s="94">
        <f t="shared" si="5"/>
        <v>1204</v>
      </c>
      <c r="CJ23" s="94">
        <f t="shared" si="5"/>
        <v>1036</v>
      </c>
      <c r="CK23" s="94">
        <f t="shared" si="5"/>
        <v>1014</v>
      </c>
      <c r="CL23" s="94">
        <f t="shared" si="5"/>
        <v>825</v>
      </c>
      <c r="CM23" s="94">
        <f t="shared" si="5"/>
        <v>812</v>
      </c>
      <c r="CN23" s="94">
        <f t="shared" si="5"/>
        <v>739</v>
      </c>
      <c r="CO23" s="94">
        <f t="shared" si="5"/>
        <v>653</v>
      </c>
      <c r="CP23" s="94">
        <f t="shared" si="5"/>
        <v>670</v>
      </c>
      <c r="CQ23" s="94">
        <f t="shared" si="5"/>
        <v>501</v>
      </c>
      <c r="CR23" s="94">
        <f t="shared" si="5"/>
        <v>438</v>
      </c>
      <c r="CS23" s="94">
        <f t="shared" si="5"/>
        <v>334</v>
      </c>
      <c r="CT23" s="94">
        <f t="shared" si="5"/>
        <v>254</v>
      </c>
      <c r="CU23" s="94">
        <f t="shared" si="5"/>
        <v>196</v>
      </c>
      <c r="CV23" s="94">
        <f t="shared" si="5"/>
        <v>173</v>
      </c>
      <c r="CW23" s="94">
        <f t="shared" si="5"/>
        <v>128</v>
      </c>
      <c r="CX23" s="94">
        <f t="shared" si="5"/>
        <v>88</v>
      </c>
      <c r="CY23" s="94">
        <f t="shared" si="5"/>
        <v>151</v>
      </c>
      <c r="CZ23" s="94">
        <f t="shared" si="5"/>
        <v>130803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&amp;L&amp;P/5&amp;C町別・年齢各歳別（1歳毎）人口&amp;R令和8年5月1日現在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"/>
  <sheetViews>
    <sheetView view="pageBreakPreview" zoomScaleNormal="100" zoomScaleSheetLayoutView="100" workbookViewId="0">
      <pane ySplit="1" topLeftCell="A47" activePane="bottomLeft" state="frozen"/>
      <selection pane="bottomLeft" activeCell="C65" sqref="C65:N67"/>
    </sheetView>
  </sheetViews>
  <sheetFormatPr defaultColWidth="9" defaultRowHeight="12" outlineLevelRow="1" x14ac:dyDescent="0.15"/>
  <cols>
    <col min="1" max="1" width="9.6640625" style="29" bestFit="1" customWidth="1"/>
    <col min="2" max="2" width="3.109375" style="29" bestFit="1" customWidth="1"/>
    <col min="3" max="13" width="6.21875" style="29" customWidth="1"/>
    <col min="14" max="14" width="7.10937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24" t="s">
        <v>45</v>
      </c>
      <c r="B2" s="32" t="s">
        <v>13</v>
      </c>
      <c r="C2" s="53">
        <v>1477</v>
      </c>
      <c r="D2" s="53">
        <v>1853</v>
      </c>
      <c r="E2" s="53">
        <v>1771</v>
      </c>
      <c r="F2" s="53">
        <v>1829</v>
      </c>
      <c r="G2" s="53">
        <v>2305</v>
      </c>
      <c r="H2" s="53">
        <v>2549</v>
      </c>
      <c r="I2" s="53">
        <v>2230</v>
      </c>
      <c r="J2" s="53">
        <v>2164</v>
      </c>
      <c r="K2" s="53">
        <v>946</v>
      </c>
      <c r="L2" s="53">
        <v>223</v>
      </c>
      <c r="M2" s="96">
        <v>2</v>
      </c>
      <c r="N2" s="105">
        <v>17349</v>
      </c>
    </row>
    <row r="3" spans="1:14" s="33" customFormat="1" ht="13.5" customHeight="1" outlineLevel="1" x14ac:dyDescent="0.15">
      <c r="A3" s="225"/>
      <c r="B3" s="34" t="s">
        <v>14</v>
      </c>
      <c r="C3" s="54">
        <v>1377</v>
      </c>
      <c r="D3" s="54">
        <v>1767</v>
      </c>
      <c r="E3" s="54">
        <v>1491</v>
      </c>
      <c r="F3" s="54">
        <v>1814</v>
      </c>
      <c r="G3" s="54">
        <v>2425</v>
      </c>
      <c r="H3" s="54">
        <v>2801</v>
      </c>
      <c r="I3" s="54">
        <v>2543</v>
      </c>
      <c r="J3" s="54">
        <v>2638</v>
      </c>
      <c r="K3" s="54">
        <v>1653</v>
      </c>
      <c r="L3" s="54">
        <v>663</v>
      </c>
      <c r="M3" s="97">
        <v>46</v>
      </c>
      <c r="N3" s="106">
        <v>19218</v>
      </c>
    </row>
    <row r="4" spans="1:14" s="33" customFormat="1" ht="13.5" customHeight="1" outlineLevel="1" x14ac:dyDescent="0.15">
      <c r="A4" s="226"/>
      <c r="B4" s="35" t="s">
        <v>15</v>
      </c>
      <c r="C4" s="55">
        <v>2854</v>
      </c>
      <c r="D4" s="55">
        <v>3620</v>
      </c>
      <c r="E4" s="55">
        <v>3262</v>
      </c>
      <c r="F4" s="55">
        <v>3643</v>
      </c>
      <c r="G4" s="55">
        <v>4730</v>
      </c>
      <c r="H4" s="55">
        <v>5350</v>
      </c>
      <c r="I4" s="55">
        <v>4773</v>
      </c>
      <c r="J4" s="55">
        <v>4802</v>
      </c>
      <c r="K4" s="55">
        <v>2599</v>
      </c>
      <c r="L4" s="55">
        <v>886</v>
      </c>
      <c r="M4" s="98">
        <v>48</v>
      </c>
      <c r="N4" s="107">
        <v>36567</v>
      </c>
    </row>
    <row r="5" spans="1:14" s="36" customFormat="1" outlineLevel="1" x14ac:dyDescent="0.15">
      <c r="A5" s="224" t="s">
        <v>44</v>
      </c>
      <c r="B5" s="32" t="s">
        <v>13</v>
      </c>
      <c r="C5" s="53">
        <v>430</v>
      </c>
      <c r="D5" s="53">
        <v>558</v>
      </c>
      <c r="E5" s="53">
        <v>518</v>
      </c>
      <c r="F5" s="53">
        <v>490</v>
      </c>
      <c r="G5" s="53">
        <v>608</v>
      </c>
      <c r="H5" s="53">
        <v>700</v>
      </c>
      <c r="I5" s="53">
        <v>522</v>
      </c>
      <c r="J5" s="53">
        <v>516</v>
      </c>
      <c r="K5" s="53">
        <v>208</v>
      </c>
      <c r="L5" s="53">
        <v>47</v>
      </c>
      <c r="M5" s="96">
        <v>0</v>
      </c>
      <c r="N5" s="105">
        <v>4597</v>
      </c>
    </row>
    <row r="6" spans="1:14" s="36" customFormat="1" outlineLevel="1" x14ac:dyDescent="0.15">
      <c r="A6" s="225"/>
      <c r="B6" s="34" t="s">
        <v>14</v>
      </c>
      <c r="C6" s="54">
        <v>410</v>
      </c>
      <c r="D6" s="54">
        <v>565</v>
      </c>
      <c r="E6" s="54">
        <v>403</v>
      </c>
      <c r="F6" s="54">
        <v>479</v>
      </c>
      <c r="G6" s="54">
        <v>622</v>
      </c>
      <c r="H6" s="54">
        <v>708</v>
      </c>
      <c r="I6" s="54">
        <v>567</v>
      </c>
      <c r="J6" s="54">
        <v>601</v>
      </c>
      <c r="K6" s="54">
        <v>391</v>
      </c>
      <c r="L6" s="54">
        <v>129</v>
      </c>
      <c r="M6" s="97">
        <v>9</v>
      </c>
      <c r="N6" s="106">
        <v>4884</v>
      </c>
    </row>
    <row r="7" spans="1:14" s="36" customFormat="1" outlineLevel="1" x14ac:dyDescent="0.15">
      <c r="A7" s="226"/>
      <c r="B7" s="35" t="s">
        <v>15</v>
      </c>
      <c r="C7" s="55">
        <v>840</v>
      </c>
      <c r="D7" s="55">
        <v>1123</v>
      </c>
      <c r="E7" s="55">
        <v>921</v>
      </c>
      <c r="F7" s="55">
        <v>969</v>
      </c>
      <c r="G7" s="55">
        <v>1230</v>
      </c>
      <c r="H7" s="55">
        <v>1408</v>
      </c>
      <c r="I7" s="55">
        <v>1089</v>
      </c>
      <c r="J7" s="55">
        <v>1117</v>
      </c>
      <c r="K7" s="55">
        <v>599</v>
      </c>
      <c r="L7" s="55">
        <v>176</v>
      </c>
      <c r="M7" s="98">
        <v>9</v>
      </c>
      <c r="N7" s="107">
        <v>9481</v>
      </c>
    </row>
    <row r="8" spans="1:14" s="36" customFormat="1" outlineLevel="1" x14ac:dyDescent="0.15">
      <c r="A8" s="224" t="s">
        <v>43</v>
      </c>
      <c r="B8" s="32" t="s">
        <v>13</v>
      </c>
      <c r="C8" s="53">
        <v>223</v>
      </c>
      <c r="D8" s="53">
        <v>248</v>
      </c>
      <c r="E8" s="53">
        <v>227</v>
      </c>
      <c r="F8" s="53">
        <v>272</v>
      </c>
      <c r="G8" s="53">
        <v>357</v>
      </c>
      <c r="H8" s="53">
        <v>351</v>
      </c>
      <c r="I8" s="53">
        <v>351</v>
      </c>
      <c r="J8" s="53">
        <v>401</v>
      </c>
      <c r="K8" s="53">
        <v>159</v>
      </c>
      <c r="L8" s="53">
        <v>35</v>
      </c>
      <c r="M8" s="96">
        <v>0</v>
      </c>
      <c r="N8" s="105">
        <v>2624</v>
      </c>
    </row>
    <row r="9" spans="1:14" s="36" customFormat="1" outlineLevel="1" x14ac:dyDescent="0.15">
      <c r="A9" s="225"/>
      <c r="B9" s="34" t="s">
        <v>14</v>
      </c>
      <c r="C9" s="54">
        <v>204</v>
      </c>
      <c r="D9" s="54">
        <v>222</v>
      </c>
      <c r="E9" s="54">
        <v>212</v>
      </c>
      <c r="F9" s="54">
        <v>257</v>
      </c>
      <c r="G9" s="54">
        <v>345</v>
      </c>
      <c r="H9" s="54">
        <v>336</v>
      </c>
      <c r="I9" s="54">
        <v>382</v>
      </c>
      <c r="J9" s="54">
        <v>460</v>
      </c>
      <c r="K9" s="54">
        <v>241</v>
      </c>
      <c r="L9" s="54">
        <v>119</v>
      </c>
      <c r="M9" s="97">
        <v>4</v>
      </c>
      <c r="N9" s="106">
        <v>2782</v>
      </c>
    </row>
    <row r="10" spans="1:14" s="36" customFormat="1" outlineLevel="1" x14ac:dyDescent="0.15">
      <c r="A10" s="226"/>
      <c r="B10" s="35" t="s">
        <v>15</v>
      </c>
      <c r="C10" s="55">
        <v>427</v>
      </c>
      <c r="D10" s="55">
        <v>470</v>
      </c>
      <c r="E10" s="55">
        <v>439</v>
      </c>
      <c r="F10" s="55">
        <v>529</v>
      </c>
      <c r="G10" s="55">
        <v>702</v>
      </c>
      <c r="H10" s="55">
        <v>687</v>
      </c>
      <c r="I10" s="55">
        <v>733</v>
      </c>
      <c r="J10" s="55">
        <v>861</v>
      </c>
      <c r="K10" s="55">
        <v>400</v>
      </c>
      <c r="L10" s="55">
        <v>154</v>
      </c>
      <c r="M10" s="98">
        <v>4</v>
      </c>
      <c r="N10" s="107">
        <v>5406</v>
      </c>
    </row>
    <row r="11" spans="1:14" s="36" customFormat="1" outlineLevel="1" x14ac:dyDescent="0.15">
      <c r="A11" s="224" t="s">
        <v>42</v>
      </c>
      <c r="B11" s="32" t="s">
        <v>13</v>
      </c>
      <c r="C11" s="53">
        <v>58</v>
      </c>
      <c r="D11" s="53">
        <v>133</v>
      </c>
      <c r="E11" s="53">
        <v>109</v>
      </c>
      <c r="F11" s="53">
        <v>109</v>
      </c>
      <c r="G11" s="53">
        <v>192</v>
      </c>
      <c r="H11" s="53">
        <v>252</v>
      </c>
      <c r="I11" s="53">
        <v>296</v>
      </c>
      <c r="J11" s="53">
        <v>340</v>
      </c>
      <c r="K11" s="53">
        <v>148</v>
      </c>
      <c r="L11" s="53">
        <v>34</v>
      </c>
      <c r="M11" s="96">
        <v>3</v>
      </c>
      <c r="N11" s="105">
        <v>1674</v>
      </c>
    </row>
    <row r="12" spans="1:14" s="36" customFormat="1" outlineLevel="1" x14ac:dyDescent="0.15">
      <c r="A12" s="225"/>
      <c r="B12" s="34" t="s">
        <v>14</v>
      </c>
      <c r="C12" s="54">
        <v>82</v>
      </c>
      <c r="D12" s="54">
        <v>144</v>
      </c>
      <c r="E12" s="54">
        <v>104</v>
      </c>
      <c r="F12" s="54">
        <v>111</v>
      </c>
      <c r="G12" s="54">
        <v>165</v>
      </c>
      <c r="H12" s="54">
        <v>273</v>
      </c>
      <c r="I12" s="54">
        <v>296</v>
      </c>
      <c r="J12" s="54">
        <v>340</v>
      </c>
      <c r="K12" s="54">
        <v>249</v>
      </c>
      <c r="L12" s="54">
        <v>129</v>
      </c>
      <c r="M12" s="97">
        <v>12</v>
      </c>
      <c r="N12" s="106">
        <v>1905</v>
      </c>
    </row>
    <row r="13" spans="1:14" s="36" customFormat="1" outlineLevel="1" x14ac:dyDescent="0.15">
      <c r="A13" s="226"/>
      <c r="B13" s="35" t="s">
        <v>15</v>
      </c>
      <c r="C13" s="55">
        <v>140</v>
      </c>
      <c r="D13" s="55">
        <v>277</v>
      </c>
      <c r="E13" s="55">
        <v>213</v>
      </c>
      <c r="F13" s="55">
        <v>220</v>
      </c>
      <c r="G13" s="55">
        <v>357</v>
      </c>
      <c r="H13" s="55">
        <v>525</v>
      </c>
      <c r="I13" s="55">
        <v>592</v>
      </c>
      <c r="J13" s="55">
        <v>680</v>
      </c>
      <c r="K13" s="55">
        <v>397</v>
      </c>
      <c r="L13" s="55">
        <v>163</v>
      </c>
      <c r="M13" s="98">
        <v>15</v>
      </c>
      <c r="N13" s="107">
        <v>3579</v>
      </c>
    </row>
    <row r="14" spans="1:14" s="36" customFormat="1" outlineLevel="1" x14ac:dyDescent="0.15">
      <c r="A14" s="224" t="s">
        <v>41</v>
      </c>
      <c r="B14" s="32" t="s">
        <v>13</v>
      </c>
      <c r="C14" s="53">
        <v>1221</v>
      </c>
      <c r="D14" s="53">
        <v>1727</v>
      </c>
      <c r="E14" s="53">
        <v>1511</v>
      </c>
      <c r="F14" s="53">
        <v>1426</v>
      </c>
      <c r="G14" s="53">
        <v>1833</v>
      </c>
      <c r="H14" s="53">
        <v>1952</v>
      </c>
      <c r="I14" s="53">
        <v>1507</v>
      </c>
      <c r="J14" s="53">
        <v>1451</v>
      </c>
      <c r="K14" s="53">
        <v>876</v>
      </c>
      <c r="L14" s="53">
        <v>205</v>
      </c>
      <c r="M14" s="96">
        <v>1</v>
      </c>
      <c r="N14" s="105">
        <v>13710</v>
      </c>
    </row>
    <row r="15" spans="1:14" s="36" customFormat="1" outlineLevel="1" x14ac:dyDescent="0.15">
      <c r="A15" s="225"/>
      <c r="B15" s="34" t="s">
        <v>14</v>
      </c>
      <c r="C15" s="54">
        <v>1066</v>
      </c>
      <c r="D15" s="54">
        <v>1569</v>
      </c>
      <c r="E15" s="54">
        <v>1127</v>
      </c>
      <c r="F15" s="54">
        <v>1262</v>
      </c>
      <c r="G15" s="54">
        <v>1939</v>
      </c>
      <c r="H15" s="54">
        <v>2101</v>
      </c>
      <c r="I15" s="54">
        <v>1699</v>
      </c>
      <c r="J15" s="54">
        <v>1867</v>
      </c>
      <c r="K15" s="54">
        <v>1278</v>
      </c>
      <c r="L15" s="54">
        <v>376</v>
      </c>
      <c r="M15" s="97">
        <v>13</v>
      </c>
      <c r="N15" s="106">
        <v>14297</v>
      </c>
    </row>
    <row r="16" spans="1:14" s="36" customFormat="1" outlineLevel="1" x14ac:dyDescent="0.15">
      <c r="A16" s="226"/>
      <c r="B16" s="35" t="s">
        <v>15</v>
      </c>
      <c r="C16" s="55">
        <v>2287</v>
      </c>
      <c r="D16" s="55">
        <v>3296</v>
      </c>
      <c r="E16" s="55">
        <v>2638</v>
      </c>
      <c r="F16" s="55">
        <v>2688</v>
      </c>
      <c r="G16" s="55">
        <v>3772</v>
      </c>
      <c r="H16" s="55">
        <v>4053</v>
      </c>
      <c r="I16" s="55">
        <v>3206</v>
      </c>
      <c r="J16" s="55">
        <v>3318</v>
      </c>
      <c r="K16" s="55">
        <v>2154</v>
      </c>
      <c r="L16" s="55">
        <v>581</v>
      </c>
      <c r="M16" s="98">
        <v>14</v>
      </c>
      <c r="N16" s="107">
        <v>28007</v>
      </c>
    </row>
    <row r="17" spans="1:14" s="36" customFormat="1" outlineLevel="1" x14ac:dyDescent="0.15">
      <c r="A17" s="224" t="s">
        <v>40</v>
      </c>
      <c r="B17" s="32" t="s">
        <v>13</v>
      </c>
      <c r="C17" s="53">
        <v>47</v>
      </c>
      <c r="D17" s="53">
        <v>54</v>
      </c>
      <c r="E17" s="53">
        <v>42</v>
      </c>
      <c r="F17" s="53">
        <v>55</v>
      </c>
      <c r="G17" s="53">
        <v>86</v>
      </c>
      <c r="H17" s="53">
        <v>145</v>
      </c>
      <c r="I17" s="53">
        <v>169</v>
      </c>
      <c r="J17" s="53">
        <v>175</v>
      </c>
      <c r="K17" s="53">
        <v>74</v>
      </c>
      <c r="L17" s="53">
        <v>19</v>
      </c>
      <c r="M17" s="96">
        <v>0</v>
      </c>
      <c r="N17" s="105">
        <v>866</v>
      </c>
    </row>
    <row r="18" spans="1:14" s="36" customFormat="1" outlineLevel="1" x14ac:dyDescent="0.15">
      <c r="A18" s="225"/>
      <c r="B18" s="34" t="s">
        <v>14</v>
      </c>
      <c r="C18" s="54">
        <v>37</v>
      </c>
      <c r="D18" s="54">
        <v>56</v>
      </c>
      <c r="E18" s="54">
        <v>44</v>
      </c>
      <c r="F18" s="54">
        <v>67</v>
      </c>
      <c r="G18" s="54">
        <v>75</v>
      </c>
      <c r="H18" s="54">
        <v>126</v>
      </c>
      <c r="I18" s="54">
        <v>155</v>
      </c>
      <c r="J18" s="54">
        <v>190</v>
      </c>
      <c r="K18" s="54">
        <v>136</v>
      </c>
      <c r="L18" s="54">
        <v>61</v>
      </c>
      <c r="M18" s="97">
        <v>2</v>
      </c>
      <c r="N18" s="106">
        <v>949</v>
      </c>
    </row>
    <row r="19" spans="1:14" s="36" customFormat="1" outlineLevel="1" x14ac:dyDescent="0.15">
      <c r="A19" s="226"/>
      <c r="B19" s="35" t="s">
        <v>15</v>
      </c>
      <c r="C19" s="55">
        <v>84</v>
      </c>
      <c r="D19" s="55">
        <v>110</v>
      </c>
      <c r="E19" s="55">
        <v>86</v>
      </c>
      <c r="F19" s="55">
        <v>122</v>
      </c>
      <c r="G19" s="55">
        <v>161</v>
      </c>
      <c r="H19" s="55">
        <v>271</v>
      </c>
      <c r="I19" s="55">
        <v>324</v>
      </c>
      <c r="J19" s="55">
        <v>365</v>
      </c>
      <c r="K19" s="55">
        <v>210</v>
      </c>
      <c r="L19" s="55">
        <v>80</v>
      </c>
      <c r="M19" s="98">
        <v>2</v>
      </c>
      <c r="N19" s="107">
        <v>1815</v>
      </c>
    </row>
    <row r="20" spans="1:14" s="36" customFormat="1" outlineLevel="1" x14ac:dyDescent="0.15">
      <c r="A20" s="224" t="s">
        <v>39</v>
      </c>
      <c r="B20" s="32" t="s">
        <v>13</v>
      </c>
      <c r="C20" s="53">
        <v>216</v>
      </c>
      <c r="D20" s="53">
        <v>190</v>
      </c>
      <c r="E20" s="53">
        <v>177</v>
      </c>
      <c r="F20" s="53">
        <v>248</v>
      </c>
      <c r="G20" s="53">
        <v>298</v>
      </c>
      <c r="H20" s="53">
        <v>306</v>
      </c>
      <c r="I20" s="53">
        <v>358</v>
      </c>
      <c r="J20" s="53">
        <v>468</v>
      </c>
      <c r="K20" s="53">
        <v>179</v>
      </c>
      <c r="L20" s="53">
        <v>41</v>
      </c>
      <c r="M20" s="96">
        <v>1</v>
      </c>
      <c r="N20" s="105">
        <v>2482</v>
      </c>
    </row>
    <row r="21" spans="1:14" s="36" customFormat="1" outlineLevel="1" x14ac:dyDescent="0.15">
      <c r="A21" s="225"/>
      <c r="B21" s="34" t="s">
        <v>14</v>
      </c>
      <c r="C21" s="56">
        <v>187</v>
      </c>
      <c r="D21" s="56">
        <v>191</v>
      </c>
      <c r="E21" s="56">
        <v>153</v>
      </c>
      <c r="F21" s="56">
        <v>242</v>
      </c>
      <c r="G21" s="56">
        <v>262</v>
      </c>
      <c r="H21" s="56">
        <v>325</v>
      </c>
      <c r="I21" s="56">
        <v>405</v>
      </c>
      <c r="J21" s="56">
        <v>481</v>
      </c>
      <c r="K21" s="56">
        <v>273</v>
      </c>
      <c r="L21" s="56">
        <v>136</v>
      </c>
      <c r="M21" s="99">
        <v>5</v>
      </c>
      <c r="N21" s="108">
        <v>2660</v>
      </c>
    </row>
    <row r="22" spans="1:14" s="36" customFormat="1" outlineLevel="1" x14ac:dyDescent="0.15">
      <c r="A22" s="226"/>
      <c r="B22" s="35" t="s">
        <v>15</v>
      </c>
      <c r="C22" s="55">
        <v>403</v>
      </c>
      <c r="D22" s="55">
        <v>381</v>
      </c>
      <c r="E22" s="55">
        <v>330</v>
      </c>
      <c r="F22" s="55">
        <v>490</v>
      </c>
      <c r="G22" s="55">
        <v>560</v>
      </c>
      <c r="H22" s="55">
        <v>631</v>
      </c>
      <c r="I22" s="55">
        <v>763</v>
      </c>
      <c r="J22" s="55">
        <v>949</v>
      </c>
      <c r="K22" s="55">
        <v>452</v>
      </c>
      <c r="L22" s="55">
        <v>177</v>
      </c>
      <c r="M22" s="98">
        <v>6</v>
      </c>
      <c r="N22" s="107">
        <v>5142</v>
      </c>
    </row>
    <row r="23" spans="1:14" s="33" customFormat="1" ht="13.5" customHeight="1" x14ac:dyDescent="0.15">
      <c r="A23" s="219" t="s">
        <v>32</v>
      </c>
      <c r="B23" s="71" t="s">
        <v>13</v>
      </c>
      <c r="C23" s="113">
        <v>3672</v>
      </c>
      <c r="D23" s="113">
        <v>4763</v>
      </c>
      <c r="E23" s="113">
        <v>4355</v>
      </c>
      <c r="F23" s="113">
        <v>4429</v>
      </c>
      <c r="G23" s="113">
        <v>5679</v>
      </c>
      <c r="H23" s="113">
        <v>6255</v>
      </c>
      <c r="I23" s="113">
        <v>5433</v>
      </c>
      <c r="J23" s="113">
        <v>5515</v>
      </c>
      <c r="K23" s="113">
        <v>2590</v>
      </c>
      <c r="L23" s="113">
        <v>604</v>
      </c>
      <c r="M23" s="114">
        <v>7</v>
      </c>
      <c r="N23" s="115">
        <v>43302</v>
      </c>
    </row>
    <row r="24" spans="1:14" s="33" customFormat="1" ht="13.5" customHeight="1" x14ac:dyDescent="0.15">
      <c r="A24" s="220"/>
      <c r="B24" s="76" t="s">
        <v>14</v>
      </c>
      <c r="C24" s="116">
        <v>3363</v>
      </c>
      <c r="D24" s="116">
        <v>4514</v>
      </c>
      <c r="E24" s="116">
        <v>3534</v>
      </c>
      <c r="F24" s="116">
        <v>4232</v>
      </c>
      <c r="G24" s="116">
        <v>5833</v>
      </c>
      <c r="H24" s="116">
        <v>6670</v>
      </c>
      <c r="I24" s="116">
        <v>6047</v>
      </c>
      <c r="J24" s="116">
        <v>6577</v>
      </c>
      <c r="K24" s="116">
        <v>4221</v>
      </c>
      <c r="L24" s="116">
        <v>1613</v>
      </c>
      <c r="M24" s="117">
        <v>91</v>
      </c>
      <c r="N24" s="118">
        <v>46695</v>
      </c>
    </row>
    <row r="25" spans="1:14" s="33" customFormat="1" ht="13.5" customHeight="1" x14ac:dyDescent="0.15">
      <c r="A25" s="221"/>
      <c r="B25" s="79" t="s">
        <v>15</v>
      </c>
      <c r="C25" s="119">
        <v>7035</v>
      </c>
      <c r="D25" s="119">
        <v>9277</v>
      </c>
      <c r="E25" s="119">
        <v>7889</v>
      </c>
      <c r="F25" s="119">
        <v>8661</v>
      </c>
      <c r="G25" s="119">
        <v>11512</v>
      </c>
      <c r="H25" s="119">
        <v>12925</v>
      </c>
      <c r="I25" s="119">
        <v>11480</v>
      </c>
      <c r="J25" s="119">
        <v>12092</v>
      </c>
      <c r="K25" s="119">
        <v>6811</v>
      </c>
      <c r="L25" s="119">
        <v>2217</v>
      </c>
      <c r="M25" s="120">
        <v>98</v>
      </c>
      <c r="N25" s="121">
        <v>89997</v>
      </c>
    </row>
    <row r="26" spans="1:14" s="36" customFormat="1" outlineLevel="1" x14ac:dyDescent="0.15">
      <c r="A26" s="224" t="s">
        <v>52</v>
      </c>
      <c r="B26" s="32" t="s">
        <v>13</v>
      </c>
      <c r="C26" s="57">
        <v>638</v>
      </c>
      <c r="D26" s="57">
        <v>633</v>
      </c>
      <c r="E26" s="57">
        <v>691</v>
      </c>
      <c r="F26" s="57">
        <v>759</v>
      </c>
      <c r="G26" s="57">
        <v>844</v>
      </c>
      <c r="H26" s="57">
        <v>838</v>
      </c>
      <c r="I26" s="57">
        <v>726</v>
      </c>
      <c r="J26" s="57">
        <v>1067</v>
      </c>
      <c r="K26" s="57">
        <v>412</v>
      </c>
      <c r="L26" s="57">
        <v>55</v>
      </c>
      <c r="M26" s="100">
        <v>0</v>
      </c>
      <c r="N26" s="109">
        <v>6663</v>
      </c>
    </row>
    <row r="27" spans="1:14" s="36" customFormat="1" outlineLevel="1" x14ac:dyDescent="0.15">
      <c r="A27" s="225"/>
      <c r="B27" s="34" t="s">
        <v>14</v>
      </c>
      <c r="C27" s="58">
        <v>645</v>
      </c>
      <c r="D27" s="58">
        <v>549</v>
      </c>
      <c r="E27" s="58">
        <v>580</v>
      </c>
      <c r="F27" s="58">
        <v>749</v>
      </c>
      <c r="G27" s="58">
        <v>886</v>
      </c>
      <c r="H27" s="58">
        <v>914</v>
      </c>
      <c r="I27" s="58">
        <v>855</v>
      </c>
      <c r="J27" s="58">
        <v>1265</v>
      </c>
      <c r="K27" s="58">
        <v>541</v>
      </c>
      <c r="L27" s="58">
        <v>193</v>
      </c>
      <c r="M27" s="101">
        <v>11</v>
      </c>
      <c r="N27" s="110">
        <v>7188</v>
      </c>
    </row>
    <row r="28" spans="1:14" s="36" customFormat="1" outlineLevel="1" x14ac:dyDescent="0.15">
      <c r="A28" s="226"/>
      <c r="B28" s="35" t="s">
        <v>15</v>
      </c>
      <c r="C28" s="59">
        <v>1283</v>
      </c>
      <c r="D28" s="59">
        <v>1182</v>
      </c>
      <c r="E28" s="59">
        <v>1271</v>
      </c>
      <c r="F28" s="59">
        <v>1508</v>
      </c>
      <c r="G28" s="59">
        <v>1730</v>
      </c>
      <c r="H28" s="59">
        <v>1752</v>
      </c>
      <c r="I28" s="59">
        <v>1581</v>
      </c>
      <c r="J28" s="59">
        <v>2332</v>
      </c>
      <c r="K28" s="59">
        <v>953</v>
      </c>
      <c r="L28" s="59">
        <v>248</v>
      </c>
      <c r="M28" s="102">
        <v>11</v>
      </c>
      <c r="N28" s="111">
        <v>13851</v>
      </c>
    </row>
    <row r="29" spans="1:14" s="36" customFormat="1" outlineLevel="1" x14ac:dyDescent="0.15">
      <c r="A29" s="224" t="s">
        <v>53</v>
      </c>
      <c r="B29" s="32" t="s">
        <v>13</v>
      </c>
      <c r="C29" s="57">
        <v>32</v>
      </c>
      <c r="D29" s="57">
        <v>29</v>
      </c>
      <c r="E29" s="57">
        <v>25</v>
      </c>
      <c r="F29" s="57">
        <v>29</v>
      </c>
      <c r="G29" s="57">
        <v>43</v>
      </c>
      <c r="H29" s="57">
        <v>60</v>
      </c>
      <c r="I29" s="57">
        <v>101</v>
      </c>
      <c r="J29" s="57">
        <v>108</v>
      </c>
      <c r="K29" s="57">
        <v>43</v>
      </c>
      <c r="L29" s="57">
        <v>9</v>
      </c>
      <c r="M29" s="100">
        <v>0</v>
      </c>
      <c r="N29" s="109">
        <v>479</v>
      </c>
    </row>
    <row r="30" spans="1:14" s="36" customFormat="1" outlineLevel="1" x14ac:dyDescent="0.15">
      <c r="A30" s="225"/>
      <c r="B30" s="34" t="s">
        <v>14</v>
      </c>
      <c r="C30" s="58">
        <v>19</v>
      </c>
      <c r="D30" s="58">
        <v>30</v>
      </c>
      <c r="E30" s="58">
        <v>32</v>
      </c>
      <c r="F30" s="58">
        <v>32</v>
      </c>
      <c r="G30" s="58">
        <v>45</v>
      </c>
      <c r="H30" s="58">
        <v>65</v>
      </c>
      <c r="I30" s="58">
        <v>92</v>
      </c>
      <c r="J30" s="58">
        <v>113</v>
      </c>
      <c r="K30" s="58">
        <v>73</v>
      </c>
      <c r="L30" s="58">
        <v>33</v>
      </c>
      <c r="M30" s="101">
        <v>2</v>
      </c>
      <c r="N30" s="110">
        <v>536</v>
      </c>
    </row>
    <row r="31" spans="1:14" s="36" customFormat="1" outlineLevel="1" x14ac:dyDescent="0.15">
      <c r="A31" s="226"/>
      <c r="B31" s="35" t="s">
        <v>15</v>
      </c>
      <c r="C31" s="59">
        <v>51</v>
      </c>
      <c r="D31" s="59">
        <v>59</v>
      </c>
      <c r="E31" s="59">
        <v>57</v>
      </c>
      <c r="F31" s="59">
        <v>61</v>
      </c>
      <c r="G31" s="59">
        <v>88</v>
      </c>
      <c r="H31" s="59">
        <v>125</v>
      </c>
      <c r="I31" s="59">
        <v>193</v>
      </c>
      <c r="J31" s="59">
        <v>221</v>
      </c>
      <c r="K31" s="59">
        <v>116</v>
      </c>
      <c r="L31" s="59">
        <v>42</v>
      </c>
      <c r="M31" s="102">
        <v>2</v>
      </c>
      <c r="N31" s="111">
        <v>1015</v>
      </c>
    </row>
    <row r="32" spans="1:14" s="36" customFormat="1" outlineLevel="1" x14ac:dyDescent="0.15">
      <c r="A32" s="224" t="s">
        <v>54</v>
      </c>
      <c r="B32" s="32" t="s">
        <v>13</v>
      </c>
      <c r="C32" s="57">
        <v>36</v>
      </c>
      <c r="D32" s="57">
        <v>57</v>
      </c>
      <c r="E32" s="57">
        <v>25</v>
      </c>
      <c r="F32" s="57">
        <v>44</v>
      </c>
      <c r="G32" s="57">
        <v>51</v>
      </c>
      <c r="H32" s="57">
        <v>82</v>
      </c>
      <c r="I32" s="57">
        <v>93</v>
      </c>
      <c r="J32" s="57">
        <v>111</v>
      </c>
      <c r="K32" s="57">
        <v>41</v>
      </c>
      <c r="L32" s="57">
        <v>16</v>
      </c>
      <c r="M32" s="100">
        <v>0</v>
      </c>
      <c r="N32" s="109">
        <v>556</v>
      </c>
    </row>
    <row r="33" spans="1:14" s="36" customFormat="1" outlineLevel="1" x14ac:dyDescent="0.15">
      <c r="A33" s="225"/>
      <c r="B33" s="34" t="s">
        <v>14</v>
      </c>
      <c r="C33" s="58">
        <v>42</v>
      </c>
      <c r="D33" s="58">
        <v>39</v>
      </c>
      <c r="E33" s="58">
        <v>44</v>
      </c>
      <c r="F33" s="58">
        <v>42</v>
      </c>
      <c r="G33" s="58">
        <v>57</v>
      </c>
      <c r="H33" s="58">
        <v>99</v>
      </c>
      <c r="I33" s="58">
        <v>84</v>
      </c>
      <c r="J33" s="58">
        <v>104</v>
      </c>
      <c r="K33" s="58">
        <v>72</v>
      </c>
      <c r="L33" s="58">
        <v>32</v>
      </c>
      <c r="M33" s="101">
        <v>0</v>
      </c>
      <c r="N33" s="110">
        <v>615</v>
      </c>
    </row>
    <row r="34" spans="1:14" s="36" customFormat="1" outlineLevel="1" x14ac:dyDescent="0.15">
      <c r="A34" s="226"/>
      <c r="B34" s="35" t="s">
        <v>15</v>
      </c>
      <c r="C34" s="59">
        <v>78</v>
      </c>
      <c r="D34" s="59">
        <v>96</v>
      </c>
      <c r="E34" s="59">
        <v>69</v>
      </c>
      <c r="F34" s="59">
        <v>86</v>
      </c>
      <c r="G34" s="59">
        <v>108</v>
      </c>
      <c r="H34" s="59">
        <v>181</v>
      </c>
      <c r="I34" s="59">
        <v>177</v>
      </c>
      <c r="J34" s="59">
        <v>215</v>
      </c>
      <c r="K34" s="59">
        <v>113</v>
      </c>
      <c r="L34" s="59">
        <v>48</v>
      </c>
      <c r="M34" s="102">
        <v>0</v>
      </c>
      <c r="N34" s="111">
        <v>1171</v>
      </c>
    </row>
    <row r="35" spans="1:14" s="33" customFormat="1" ht="13.5" customHeight="1" x14ac:dyDescent="0.15">
      <c r="A35" s="222" t="s">
        <v>30</v>
      </c>
      <c r="B35" s="71" t="s">
        <v>13</v>
      </c>
      <c r="C35" s="113">
        <v>706</v>
      </c>
      <c r="D35" s="113">
        <v>719</v>
      </c>
      <c r="E35" s="113">
        <v>741</v>
      </c>
      <c r="F35" s="113">
        <v>832</v>
      </c>
      <c r="G35" s="113">
        <v>938</v>
      </c>
      <c r="H35" s="113">
        <v>980</v>
      </c>
      <c r="I35" s="113">
        <v>920</v>
      </c>
      <c r="J35" s="113">
        <v>1286</v>
      </c>
      <c r="K35" s="113">
        <v>496</v>
      </c>
      <c r="L35" s="113">
        <v>80</v>
      </c>
      <c r="M35" s="114">
        <v>0</v>
      </c>
      <c r="N35" s="115">
        <v>7698</v>
      </c>
    </row>
    <row r="36" spans="1:14" s="33" customFormat="1" ht="13.5" customHeight="1" x14ac:dyDescent="0.15">
      <c r="A36" s="223"/>
      <c r="B36" s="76" t="s">
        <v>14</v>
      </c>
      <c r="C36" s="116">
        <v>706</v>
      </c>
      <c r="D36" s="116">
        <v>618</v>
      </c>
      <c r="E36" s="116">
        <v>656</v>
      </c>
      <c r="F36" s="116">
        <v>823</v>
      </c>
      <c r="G36" s="116">
        <v>988</v>
      </c>
      <c r="H36" s="116">
        <v>1078</v>
      </c>
      <c r="I36" s="116">
        <v>1031</v>
      </c>
      <c r="J36" s="116">
        <v>1482</v>
      </c>
      <c r="K36" s="116">
        <v>686</v>
      </c>
      <c r="L36" s="116">
        <v>258</v>
      </c>
      <c r="M36" s="117">
        <v>13</v>
      </c>
      <c r="N36" s="118">
        <v>8339</v>
      </c>
    </row>
    <row r="37" spans="1:14" s="33" customFormat="1" ht="13.5" customHeight="1" x14ac:dyDescent="0.15">
      <c r="A37" s="223"/>
      <c r="B37" s="79" t="s">
        <v>15</v>
      </c>
      <c r="C37" s="119">
        <v>1412</v>
      </c>
      <c r="D37" s="119">
        <v>1337</v>
      </c>
      <c r="E37" s="119">
        <v>1397</v>
      </c>
      <c r="F37" s="119">
        <v>1655</v>
      </c>
      <c r="G37" s="119">
        <v>1926</v>
      </c>
      <c r="H37" s="119">
        <v>2058</v>
      </c>
      <c r="I37" s="119">
        <v>1951</v>
      </c>
      <c r="J37" s="119">
        <v>2768</v>
      </c>
      <c r="K37" s="119">
        <v>1182</v>
      </c>
      <c r="L37" s="119">
        <v>338</v>
      </c>
      <c r="M37" s="120">
        <v>13</v>
      </c>
      <c r="N37" s="121">
        <v>16037</v>
      </c>
    </row>
    <row r="38" spans="1:14" s="33" customFormat="1" ht="13.5" customHeight="1" x14ac:dyDescent="0.15">
      <c r="A38" s="219" t="s">
        <v>31</v>
      </c>
      <c r="B38" s="71" t="s">
        <v>13</v>
      </c>
      <c r="C38" s="72">
        <v>161</v>
      </c>
      <c r="D38" s="72">
        <v>219</v>
      </c>
      <c r="E38" s="72">
        <v>111</v>
      </c>
      <c r="F38" s="72">
        <v>196</v>
      </c>
      <c r="G38" s="72">
        <v>259</v>
      </c>
      <c r="H38" s="72">
        <v>301</v>
      </c>
      <c r="I38" s="72">
        <v>379</v>
      </c>
      <c r="J38" s="72">
        <v>392</v>
      </c>
      <c r="K38" s="72">
        <v>153</v>
      </c>
      <c r="L38" s="72">
        <v>32</v>
      </c>
      <c r="M38" s="122">
        <v>0</v>
      </c>
      <c r="N38" s="115">
        <v>2203</v>
      </c>
    </row>
    <row r="39" spans="1:14" s="33" customFormat="1" ht="13.5" customHeight="1" x14ac:dyDescent="0.15">
      <c r="A39" s="220"/>
      <c r="B39" s="76" t="s">
        <v>14</v>
      </c>
      <c r="C39" s="77">
        <v>166</v>
      </c>
      <c r="D39" s="77">
        <v>179</v>
      </c>
      <c r="E39" s="77">
        <v>140</v>
      </c>
      <c r="F39" s="77">
        <v>195</v>
      </c>
      <c r="G39" s="77">
        <v>255</v>
      </c>
      <c r="H39" s="77">
        <v>316</v>
      </c>
      <c r="I39" s="77">
        <v>406</v>
      </c>
      <c r="J39" s="77">
        <v>425</v>
      </c>
      <c r="K39" s="77">
        <v>281</v>
      </c>
      <c r="L39" s="77">
        <v>131</v>
      </c>
      <c r="M39" s="123">
        <v>7</v>
      </c>
      <c r="N39" s="118">
        <v>2501</v>
      </c>
    </row>
    <row r="40" spans="1:14" s="33" customFormat="1" ht="13.5" customHeight="1" x14ac:dyDescent="0.15">
      <c r="A40" s="221"/>
      <c r="B40" s="79" t="s">
        <v>15</v>
      </c>
      <c r="C40" s="80">
        <v>327</v>
      </c>
      <c r="D40" s="80">
        <v>398</v>
      </c>
      <c r="E40" s="80">
        <v>251</v>
      </c>
      <c r="F40" s="80">
        <v>391</v>
      </c>
      <c r="G40" s="80">
        <v>514</v>
      </c>
      <c r="H40" s="80">
        <v>617</v>
      </c>
      <c r="I40" s="80">
        <v>785</v>
      </c>
      <c r="J40" s="80">
        <v>817</v>
      </c>
      <c r="K40" s="80">
        <v>434</v>
      </c>
      <c r="L40" s="80">
        <v>163</v>
      </c>
      <c r="M40" s="124">
        <v>7</v>
      </c>
      <c r="N40" s="121">
        <v>4704</v>
      </c>
    </row>
    <row r="41" spans="1:14" s="36" customFormat="1" outlineLevel="1" x14ac:dyDescent="0.15">
      <c r="A41" s="224" t="s">
        <v>55</v>
      </c>
      <c r="B41" s="32" t="s">
        <v>13</v>
      </c>
      <c r="C41" s="53">
        <v>228</v>
      </c>
      <c r="D41" s="53">
        <v>246</v>
      </c>
      <c r="E41" s="53">
        <v>191</v>
      </c>
      <c r="F41" s="53">
        <v>253</v>
      </c>
      <c r="G41" s="53">
        <v>310</v>
      </c>
      <c r="H41" s="53">
        <v>360</v>
      </c>
      <c r="I41" s="53">
        <v>360</v>
      </c>
      <c r="J41" s="53">
        <v>451</v>
      </c>
      <c r="K41" s="53">
        <v>159</v>
      </c>
      <c r="L41" s="53">
        <v>30</v>
      </c>
      <c r="M41" s="96">
        <v>0</v>
      </c>
      <c r="N41" s="109">
        <v>2588</v>
      </c>
    </row>
    <row r="42" spans="1:14" s="36" customFormat="1" outlineLevel="1" x14ac:dyDescent="0.15">
      <c r="A42" s="225"/>
      <c r="B42" s="34" t="s">
        <v>14</v>
      </c>
      <c r="C42" s="56">
        <v>215</v>
      </c>
      <c r="D42" s="56">
        <v>220</v>
      </c>
      <c r="E42" s="56">
        <v>184</v>
      </c>
      <c r="F42" s="56">
        <v>249</v>
      </c>
      <c r="G42" s="56">
        <v>302</v>
      </c>
      <c r="H42" s="56">
        <v>313</v>
      </c>
      <c r="I42" s="56">
        <v>389</v>
      </c>
      <c r="J42" s="56">
        <v>465</v>
      </c>
      <c r="K42" s="56">
        <v>278</v>
      </c>
      <c r="L42" s="56">
        <v>121</v>
      </c>
      <c r="M42" s="99">
        <v>3</v>
      </c>
      <c r="N42" s="110">
        <v>2739</v>
      </c>
    </row>
    <row r="43" spans="1:14" s="36" customFormat="1" outlineLevel="1" x14ac:dyDescent="0.15">
      <c r="A43" s="226"/>
      <c r="B43" s="35" t="s">
        <v>15</v>
      </c>
      <c r="C43" s="60">
        <v>443</v>
      </c>
      <c r="D43" s="60">
        <v>466</v>
      </c>
      <c r="E43" s="60">
        <v>375</v>
      </c>
      <c r="F43" s="60">
        <v>502</v>
      </c>
      <c r="G43" s="60">
        <v>612</v>
      </c>
      <c r="H43" s="60">
        <v>673</v>
      </c>
      <c r="I43" s="60">
        <v>749</v>
      </c>
      <c r="J43" s="60">
        <v>916</v>
      </c>
      <c r="K43" s="60">
        <v>437</v>
      </c>
      <c r="L43" s="60">
        <v>151</v>
      </c>
      <c r="M43" s="103">
        <v>3</v>
      </c>
      <c r="N43" s="111">
        <v>5327</v>
      </c>
    </row>
    <row r="44" spans="1:14" s="36" customFormat="1" outlineLevel="1" x14ac:dyDescent="0.15">
      <c r="A44" s="224" t="s">
        <v>56</v>
      </c>
      <c r="B44" s="32" t="s">
        <v>13</v>
      </c>
      <c r="C44" s="53">
        <v>41</v>
      </c>
      <c r="D44" s="53">
        <v>53</v>
      </c>
      <c r="E44" s="53">
        <v>43</v>
      </c>
      <c r="F44" s="53">
        <v>56</v>
      </c>
      <c r="G44" s="53">
        <v>85</v>
      </c>
      <c r="H44" s="53">
        <v>101</v>
      </c>
      <c r="I44" s="53">
        <v>142</v>
      </c>
      <c r="J44" s="53">
        <v>131</v>
      </c>
      <c r="K44" s="53">
        <v>48</v>
      </c>
      <c r="L44" s="53">
        <v>11</v>
      </c>
      <c r="M44" s="96">
        <v>1</v>
      </c>
      <c r="N44" s="109">
        <v>712</v>
      </c>
    </row>
    <row r="45" spans="1:14" s="36" customFormat="1" outlineLevel="1" x14ac:dyDescent="0.15">
      <c r="A45" s="225"/>
      <c r="B45" s="34" t="s">
        <v>14</v>
      </c>
      <c r="C45" s="56">
        <v>47</v>
      </c>
      <c r="D45" s="56">
        <v>50</v>
      </c>
      <c r="E45" s="56">
        <v>50</v>
      </c>
      <c r="F45" s="56">
        <v>55</v>
      </c>
      <c r="G45" s="56">
        <v>67</v>
      </c>
      <c r="H45" s="56">
        <v>87</v>
      </c>
      <c r="I45" s="56">
        <v>131</v>
      </c>
      <c r="J45" s="56">
        <v>145</v>
      </c>
      <c r="K45" s="56">
        <v>86</v>
      </c>
      <c r="L45" s="56">
        <v>49</v>
      </c>
      <c r="M45" s="99">
        <v>1</v>
      </c>
      <c r="N45" s="110">
        <v>768</v>
      </c>
    </row>
    <row r="46" spans="1:14" s="36" customFormat="1" outlineLevel="1" x14ac:dyDescent="0.15">
      <c r="A46" s="226"/>
      <c r="B46" s="35" t="s">
        <v>15</v>
      </c>
      <c r="C46" s="60">
        <v>88</v>
      </c>
      <c r="D46" s="60">
        <v>103</v>
      </c>
      <c r="E46" s="60">
        <v>93</v>
      </c>
      <c r="F46" s="60">
        <v>111</v>
      </c>
      <c r="G46" s="60">
        <v>152</v>
      </c>
      <c r="H46" s="60">
        <v>188</v>
      </c>
      <c r="I46" s="60">
        <v>273</v>
      </c>
      <c r="J46" s="60">
        <v>276</v>
      </c>
      <c r="K46" s="60">
        <v>134</v>
      </c>
      <c r="L46" s="60">
        <v>60</v>
      </c>
      <c r="M46" s="103">
        <v>2</v>
      </c>
      <c r="N46" s="111">
        <v>1480</v>
      </c>
    </row>
    <row r="47" spans="1:14" s="33" customFormat="1" ht="13.5" customHeight="1" x14ac:dyDescent="0.15">
      <c r="A47" s="219" t="s">
        <v>33</v>
      </c>
      <c r="B47" s="71" t="s">
        <v>13</v>
      </c>
      <c r="C47" s="113">
        <v>269</v>
      </c>
      <c r="D47" s="113">
        <v>299</v>
      </c>
      <c r="E47" s="113">
        <v>234</v>
      </c>
      <c r="F47" s="113">
        <v>309</v>
      </c>
      <c r="G47" s="113">
        <v>395</v>
      </c>
      <c r="H47" s="113">
        <v>461</v>
      </c>
      <c r="I47" s="113">
        <v>502</v>
      </c>
      <c r="J47" s="113">
        <v>582</v>
      </c>
      <c r="K47" s="113">
        <v>207</v>
      </c>
      <c r="L47" s="113">
        <v>41</v>
      </c>
      <c r="M47" s="114">
        <v>1</v>
      </c>
      <c r="N47" s="115">
        <v>3300</v>
      </c>
    </row>
    <row r="48" spans="1:14" s="33" customFormat="1" ht="13.5" customHeight="1" x14ac:dyDescent="0.15">
      <c r="A48" s="220"/>
      <c r="B48" s="76" t="s">
        <v>14</v>
      </c>
      <c r="C48" s="116">
        <v>262</v>
      </c>
      <c r="D48" s="116">
        <v>270</v>
      </c>
      <c r="E48" s="116">
        <v>234</v>
      </c>
      <c r="F48" s="116">
        <v>304</v>
      </c>
      <c r="G48" s="116">
        <v>369</v>
      </c>
      <c r="H48" s="116">
        <v>400</v>
      </c>
      <c r="I48" s="116">
        <v>520</v>
      </c>
      <c r="J48" s="116">
        <v>610</v>
      </c>
      <c r="K48" s="116">
        <v>364</v>
      </c>
      <c r="L48" s="116">
        <v>170</v>
      </c>
      <c r="M48" s="117">
        <v>4</v>
      </c>
      <c r="N48" s="118">
        <v>3507</v>
      </c>
    </row>
    <row r="49" spans="1:14" s="33" customFormat="1" ht="13.5" customHeight="1" x14ac:dyDescent="0.15">
      <c r="A49" s="221"/>
      <c r="B49" s="79" t="s">
        <v>15</v>
      </c>
      <c r="C49" s="119">
        <v>531</v>
      </c>
      <c r="D49" s="119">
        <v>569</v>
      </c>
      <c r="E49" s="119">
        <v>468</v>
      </c>
      <c r="F49" s="119">
        <v>613</v>
      </c>
      <c r="G49" s="119">
        <v>764</v>
      </c>
      <c r="H49" s="119">
        <v>861</v>
      </c>
      <c r="I49" s="119">
        <v>1022</v>
      </c>
      <c r="J49" s="119">
        <v>1192</v>
      </c>
      <c r="K49" s="119">
        <v>571</v>
      </c>
      <c r="L49" s="119">
        <v>211</v>
      </c>
      <c r="M49" s="120">
        <v>5</v>
      </c>
      <c r="N49" s="121">
        <v>6807</v>
      </c>
    </row>
    <row r="50" spans="1:14" s="36" customFormat="1" outlineLevel="1" x14ac:dyDescent="0.15">
      <c r="A50" s="224" t="s">
        <v>58</v>
      </c>
      <c r="B50" s="32" t="s">
        <v>13</v>
      </c>
      <c r="C50" s="53">
        <v>95</v>
      </c>
      <c r="D50" s="53">
        <v>150</v>
      </c>
      <c r="E50" s="53">
        <v>99</v>
      </c>
      <c r="F50" s="53">
        <v>121</v>
      </c>
      <c r="G50" s="53">
        <v>179</v>
      </c>
      <c r="H50" s="53">
        <v>192</v>
      </c>
      <c r="I50" s="53">
        <v>228</v>
      </c>
      <c r="J50" s="53">
        <v>318</v>
      </c>
      <c r="K50" s="53">
        <v>110</v>
      </c>
      <c r="L50" s="53">
        <v>40</v>
      </c>
      <c r="M50" s="96">
        <v>1</v>
      </c>
      <c r="N50" s="109">
        <v>1533</v>
      </c>
    </row>
    <row r="51" spans="1:14" s="36" customFormat="1" outlineLevel="1" x14ac:dyDescent="0.15">
      <c r="A51" s="225"/>
      <c r="B51" s="34" t="s">
        <v>14</v>
      </c>
      <c r="C51" s="54">
        <v>97</v>
      </c>
      <c r="D51" s="54">
        <v>138</v>
      </c>
      <c r="E51" s="54">
        <v>80</v>
      </c>
      <c r="F51" s="54">
        <v>110</v>
      </c>
      <c r="G51" s="54">
        <v>188</v>
      </c>
      <c r="H51" s="54">
        <v>212</v>
      </c>
      <c r="I51" s="54">
        <v>267</v>
      </c>
      <c r="J51" s="54">
        <v>297</v>
      </c>
      <c r="K51" s="54">
        <v>176</v>
      </c>
      <c r="L51" s="54">
        <v>70</v>
      </c>
      <c r="M51" s="97">
        <v>8</v>
      </c>
      <c r="N51" s="110">
        <v>1643</v>
      </c>
    </row>
    <row r="52" spans="1:14" s="36" customFormat="1" outlineLevel="1" x14ac:dyDescent="0.15">
      <c r="A52" s="226"/>
      <c r="B52" s="35" t="s">
        <v>15</v>
      </c>
      <c r="C52" s="55">
        <v>192</v>
      </c>
      <c r="D52" s="55">
        <v>288</v>
      </c>
      <c r="E52" s="55">
        <v>179</v>
      </c>
      <c r="F52" s="55">
        <v>231</v>
      </c>
      <c r="G52" s="55">
        <v>367</v>
      </c>
      <c r="H52" s="55">
        <v>404</v>
      </c>
      <c r="I52" s="55">
        <v>495</v>
      </c>
      <c r="J52" s="55">
        <v>615</v>
      </c>
      <c r="K52" s="55">
        <v>286</v>
      </c>
      <c r="L52" s="55">
        <v>110</v>
      </c>
      <c r="M52" s="98">
        <v>9</v>
      </c>
      <c r="N52" s="111">
        <v>3176</v>
      </c>
    </row>
    <row r="53" spans="1:14" s="36" customFormat="1" outlineLevel="1" x14ac:dyDescent="0.15">
      <c r="A53" s="224" t="s">
        <v>59</v>
      </c>
      <c r="B53" s="32" t="s">
        <v>13</v>
      </c>
      <c r="C53" s="53">
        <v>73</v>
      </c>
      <c r="D53" s="53">
        <v>105</v>
      </c>
      <c r="E53" s="53">
        <v>53</v>
      </c>
      <c r="F53" s="53">
        <v>96</v>
      </c>
      <c r="G53" s="53">
        <v>128</v>
      </c>
      <c r="H53" s="53">
        <v>138</v>
      </c>
      <c r="I53" s="53">
        <v>148</v>
      </c>
      <c r="J53" s="53">
        <v>178</v>
      </c>
      <c r="K53" s="53">
        <v>88</v>
      </c>
      <c r="L53" s="53">
        <v>20</v>
      </c>
      <c r="M53" s="96">
        <v>1</v>
      </c>
      <c r="N53" s="109">
        <v>1028</v>
      </c>
    </row>
    <row r="54" spans="1:14" s="36" customFormat="1" outlineLevel="1" x14ac:dyDescent="0.15">
      <c r="A54" s="225"/>
      <c r="B54" s="34" t="s">
        <v>14</v>
      </c>
      <c r="C54" s="54">
        <v>75</v>
      </c>
      <c r="D54" s="54">
        <v>82</v>
      </c>
      <c r="E54" s="54">
        <v>56</v>
      </c>
      <c r="F54" s="54">
        <v>100</v>
      </c>
      <c r="G54" s="54">
        <v>124</v>
      </c>
      <c r="H54" s="54">
        <v>152</v>
      </c>
      <c r="I54" s="54">
        <v>192</v>
      </c>
      <c r="J54" s="54">
        <v>199</v>
      </c>
      <c r="K54" s="54">
        <v>127</v>
      </c>
      <c r="L54" s="54">
        <v>57</v>
      </c>
      <c r="M54" s="97">
        <v>3</v>
      </c>
      <c r="N54" s="110">
        <v>1167</v>
      </c>
    </row>
    <row r="55" spans="1:14" s="36" customFormat="1" outlineLevel="1" x14ac:dyDescent="0.15">
      <c r="A55" s="226"/>
      <c r="B55" s="35" t="s">
        <v>15</v>
      </c>
      <c r="C55" s="55">
        <v>148</v>
      </c>
      <c r="D55" s="55">
        <v>187</v>
      </c>
      <c r="E55" s="55">
        <v>109</v>
      </c>
      <c r="F55" s="55">
        <v>196</v>
      </c>
      <c r="G55" s="55">
        <v>252</v>
      </c>
      <c r="H55" s="55">
        <v>290</v>
      </c>
      <c r="I55" s="55">
        <v>340</v>
      </c>
      <c r="J55" s="55">
        <v>377</v>
      </c>
      <c r="K55" s="55">
        <v>215</v>
      </c>
      <c r="L55" s="55">
        <v>77</v>
      </c>
      <c r="M55" s="98">
        <v>4</v>
      </c>
      <c r="N55" s="111">
        <v>2195</v>
      </c>
    </row>
    <row r="56" spans="1:14" s="36" customFormat="1" outlineLevel="1" x14ac:dyDescent="0.15">
      <c r="A56" s="224" t="s">
        <v>60</v>
      </c>
      <c r="B56" s="32" t="s">
        <v>13</v>
      </c>
      <c r="C56" s="53">
        <v>69</v>
      </c>
      <c r="D56" s="53">
        <v>102</v>
      </c>
      <c r="E56" s="53">
        <v>67</v>
      </c>
      <c r="F56" s="53">
        <v>115</v>
      </c>
      <c r="G56" s="53">
        <v>118</v>
      </c>
      <c r="H56" s="53">
        <v>153</v>
      </c>
      <c r="I56" s="53">
        <v>177</v>
      </c>
      <c r="J56" s="53">
        <v>176</v>
      </c>
      <c r="K56" s="53">
        <v>83</v>
      </c>
      <c r="L56" s="53">
        <v>25</v>
      </c>
      <c r="M56" s="96">
        <v>0</v>
      </c>
      <c r="N56" s="109">
        <v>1085</v>
      </c>
    </row>
    <row r="57" spans="1:14" s="36" customFormat="1" outlineLevel="1" x14ac:dyDescent="0.15">
      <c r="A57" s="225"/>
      <c r="B57" s="34" t="s">
        <v>14</v>
      </c>
      <c r="C57" s="54">
        <v>74</v>
      </c>
      <c r="D57" s="54">
        <v>91</v>
      </c>
      <c r="E57" s="54">
        <v>55</v>
      </c>
      <c r="F57" s="54">
        <v>97</v>
      </c>
      <c r="G57" s="54">
        <v>119</v>
      </c>
      <c r="H57" s="54">
        <v>141</v>
      </c>
      <c r="I57" s="54">
        <v>186</v>
      </c>
      <c r="J57" s="54">
        <v>192</v>
      </c>
      <c r="K57" s="54">
        <v>135</v>
      </c>
      <c r="L57" s="54">
        <v>46</v>
      </c>
      <c r="M57" s="97">
        <v>2</v>
      </c>
      <c r="N57" s="110">
        <v>1138</v>
      </c>
    </row>
    <row r="58" spans="1:14" s="36" customFormat="1" outlineLevel="1" x14ac:dyDescent="0.15">
      <c r="A58" s="226"/>
      <c r="B58" s="35" t="s">
        <v>15</v>
      </c>
      <c r="C58" s="55">
        <v>143</v>
      </c>
      <c r="D58" s="55">
        <v>193</v>
      </c>
      <c r="E58" s="55">
        <v>122</v>
      </c>
      <c r="F58" s="55">
        <v>212</v>
      </c>
      <c r="G58" s="55">
        <v>237</v>
      </c>
      <c r="H58" s="55">
        <v>294</v>
      </c>
      <c r="I58" s="55">
        <v>363</v>
      </c>
      <c r="J58" s="55">
        <v>368</v>
      </c>
      <c r="K58" s="55">
        <v>218</v>
      </c>
      <c r="L58" s="55">
        <v>71</v>
      </c>
      <c r="M58" s="98">
        <v>2</v>
      </c>
      <c r="N58" s="111">
        <v>2223</v>
      </c>
    </row>
    <row r="59" spans="1:14" s="36" customFormat="1" outlineLevel="1" x14ac:dyDescent="0.15">
      <c r="A59" s="224" t="s">
        <v>61</v>
      </c>
      <c r="B59" s="32" t="s">
        <v>13</v>
      </c>
      <c r="C59" s="53">
        <v>43</v>
      </c>
      <c r="D59" s="53">
        <v>58</v>
      </c>
      <c r="E59" s="53">
        <v>43</v>
      </c>
      <c r="F59" s="53">
        <v>43</v>
      </c>
      <c r="G59" s="53">
        <v>63</v>
      </c>
      <c r="H59" s="53">
        <v>102</v>
      </c>
      <c r="I59" s="53">
        <v>131</v>
      </c>
      <c r="J59" s="53">
        <v>131</v>
      </c>
      <c r="K59" s="53">
        <v>55</v>
      </c>
      <c r="L59" s="53">
        <v>17</v>
      </c>
      <c r="M59" s="96">
        <v>0</v>
      </c>
      <c r="N59" s="109">
        <v>686</v>
      </c>
    </row>
    <row r="60" spans="1:14" s="36" customFormat="1" outlineLevel="1" x14ac:dyDescent="0.15">
      <c r="A60" s="225"/>
      <c r="B60" s="34" t="s">
        <v>14</v>
      </c>
      <c r="C60" s="54">
        <v>29</v>
      </c>
      <c r="D60" s="54">
        <v>47</v>
      </c>
      <c r="E60" s="54">
        <v>43</v>
      </c>
      <c r="F60" s="54">
        <v>37</v>
      </c>
      <c r="G60" s="54">
        <v>72</v>
      </c>
      <c r="H60" s="54">
        <v>90</v>
      </c>
      <c r="I60" s="54">
        <v>102</v>
      </c>
      <c r="J60" s="54">
        <v>134</v>
      </c>
      <c r="K60" s="54">
        <v>89</v>
      </c>
      <c r="L60" s="54">
        <v>39</v>
      </c>
      <c r="M60" s="97">
        <v>2</v>
      </c>
      <c r="N60" s="110">
        <v>684</v>
      </c>
    </row>
    <row r="61" spans="1:14" s="36" customFormat="1" outlineLevel="1" x14ac:dyDescent="0.15">
      <c r="A61" s="226"/>
      <c r="B61" s="35" t="s">
        <v>15</v>
      </c>
      <c r="C61" s="55">
        <v>72</v>
      </c>
      <c r="D61" s="55">
        <v>105</v>
      </c>
      <c r="E61" s="55">
        <v>86</v>
      </c>
      <c r="F61" s="55">
        <v>80</v>
      </c>
      <c r="G61" s="55">
        <v>135</v>
      </c>
      <c r="H61" s="55">
        <v>192</v>
      </c>
      <c r="I61" s="55">
        <v>233</v>
      </c>
      <c r="J61" s="55">
        <v>265</v>
      </c>
      <c r="K61" s="55">
        <v>144</v>
      </c>
      <c r="L61" s="55">
        <v>56</v>
      </c>
      <c r="M61" s="98">
        <v>2</v>
      </c>
      <c r="N61" s="111">
        <v>1370</v>
      </c>
    </row>
    <row r="62" spans="1:14" x14ac:dyDescent="0.15">
      <c r="A62" s="219" t="s">
        <v>34</v>
      </c>
      <c r="B62" s="71" t="s">
        <v>13</v>
      </c>
      <c r="C62" s="113">
        <v>280</v>
      </c>
      <c r="D62" s="113">
        <v>415</v>
      </c>
      <c r="E62" s="113">
        <v>262</v>
      </c>
      <c r="F62" s="113">
        <v>375</v>
      </c>
      <c r="G62" s="113">
        <v>488</v>
      </c>
      <c r="H62" s="113">
        <v>585</v>
      </c>
      <c r="I62" s="113">
        <v>684</v>
      </c>
      <c r="J62" s="113">
        <v>803</v>
      </c>
      <c r="K62" s="113">
        <v>336</v>
      </c>
      <c r="L62" s="113">
        <v>102</v>
      </c>
      <c r="M62" s="114">
        <v>2</v>
      </c>
      <c r="N62" s="115">
        <v>4332</v>
      </c>
    </row>
    <row r="63" spans="1:14" x14ac:dyDescent="0.15">
      <c r="A63" s="220"/>
      <c r="B63" s="76" t="s">
        <v>14</v>
      </c>
      <c r="C63" s="116">
        <v>275</v>
      </c>
      <c r="D63" s="116">
        <v>358</v>
      </c>
      <c r="E63" s="116">
        <v>234</v>
      </c>
      <c r="F63" s="116">
        <v>344</v>
      </c>
      <c r="G63" s="116">
        <v>503</v>
      </c>
      <c r="H63" s="116">
        <v>595</v>
      </c>
      <c r="I63" s="116">
        <v>747</v>
      </c>
      <c r="J63" s="116">
        <v>822</v>
      </c>
      <c r="K63" s="116">
        <v>527</v>
      </c>
      <c r="L63" s="116">
        <v>212</v>
      </c>
      <c r="M63" s="117">
        <v>15</v>
      </c>
      <c r="N63" s="118">
        <v>4632</v>
      </c>
    </row>
    <row r="64" spans="1:14" x14ac:dyDescent="0.15">
      <c r="A64" s="221"/>
      <c r="B64" s="79" t="s">
        <v>15</v>
      </c>
      <c r="C64" s="119">
        <v>555</v>
      </c>
      <c r="D64" s="119">
        <v>773</v>
      </c>
      <c r="E64" s="119">
        <v>496</v>
      </c>
      <c r="F64" s="119">
        <v>719</v>
      </c>
      <c r="G64" s="119">
        <v>991</v>
      </c>
      <c r="H64" s="119">
        <v>1180</v>
      </c>
      <c r="I64" s="119">
        <v>1431</v>
      </c>
      <c r="J64" s="119">
        <v>1625</v>
      </c>
      <c r="K64" s="119">
        <v>863</v>
      </c>
      <c r="L64" s="119">
        <v>314</v>
      </c>
      <c r="M64" s="120">
        <v>17</v>
      </c>
      <c r="N64" s="121">
        <v>8964</v>
      </c>
    </row>
    <row r="65" spans="1:14" x14ac:dyDescent="0.15">
      <c r="A65" s="219" t="s">
        <v>23</v>
      </c>
      <c r="B65" s="71" t="s">
        <v>13</v>
      </c>
      <c r="C65" s="72">
        <v>101</v>
      </c>
      <c r="D65" s="72">
        <v>160</v>
      </c>
      <c r="E65" s="72">
        <v>116</v>
      </c>
      <c r="F65" s="72">
        <v>136</v>
      </c>
      <c r="G65" s="72">
        <v>226</v>
      </c>
      <c r="H65" s="72">
        <v>251</v>
      </c>
      <c r="I65" s="72">
        <v>412</v>
      </c>
      <c r="J65" s="72">
        <v>399</v>
      </c>
      <c r="K65" s="72">
        <v>145</v>
      </c>
      <c r="L65" s="72">
        <v>37</v>
      </c>
      <c r="M65" s="122">
        <v>1</v>
      </c>
      <c r="N65" s="115">
        <v>1984</v>
      </c>
    </row>
    <row r="66" spans="1:14" x14ac:dyDescent="0.15">
      <c r="A66" s="220"/>
      <c r="B66" s="76" t="s">
        <v>14</v>
      </c>
      <c r="C66" s="77">
        <v>84</v>
      </c>
      <c r="D66" s="77">
        <v>147</v>
      </c>
      <c r="E66" s="77">
        <v>107</v>
      </c>
      <c r="F66" s="77">
        <v>146</v>
      </c>
      <c r="G66" s="77">
        <v>195</v>
      </c>
      <c r="H66" s="77">
        <v>295</v>
      </c>
      <c r="I66" s="77">
        <v>440</v>
      </c>
      <c r="J66" s="77">
        <v>466</v>
      </c>
      <c r="K66" s="77">
        <v>265</v>
      </c>
      <c r="L66" s="77">
        <v>155</v>
      </c>
      <c r="M66" s="123">
        <v>10</v>
      </c>
      <c r="N66" s="118">
        <v>2310</v>
      </c>
    </row>
    <row r="67" spans="1:14" x14ac:dyDescent="0.15">
      <c r="A67" s="221"/>
      <c r="B67" s="79" t="s">
        <v>15</v>
      </c>
      <c r="C67" s="80">
        <v>185</v>
      </c>
      <c r="D67" s="80">
        <v>307</v>
      </c>
      <c r="E67" s="80">
        <v>223</v>
      </c>
      <c r="F67" s="80">
        <v>282</v>
      </c>
      <c r="G67" s="80">
        <v>421</v>
      </c>
      <c r="H67" s="80">
        <v>546</v>
      </c>
      <c r="I67" s="80">
        <v>852</v>
      </c>
      <c r="J67" s="80">
        <v>865</v>
      </c>
      <c r="K67" s="80">
        <v>410</v>
      </c>
      <c r="L67" s="80">
        <v>192</v>
      </c>
      <c r="M67" s="124">
        <v>11</v>
      </c>
      <c r="N67" s="121">
        <v>4294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5189</v>
      </c>
      <c r="D68" s="125">
        <f t="shared" ref="D68:L68" si="0">SUM(D23,D35,D38,D47,D62,D65)</f>
        <v>6575</v>
      </c>
      <c r="E68" s="125">
        <f t="shared" si="0"/>
        <v>5819</v>
      </c>
      <c r="F68" s="125">
        <f t="shared" si="0"/>
        <v>6277</v>
      </c>
      <c r="G68" s="125">
        <f t="shared" si="0"/>
        <v>7985</v>
      </c>
      <c r="H68" s="125">
        <f t="shared" si="0"/>
        <v>8833</v>
      </c>
      <c r="I68" s="125">
        <f t="shared" si="0"/>
        <v>8330</v>
      </c>
      <c r="J68" s="125">
        <f t="shared" si="0"/>
        <v>8977</v>
      </c>
      <c r="K68" s="125">
        <f t="shared" si="0"/>
        <v>3927</v>
      </c>
      <c r="L68" s="125">
        <f t="shared" si="0"/>
        <v>896</v>
      </c>
      <c r="M68" s="126">
        <f>SUM(M23,M35,M38,M47,M62,M65)</f>
        <v>11</v>
      </c>
      <c r="N68" s="127">
        <f t="shared" ref="N68" si="1">SUM(C68:M68)</f>
        <v>62819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4856</v>
      </c>
      <c r="D69" s="91">
        <f t="shared" si="2"/>
        <v>6086</v>
      </c>
      <c r="E69" s="91">
        <f t="shared" si="2"/>
        <v>4905</v>
      </c>
      <c r="F69" s="91">
        <f t="shared" si="2"/>
        <v>6044</v>
      </c>
      <c r="G69" s="91">
        <f t="shared" si="2"/>
        <v>8143</v>
      </c>
      <c r="H69" s="91">
        <f t="shared" si="2"/>
        <v>9354</v>
      </c>
      <c r="I69" s="91">
        <f t="shared" si="2"/>
        <v>9191</v>
      </c>
      <c r="J69" s="91">
        <f t="shared" si="2"/>
        <v>10382</v>
      </c>
      <c r="K69" s="91">
        <f t="shared" si="2"/>
        <v>6344</v>
      </c>
      <c r="L69" s="91">
        <f t="shared" si="2"/>
        <v>2539</v>
      </c>
      <c r="M69" s="128">
        <f t="shared" si="2"/>
        <v>140</v>
      </c>
      <c r="N69" s="129">
        <f>SUM(C69:M69)</f>
        <v>67984</v>
      </c>
    </row>
    <row r="70" spans="1:14" x14ac:dyDescent="0.15">
      <c r="A70" s="216"/>
      <c r="B70" s="93" t="s">
        <v>15</v>
      </c>
      <c r="C70" s="130">
        <f>SUM(C68:C69)</f>
        <v>10045</v>
      </c>
      <c r="D70" s="130">
        <f t="shared" ref="D70:M70" si="3">SUM(D68:D69)</f>
        <v>12661</v>
      </c>
      <c r="E70" s="130">
        <f t="shared" si="3"/>
        <v>10724</v>
      </c>
      <c r="F70" s="130">
        <f t="shared" si="3"/>
        <v>12321</v>
      </c>
      <c r="G70" s="130">
        <f t="shared" si="3"/>
        <v>16128</v>
      </c>
      <c r="H70" s="130">
        <f t="shared" si="3"/>
        <v>18187</v>
      </c>
      <c r="I70" s="130">
        <f t="shared" si="3"/>
        <v>17521</v>
      </c>
      <c r="J70" s="130">
        <f t="shared" si="3"/>
        <v>19359</v>
      </c>
      <c r="K70" s="130">
        <f t="shared" si="3"/>
        <v>10271</v>
      </c>
      <c r="L70" s="130">
        <f t="shared" si="3"/>
        <v>3435</v>
      </c>
      <c r="M70" s="131">
        <f t="shared" si="3"/>
        <v>151</v>
      </c>
      <c r="N70" s="132">
        <f>SUM(C70:M70)</f>
        <v>130803</v>
      </c>
    </row>
  </sheetData>
  <mergeCells count="24">
    <mergeCell ref="A11:A13"/>
    <mergeCell ref="A14:A16"/>
    <mergeCell ref="A17:A19"/>
    <mergeCell ref="A20:A22"/>
    <mergeCell ref="A1:B1"/>
    <mergeCell ref="A2:A4"/>
    <mergeCell ref="A5:A7"/>
    <mergeCell ref="A8:A10"/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&amp;N&amp;C町別・年齢10歳毎人口&amp;R令和8年5月1日現在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0"/>
  <sheetViews>
    <sheetView view="pageBreakPreview" zoomScaleNormal="100" workbookViewId="0">
      <pane ySplit="1" topLeftCell="A53" activePane="bottomLeft" state="frozen"/>
      <selection pane="bottomLeft" activeCell="C65" sqref="C65:K67"/>
    </sheetView>
  </sheetViews>
  <sheetFormatPr defaultColWidth="9" defaultRowHeight="12" outlineLevelRow="1" x14ac:dyDescent="0.15"/>
  <cols>
    <col min="1" max="1" width="9.6640625" style="29" customWidth="1"/>
    <col min="2" max="2" width="3.109375" style="29" customWidth="1"/>
    <col min="3" max="6" width="7.33203125" style="29" customWidth="1"/>
    <col min="7" max="7" width="8.77734375" style="36" customWidth="1"/>
    <col min="8" max="11" width="8.77734375" style="29" customWidth="1"/>
    <col min="12" max="12" width="7.3320312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24" t="s">
        <v>45</v>
      </c>
      <c r="B2" s="32" t="s">
        <v>13</v>
      </c>
      <c r="C2" s="53">
        <v>2373</v>
      </c>
      <c r="D2" s="53">
        <v>10477</v>
      </c>
      <c r="E2" s="53">
        <v>4499</v>
      </c>
      <c r="F2" s="96">
        <v>2208</v>
      </c>
      <c r="G2" s="109">
        <v>17349</v>
      </c>
      <c r="H2" s="137">
        <v>0.13678021787999309</v>
      </c>
      <c r="I2" s="61">
        <v>0.6038964781831806</v>
      </c>
      <c r="J2" s="61">
        <v>0.25932330393682634</v>
      </c>
      <c r="K2" s="61">
        <v>0.12726958326128307</v>
      </c>
      <c r="L2" s="37">
        <v>1</v>
      </c>
    </row>
    <row r="3" spans="1:12" s="33" customFormat="1" ht="13.5" customHeight="1" outlineLevel="1" x14ac:dyDescent="0.15">
      <c r="A3" s="225"/>
      <c r="B3" s="34" t="s">
        <v>14</v>
      </c>
      <c r="C3" s="54">
        <v>2238</v>
      </c>
      <c r="D3" s="54">
        <v>10717</v>
      </c>
      <c r="E3" s="54">
        <v>6263</v>
      </c>
      <c r="F3" s="97">
        <v>3728</v>
      </c>
      <c r="G3" s="110">
        <v>19218</v>
      </c>
      <c r="H3" s="138">
        <v>0.11645332500780518</v>
      </c>
      <c r="I3" s="62">
        <v>0.55765428244354254</v>
      </c>
      <c r="J3" s="62">
        <v>0.32589239254865232</v>
      </c>
      <c r="K3" s="62">
        <v>0.19398480591112499</v>
      </c>
      <c r="L3" s="37">
        <v>0.99999999999999989</v>
      </c>
    </row>
    <row r="4" spans="1:12" s="33" customFormat="1" ht="13.5" customHeight="1" outlineLevel="1" x14ac:dyDescent="0.15">
      <c r="A4" s="226"/>
      <c r="B4" s="35" t="s">
        <v>15</v>
      </c>
      <c r="C4" s="55">
        <v>4611</v>
      </c>
      <c r="D4" s="55">
        <v>21194</v>
      </c>
      <c r="E4" s="55">
        <v>10762</v>
      </c>
      <c r="F4" s="98">
        <v>5936</v>
      </c>
      <c r="G4" s="111">
        <v>36567</v>
      </c>
      <c r="H4" s="139">
        <v>0.12609730084502421</v>
      </c>
      <c r="I4" s="63">
        <v>0.57959362266524461</v>
      </c>
      <c r="J4" s="63">
        <v>0.2943090764897312</v>
      </c>
      <c r="K4" s="63">
        <v>0.16233215740968632</v>
      </c>
      <c r="L4" s="37">
        <v>1</v>
      </c>
    </row>
    <row r="5" spans="1:12" s="36" customFormat="1" outlineLevel="1" x14ac:dyDescent="0.15">
      <c r="A5" s="224" t="s">
        <v>44</v>
      </c>
      <c r="B5" s="32" t="s">
        <v>13</v>
      </c>
      <c r="C5" s="53">
        <v>694</v>
      </c>
      <c r="D5" s="53">
        <v>2869</v>
      </c>
      <c r="E5" s="53">
        <v>1034</v>
      </c>
      <c r="F5" s="96">
        <v>505</v>
      </c>
      <c r="G5" s="109">
        <v>4597</v>
      </c>
      <c r="H5" s="137">
        <v>0.15096802262345008</v>
      </c>
      <c r="I5" s="61">
        <v>0.6241026756580379</v>
      </c>
      <c r="J5" s="61">
        <v>0.22492930171851208</v>
      </c>
      <c r="K5" s="61">
        <v>0.10985425277354796</v>
      </c>
      <c r="L5" s="37">
        <v>0.99999999999999989</v>
      </c>
    </row>
    <row r="6" spans="1:12" s="36" customFormat="1" outlineLevel="1" x14ac:dyDescent="0.15">
      <c r="A6" s="225"/>
      <c r="B6" s="34" t="s">
        <v>14</v>
      </c>
      <c r="C6" s="54">
        <v>697</v>
      </c>
      <c r="D6" s="54">
        <v>2775</v>
      </c>
      <c r="E6" s="54">
        <v>1412</v>
      </c>
      <c r="F6" s="97">
        <v>852</v>
      </c>
      <c r="G6" s="110">
        <v>4884</v>
      </c>
      <c r="H6" s="138">
        <v>0.14271089271089271</v>
      </c>
      <c r="I6" s="62">
        <v>0.56818181818181823</v>
      </c>
      <c r="J6" s="62">
        <v>0.28910728910728911</v>
      </c>
      <c r="K6" s="62">
        <v>0.17444717444717445</v>
      </c>
      <c r="L6" s="37">
        <v>1</v>
      </c>
    </row>
    <row r="7" spans="1:12" s="36" customFormat="1" outlineLevel="1" x14ac:dyDescent="0.15">
      <c r="A7" s="226"/>
      <c r="B7" s="35" t="s">
        <v>15</v>
      </c>
      <c r="C7" s="55">
        <v>1391</v>
      </c>
      <c r="D7" s="55">
        <v>5644</v>
      </c>
      <c r="E7" s="55">
        <v>2446</v>
      </c>
      <c r="F7" s="98">
        <v>1357</v>
      </c>
      <c r="G7" s="111">
        <v>9481</v>
      </c>
      <c r="H7" s="139">
        <v>0.14671448159476849</v>
      </c>
      <c r="I7" s="63">
        <v>0.59529585486763004</v>
      </c>
      <c r="J7" s="63">
        <v>0.2579896635376015</v>
      </c>
      <c r="K7" s="63">
        <v>0.14312836198713216</v>
      </c>
      <c r="L7" s="37">
        <v>1</v>
      </c>
    </row>
    <row r="8" spans="1:12" s="36" customFormat="1" outlineLevel="1" x14ac:dyDescent="0.15">
      <c r="A8" s="224" t="s">
        <v>43</v>
      </c>
      <c r="B8" s="32" t="s">
        <v>13</v>
      </c>
      <c r="C8" s="53">
        <v>344</v>
      </c>
      <c r="D8" s="53">
        <v>1497</v>
      </c>
      <c r="E8" s="53">
        <v>783</v>
      </c>
      <c r="F8" s="96">
        <v>401</v>
      </c>
      <c r="G8" s="109">
        <v>2624</v>
      </c>
      <c r="H8" s="137">
        <v>0.13109756097560976</v>
      </c>
      <c r="I8" s="61">
        <v>0.57050304878048785</v>
      </c>
      <c r="J8" s="61">
        <v>0.29839939024390244</v>
      </c>
      <c r="K8" s="61">
        <v>0.15282012195121952</v>
      </c>
      <c r="L8" s="37">
        <v>1</v>
      </c>
    </row>
    <row r="9" spans="1:12" s="36" customFormat="1" outlineLevel="1" x14ac:dyDescent="0.15">
      <c r="A9" s="225"/>
      <c r="B9" s="34" t="s">
        <v>14</v>
      </c>
      <c r="C9" s="54">
        <v>337</v>
      </c>
      <c r="D9" s="54">
        <v>1440</v>
      </c>
      <c r="E9" s="54">
        <v>1005</v>
      </c>
      <c r="F9" s="97">
        <v>605</v>
      </c>
      <c r="G9" s="110">
        <v>2782</v>
      </c>
      <c r="H9" s="138">
        <v>0.12113587347232208</v>
      </c>
      <c r="I9" s="62">
        <v>0.51761322789360176</v>
      </c>
      <c r="J9" s="62">
        <v>0.36125089863407622</v>
      </c>
      <c r="K9" s="62">
        <v>0.21746944644140906</v>
      </c>
      <c r="L9" s="37">
        <v>1</v>
      </c>
    </row>
    <row r="10" spans="1:12" s="36" customFormat="1" outlineLevel="1" x14ac:dyDescent="0.15">
      <c r="A10" s="226"/>
      <c r="B10" s="35" t="s">
        <v>15</v>
      </c>
      <c r="C10" s="55">
        <v>681</v>
      </c>
      <c r="D10" s="55">
        <v>2937</v>
      </c>
      <c r="E10" s="55">
        <v>1788</v>
      </c>
      <c r="F10" s="98">
        <v>1006</v>
      </c>
      <c r="G10" s="111">
        <v>5406</v>
      </c>
      <c r="H10" s="139">
        <v>0.12597114317425084</v>
      </c>
      <c r="I10" s="63">
        <v>0.54328523862375133</v>
      </c>
      <c r="J10" s="63">
        <v>0.33074361820199777</v>
      </c>
      <c r="K10" s="63">
        <v>0.18608953015168331</v>
      </c>
      <c r="L10" s="37">
        <v>1</v>
      </c>
    </row>
    <row r="11" spans="1:12" s="36" customFormat="1" outlineLevel="1" x14ac:dyDescent="0.15">
      <c r="A11" s="224" t="s">
        <v>42</v>
      </c>
      <c r="B11" s="32" t="s">
        <v>13</v>
      </c>
      <c r="C11" s="53">
        <v>132</v>
      </c>
      <c r="D11" s="53">
        <v>860</v>
      </c>
      <c r="E11" s="53">
        <v>682</v>
      </c>
      <c r="F11" s="96">
        <v>363</v>
      </c>
      <c r="G11" s="109">
        <v>1674</v>
      </c>
      <c r="H11" s="137">
        <v>7.8853046594982074E-2</v>
      </c>
      <c r="I11" s="61">
        <v>0.51373954599761051</v>
      </c>
      <c r="J11" s="61">
        <v>0.40740740740740738</v>
      </c>
      <c r="K11" s="61">
        <v>0.21684587813620071</v>
      </c>
      <c r="L11" s="37">
        <v>1</v>
      </c>
    </row>
    <row r="12" spans="1:12" s="36" customFormat="1" outlineLevel="1" x14ac:dyDescent="0.15">
      <c r="A12" s="225"/>
      <c r="B12" s="34" t="s">
        <v>14</v>
      </c>
      <c r="C12" s="54">
        <v>165</v>
      </c>
      <c r="D12" s="54">
        <v>858</v>
      </c>
      <c r="E12" s="54">
        <v>882</v>
      </c>
      <c r="F12" s="97">
        <v>570</v>
      </c>
      <c r="G12" s="110">
        <v>1905</v>
      </c>
      <c r="H12" s="138">
        <v>8.6614173228346455E-2</v>
      </c>
      <c r="I12" s="62">
        <v>0.4503937007874016</v>
      </c>
      <c r="J12" s="62">
        <v>0.46299212598425199</v>
      </c>
      <c r="K12" s="62">
        <v>0.29921259842519687</v>
      </c>
      <c r="L12" s="37">
        <v>1</v>
      </c>
    </row>
    <row r="13" spans="1:12" s="36" customFormat="1" outlineLevel="1" x14ac:dyDescent="0.15">
      <c r="A13" s="226"/>
      <c r="B13" s="35" t="s">
        <v>15</v>
      </c>
      <c r="C13" s="55">
        <v>297</v>
      </c>
      <c r="D13" s="55">
        <v>1718</v>
      </c>
      <c r="E13" s="55">
        <v>1564</v>
      </c>
      <c r="F13" s="98">
        <v>933</v>
      </c>
      <c r="G13" s="111">
        <v>3579</v>
      </c>
      <c r="H13" s="139">
        <v>8.298407376362113E-2</v>
      </c>
      <c r="I13" s="63">
        <v>0.48002235261246157</v>
      </c>
      <c r="J13" s="63">
        <v>0.43699357362391728</v>
      </c>
      <c r="K13" s="63">
        <v>0.26068734283319361</v>
      </c>
      <c r="L13" s="37">
        <v>1</v>
      </c>
    </row>
    <row r="14" spans="1:12" s="36" customFormat="1" outlineLevel="1" x14ac:dyDescent="0.15">
      <c r="A14" s="224" t="s">
        <v>41</v>
      </c>
      <c r="B14" s="32" t="s">
        <v>13</v>
      </c>
      <c r="C14" s="53">
        <v>2076</v>
      </c>
      <c r="D14" s="53">
        <v>8358</v>
      </c>
      <c r="E14" s="53">
        <v>3276</v>
      </c>
      <c r="F14" s="96">
        <v>1824</v>
      </c>
      <c r="G14" s="109">
        <v>13710</v>
      </c>
      <c r="H14" s="137">
        <v>0.15142231947483589</v>
      </c>
      <c r="I14" s="61">
        <v>0.60962800875273526</v>
      </c>
      <c r="J14" s="61">
        <v>0.23894967177242887</v>
      </c>
      <c r="K14" s="61">
        <v>0.13304157549234136</v>
      </c>
      <c r="L14" s="37">
        <v>1</v>
      </c>
    </row>
    <row r="15" spans="1:12" s="36" customFormat="1" outlineLevel="1" x14ac:dyDescent="0.15">
      <c r="A15" s="225"/>
      <c r="B15" s="34" t="s">
        <v>14</v>
      </c>
      <c r="C15" s="54">
        <v>1839</v>
      </c>
      <c r="D15" s="54">
        <v>8100</v>
      </c>
      <c r="E15" s="54">
        <v>4358</v>
      </c>
      <c r="F15" s="97">
        <v>2636</v>
      </c>
      <c r="G15" s="110">
        <v>14297</v>
      </c>
      <c r="H15" s="138">
        <v>0.1286283835769742</v>
      </c>
      <c r="I15" s="62">
        <v>0.56655242358536761</v>
      </c>
      <c r="J15" s="62">
        <v>0.30481919283765824</v>
      </c>
      <c r="K15" s="62">
        <v>0.18437434426802826</v>
      </c>
      <c r="L15" s="37">
        <v>1</v>
      </c>
    </row>
    <row r="16" spans="1:12" s="36" customFormat="1" outlineLevel="1" x14ac:dyDescent="0.15">
      <c r="A16" s="226"/>
      <c r="B16" s="35" t="s">
        <v>15</v>
      </c>
      <c r="C16" s="55">
        <v>3915</v>
      </c>
      <c r="D16" s="55">
        <v>16458</v>
      </c>
      <c r="E16" s="55">
        <v>7634</v>
      </c>
      <c r="F16" s="98">
        <v>4460</v>
      </c>
      <c r="G16" s="111">
        <v>28007</v>
      </c>
      <c r="H16" s="139">
        <v>0.13978648195094084</v>
      </c>
      <c r="I16" s="63">
        <v>0.58763880458456819</v>
      </c>
      <c r="J16" s="63">
        <v>0.27257471346449103</v>
      </c>
      <c r="K16" s="63">
        <v>0.15924590281001177</v>
      </c>
      <c r="L16" s="37">
        <v>1</v>
      </c>
    </row>
    <row r="17" spans="1:12" s="36" customFormat="1" outlineLevel="1" x14ac:dyDescent="0.15">
      <c r="A17" s="224" t="s">
        <v>40</v>
      </c>
      <c r="B17" s="32" t="s">
        <v>13</v>
      </c>
      <c r="C17" s="53">
        <v>78</v>
      </c>
      <c r="D17" s="53">
        <v>434</v>
      </c>
      <c r="E17" s="53">
        <v>354</v>
      </c>
      <c r="F17" s="96">
        <v>172</v>
      </c>
      <c r="G17" s="109">
        <v>866</v>
      </c>
      <c r="H17" s="137">
        <v>9.0069284064665134E-2</v>
      </c>
      <c r="I17" s="61">
        <v>0.50115473441108549</v>
      </c>
      <c r="J17" s="61">
        <v>0.40877598152424943</v>
      </c>
      <c r="K17" s="61">
        <v>0.19861431870669746</v>
      </c>
      <c r="L17" s="37">
        <v>1</v>
      </c>
    </row>
    <row r="18" spans="1:12" s="36" customFormat="1" outlineLevel="1" x14ac:dyDescent="0.15">
      <c r="A18" s="225"/>
      <c r="B18" s="34" t="s">
        <v>14</v>
      </c>
      <c r="C18" s="54">
        <v>67</v>
      </c>
      <c r="D18" s="54">
        <v>415</v>
      </c>
      <c r="E18" s="54">
        <v>467</v>
      </c>
      <c r="F18" s="97">
        <v>299</v>
      </c>
      <c r="G18" s="110">
        <v>949</v>
      </c>
      <c r="H18" s="138">
        <v>7.0600632244467859E-2</v>
      </c>
      <c r="I18" s="62">
        <v>0.43730242360379346</v>
      </c>
      <c r="J18" s="62">
        <v>0.49209694415173866</v>
      </c>
      <c r="K18" s="62">
        <v>0.31506849315068491</v>
      </c>
      <c r="L18" s="37">
        <v>1</v>
      </c>
    </row>
    <row r="19" spans="1:12" s="36" customFormat="1" outlineLevel="1" x14ac:dyDescent="0.15">
      <c r="A19" s="226"/>
      <c r="B19" s="35" t="s">
        <v>15</v>
      </c>
      <c r="C19" s="55">
        <v>145</v>
      </c>
      <c r="D19" s="55">
        <v>849</v>
      </c>
      <c r="E19" s="55">
        <v>821</v>
      </c>
      <c r="F19" s="98">
        <v>471</v>
      </c>
      <c r="G19" s="111">
        <v>1815</v>
      </c>
      <c r="H19" s="139">
        <v>7.9889807162534437E-2</v>
      </c>
      <c r="I19" s="63">
        <v>0.46776859504132229</v>
      </c>
      <c r="J19" s="63">
        <v>0.45234159779614325</v>
      </c>
      <c r="K19" s="63">
        <v>0.25950413223140495</v>
      </c>
      <c r="L19" s="37">
        <v>1</v>
      </c>
    </row>
    <row r="20" spans="1:12" s="36" customFormat="1" outlineLevel="1" x14ac:dyDescent="0.15">
      <c r="A20" s="224" t="s">
        <v>39</v>
      </c>
      <c r="B20" s="32" t="s">
        <v>13</v>
      </c>
      <c r="C20" s="53">
        <v>319</v>
      </c>
      <c r="D20" s="53">
        <v>1297</v>
      </c>
      <c r="E20" s="53">
        <v>866</v>
      </c>
      <c r="F20" s="96">
        <v>420</v>
      </c>
      <c r="G20" s="109">
        <v>2482</v>
      </c>
      <c r="H20" s="137">
        <v>0.12852538275584205</v>
      </c>
      <c r="I20" s="61">
        <v>0.52256244963738918</v>
      </c>
      <c r="J20" s="61">
        <v>0.34891216760676874</v>
      </c>
      <c r="K20" s="61">
        <v>0.16921837228041903</v>
      </c>
      <c r="L20" s="37">
        <v>1</v>
      </c>
    </row>
    <row r="21" spans="1:12" s="36" customFormat="1" outlineLevel="1" x14ac:dyDescent="0.15">
      <c r="A21" s="225"/>
      <c r="B21" s="34" t="s">
        <v>14</v>
      </c>
      <c r="C21" s="56">
        <v>289</v>
      </c>
      <c r="D21" s="56">
        <v>1278</v>
      </c>
      <c r="E21" s="56">
        <v>1093</v>
      </c>
      <c r="F21" s="99">
        <v>658</v>
      </c>
      <c r="G21" s="110">
        <v>2660</v>
      </c>
      <c r="H21" s="138">
        <v>0.10864661654135338</v>
      </c>
      <c r="I21" s="62">
        <v>0.48045112781954885</v>
      </c>
      <c r="J21" s="62">
        <v>0.41090225563909777</v>
      </c>
      <c r="K21" s="62">
        <v>0.24736842105263157</v>
      </c>
      <c r="L21" s="37">
        <v>1</v>
      </c>
    </row>
    <row r="22" spans="1:12" s="36" customFormat="1" outlineLevel="1" x14ac:dyDescent="0.15">
      <c r="A22" s="226"/>
      <c r="B22" s="35" t="s">
        <v>15</v>
      </c>
      <c r="C22" s="55">
        <v>608</v>
      </c>
      <c r="D22" s="55">
        <v>2575</v>
      </c>
      <c r="E22" s="55">
        <v>1959</v>
      </c>
      <c r="F22" s="98">
        <v>1078</v>
      </c>
      <c r="G22" s="111">
        <v>5142</v>
      </c>
      <c r="H22" s="139">
        <v>0.11824192921042397</v>
      </c>
      <c r="I22" s="63">
        <v>0.50077790742901596</v>
      </c>
      <c r="J22" s="63">
        <v>0.38098016336056012</v>
      </c>
      <c r="K22" s="63">
        <v>0.20964605211979775</v>
      </c>
      <c r="L22" s="37">
        <v>1</v>
      </c>
    </row>
    <row r="23" spans="1:12" x14ac:dyDescent="0.15">
      <c r="A23" s="219" t="s">
        <v>32</v>
      </c>
      <c r="B23" s="71" t="s">
        <v>13</v>
      </c>
      <c r="C23" s="113">
        <v>6016</v>
      </c>
      <c r="D23" s="113">
        <v>25792</v>
      </c>
      <c r="E23" s="113">
        <v>11494</v>
      </c>
      <c r="F23" s="114">
        <v>5893</v>
      </c>
      <c r="G23" s="115">
        <v>43302</v>
      </c>
      <c r="H23" s="140">
        <v>0.13893122719504872</v>
      </c>
      <c r="I23" s="141">
        <v>0.59563068680430464</v>
      </c>
      <c r="J23" s="141">
        <v>0.26543808600064661</v>
      </c>
      <c r="K23" s="141">
        <v>0.13609071174541593</v>
      </c>
      <c r="L23" s="37">
        <v>1</v>
      </c>
    </row>
    <row r="24" spans="1:12" x14ac:dyDescent="0.15">
      <c r="A24" s="220"/>
      <c r="B24" s="76" t="s">
        <v>14</v>
      </c>
      <c r="C24" s="116">
        <v>5632</v>
      </c>
      <c r="D24" s="116">
        <v>25583</v>
      </c>
      <c r="E24" s="116">
        <v>15480</v>
      </c>
      <c r="F24" s="117">
        <v>9348</v>
      </c>
      <c r="G24" s="118">
        <v>46695</v>
      </c>
      <c r="H24" s="142">
        <v>0.12061248527679623</v>
      </c>
      <c r="I24" s="143">
        <v>0.54787450476496413</v>
      </c>
      <c r="J24" s="143">
        <v>0.33151300995823962</v>
      </c>
      <c r="K24" s="143">
        <v>0.20019274012206875</v>
      </c>
      <c r="L24" s="37">
        <v>1</v>
      </c>
    </row>
    <row r="25" spans="1:12" x14ac:dyDescent="0.15">
      <c r="A25" s="221"/>
      <c r="B25" s="79" t="s">
        <v>15</v>
      </c>
      <c r="C25" s="119">
        <v>11648</v>
      </c>
      <c r="D25" s="119">
        <v>51375</v>
      </c>
      <c r="E25" s="119">
        <v>26974</v>
      </c>
      <c r="F25" s="120">
        <v>15241</v>
      </c>
      <c r="G25" s="121">
        <v>89997</v>
      </c>
      <c r="H25" s="144">
        <v>0.12942653644010355</v>
      </c>
      <c r="I25" s="145">
        <v>0.57085236174539156</v>
      </c>
      <c r="J25" s="145">
        <v>0.29972110181450495</v>
      </c>
      <c r="K25" s="145">
        <v>0.16935008944742602</v>
      </c>
      <c r="L25" s="37">
        <v>1</v>
      </c>
    </row>
    <row r="26" spans="1:12" s="36" customFormat="1" outlineLevel="1" x14ac:dyDescent="0.15">
      <c r="A26" s="224" t="s">
        <v>52</v>
      </c>
      <c r="B26" s="32" t="s">
        <v>13</v>
      </c>
      <c r="C26" s="57">
        <v>963</v>
      </c>
      <c r="D26" s="57">
        <v>3784</v>
      </c>
      <c r="E26" s="57">
        <v>1916</v>
      </c>
      <c r="F26" s="100">
        <v>1047</v>
      </c>
      <c r="G26" s="109">
        <v>6663</v>
      </c>
      <c r="H26" s="137">
        <v>0.14452949122017109</v>
      </c>
      <c r="I26" s="61">
        <v>0.56791235179348643</v>
      </c>
      <c r="J26" s="61">
        <v>0.28755815698634246</v>
      </c>
      <c r="K26" s="61">
        <v>0.15713642503376857</v>
      </c>
      <c r="L26" s="37">
        <v>1</v>
      </c>
    </row>
    <row r="27" spans="1:12" s="36" customFormat="1" outlineLevel="1" x14ac:dyDescent="0.15">
      <c r="A27" s="225"/>
      <c r="B27" s="34" t="s">
        <v>14</v>
      </c>
      <c r="C27" s="58">
        <v>949</v>
      </c>
      <c r="D27" s="58">
        <v>3737</v>
      </c>
      <c r="E27" s="58">
        <v>2502</v>
      </c>
      <c r="F27" s="101">
        <v>1405</v>
      </c>
      <c r="G27" s="110">
        <v>7188</v>
      </c>
      <c r="H27" s="138">
        <v>0.1320255982192543</v>
      </c>
      <c r="I27" s="62">
        <v>0.5198942682248191</v>
      </c>
      <c r="J27" s="62">
        <v>0.34808013355592654</v>
      </c>
      <c r="K27" s="62">
        <v>0.19546466332776849</v>
      </c>
      <c r="L27" s="37">
        <v>1</v>
      </c>
    </row>
    <row r="28" spans="1:12" s="36" customFormat="1" outlineLevel="1" x14ac:dyDescent="0.15">
      <c r="A28" s="226"/>
      <c r="B28" s="35" t="s">
        <v>15</v>
      </c>
      <c r="C28" s="59">
        <v>1912</v>
      </c>
      <c r="D28" s="59">
        <v>7521</v>
      </c>
      <c r="E28" s="59">
        <v>4418</v>
      </c>
      <c r="F28" s="102">
        <v>2452</v>
      </c>
      <c r="G28" s="111">
        <v>13851</v>
      </c>
      <c r="H28" s="139">
        <v>0.13804057468774816</v>
      </c>
      <c r="I28" s="63">
        <v>0.54299328568334415</v>
      </c>
      <c r="J28" s="63">
        <v>0.31896613962890769</v>
      </c>
      <c r="K28" s="63">
        <v>0.17702692946357665</v>
      </c>
      <c r="L28" s="37">
        <v>1</v>
      </c>
    </row>
    <row r="29" spans="1:12" s="36" customFormat="1" outlineLevel="1" x14ac:dyDescent="0.15">
      <c r="A29" s="224" t="s">
        <v>53</v>
      </c>
      <c r="B29" s="32" t="s">
        <v>13</v>
      </c>
      <c r="C29" s="57">
        <v>45</v>
      </c>
      <c r="D29" s="57">
        <v>208</v>
      </c>
      <c r="E29" s="57">
        <v>226</v>
      </c>
      <c r="F29" s="100">
        <v>95</v>
      </c>
      <c r="G29" s="109">
        <v>479</v>
      </c>
      <c r="H29" s="137">
        <v>9.3945720250521919E-2</v>
      </c>
      <c r="I29" s="61">
        <v>0.43423799582463468</v>
      </c>
      <c r="J29" s="61">
        <v>0.47181628392484343</v>
      </c>
      <c r="K29" s="61">
        <v>0.19832985386221294</v>
      </c>
      <c r="L29" s="37">
        <v>1</v>
      </c>
    </row>
    <row r="30" spans="1:12" s="36" customFormat="1" outlineLevel="1" x14ac:dyDescent="0.15">
      <c r="A30" s="225"/>
      <c r="B30" s="34" t="s">
        <v>14</v>
      </c>
      <c r="C30" s="58">
        <v>36</v>
      </c>
      <c r="D30" s="58">
        <v>227</v>
      </c>
      <c r="E30" s="58">
        <v>273</v>
      </c>
      <c r="F30" s="101">
        <v>166</v>
      </c>
      <c r="G30" s="110">
        <v>536</v>
      </c>
      <c r="H30" s="138">
        <v>6.7164179104477612E-2</v>
      </c>
      <c r="I30" s="62">
        <v>0.42350746268656714</v>
      </c>
      <c r="J30" s="62">
        <v>0.50932835820895528</v>
      </c>
      <c r="K30" s="62">
        <v>0.30970149253731344</v>
      </c>
      <c r="L30" s="37">
        <v>1</v>
      </c>
    </row>
    <row r="31" spans="1:12" s="36" customFormat="1" outlineLevel="1" x14ac:dyDescent="0.15">
      <c r="A31" s="226"/>
      <c r="B31" s="35" t="s">
        <v>15</v>
      </c>
      <c r="C31" s="59">
        <v>81</v>
      </c>
      <c r="D31" s="59">
        <v>435</v>
      </c>
      <c r="E31" s="59">
        <v>499</v>
      </c>
      <c r="F31" s="102">
        <v>261</v>
      </c>
      <c r="G31" s="111">
        <v>1015</v>
      </c>
      <c r="H31" s="139">
        <v>7.9802955665024627E-2</v>
      </c>
      <c r="I31" s="63">
        <v>0.42857142857142855</v>
      </c>
      <c r="J31" s="63">
        <v>0.4916256157635468</v>
      </c>
      <c r="K31" s="63">
        <v>0.25714285714285712</v>
      </c>
      <c r="L31" s="37">
        <v>1</v>
      </c>
    </row>
    <row r="32" spans="1:12" s="36" customFormat="1" outlineLevel="1" x14ac:dyDescent="0.15">
      <c r="A32" s="224" t="s">
        <v>54</v>
      </c>
      <c r="B32" s="32" t="s">
        <v>13</v>
      </c>
      <c r="C32" s="57">
        <v>63</v>
      </c>
      <c r="D32" s="57">
        <v>277</v>
      </c>
      <c r="E32" s="57">
        <v>216</v>
      </c>
      <c r="F32" s="100">
        <v>116</v>
      </c>
      <c r="G32" s="109">
        <v>556</v>
      </c>
      <c r="H32" s="137">
        <v>0.11330935251798561</v>
      </c>
      <c r="I32" s="61">
        <v>0.49820143884892087</v>
      </c>
      <c r="J32" s="61">
        <v>0.38848920863309355</v>
      </c>
      <c r="K32" s="61">
        <v>0.20863309352517986</v>
      </c>
      <c r="L32" s="37">
        <v>1</v>
      </c>
    </row>
    <row r="33" spans="1:12" s="36" customFormat="1" outlineLevel="1" x14ac:dyDescent="0.15">
      <c r="A33" s="225"/>
      <c r="B33" s="34" t="s">
        <v>14</v>
      </c>
      <c r="C33" s="58">
        <v>57</v>
      </c>
      <c r="D33" s="58">
        <v>311</v>
      </c>
      <c r="E33" s="58">
        <v>247</v>
      </c>
      <c r="F33" s="101">
        <v>163</v>
      </c>
      <c r="G33" s="110">
        <v>615</v>
      </c>
      <c r="H33" s="138">
        <v>9.2682926829268292E-2</v>
      </c>
      <c r="I33" s="62">
        <v>0.50569105691056915</v>
      </c>
      <c r="J33" s="62">
        <v>0.40162601626016259</v>
      </c>
      <c r="K33" s="62">
        <v>0.26504065040650404</v>
      </c>
      <c r="L33" s="37">
        <v>1</v>
      </c>
    </row>
    <row r="34" spans="1:12" s="36" customFormat="1" outlineLevel="1" x14ac:dyDescent="0.15">
      <c r="A34" s="226"/>
      <c r="B34" s="35" t="s">
        <v>15</v>
      </c>
      <c r="C34" s="59">
        <v>120</v>
      </c>
      <c r="D34" s="59">
        <v>588</v>
      </c>
      <c r="E34" s="59">
        <v>463</v>
      </c>
      <c r="F34" s="102">
        <v>279</v>
      </c>
      <c r="G34" s="111">
        <v>1171</v>
      </c>
      <c r="H34" s="139">
        <v>0.10247651579846286</v>
      </c>
      <c r="I34" s="63">
        <v>0.50213492741246801</v>
      </c>
      <c r="J34" s="63">
        <v>0.39538855678906915</v>
      </c>
      <c r="K34" s="63">
        <v>0.23825789923142612</v>
      </c>
      <c r="L34" s="37">
        <v>1</v>
      </c>
    </row>
    <row r="35" spans="1:12" s="33" customFormat="1" ht="13.5" customHeight="1" x14ac:dyDescent="0.15">
      <c r="A35" s="222" t="s">
        <v>35</v>
      </c>
      <c r="B35" s="71" t="s">
        <v>13</v>
      </c>
      <c r="C35" s="113">
        <v>1071</v>
      </c>
      <c r="D35" s="113">
        <v>4269</v>
      </c>
      <c r="E35" s="113">
        <v>2358</v>
      </c>
      <c r="F35" s="114">
        <v>1258</v>
      </c>
      <c r="G35" s="115">
        <v>7698</v>
      </c>
      <c r="H35" s="140">
        <v>0.13912704598597039</v>
      </c>
      <c r="I35" s="141">
        <v>0.55455962587685115</v>
      </c>
      <c r="J35" s="141">
        <v>0.30631332813717849</v>
      </c>
      <c r="K35" s="141">
        <v>0.16341906988828267</v>
      </c>
      <c r="L35" s="37">
        <v>1</v>
      </c>
    </row>
    <row r="36" spans="1:12" s="33" customFormat="1" ht="14.25" customHeight="1" x14ac:dyDescent="0.15">
      <c r="A36" s="223"/>
      <c r="B36" s="76" t="s">
        <v>14</v>
      </c>
      <c r="C36" s="116">
        <v>1042</v>
      </c>
      <c r="D36" s="116">
        <v>4275</v>
      </c>
      <c r="E36" s="116">
        <v>3022</v>
      </c>
      <c r="F36" s="117">
        <v>1734</v>
      </c>
      <c r="G36" s="118">
        <v>8339</v>
      </c>
      <c r="H36" s="142">
        <v>0.12495503057920614</v>
      </c>
      <c r="I36" s="143">
        <v>0.51265139705000595</v>
      </c>
      <c r="J36" s="143">
        <v>0.36239357237078784</v>
      </c>
      <c r="K36" s="143">
        <v>0.20793860175080944</v>
      </c>
      <c r="L36" s="37">
        <v>1</v>
      </c>
    </row>
    <row r="37" spans="1:12" s="33" customFormat="1" ht="13.5" customHeight="1" x14ac:dyDescent="0.15">
      <c r="A37" s="223"/>
      <c r="B37" s="79" t="s">
        <v>15</v>
      </c>
      <c r="C37" s="119">
        <v>2113</v>
      </c>
      <c r="D37" s="119">
        <v>8544</v>
      </c>
      <c r="E37" s="119">
        <v>5380</v>
      </c>
      <c r="F37" s="120">
        <v>2992</v>
      </c>
      <c r="G37" s="121">
        <v>16037</v>
      </c>
      <c r="H37" s="144">
        <v>0.13175781006422649</v>
      </c>
      <c r="I37" s="145">
        <v>0.53276797405998633</v>
      </c>
      <c r="J37" s="145">
        <v>0.33547421587578724</v>
      </c>
      <c r="K37" s="145">
        <v>0.18656856020452703</v>
      </c>
      <c r="L37" s="37">
        <v>1</v>
      </c>
    </row>
    <row r="38" spans="1:12" s="33" customFormat="1" ht="13.5" customHeight="1" x14ac:dyDescent="0.15">
      <c r="A38" s="219" t="s">
        <v>36</v>
      </c>
      <c r="B38" s="71" t="s">
        <v>13</v>
      </c>
      <c r="C38" s="72">
        <v>275</v>
      </c>
      <c r="D38" s="72">
        <v>1138</v>
      </c>
      <c r="E38" s="72">
        <v>790</v>
      </c>
      <c r="F38" s="122">
        <v>364</v>
      </c>
      <c r="G38" s="146">
        <v>2203</v>
      </c>
      <c r="H38" s="140">
        <v>0.12482977757603268</v>
      </c>
      <c r="I38" s="141">
        <v>0.51656831593281893</v>
      </c>
      <c r="J38" s="141">
        <v>0.35860190649114843</v>
      </c>
      <c r="K38" s="141">
        <v>0.16522923286427599</v>
      </c>
      <c r="L38" s="37">
        <v>1</v>
      </c>
    </row>
    <row r="39" spans="1:12" s="33" customFormat="1" ht="13.5" customHeight="1" x14ac:dyDescent="0.15">
      <c r="A39" s="220"/>
      <c r="B39" s="76" t="s">
        <v>14</v>
      </c>
      <c r="C39" s="77">
        <v>260</v>
      </c>
      <c r="D39" s="77">
        <v>1193</v>
      </c>
      <c r="E39" s="77">
        <v>1048</v>
      </c>
      <c r="F39" s="123">
        <v>626</v>
      </c>
      <c r="G39" s="118">
        <v>2501</v>
      </c>
      <c r="H39" s="142">
        <v>0.10395841663334666</v>
      </c>
      <c r="I39" s="143">
        <v>0.47700919632147143</v>
      </c>
      <c r="J39" s="143">
        <v>0.41903238704518192</v>
      </c>
      <c r="K39" s="143">
        <v>0.25029988004798082</v>
      </c>
      <c r="L39" s="37">
        <v>1</v>
      </c>
    </row>
    <row r="40" spans="1:12" s="33" customFormat="1" ht="13.5" customHeight="1" x14ac:dyDescent="0.15">
      <c r="A40" s="221"/>
      <c r="B40" s="79" t="s">
        <v>15</v>
      </c>
      <c r="C40" s="80">
        <v>535</v>
      </c>
      <c r="D40" s="80">
        <v>2331</v>
      </c>
      <c r="E40" s="80">
        <v>1838</v>
      </c>
      <c r="F40" s="124">
        <v>990</v>
      </c>
      <c r="G40" s="147">
        <v>4704</v>
      </c>
      <c r="H40" s="144">
        <v>0.11373299319727891</v>
      </c>
      <c r="I40" s="145">
        <v>0.4955357142857143</v>
      </c>
      <c r="J40" s="145">
        <v>0.39073129251700678</v>
      </c>
      <c r="K40" s="145">
        <v>0.21045918367346939</v>
      </c>
      <c r="L40" s="37">
        <v>1</v>
      </c>
    </row>
    <row r="41" spans="1:12" s="36" customFormat="1" ht="13.5" customHeight="1" outlineLevel="1" x14ac:dyDescent="0.15">
      <c r="A41" s="224" t="s">
        <v>55</v>
      </c>
      <c r="B41" s="32" t="s">
        <v>13</v>
      </c>
      <c r="C41" s="64">
        <v>368</v>
      </c>
      <c r="D41" s="64">
        <v>1385</v>
      </c>
      <c r="E41" s="64">
        <v>835</v>
      </c>
      <c r="F41" s="133">
        <v>406</v>
      </c>
      <c r="G41" s="109">
        <v>2588</v>
      </c>
      <c r="H41" s="137">
        <v>0.14219474497681608</v>
      </c>
      <c r="I41" s="61">
        <v>0.53516228748068007</v>
      </c>
      <c r="J41" s="61">
        <v>0.32264296754250388</v>
      </c>
      <c r="K41" s="61">
        <v>0.15687789799072643</v>
      </c>
      <c r="L41" s="37">
        <v>1</v>
      </c>
    </row>
    <row r="42" spans="1:12" s="36" customFormat="1" outlineLevel="1" x14ac:dyDescent="0.15">
      <c r="A42" s="225"/>
      <c r="B42" s="34" t="s">
        <v>14</v>
      </c>
      <c r="C42" s="65">
        <v>326</v>
      </c>
      <c r="D42" s="65">
        <v>1353</v>
      </c>
      <c r="E42" s="65">
        <v>1060</v>
      </c>
      <c r="F42" s="134">
        <v>633</v>
      </c>
      <c r="G42" s="110">
        <v>2739</v>
      </c>
      <c r="H42" s="138">
        <v>0.1190215407082877</v>
      </c>
      <c r="I42" s="62">
        <v>0.49397590361445781</v>
      </c>
      <c r="J42" s="62">
        <v>0.38700255567725445</v>
      </c>
      <c r="K42" s="62">
        <v>0.23110624315443593</v>
      </c>
      <c r="L42" s="37">
        <v>1</v>
      </c>
    </row>
    <row r="43" spans="1:12" s="36" customFormat="1" outlineLevel="1" x14ac:dyDescent="0.15">
      <c r="A43" s="226"/>
      <c r="B43" s="35" t="s">
        <v>15</v>
      </c>
      <c r="C43" s="66">
        <v>694</v>
      </c>
      <c r="D43" s="66">
        <v>2738</v>
      </c>
      <c r="E43" s="66">
        <v>1895</v>
      </c>
      <c r="F43" s="135">
        <v>1039</v>
      </c>
      <c r="G43" s="111">
        <v>5327</v>
      </c>
      <c r="H43" s="139">
        <v>0.1302797071522433</v>
      </c>
      <c r="I43" s="63">
        <v>0.51398535761216446</v>
      </c>
      <c r="J43" s="63">
        <v>0.35573493523559224</v>
      </c>
      <c r="K43" s="63">
        <v>0.19504411488642764</v>
      </c>
      <c r="L43" s="37">
        <v>1</v>
      </c>
    </row>
    <row r="44" spans="1:12" s="36" customFormat="1" ht="13.5" customHeight="1" outlineLevel="1" x14ac:dyDescent="0.15">
      <c r="A44" s="224" t="s">
        <v>56</v>
      </c>
      <c r="B44" s="32" t="s">
        <v>13</v>
      </c>
      <c r="C44" s="64">
        <v>70</v>
      </c>
      <c r="D44" s="64">
        <v>381</v>
      </c>
      <c r="E44" s="64">
        <v>261</v>
      </c>
      <c r="F44" s="133">
        <v>118</v>
      </c>
      <c r="G44" s="109">
        <v>712</v>
      </c>
      <c r="H44" s="137">
        <v>9.8314606741573038E-2</v>
      </c>
      <c r="I44" s="61">
        <v>0.5351123595505618</v>
      </c>
      <c r="J44" s="61">
        <v>0.36657303370786515</v>
      </c>
      <c r="K44" s="61">
        <v>0.16573033707865167</v>
      </c>
      <c r="L44" s="37">
        <v>1</v>
      </c>
    </row>
    <row r="45" spans="1:12" s="36" customFormat="1" outlineLevel="1" x14ac:dyDescent="0.15">
      <c r="A45" s="225"/>
      <c r="B45" s="34" t="s">
        <v>14</v>
      </c>
      <c r="C45" s="65">
        <v>69</v>
      </c>
      <c r="D45" s="65">
        <v>350</v>
      </c>
      <c r="E45" s="65">
        <v>349</v>
      </c>
      <c r="F45" s="134">
        <v>204</v>
      </c>
      <c r="G45" s="110">
        <v>768</v>
      </c>
      <c r="H45" s="138">
        <v>8.984375E-2</v>
      </c>
      <c r="I45" s="62">
        <v>0.45572916666666669</v>
      </c>
      <c r="J45" s="62">
        <v>0.45442708333333331</v>
      </c>
      <c r="K45" s="62">
        <v>0.265625</v>
      </c>
      <c r="L45" s="37">
        <v>1</v>
      </c>
    </row>
    <row r="46" spans="1:12" s="36" customFormat="1" outlineLevel="1" x14ac:dyDescent="0.15">
      <c r="A46" s="226"/>
      <c r="B46" s="35" t="s">
        <v>15</v>
      </c>
      <c r="C46" s="66">
        <v>139</v>
      </c>
      <c r="D46" s="66">
        <v>731</v>
      </c>
      <c r="E46" s="66">
        <v>610</v>
      </c>
      <c r="F46" s="135">
        <v>322</v>
      </c>
      <c r="G46" s="111">
        <v>1480</v>
      </c>
      <c r="H46" s="139">
        <v>9.3918918918918917E-2</v>
      </c>
      <c r="I46" s="63">
        <v>0.49391891891891893</v>
      </c>
      <c r="J46" s="63">
        <v>0.41216216216216217</v>
      </c>
      <c r="K46" s="63">
        <v>0.21756756756756757</v>
      </c>
      <c r="L46" s="37">
        <v>1</v>
      </c>
    </row>
    <row r="47" spans="1:12" x14ac:dyDescent="0.15">
      <c r="A47" s="219" t="s">
        <v>37</v>
      </c>
      <c r="B47" s="71" t="s">
        <v>13</v>
      </c>
      <c r="C47" s="148">
        <v>438</v>
      </c>
      <c r="D47" s="148">
        <v>1766</v>
      </c>
      <c r="E47" s="148">
        <v>1096</v>
      </c>
      <c r="F47" s="149">
        <v>524</v>
      </c>
      <c r="G47" s="150">
        <v>3300</v>
      </c>
      <c r="H47" s="140">
        <v>0.13272727272727272</v>
      </c>
      <c r="I47" s="141">
        <v>0.53515151515151516</v>
      </c>
      <c r="J47" s="141">
        <v>0.33212121212121209</v>
      </c>
      <c r="K47" s="141">
        <v>0.15878787878787878</v>
      </c>
      <c r="L47" s="37">
        <v>1</v>
      </c>
    </row>
    <row r="48" spans="1:12" x14ac:dyDescent="0.15">
      <c r="A48" s="220"/>
      <c r="B48" s="76" t="s">
        <v>14</v>
      </c>
      <c r="C48" s="151">
        <v>395</v>
      </c>
      <c r="D48" s="151">
        <v>1703</v>
      </c>
      <c r="E48" s="151">
        <v>1409</v>
      </c>
      <c r="F48" s="152">
        <v>837</v>
      </c>
      <c r="G48" s="153">
        <v>3507</v>
      </c>
      <c r="H48" s="142">
        <v>0.11263187909894497</v>
      </c>
      <c r="I48" s="143">
        <v>0.48560022811519815</v>
      </c>
      <c r="J48" s="143">
        <v>0.40176789278585684</v>
      </c>
      <c r="K48" s="143">
        <v>0.23866552609067579</v>
      </c>
      <c r="L48" s="37">
        <v>1</v>
      </c>
    </row>
    <row r="49" spans="1:12" x14ac:dyDescent="0.15">
      <c r="A49" s="221"/>
      <c r="B49" s="79" t="s">
        <v>15</v>
      </c>
      <c r="C49" s="154">
        <v>833</v>
      </c>
      <c r="D49" s="154">
        <v>3469</v>
      </c>
      <c r="E49" s="154">
        <v>2505</v>
      </c>
      <c r="F49" s="155">
        <v>1361</v>
      </c>
      <c r="G49" s="156">
        <v>6807</v>
      </c>
      <c r="H49" s="144">
        <v>0.12237402673718231</v>
      </c>
      <c r="I49" s="145">
        <v>0.50962244748053476</v>
      </c>
      <c r="J49" s="145">
        <v>0.36800352578228296</v>
      </c>
      <c r="K49" s="145">
        <v>0.19994123696195093</v>
      </c>
      <c r="L49" s="37">
        <v>1</v>
      </c>
    </row>
    <row r="50" spans="1:12" s="36" customFormat="1" ht="13.5" customHeight="1" outlineLevel="1" x14ac:dyDescent="0.15">
      <c r="A50" s="224" t="s">
        <v>58</v>
      </c>
      <c r="B50" s="32" t="s">
        <v>13</v>
      </c>
      <c r="C50" s="53">
        <v>168</v>
      </c>
      <c r="D50" s="53">
        <v>774</v>
      </c>
      <c r="E50" s="53">
        <v>591</v>
      </c>
      <c r="F50" s="96">
        <v>302</v>
      </c>
      <c r="G50" s="109">
        <v>1533</v>
      </c>
      <c r="H50" s="137">
        <v>0.1095890410958904</v>
      </c>
      <c r="I50" s="61">
        <v>0.50489236790606651</v>
      </c>
      <c r="J50" s="61">
        <v>0.38551859099804303</v>
      </c>
      <c r="K50" s="61">
        <v>0.19699934768427918</v>
      </c>
      <c r="L50" s="37">
        <v>1</v>
      </c>
    </row>
    <row r="51" spans="1:12" s="36" customFormat="1" outlineLevel="1" x14ac:dyDescent="0.15">
      <c r="A51" s="225"/>
      <c r="B51" s="34" t="s">
        <v>14</v>
      </c>
      <c r="C51" s="54">
        <v>170</v>
      </c>
      <c r="D51" s="54">
        <v>774</v>
      </c>
      <c r="E51" s="54">
        <v>699</v>
      </c>
      <c r="F51" s="97">
        <v>413</v>
      </c>
      <c r="G51" s="110">
        <v>1643</v>
      </c>
      <c r="H51" s="138">
        <v>0.10346926354230067</v>
      </c>
      <c r="I51" s="62">
        <v>0.47108947048082778</v>
      </c>
      <c r="J51" s="62">
        <v>0.4254412659768716</v>
      </c>
      <c r="K51" s="62">
        <v>0.25136944613511869</v>
      </c>
      <c r="L51" s="37">
        <v>1</v>
      </c>
    </row>
    <row r="52" spans="1:12" s="36" customFormat="1" outlineLevel="1" x14ac:dyDescent="0.15">
      <c r="A52" s="226"/>
      <c r="B52" s="35" t="s">
        <v>15</v>
      </c>
      <c r="C52" s="55">
        <v>338</v>
      </c>
      <c r="D52" s="55">
        <v>1548</v>
      </c>
      <c r="E52" s="55">
        <v>1290</v>
      </c>
      <c r="F52" s="98">
        <v>715</v>
      </c>
      <c r="G52" s="111">
        <v>3176</v>
      </c>
      <c r="H52" s="139">
        <v>0.10642317380352645</v>
      </c>
      <c r="I52" s="63">
        <v>0.48740554156171284</v>
      </c>
      <c r="J52" s="63">
        <v>0.40617128463476071</v>
      </c>
      <c r="K52" s="63">
        <v>0.22512594458438287</v>
      </c>
      <c r="L52" s="37">
        <v>1</v>
      </c>
    </row>
    <row r="53" spans="1:12" s="36" customFormat="1" ht="13.5" customHeight="1" outlineLevel="1" x14ac:dyDescent="0.15">
      <c r="A53" s="224" t="s">
        <v>59</v>
      </c>
      <c r="B53" s="32" t="s">
        <v>13</v>
      </c>
      <c r="C53" s="53">
        <v>125</v>
      </c>
      <c r="D53" s="53">
        <v>530</v>
      </c>
      <c r="E53" s="53">
        <v>373</v>
      </c>
      <c r="F53" s="96">
        <v>194</v>
      </c>
      <c r="G53" s="109">
        <v>1028</v>
      </c>
      <c r="H53" s="137">
        <v>0.12159533073929961</v>
      </c>
      <c r="I53" s="61">
        <v>0.51556420233463029</v>
      </c>
      <c r="J53" s="61">
        <v>0.36284046692607003</v>
      </c>
      <c r="K53" s="61">
        <v>0.18871595330739299</v>
      </c>
      <c r="L53" s="37">
        <v>1</v>
      </c>
    </row>
    <row r="54" spans="1:12" s="36" customFormat="1" outlineLevel="1" x14ac:dyDescent="0.15">
      <c r="A54" s="225"/>
      <c r="B54" s="34" t="s">
        <v>14</v>
      </c>
      <c r="C54" s="54">
        <v>111</v>
      </c>
      <c r="D54" s="54">
        <v>559</v>
      </c>
      <c r="E54" s="54">
        <v>497</v>
      </c>
      <c r="F54" s="97">
        <v>293</v>
      </c>
      <c r="G54" s="110">
        <v>1167</v>
      </c>
      <c r="H54" s="138">
        <v>9.5115681233933158E-2</v>
      </c>
      <c r="I54" s="62">
        <v>0.47900599828620394</v>
      </c>
      <c r="J54" s="62">
        <v>0.4258783204798629</v>
      </c>
      <c r="K54" s="62">
        <v>0.25107112253641817</v>
      </c>
      <c r="L54" s="37">
        <v>1</v>
      </c>
    </row>
    <row r="55" spans="1:12" s="36" customFormat="1" outlineLevel="1" x14ac:dyDescent="0.15">
      <c r="A55" s="226"/>
      <c r="B55" s="35" t="s">
        <v>15</v>
      </c>
      <c r="C55" s="55">
        <v>236</v>
      </c>
      <c r="D55" s="55">
        <v>1089</v>
      </c>
      <c r="E55" s="55">
        <v>870</v>
      </c>
      <c r="F55" s="98">
        <v>487</v>
      </c>
      <c r="G55" s="111">
        <v>2195</v>
      </c>
      <c r="H55" s="139">
        <v>0.10751708428246014</v>
      </c>
      <c r="I55" s="63">
        <v>0.49612756264236901</v>
      </c>
      <c r="J55" s="63">
        <v>0.39635535307517084</v>
      </c>
      <c r="K55" s="63">
        <v>0.22186788154897494</v>
      </c>
      <c r="L55" s="37">
        <v>1</v>
      </c>
    </row>
    <row r="56" spans="1:12" s="36" customFormat="1" ht="13.5" customHeight="1" outlineLevel="1" x14ac:dyDescent="0.15">
      <c r="A56" s="224" t="s">
        <v>60</v>
      </c>
      <c r="B56" s="32" t="s">
        <v>13</v>
      </c>
      <c r="C56" s="53">
        <v>119</v>
      </c>
      <c r="D56" s="53">
        <v>599</v>
      </c>
      <c r="E56" s="53">
        <v>367</v>
      </c>
      <c r="F56" s="96">
        <v>188</v>
      </c>
      <c r="G56" s="109">
        <v>1085</v>
      </c>
      <c r="H56" s="137">
        <v>0.10967741935483871</v>
      </c>
      <c r="I56" s="61">
        <v>0.55207373271889404</v>
      </c>
      <c r="J56" s="61">
        <v>0.3382488479262673</v>
      </c>
      <c r="K56" s="61">
        <v>0.17327188940092167</v>
      </c>
      <c r="L56" s="37">
        <v>1</v>
      </c>
    </row>
    <row r="57" spans="1:12" s="36" customFormat="1" outlineLevel="1" x14ac:dyDescent="0.15">
      <c r="A57" s="225"/>
      <c r="B57" s="34" t="s">
        <v>14</v>
      </c>
      <c r="C57" s="54">
        <v>117</v>
      </c>
      <c r="D57" s="54">
        <v>540</v>
      </c>
      <c r="E57" s="54">
        <v>481</v>
      </c>
      <c r="F57" s="97">
        <v>286</v>
      </c>
      <c r="G57" s="110">
        <v>1138</v>
      </c>
      <c r="H57" s="138">
        <v>0.10281195079086115</v>
      </c>
      <c r="I57" s="62">
        <v>0.47451669595782076</v>
      </c>
      <c r="J57" s="62">
        <v>0.4226713532513181</v>
      </c>
      <c r="K57" s="62">
        <v>0.25131810193321619</v>
      </c>
      <c r="L57" s="37">
        <v>1</v>
      </c>
    </row>
    <row r="58" spans="1:12" s="36" customFormat="1" outlineLevel="1" x14ac:dyDescent="0.15">
      <c r="A58" s="226"/>
      <c r="B58" s="35" t="s">
        <v>15</v>
      </c>
      <c r="C58" s="55">
        <v>236</v>
      </c>
      <c r="D58" s="55">
        <v>1139</v>
      </c>
      <c r="E58" s="55">
        <v>848</v>
      </c>
      <c r="F58" s="98">
        <v>474</v>
      </c>
      <c r="G58" s="111">
        <v>2223</v>
      </c>
      <c r="H58" s="139">
        <v>0.10616284300494827</v>
      </c>
      <c r="I58" s="63">
        <v>0.51237067026540706</v>
      </c>
      <c r="J58" s="63">
        <v>0.38146648672964462</v>
      </c>
      <c r="K58" s="63">
        <v>0.21322537112010798</v>
      </c>
      <c r="L58" s="37">
        <v>0.99999999999999989</v>
      </c>
    </row>
    <row r="59" spans="1:12" s="36" customFormat="1" ht="13.5" customHeight="1" outlineLevel="1" x14ac:dyDescent="0.15">
      <c r="A59" s="224" t="s">
        <v>61</v>
      </c>
      <c r="B59" s="32" t="s">
        <v>13</v>
      </c>
      <c r="C59" s="53">
        <v>69</v>
      </c>
      <c r="D59" s="53">
        <v>348</v>
      </c>
      <c r="E59" s="53">
        <v>269</v>
      </c>
      <c r="F59" s="96">
        <v>142</v>
      </c>
      <c r="G59" s="109">
        <v>686</v>
      </c>
      <c r="H59" s="137">
        <v>0.10058309037900874</v>
      </c>
      <c r="I59" s="61">
        <v>0.50728862973760935</v>
      </c>
      <c r="J59" s="61">
        <v>0.39212827988338195</v>
      </c>
      <c r="K59" s="61">
        <v>0.20699708454810495</v>
      </c>
      <c r="L59" s="37">
        <v>1</v>
      </c>
    </row>
    <row r="60" spans="1:12" s="36" customFormat="1" outlineLevel="1" x14ac:dyDescent="0.15">
      <c r="A60" s="225"/>
      <c r="B60" s="34" t="s">
        <v>14</v>
      </c>
      <c r="C60" s="54">
        <v>49</v>
      </c>
      <c r="D60" s="54">
        <v>317</v>
      </c>
      <c r="E60" s="54">
        <v>318</v>
      </c>
      <c r="F60" s="97">
        <v>197</v>
      </c>
      <c r="G60" s="110">
        <v>684</v>
      </c>
      <c r="H60" s="138">
        <v>7.1637426900584791E-2</v>
      </c>
      <c r="I60" s="62">
        <v>0.46345029239766083</v>
      </c>
      <c r="J60" s="62">
        <v>0.46491228070175439</v>
      </c>
      <c r="K60" s="62">
        <v>0.28801169590643277</v>
      </c>
      <c r="L60" s="37">
        <v>1</v>
      </c>
    </row>
    <row r="61" spans="1:12" s="36" customFormat="1" outlineLevel="1" x14ac:dyDescent="0.15">
      <c r="A61" s="226"/>
      <c r="B61" s="35" t="s">
        <v>15</v>
      </c>
      <c r="C61" s="55">
        <v>118</v>
      </c>
      <c r="D61" s="55">
        <v>665</v>
      </c>
      <c r="E61" s="55">
        <v>587</v>
      </c>
      <c r="F61" s="98">
        <v>339</v>
      </c>
      <c r="G61" s="111">
        <v>1370</v>
      </c>
      <c r="H61" s="139">
        <v>8.6131386861313872E-2</v>
      </c>
      <c r="I61" s="63">
        <v>0.48540145985401462</v>
      </c>
      <c r="J61" s="63">
        <v>0.42846715328467155</v>
      </c>
      <c r="K61" s="63">
        <v>0.24744525547445256</v>
      </c>
      <c r="L61" s="37">
        <v>1</v>
      </c>
    </row>
    <row r="62" spans="1:12" x14ac:dyDescent="0.15">
      <c r="A62" s="219" t="s">
        <v>34</v>
      </c>
      <c r="B62" s="71" t="s">
        <v>13</v>
      </c>
      <c r="C62" s="113">
        <v>481</v>
      </c>
      <c r="D62" s="113">
        <v>2251</v>
      </c>
      <c r="E62" s="113">
        <v>1600</v>
      </c>
      <c r="F62" s="114">
        <v>826</v>
      </c>
      <c r="G62" s="115">
        <v>4332</v>
      </c>
      <c r="H62" s="140">
        <v>0.11103416435826408</v>
      </c>
      <c r="I62" s="141">
        <v>0.51962142197599259</v>
      </c>
      <c r="J62" s="141">
        <v>0.36934441366574333</v>
      </c>
      <c r="K62" s="141">
        <v>0.19067405355493999</v>
      </c>
      <c r="L62" s="37">
        <v>1</v>
      </c>
    </row>
    <row r="63" spans="1:12" x14ac:dyDescent="0.15">
      <c r="A63" s="220"/>
      <c r="B63" s="76" t="s">
        <v>14</v>
      </c>
      <c r="C63" s="116">
        <v>447</v>
      </c>
      <c r="D63" s="116">
        <v>2190</v>
      </c>
      <c r="E63" s="116">
        <v>1995</v>
      </c>
      <c r="F63" s="117">
        <v>1189</v>
      </c>
      <c r="G63" s="118">
        <v>4632</v>
      </c>
      <c r="H63" s="142">
        <v>9.6502590673575125E-2</v>
      </c>
      <c r="I63" s="143">
        <v>0.47279792746113991</v>
      </c>
      <c r="J63" s="143">
        <v>0.43069948186528495</v>
      </c>
      <c r="K63" s="143">
        <v>0.25669257340241797</v>
      </c>
      <c r="L63" s="37">
        <v>1</v>
      </c>
    </row>
    <row r="64" spans="1:12" x14ac:dyDescent="0.15">
      <c r="A64" s="221"/>
      <c r="B64" s="79" t="s">
        <v>15</v>
      </c>
      <c r="C64" s="119">
        <v>928</v>
      </c>
      <c r="D64" s="119">
        <v>4441</v>
      </c>
      <c r="E64" s="119">
        <v>3595</v>
      </c>
      <c r="F64" s="120">
        <v>2015</v>
      </c>
      <c r="G64" s="121">
        <v>8964</v>
      </c>
      <c r="H64" s="144">
        <v>0.1035252119589469</v>
      </c>
      <c r="I64" s="145">
        <v>0.49542614904060689</v>
      </c>
      <c r="J64" s="145">
        <v>0.40104863900044624</v>
      </c>
      <c r="K64" s="145">
        <v>0.2247880410531013</v>
      </c>
      <c r="L64" s="37">
        <v>1</v>
      </c>
    </row>
    <row r="65" spans="1:12" x14ac:dyDescent="0.15">
      <c r="A65" s="219" t="s">
        <v>38</v>
      </c>
      <c r="B65" s="71" t="s">
        <v>13</v>
      </c>
      <c r="C65" s="72">
        <v>179</v>
      </c>
      <c r="D65" s="72">
        <v>993</v>
      </c>
      <c r="E65" s="72">
        <v>812</v>
      </c>
      <c r="F65" s="122">
        <v>363</v>
      </c>
      <c r="G65" s="146">
        <v>1984</v>
      </c>
      <c r="H65" s="140">
        <v>9.022177419354839E-2</v>
      </c>
      <c r="I65" s="141">
        <v>0.5005040322580645</v>
      </c>
      <c r="J65" s="141">
        <v>0.40927419354838712</v>
      </c>
      <c r="K65" s="141">
        <v>0.18296370967741934</v>
      </c>
      <c r="L65" s="37">
        <v>1</v>
      </c>
    </row>
    <row r="66" spans="1:12" x14ac:dyDescent="0.15">
      <c r="A66" s="220"/>
      <c r="B66" s="76" t="s">
        <v>14</v>
      </c>
      <c r="C66" s="77">
        <v>151</v>
      </c>
      <c r="D66" s="77">
        <v>1019</v>
      </c>
      <c r="E66" s="77">
        <v>1140</v>
      </c>
      <c r="F66" s="123">
        <v>649</v>
      </c>
      <c r="G66" s="118">
        <v>2310</v>
      </c>
      <c r="H66" s="142">
        <v>6.5367965367965367E-2</v>
      </c>
      <c r="I66" s="143">
        <v>0.44112554112554114</v>
      </c>
      <c r="J66" s="143">
        <v>0.4935064935064935</v>
      </c>
      <c r="K66" s="143">
        <v>0.28095238095238095</v>
      </c>
      <c r="L66" s="37">
        <v>1</v>
      </c>
    </row>
    <row r="67" spans="1:12" x14ac:dyDescent="0.15">
      <c r="A67" s="221"/>
      <c r="B67" s="79" t="s">
        <v>15</v>
      </c>
      <c r="C67" s="80">
        <v>330</v>
      </c>
      <c r="D67" s="80">
        <v>2012</v>
      </c>
      <c r="E67" s="80">
        <v>1952</v>
      </c>
      <c r="F67" s="124">
        <v>1012</v>
      </c>
      <c r="G67" s="147">
        <v>4294</v>
      </c>
      <c r="H67" s="144">
        <v>7.6851420586865393E-2</v>
      </c>
      <c r="I67" s="145">
        <v>0.46856078248719141</v>
      </c>
      <c r="J67" s="145">
        <v>0.4545877969259432</v>
      </c>
      <c r="K67" s="145">
        <v>0.23567768979972054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8460</v>
      </c>
      <c r="D68" s="157">
        <f t="shared" ref="C68:F69" si="0">SUM(D23,D35,D38,D47,D62,D65)</f>
        <v>36209</v>
      </c>
      <c r="E68" s="157">
        <f t="shared" si="0"/>
        <v>18150</v>
      </c>
      <c r="F68" s="158">
        <f t="shared" si="0"/>
        <v>9228</v>
      </c>
      <c r="G68" s="159">
        <f>SUM(C68:E68)</f>
        <v>62819</v>
      </c>
      <c r="H68" s="160">
        <f t="shared" ref="H68:H70" si="1">C68/$G68</f>
        <v>0.1346726308919276</v>
      </c>
      <c r="I68" s="161">
        <f>D68/$G68</f>
        <v>0.57640204396758943</v>
      </c>
      <c r="J68" s="161">
        <f t="shared" ref="J68:K70" si="2">E68/$G68</f>
        <v>0.28892532514048297</v>
      </c>
      <c r="K68" s="161">
        <f t="shared" si="2"/>
        <v>0.14689823142679762</v>
      </c>
      <c r="L68" s="162">
        <f t="shared" ref="L68:L70" si="3">SUM(H68:J68)</f>
        <v>1</v>
      </c>
    </row>
    <row r="69" spans="1:12" s="163" customFormat="1" x14ac:dyDescent="0.15">
      <c r="A69" s="216"/>
      <c r="B69" s="90" t="s">
        <v>14</v>
      </c>
      <c r="C69" s="91">
        <f t="shared" si="0"/>
        <v>7927</v>
      </c>
      <c r="D69" s="91">
        <f t="shared" si="0"/>
        <v>35963</v>
      </c>
      <c r="E69" s="91">
        <f t="shared" si="0"/>
        <v>24094</v>
      </c>
      <c r="F69" s="128">
        <f t="shared" si="0"/>
        <v>14383</v>
      </c>
      <c r="G69" s="129">
        <f>SUM(C69:E69)</f>
        <v>67984</v>
      </c>
      <c r="H69" s="164">
        <f t="shared" si="1"/>
        <v>0.11660096493292539</v>
      </c>
      <c r="I69" s="165">
        <f>D69/$G69</f>
        <v>0.52899211579195105</v>
      </c>
      <c r="J69" s="165">
        <f t="shared" si="2"/>
        <v>0.35440691927512358</v>
      </c>
      <c r="K69" s="165">
        <f t="shared" si="2"/>
        <v>0.21156448576135561</v>
      </c>
      <c r="L69" s="162">
        <f t="shared" si="3"/>
        <v>1</v>
      </c>
    </row>
    <row r="70" spans="1:12" s="163" customFormat="1" ht="12.6" thickBot="1" x14ac:dyDescent="0.2">
      <c r="A70" s="216"/>
      <c r="B70" s="93" t="s">
        <v>15</v>
      </c>
      <c r="C70" s="130">
        <f>SUM(C68:C69)</f>
        <v>16387</v>
      </c>
      <c r="D70" s="130">
        <f>SUM(D68:D69)</f>
        <v>72172</v>
      </c>
      <c r="E70" s="130">
        <f>SUM(E68:E69)</f>
        <v>42244</v>
      </c>
      <c r="F70" s="131">
        <f>SUM(F68:F69)</f>
        <v>23611</v>
      </c>
      <c r="G70" s="166">
        <f t="shared" ref="G70" si="4">SUM(C70:E70)</f>
        <v>130803</v>
      </c>
      <c r="H70" s="167">
        <f t="shared" si="1"/>
        <v>0.12528000122321353</v>
      </c>
      <c r="I70" s="168">
        <f>D70/$G70</f>
        <v>0.55176104523596559</v>
      </c>
      <c r="J70" s="168">
        <f t="shared" si="2"/>
        <v>0.32295895354082094</v>
      </c>
      <c r="K70" s="168">
        <f t="shared" si="2"/>
        <v>0.18050809232204154</v>
      </c>
      <c r="L70" s="162">
        <f t="shared" si="3"/>
        <v>1</v>
      </c>
    </row>
  </sheetData>
  <mergeCells count="24">
    <mergeCell ref="A14:A16"/>
    <mergeCell ref="A17:A19"/>
    <mergeCell ref="A20:A22"/>
    <mergeCell ref="A62:A64"/>
    <mergeCell ref="A29:A31"/>
    <mergeCell ref="A32:A34"/>
    <mergeCell ref="A41:A43"/>
    <mergeCell ref="A44:A46"/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&amp;R令和8年5月1日現在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18"/>
  <sheetViews>
    <sheetView tabSelected="1" view="pageBreakPreview" zoomScale="75" zoomScaleNormal="96" zoomScaleSheetLayoutView="75" workbookViewId="0">
      <pane ySplit="1" topLeftCell="A35" activePane="bottomLeft" state="frozen"/>
      <selection pane="bottomLeft" activeCell="C65" sqref="C65:AB67"/>
    </sheetView>
  </sheetViews>
  <sheetFormatPr defaultColWidth="9" defaultRowHeight="12" outlineLevelRow="1" x14ac:dyDescent="0.15"/>
  <cols>
    <col min="1" max="1" width="10.109375" style="46" customWidth="1"/>
    <col min="2" max="2" width="3.88671875" style="46" customWidth="1"/>
    <col min="3" max="23" width="5.77734375" style="46" customWidth="1"/>
    <col min="24" max="24" width="7.109375" style="43" bestFit="1" customWidth="1"/>
    <col min="25" max="25" width="8.44140625" style="46" bestFit="1" customWidth="1"/>
    <col min="26" max="28" width="8.33203125" style="48" customWidth="1"/>
    <col min="29" max="29" width="6.33203125" style="48" customWidth="1"/>
    <col min="30" max="16384" width="9" style="46"/>
  </cols>
  <sheetData>
    <row r="1" spans="1:29" s="41" customFormat="1" ht="12" customHeight="1" x14ac:dyDescent="0.15">
      <c r="A1" s="230" t="s">
        <v>16</v>
      </c>
      <c r="B1" s="230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633</v>
      </c>
      <c r="D2" s="53">
        <v>844</v>
      </c>
      <c r="E2" s="53">
        <v>896</v>
      </c>
      <c r="F2" s="53">
        <v>957</v>
      </c>
      <c r="G2" s="53">
        <v>819</v>
      </c>
      <c r="H2" s="53">
        <v>952</v>
      </c>
      <c r="I2" s="53">
        <v>863</v>
      </c>
      <c r="J2" s="53">
        <v>966</v>
      </c>
      <c r="K2" s="53">
        <v>1115</v>
      </c>
      <c r="L2" s="53">
        <v>1190</v>
      </c>
      <c r="M2" s="53">
        <v>1397</v>
      </c>
      <c r="N2" s="53">
        <v>1152</v>
      </c>
      <c r="O2" s="53">
        <v>1066</v>
      </c>
      <c r="P2" s="53">
        <v>1164</v>
      </c>
      <c r="Q2" s="53">
        <v>1127</v>
      </c>
      <c r="R2" s="53">
        <v>1037</v>
      </c>
      <c r="S2" s="53">
        <v>589</v>
      </c>
      <c r="T2" s="53">
        <v>357</v>
      </c>
      <c r="U2" s="53">
        <v>184</v>
      </c>
      <c r="V2" s="53">
        <v>39</v>
      </c>
      <c r="W2" s="53">
        <v>2</v>
      </c>
      <c r="X2" s="170">
        <v>4499</v>
      </c>
      <c r="Y2" s="109">
        <v>17349</v>
      </c>
      <c r="Z2" s="138">
        <v>0.13678021787999309</v>
      </c>
      <c r="AA2" s="67">
        <v>0.6038964781831806</v>
      </c>
      <c r="AB2" s="67">
        <v>0.25932330393682634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602</v>
      </c>
      <c r="D3" s="54">
        <v>775</v>
      </c>
      <c r="E3" s="54">
        <v>861</v>
      </c>
      <c r="F3" s="54">
        <v>906</v>
      </c>
      <c r="G3" s="54">
        <v>731</v>
      </c>
      <c r="H3" s="54">
        <v>760</v>
      </c>
      <c r="I3" s="54">
        <v>832</v>
      </c>
      <c r="J3" s="54">
        <v>982</v>
      </c>
      <c r="K3" s="54">
        <v>1179</v>
      </c>
      <c r="L3" s="54">
        <v>1246</v>
      </c>
      <c r="M3" s="54">
        <v>1436</v>
      </c>
      <c r="N3" s="54">
        <v>1365</v>
      </c>
      <c r="O3" s="54">
        <v>1280</v>
      </c>
      <c r="P3" s="54">
        <v>1263</v>
      </c>
      <c r="Q3" s="54">
        <v>1272</v>
      </c>
      <c r="R3" s="54">
        <v>1366</v>
      </c>
      <c r="S3" s="54">
        <v>907</v>
      </c>
      <c r="T3" s="54">
        <v>746</v>
      </c>
      <c r="U3" s="54">
        <v>492</v>
      </c>
      <c r="V3" s="54">
        <v>171</v>
      </c>
      <c r="W3" s="54">
        <v>46</v>
      </c>
      <c r="X3" s="171">
        <v>6263</v>
      </c>
      <c r="Y3" s="110">
        <v>19218</v>
      </c>
      <c r="Z3" s="138">
        <v>0.11645332500780518</v>
      </c>
      <c r="AA3" s="62">
        <v>0.55765428244354254</v>
      </c>
      <c r="AB3" s="62">
        <v>0.32589239254865232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1235</v>
      </c>
      <c r="D4" s="55">
        <v>1619</v>
      </c>
      <c r="E4" s="55">
        <v>1757</v>
      </c>
      <c r="F4" s="55">
        <v>1863</v>
      </c>
      <c r="G4" s="55">
        <v>1550</v>
      </c>
      <c r="H4" s="55">
        <v>1712</v>
      </c>
      <c r="I4" s="55">
        <v>1695</v>
      </c>
      <c r="J4" s="55">
        <v>1948</v>
      </c>
      <c r="K4" s="55">
        <v>2294</v>
      </c>
      <c r="L4" s="55">
        <v>2436</v>
      </c>
      <c r="M4" s="55">
        <v>2833</v>
      </c>
      <c r="N4" s="55">
        <v>2517</v>
      </c>
      <c r="O4" s="55">
        <v>2346</v>
      </c>
      <c r="P4" s="55">
        <v>2427</v>
      </c>
      <c r="Q4" s="55">
        <v>2399</v>
      </c>
      <c r="R4" s="55">
        <v>2403</v>
      </c>
      <c r="S4" s="55">
        <v>1496</v>
      </c>
      <c r="T4" s="55">
        <v>1103</v>
      </c>
      <c r="U4" s="55">
        <v>676</v>
      </c>
      <c r="V4" s="55">
        <v>210</v>
      </c>
      <c r="W4" s="55">
        <v>48</v>
      </c>
      <c r="X4" s="172">
        <v>10762</v>
      </c>
      <c r="Y4" s="111">
        <v>36567</v>
      </c>
      <c r="Z4" s="138">
        <v>0.12609730084502421</v>
      </c>
      <c r="AA4" s="62">
        <v>0.57959362266524461</v>
      </c>
      <c r="AB4" s="62">
        <v>0.2943090764897312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222</v>
      </c>
      <c r="D5" s="57">
        <v>208</v>
      </c>
      <c r="E5" s="57">
        <v>264</v>
      </c>
      <c r="F5" s="57">
        <v>294</v>
      </c>
      <c r="G5" s="57">
        <v>265</v>
      </c>
      <c r="H5" s="57">
        <v>253</v>
      </c>
      <c r="I5" s="57">
        <v>242</v>
      </c>
      <c r="J5" s="57">
        <v>248</v>
      </c>
      <c r="K5" s="57">
        <v>295</v>
      </c>
      <c r="L5" s="57">
        <v>313</v>
      </c>
      <c r="M5" s="57">
        <v>363</v>
      </c>
      <c r="N5" s="57">
        <v>337</v>
      </c>
      <c r="O5" s="57">
        <v>259</v>
      </c>
      <c r="P5" s="57">
        <v>263</v>
      </c>
      <c r="Q5" s="57">
        <v>266</v>
      </c>
      <c r="R5" s="57">
        <v>250</v>
      </c>
      <c r="S5" s="57">
        <v>125</v>
      </c>
      <c r="T5" s="57">
        <v>83</v>
      </c>
      <c r="U5" s="57">
        <v>39</v>
      </c>
      <c r="V5" s="57">
        <v>8</v>
      </c>
      <c r="W5" s="57">
        <v>0</v>
      </c>
      <c r="X5" s="170">
        <v>1034</v>
      </c>
      <c r="Y5" s="109">
        <v>4597</v>
      </c>
      <c r="Z5" s="174">
        <v>0.15096802262345008</v>
      </c>
      <c r="AA5" s="67">
        <v>0.6241026756580379</v>
      </c>
      <c r="AB5" s="67">
        <v>0.22492930171851208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182</v>
      </c>
      <c r="D6" s="58">
        <v>228</v>
      </c>
      <c r="E6" s="58">
        <v>287</v>
      </c>
      <c r="F6" s="58">
        <v>278</v>
      </c>
      <c r="G6" s="58">
        <v>185</v>
      </c>
      <c r="H6" s="58">
        <v>218</v>
      </c>
      <c r="I6" s="58">
        <v>226</v>
      </c>
      <c r="J6" s="58">
        <v>253</v>
      </c>
      <c r="K6" s="58">
        <v>276</v>
      </c>
      <c r="L6" s="58">
        <v>346</v>
      </c>
      <c r="M6" s="58">
        <v>354</v>
      </c>
      <c r="N6" s="58">
        <v>354</v>
      </c>
      <c r="O6" s="58">
        <v>285</v>
      </c>
      <c r="P6" s="58">
        <v>282</v>
      </c>
      <c r="Q6" s="58">
        <v>278</v>
      </c>
      <c r="R6" s="58">
        <v>323</v>
      </c>
      <c r="S6" s="58">
        <v>217</v>
      </c>
      <c r="T6" s="58">
        <v>174</v>
      </c>
      <c r="U6" s="58">
        <v>94</v>
      </c>
      <c r="V6" s="58">
        <v>35</v>
      </c>
      <c r="W6" s="58">
        <v>9</v>
      </c>
      <c r="X6" s="171">
        <v>1412</v>
      </c>
      <c r="Y6" s="110">
        <v>4884</v>
      </c>
      <c r="Z6" s="138">
        <v>0.14271089271089271</v>
      </c>
      <c r="AA6" s="62">
        <v>0.56818181818181823</v>
      </c>
      <c r="AB6" s="62">
        <v>0.28910728910728911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404</v>
      </c>
      <c r="D7" s="59">
        <v>436</v>
      </c>
      <c r="E7" s="59">
        <v>551</v>
      </c>
      <c r="F7" s="59">
        <v>572</v>
      </c>
      <c r="G7" s="59">
        <v>450</v>
      </c>
      <c r="H7" s="59">
        <v>471</v>
      </c>
      <c r="I7" s="59">
        <v>468</v>
      </c>
      <c r="J7" s="59">
        <v>501</v>
      </c>
      <c r="K7" s="59">
        <v>571</v>
      </c>
      <c r="L7" s="59">
        <v>659</v>
      </c>
      <c r="M7" s="59">
        <v>717</v>
      </c>
      <c r="N7" s="59">
        <v>691</v>
      </c>
      <c r="O7" s="59">
        <v>544</v>
      </c>
      <c r="P7" s="59">
        <v>545</v>
      </c>
      <c r="Q7" s="59">
        <v>544</v>
      </c>
      <c r="R7" s="59">
        <v>573</v>
      </c>
      <c r="S7" s="59">
        <v>342</v>
      </c>
      <c r="T7" s="59">
        <v>257</v>
      </c>
      <c r="U7" s="59">
        <v>133</v>
      </c>
      <c r="V7" s="59">
        <v>43</v>
      </c>
      <c r="W7" s="59">
        <v>9</v>
      </c>
      <c r="X7" s="172">
        <v>2446</v>
      </c>
      <c r="Y7" s="111">
        <v>9481</v>
      </c>
      <c r="Z7" s="138">
        <v>0.14671448159476849</v>
      </c>
      <c r="AA7" s="62">
        <v>0.59529585486763004</v>
      </c>
      <c r="AB7" s="62">
        <v>0.2579896635376015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101</v>
      </c>
      <c r="D8" s="57">
        <v>122</v>
      </c>
      <c r="E8" s="57">
        <v>121</v>
      </c>
      <c r="F8" s="57">
        <v>127</v>
      </c>
      <c r="G8" s="57">
        <v>103</v>
      </c>
      <c r="H8" s="57">
        <v>124</v>
      </c>
      <c r="I8" s="57">
        <v>146</v>
      </c>
      <c r="J8" s="57">
        <v>126</v>
      </c>
      <c r="K8" s="57">
        <v>164</v>
      </c>
      <c r="L8" s="57">
        <v>193</v>
      </c>
      <c r="M8" s="57">
        <v>195</v>
      </c>
      <c r="N8" s="57">
        <v>156</v>
      </c>
      <c r="O8" s="57">
        <v>163</v>
      </c>
      <c r="P8" s="57">
        <v>188</v>
      </c>
      <c r="Q8" s="57">
        <v>194</v>
      </c>
      <c r="R8" s="57">
        <v>207</v>
      </c>
      <c r="S8" s="57">
        <v>108</v>
      </c>
      <c r="T8" s="57">
        <v>51</v>
      </c>
      <c r="U8" s="57">
        <v>29</v>
      </c>
      <c r="V8" s="57">
        <v>6</v>
      </c>
      <c r="W8" s="57">
        <v>0</v>
      </c>
      <c r="X8" s="170">
        <v>783</v>
      </c>
      <c r="Y8" s="109">
        <v>2624</v>
      </c>
      <c r="Z8" s="174">
        <v>0.13109756097560976</v>
      </c>
      <c r="AA8" s="67">
        <v>0.57050304878048785</v>
      </c>
      <c r="AB8" s="67">
        <v>0.29839939024390244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89</v>
      </c>
      <c r="D9" s="58">
        <v>115</v>
      </c>
      <c r="E9" s="58">
        <v>133</v>
      </c>
      <c r="F9" s="58">
        <v>89</v>
      </c>
      <c r="G9" s="58">
        <v>112</v>
      </c>
      <c r="H9" s="58">
        <v>100</v>
      </c>
      <c r="I9" s="58">
        <v>126</v>
      </c>
      <c r="J9" s="58">
        <v>131</v>
      </c>
      <c r="K9" s="58">
        <v>155</v>
      </c>
      <c r="L9" s="58">
        <v>190</v>
      </c>
      <c r="M9" s="58">
        <v>176</v>
      </c>
      <c r="N9" s="58">
        <v>160</v>
      </c>
      <c r="O9" s="58">
        <v>201</v>
      </c>
      <c r="P9" s="58">
        <v>181</v>
      </c>
      <c r="Q9" s="58">
        <v>219</v>
      </c>
      <c r="R9" s="58">
        <v>241</v>
      </c>
      <c r="S9" s="58">
        <v>130</v>
      </c>
      <c r="T9" s="58">
        <v>111</v>
      </c>
      <c r="U9" s="58">
        <v>89</v>
      </c>
      <c r="V9" s="58">
        <v>30</v>
      </c>
      <c r="W9" s="58">
        <v>4</v>
      </c>
      <c r="X9" s="171">
        <v>1005</v>
      </c>
      <c r="Y9" s="110">
        <v>2782</v>
      </c>
      <c r="Z9" s="138">
        <v>0.12113587347232208</v>
      </c>
      <c r="AA9" s="62">
        <v>0.51761322789360176</v>
      </c>
      <c r="AB9" s="62">
        <v>0.36125089863407622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190</v>
      </c>
      <c r="D10" s="59">
        <v>237</v>
      </c>
      <c r="E10" s="59">
        <v>254</v>
      </c>
      <c r="F10" s="59">
        <v>216</v>
      </c>
      <c r="G10" s="59">
        <v>215</v>
      </c>
      <c r="H10" s="59">
        <v>224</v>
      </c>
      <c r="I10" s="59">
        <v>272</v>
      </c>
      <c r="J10" s="59">
        <v>257</v>
      </c>
      <c r="K10" s="59">
        <v>319</v>
      </c>
      <c r="L10" s="59">
        <v>383</v>
      </c>
      <c r="M10" s="59">
        <v>371</v>
      </c>
      <c r="N10" s="59">
        <v>316</v>
      </c>
      <c r="O10" s="59">
        <v>364</v>
      </c>
      <c r="P10" s="59">
        <v>369</v>
      </c>
      <c r="Q10" s="59">
        <v>413</v>
      </c>
      <c r="R10" s="59">
        <v>448</v>
      </c>
      <c r="S10" s="59">
        <v>238</v>
      </c>
      <c r="T10" s="59">
        <v>162</v>
      </c>
      <c r="U10" s="59">
        <v>118</v>
      </c>
      <c r="V10" s="59">
        <v>36</v>
      </c>
      <c r="W10" s="59">
        <v>4</v>
      </c>
      <c r="X10" s="172">
        <v>1788</v>
      </c>
      <c r="Y10" s="111">
        <v>5406</v>
      </c>
      <c r="Z10" s="138">
        <v>0.12597114317425084</v>
      </c>
      <c r="AA10" s="62">
        <v>0.54328523862375133</v>
      </c>
      <c r="AB10" s="62">
        <v>0.33074361820199777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26</v>
      </c>
      <c r="D11" s="57">
        <v>32</v>
      </c>
      <c r="E11" s="57">
        <v>74</v>
      </c>
      <c r="F11" s="57">
        <v>59</v>
      </c>
      <c r="G11" s="57">
        <v>57</v>
      </c>
      <c r="H11" s="57">
        <v>52</v>
      </c>
      <c r="I11" s="57">
        <v>48</v>
      </c>
      <c r="J11" s="57">
        <v>61</v>
      </c>
      <c r="K11" s="57">
        <v>99</v>
      </c>
      <c r="L11" s="57">
        <v>93</v>
      </c>
      <c r="M11" s="57">
        <v>111</v>
      </c>
      <c r="N11" s="57">
        <v>141</v>
      </c>
      <c r="O11" s="57">
        <v>139</v>
      </c>
      <c r="P11" s="57">
        <v>157</v>
      </c>
      <c r="Q11" s="57">
        <v>162</v>
      </c>
      <c r="R11" s="57">
        <v>178</v>
      </c>
      <c r="S11" s="57">
        <v>85</v>
      </c>
      <c r="T11" s="57">
        <v>63</v>
      </c>
      <c r="U11" s="57">
        <v>27</v>
      </c>
      <c r="V11" s="57">
        <v>7</v>
      </c>
      <c r="W11" s="57">
        <v>3</v>
      </c>
      <c r="X11" s="170">
        <v>682</v>
      </c>
      <c r="Y11" s="109">
        <v>1674</v>
      </c>
      <c r="Z11" s="174">
        <v>7.8853046594982074E-2</v>
      </c>
      <c r="AA11" s="67">
        <v>0.51373954599761051</v>
      </c>
      <c r="AB11" s="67">
        <v>0.40740740740740738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30</v>
      </c>
      <c r="D12" s="58">
        <v>52</v>
      </c>
      <c r="E12" s="58">
        <v>83</v>
      </c>
      <c r="F12" s="58">
        <v>61</v>
      </c>
      <c r="G12" s="58">
        <v>53</v>
      </c>
      <c r="H12" s="58">
        <v>51</v>
      </c>
      <c r="I12" s="58">
        <v>61</v>
      </c>
      <c r="J12" s="58">
        <v>50</v>
      </c>
      <c r="K12" s="58">
        <v>78</v>
      </c>
      <c r="L12" s="58">
        <v>87</v>
      </c>
      <c r="M12" s="58">
        <v>129</v>
      </c>
      <c r="N12" s="58">
        <v>144</v>
      </c>
      <c r="O12" s="58">
        <v>144</v>
      </c>
      <c r="P12" s="58">
        <v>152</v>
      </c>
      <c r="Q12" s="58">
        <v>160</v>
      </c>
      <c r="R12" s="58">
        <v>180</v>
      </c>
      <c r="S12" s="58">
        <v>125</v>
      </c>
      <c r="T12" s="58">
        <v>124</v>
      </c>
      <c r="U12" s="58">
        <v>95</v>
      </c>
      <c r="V12" s="58">
        <v>34</v>
      </c>
      <c r="W12" s="58">
        <v>12</v>
      </c>
      <c r="X12" s="171">
        <v>882</v>
      </c>
      <c r="Y12" s="110">
        <v>1905</v>
      </c>
      <c r="Z12" s="138">
        <v>8.6614173228346455E-2</v>
      </c>
      <c r="AA12" s="62">
        <v>0.4503937007874016</v>
      </c>
      <c r="AB12" s="62">
        <v>0.46299212598425199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56</v>
      </c>
      <c r="D13" s="59">
        <v>84</v>
      </c>
      <c r="E13" s="59">
        <v>157</v>
      </c>
      <c r="F13" s="59">
        <v>120</v>
      </c>
      <c r="G13" s="59">
        <v>110</v>
      </c>
      <c r="H13" s="59">
        <v>103</v>
      </c>
      <c r="I13" s="59">
        <v>109</v>
      </c>
      <c r="J13" s="59">
        <v>111</v>
      </c>
      <c r="K13" s="59">
        <v>177</v>
      </c>
      <c r="L13" s="59">
        <v>180</v>
      </c>
      <c r="M13" s="59">
        <v>240</v>
      </c>
      <c r="N13" s="59">
        <v>285</v>
      </c>
      <c r="O13" s="59">
        <v>283</v>
      </c>
      <c r="P13" s="59">
        <v>309</v>
      </c>
      <c r="Q13" s="59">
        <v>322</v>
      </c>
      <c r="R13" s="59">
        <v>358</v>
      </c>
      <c r="S13" s="59">
        <v>210</v>
      </c>
      <c r="T13" s="59">
        <v>187</v>
      </c>
      <c r="U13" s="59">
        <v>122</v>
      </c>
      <c r="V13" s="59">
        <v>41</v>
      </c>
      <c r="W13" s="59">
        <v>15</v>
      </c>
      <c r="X13" s="172">
        <v>1564</v>
      </c>
      <c r="Y13" s="111">
        <v>3579</v>
      </c>
      <c r="Z13" s="138">
        <v>8.298407376362113E-2</v>
      </c>
      <c r="AA13" s="62">
        <v>0.48002235261246157</v>
      </c>
      <c r="AB13" s="62">
        <v>0.43699357362391728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509</v>
      </c>
      <c r="D14" s="53">
        <v>712</v>
      </c>
      <c r="E14" s="53">
        <v>855</v>
      </c>
      <c r="F14" s="53">
        <v>872</v>
      </c>
      <c r="G14" s="53">
        <v>754</v>
      </c>
      <c r="H14" s="53">
        <v>757</v>
      </c>
      <c r="I14" s="53">
        <v>664</v>
      </c>
      <c r="J14" s="53">
        <v>762</v>
      </c>
      <c r="K14" s="53">
        <v>856</v>
      </c>
      <c r="L14" s="53">
        <v>977</v>
      </c>
      <c r="M14" s="53">
        <v>1054</v>
      </c>
      <c r="N14" s="53">
        <v>898</v>
      </c>
      <c r="O14" s="53">
        <v>764</v>
      </c>
      <c r="P14" s="53">
        <v>743</v>
      </c>
      <c r="Q14" s="53">
        <v>709</v>
      </c>
      <c r="R14" s="53">
        <v>742</v>
      </c>
      <c r="S14" s="53">
        <v>522</v>
      </c>
      <c r="T14" s="53">
        <v>354</v>
      </c>
      <c r="U14" s="53">
        <v>170</v>
      </c>
      <c r="V14" s="53">
        <v>35</v>
      </c>
      <c r="W14" s="53">
        <v>1</v>
      </c>
      <c r="X14" s="170">
        <v>3276</v>
      </c>
      <c r="Y14" s="109">
        <v>13710</v>
      </c>
      <c r="Z14" s="174">
        <v>0.15142231947483589</v>
      </c>
      <c r="AA14" s="67">
        <v>0.60962800875273526</v>
      </c>
      <c r="AB14" s="67">
        <v>0.23894967177242887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403</v>
      </c>
      <c r="D15" s="54">
        <v>663</v>
      </c>
      <c r="E15" s="54">
        <v>773</v>
      </c>
      <c r="F15" s="54">
        <v>796</v>
      </c>
      <c r="G15" s="54">
        <v>583</v>
      </c>
      <c r="H15" s="54">
        <v>544</v>
      </c>
      <c r="I15" s="54">
        <v>552</v>
      </c>
      <c r="J15" s="54">
        <v>710</v>
      </c>
      <c r="K15" s="54">
        <v>907</v>
      </c>
      <c r="L15" s="54">
        <v>1032</v>
      </c>
      <c r="M15" s="54">
        <v>1121</v>
      </c>
      <c r="N15" s="54">
        <v>980</v>
      </c>
      <c r="O15" s="54">
        <v>875</v>
      </c>
      <c r="P15" s="54">
        <v>824</v>
      </c>
      <c r="Q15" s="54">
        <v>898</v>
      </c>
      <c r="R15" s="54">
        <v>969</v>
      </c>
      <c r="S15" s="54">
        <v>743</v>
      </c>
      <c r="T15" s="54">
        <v>535</v>
      </c>
      <c r="U15" s="54">
        <v>287</v>
      </c>
      <c r="V15" s="54">
        <v>89</v>
      </c>
      <c r="W15" s="54">
        <v>13</v>
      </c>
      <c r="X15" s="171">
        <v>4358</v>
      </c>
      <c r="Y15" s="110">
        <v>14297</v>
      </c>
      <c r="Z15" s="138">
        <v>0.1286283835769742</v>
      </c>
      <c r="AA15" s="62">
        <v>0.56655242358536761</v>
      </c>
      <c r="AB15" s="62">
        <v>0.30481919283765824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912</v>
      </c>
      <c r="D16" s="55">
        <v>1375</v>
      </c>
      <c r="E16" s="55">
        <v>1628</v>
      </c>
      <c r="F16" s="55">
        <v>1668</v>
      </c>
      <c r="G16" s="55">
        <v>1337</v>
      </c>
      <c r="H16" s="55">
        <v>1301</v>
      </c>
      <c r="I16" s="55">
        <v>1216</v>
      </c>
      <c r="J16" s="55">
        <v>1472</v>
      </c>
      <c r="K16" s="55">
        <v>1763</v>
      </c>
      <c r="L16" s="55">
        <v>2009</v>
      </c>
      <c r="M16" s="55">
        <v>2175</v>
      </c>
      <c r="N16" s="55">
        <v>1878</v>
      </c>
      <c r="O16" s="55">
        <v>1639</v>
      </c>
      <c r="P16" s="55">
        <v>1567</v>
      </c>
      <c r="Q16" s="55">
        <v>1607</v>
      </c>
      <c r="R16" s="55">
        <v>1711</v>
      </c>
      <c r="S16" s="55">
        <v>1265</v>
      </c>
      <c r="T16" s="55">
        <v>889</v>
      </c>
      <c r="U16" s="55">
        <v>457</v>
      </c>
      <c r="V16" s="55">
        <v>124</v>
      </c>
      <c r="W16" s="55">
        <v>14</v>
      </c>
      <c r="X16" s="172">
        <v>7634</v>
      </c>
      <c r="Y16" s="111">
        <v>28007</v>
      </c>
      <c r="Z16" s="138">
        <v>0.13978648195094084</v>
      </c>
      <c r="AA16" s="62">
        <v>0.58763880458456819</v>
      </c>
      <c r="AB16" s="62">
        <v>0.27257471346449103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26</v>
      </c>
      <c r="D17" s="57">
        <v>21</v>
      </c>
      <c r="E17" s="57">
        <v>31</v>
      </c>
      <c r="F17" s="57">
        <v>23</v>
      </c>
      <c r="G17" s="57">
        <v>24</v>
      </c>
      <c r="H17" s="57">
        <v>18</v>
      </c>
      <c r="I17" s="57">
        <v>31</v>
      </c>
      <c r="J17" s="57">
        <v>24</v>
      </c>
      <c r="K17" s="57">
        <v>38</v>
      </c>
      <c r="L17" s="57">
        <v>48</v>
      </c>
      <c r="M17" s="57">
        <v>68</v>
      </c>
      <c r="N17" s="57">
        <v>77</v>
      </c>
      <c r="O17" s="57">
        <v>83</v>
      </c>
      <c r="P17" s="57">
        <v>86</v>
      </c>
      <c r="Q17" s="57">
        <v>96</v>
      </c>
      <c r="R17" s="57">
        <v>79</v>
      </c>
      <c r="S17" s="57">
        <v>46</v>
      </c>
      <c r="T17" s="57">
        <v>28</v>
      </c>
      <c r="U17" s="57">
        <v>16</v>
      </c>
      <c r="V17" s="57">
        <v>3</v>
      </c>
      <c r="W17" s="57">
        <v>0</v>
      </c>
      <c r="X17" s="170">
        <v>354</v>
      </c>
      <c r="Y17" s="109">
        <v>866</v>
      </c>
      <c r="Z17" s="174">
        <v>9.0069284064665134E-2</v>
      </c>
      <c r="AA17" s="67">
        <v>0.50115473441108549</v>
      </c>
      <c r="AB17" s="67">
        <v>0.40877598152424943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13</v>
      </c>
      <c r="D18" s="58">
        <v>24</v>
      </c>
      <c r="E18" s="58">
        <v>30</v>
      </c>
      <c r="F18" s="58">
        <v>26</v>
      </c>
      <c r="G18" s="58">
        <v>21</v>
      </c>
      <c r="H18" s="58">
        <v>23</v>
      </c>
      <c r="I18" s="58">
        <v>31</v>
      </c>
      <c r="J18" s="58">
        <v>36</v>
      </c>
      <c r="K18" s="58">
        <v>39</v>
      </c>
      <c r="L18" s="58">
        <v>36</v>
      </c>
      <c r="M18" s="58">
        <v>52</v>
      </c>
      <c r="N18" s="58">
        <v>74</v>
      </c>
      <c r="O18" s="58">
        <v>77</v>
      </c>
      <c r="P18" s="58">
        <v>78</v>
      </c>
      <c r="Q18" s="58">
        <v>90</v>
      </c>
      <c r="R18" s="58">
        <v>100</v>
      </c>
      <c r="S18" s="58">
        <v>62</v>
      </c>
      <c r="T18" s="58">
        <v>74</v>
      </c>
      <c r="U18" s="58">
        <v>44</v>
      </c>
      <c r="V18" s="58">
        <v>17</v>
      </c>
      <c r="W18" s="58">
        <v>2</v>
      </c>
      <c r="X18" s="171">
        <v>467</v>
      </c>
      <c r="Y18" s="110">
        <v>949</v>
      </c>
      <c r="Z18" s="138">
        <v>7.0600632244467859E-2</v>
      </c>
      <c r="AA18" s="62">
        <v>0.43730242360379346</v>
      </c>
      <c r="AB18" s="62">
        <v>0.49209694415173866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39</v>
      </c>
      <c r="D19" s="59">
        <v>45</v>
      </c>
      <c r="E19" s="59">
        <v>61</v>
      </c>
      <c r="F19" s="59">
        <v>49</v>
      </c>
      <c r="G19" s="59">
        <v>45</v>
      </c>
      <c r="H19" s="59">
        <v>41</v>
      </c>
      <c r="I19" s="59">
        <v>62</v>
      </c>
      <c r="J19" s="59">
        <v>60</v>
      </c>
      <c r="K19" s="59">
        <v>77</v>
      </c>
      <c r="L19" s="59">
        <v>84</v>
      </c>
      <c r="M19" s="59">
        <v>120</v>
      </c>
      <c r="N19" s="59">
        <v>151</v>
      </c>
      <c r="O19" s="59">
        <v>160</v>
      </c>
      <c r="P19" s="59">
        <v>164</v>
      </c>
      <c r="Q19" s="59">
        <v>186</v>
      </c>
      <c r="R19" s="59">
        <v>179</v>
      </c>
      <c r="S19" s="59">
        <v>108</v>
      </c>
      <c r="T19" s="59">
        <v>102</v>
      </c>
      <c r="U19" s="59">
        <v>60</v>
      </c>
      <c r="V19" s="59">
        <v>20</v>
      </c>
      <c r="W19" s="59">
        <v>2</v>
      </c>
      <c r="X19" s="172">
        <v>821</v>
      </c>
      <c r="Y19" s="111">
        <v>1815</v>
      </c>
      <c r="Z19" s="138">
        <v>7.9889807162534437E-2</v>
      </c>
      <c r="AA19" s="62">
        <v>0.46776859504132229</v>
      </c>
      <c r="AB19" s="62">
        <v>0.45234159779614325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103</v>
      </c>
      <c r="D20" s="57">
        <v>113</v>
      </c>
      <c r="E20" s="57">
        <v>103</v>
      </c>
      <c r="F20" s="57">
        <v>87</v>
      </c>
      <c r="G20" s="57">
        <v>84</v>
      </c>
      <c r="H20" s="57">
        <v>93</v>
      </c>
      <c r="I20" s="57">
        <v>116</v>
      </c>
      <c r="J20" s="57">
        <v>132</v>
      </c>
      <c r="K20" s="57">
        <v>153</v>
      </c>
      <c r="L20" s="57">
        <v>145</v>
      </c>
      <c r="M20" s="57">
        <v>167</v>
      </c>
      <c r="N20" s="57">
        <v>139</v>
      </c>
      <c r="O20" s="57">
        <v>181</v>
      </c>
      <c r="P20" s="57">
        <v>177</v>
      </c>
      <c r="Q20" s="57">
        <v>269</v>
      </c>
      <c r="R20" s="57">
        <v>199</v>
      </c>
      <c r="S20" s="57">
        <v>112</v>
      </c>
      <c r="T20" s="57">
        <v>67</v>
      </c>
      <c r="U20" s="57">
        <v>30</v>
      </c>
      <c r="V20" s="57">
        <v>11</v>
      </c>
      <c r="W20" s="57">
        <v>1</v>
      </c>
      <c r="X20" s="170">
        <v>866</v>
      </c>
      <c r="Y20" s="109">
        <v>2482</v>
      </c>
      <c r="Z20" s="174">
        <v>0.12852538275584205</v>
      </c>
      <c r="AA20" s="67">
        <v>0.52256244963738918</v>
      </c>
      <c r="AB20" s="67">
        <v>0.34891216760676874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85</v>
      </c>
      <c r="D21" s="58">
        <v>102</v>
      </c>
      <c r="E21" s="58">
        <v>102</v>
      </c>
      <c r="F21" s="58">
        <v>89</v>
      </c>
      <c r="G21" s="58">
        <v>55</v>
      </c>
      <c r="H21" s="58">
        <v>98</v>
      </c>
      <c r="I21" s="58">
        <v>110</v>
      </c>
      <c r="J21" s="58">
        <v>132</v>
      </c>
      <c r="K21" s="58">
        <v>133</v>
      </c>
      <c r="L21" s="58">
        <v>129</v>
      </c>
      <c r="M21" s="58">
        <v>163</v>
      </c>
      <c r="N21" s="58">
        <v>162</v>
      </c>
      <c r="O21" s="58">
        <v>207</v>
      </c>
      <c r="P21" s="58">
        <v>198</v>
      </c>
      <c r="Q21" s="58">
        <v>237</v>
      </c>
      <c r="R21" s="58">
        <v>244</v>
      </c>
      <c r="S21" s="58">
        <v>132</v>
      </c>
      <c r="T21" s="58">
        <v>141</v>
      </c>
      <c r="U21" s="58">
        <v>102</v>
      </c>
      <c r="V21" s="58">
        <v>34</v>
      </c>
      <c r="W21" s="58">
        <v>5</v>
      </c>
      <c r="X21" s="171">
        <v>1093</v>
      </c>
      <c r="Y21" s="110">
        <v>2660</v>
      </c>
      <c r="Z21" s="138">
        <v>0.10864661654135338</v>
      </c>
      <c r="AA21" s="62">
        <v>0.48045112781954885</v>
      </c>
      <c r="AB21" s="62">
        <v>0.41090225563909777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188</v>
      </c>
      <c r="D22" s="59">
        <v>215</v>
      </c>
      <c r="E22" s="59">
        <v>205</v>
      </c>
      <c r="F22" s="59">
        <v>176</v>
      </c>
      <c r="G22" s="59">
        <v>139</v>
      </c>
      <c r="H22" s="59">
        <v>191</v>
      </c>
      <c r="I22" s="59">
        <v>226</v>
      </c>
      <c r="J22" s="59">
        <v>264</v>
      </c>
      <c r="K22" s="59">
        <v>286</v>
      </c>
      <c r="L22" s="59">
        <v>274</v>
      </c>
      <c r="M22" s="59">
        <v>330</v>
      </c>
      <c r="N22" s="59">
        <v>301</v>
      </c>
      <c r="O22" s="59">
        <v>388</v>
      </c>
      <c r="P22" s="59">
        <v>375</v>
      </c>
      <c r="Q22" s="59">
        <v>506</v>
      </c>
      <c r="R22" s="59">
        <v>443</v>
      </c>
      <c r="S22" s="59">
        <v>244</v>
      </c>
      <c r="T22" s="59">
        <v>208</v>
      </c>
      <c r="U22" s="59">
        <v>132</v>
      </c>
      <c r="V22" s="59">
        <v>45</v>
      </c>
      <c r="W22" s="59">
        <v>6</v>
      </c>
      <c r="X22" s="172">
        <v>1959</v>
      </c>
      <c r="Y22" s="111">
        <v>5142</v>
      </c>
      <c r="Z22" s="138">
        <v>0.11824192921042397</v>
      </c>
      <c r="AA22" s="62">
        <v>0.50077790742901596</v>
      </c>
      <c r="AB22" s="62">
        <v>0.38098016336056012</v>
      </c>
      <c r="AC22" s="70">
        <v>1</v>
      </c>
    </row>
    <row r="23" spans="1:29" s="74" customFormat="1" ht="12.75" customHeight="1" x14ac:dyDescent="0.15">
      <c r="A23" s="231" t="s">
        <v>83</v>
      </c>
      <c r="B23" s="176" t="s">
        <v>13</v>
      </c>
      <c r="C23" s="113">
        <v>1620</v>
      </c>
      <c r="D23" s="113">
        <v>2052</v>
      </c>
      <c r="E23" s="113">
        <v>2344</v>
      </c>
      <c r="F23" s="113">
        <v>2419</v>
      </c>
      <c r="G23" s="113">
        <v>2106</v>
      </c>
      <c r="H23" s="113">
        <v>2249</v>
      </c>
      <c r="I23" s="113">
        <v>2110</v>
      </c>
      <c r="J23" s="113">
        <v>2319</v>
      </c>
      <c r="K23" s="113">
        <v>2720</v>
      </c>
      <c r="L23" s="113">
        <v>2959</v>
      </c>
      <c r="M23" s="113">
        <v>3355</v>
      </c>
      <c r="N23" s="113">
        <v>2900</v>
      </c>
      <c r="O23" s="113">
        <v>2655</v>
      </c>
      <c r="P23" s="113">
        <v>2778</v>
      </c>
      <c r="Q23" s="113">
        <v>2823</v>
      </c>
      <c r="R23" s="113">
        <v>2692</v>
      </c>
      <c r="S23" s="113">
        <v>1587</v>
      </c>
      <c r="T23" s="113">
        <v>1003</v>
      </c>
      <c r="U23" s="113">
        <v>495</v>
      </c>
      <c r="V23" s="113">
        <v>109</v>
      </c>
      <c r="W23" s="113">
        <v>7</v>
      </c>
      <c r="X23" s="114">
        <v>11494</v>
      </c>
      <c r="Y23" s="115">
        <v>43302</v>
      </c>
      <c r="Z23" s="140">
        <v>0.13893122719504872</v>
      </c>
      <c r="AA23" s="141">
        <v>0.59563068680430464</v>
      </c>
      <c r="AB23" s="141">
        <v>0.26543808600064661</v>
      </c>
      <c r="AC23" s="177">
        <v>1</v>
      </c>
    </row>
    <row r="24" spans="1:29" s="74" customFormat="1" ht="12" customHeight="1" x14ac:dyDescent="0.15">
      <c r="A24" s="232"/>
      <c r="B24" s="178" t="s">
        <v>14</v>
      </c>
      <c r="C24" s="116">
        <v>1404</v>
      </c>
      <c r="D24" s="116">
        <v>1959</v>
      </c>
      <c r="E24" s="116">
        <v>2269</v>
      </c>
      <c r="F24" s="116">
        <v>2245</v>
      </c>
      <c r="G24" s="116">
        <v>1740</v>
      </c>
      <c r="H24" s="116">
        <v>1794</v>
      </c>
      <c r="I24" s="116">
        <v>1938</v>
      </c>
      <c r="J24" s="116">
        <v>2294</v>
      </c>
      <c r="K24" s="116">
        <v>2767</v>
      </c>
      <c r="L24" s="116">
        <v>3066</v>
      </c>
      <c r="M24" s="116">
        <v>3431</v>
      </c>
      <c r="N24" s="116">
        <v>3239</v>
      </c>
      <c r="O24" s="116">
        <v>3069</v>
      </c>
      <c r="P24" s="116">
        <v>2978</v>
      </c>
      <c r="Q24" s="116">
        <v>3154</v>
      </c>
      <c r="R24" s="116">
        <v>3423</v>
      </c>
      <c r="S24" s="116">
        <v>2316</v>
      </c>
      <c r="T24" s="116">
        <v>1905</v>
      </c>
      <c r="U24" s="116">
        <v>1203</v>
      </c>
      <c r="V24" s="116">
        <v>410</v>
      </c>
      <c r="W24" s="116">
        <v>91</v>
      </c>
      <c r="X24" s="117">
        <v>15480</v>
      </c>
      <c r="Y24" s="118">
        <v>46695</v>
      </c>
      <c r="Z24" s="142">
        <v>0.12061248527679623</v>
      </c>
      <c r="AA24" s="143">
        <v>0.54787450476496413</v>
      </c>
      <c r="AB24" s="143">
        <v>0.33151300995823962</v>
      </c>
      <c r="AC24" s="177">
        <v>1</v>
      </c>
    </row>
    <row r="25" spans="1:29" s="74" customFormat="1" ht="12" customHeight="1" x14ac:dyDescent="0.15">
      <c r="A25" s="232"/>
      <c r="B25" s="179" t="s">
        <v>15</v>
      </c>
      <c r="C25" s="119">
        <v>3024</v>
      </c>
      <c r="D25" s="119">
        <v>4011</v>
      </c>
      <c r="E25" s="119">
        <v>4613</v>
      </c>
      <c r="F25" s="119">
        <v>4664</v>
      </c>
      <c r="G25" s="119">
        <v>3846</v>
      </c>
      <c r="H25" s="119">
        <v>4043</v>
      </c>
      <c r="I25" s="119">
        <v>4048</v>
      </c>
      <c r="J25" s="119">
        <v>4613</v>
      </c>
      <c r="K25" s="119">
        <v>5487</v>
      </c>
      <c r="L25" s="119">
        <v>6025</v>
      </c>
      <c r="M25" s="119">
        <v>6786</v>
      </c>
      <c r="N25" s="119">
        <v>6139</v>
      </c>
      <c r="O25" s="119">
        <v>5724</v>
      </c>
      <c r="P25" s="119">
        <v>5756</v>
      </c>
      <c r="Q25" s="119">
        <v>5977</v>
      </c>
      <c r="R25" s="119">
        <v>6115</v>
      </c>
      <c r="S25" s="119">
        <v>3903</v>
      </c>
      <c r="T25" s="119">
        <v>2908</v>
      </c>
      <c r="U25" s="119">
        <v>1698</v>
      </c>
      <c r="V25" s="119">
        <v>519</v>
      </c>
      <c r="W25" s="119">
        <v>98</v>
      </c>
      <c r="X25" s="120">
        <v>26974</v>
      </c>
      <c r="Y25" s="121">
        <v>89997</v>
      </c>
      <c r="Z25" s="144">
        <v>0.12942653644010355</v>
      </c>
      <c r="AA25" s="145">
        <v>0.57085236174539156</v>
      </c>
      <c r="AB25" s="145">
        <v>0.29972110181450495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308</v>
      </c>
      <c r="D26" s="57">
        <v>330</v>
      </c>
      <c r="E26" s="57">
        <v>325</v>
      </c>
      <c r="F26" s="57">
        <v>308</v>
      </c>
      <c r="G26" s="57">
        <v>332</v>
      </c>
      <c r="H26" s="57">
        <v>359</v>
      </c>
      <c r="I26" s="57">
        <v>361</v>
      </c>
      <c r="J26" s="57">
        <v>398</v>
      </c>
      <c r="K26" s="57">
        <v>399</v>
      </c>
      <c r="L26" s="57">
        <v>445</v>
      </c>
      <c r="M26" s="57">
        <v>447</v>
      </c>
      <c r="N26" s="57">
        <v>391</v>
      </c>
      <c r="O26" s="57">
        <v>344</v>
      </c>
      <c r="P26" s="57">
        <v>382</v>
      </c>
      <c r="Q26" s="57">
        <v>487</v>
      </c>
      <c r="R26" s="57">
        <v>580</v>
      </c>
      <c r="S26" s="57">
        <v>272</v>
      </c>
      <c r="T26" s="57">
        <v>140</v>
      </c>
      <c r="U26" s="57">
        <v>43</v>
      </c>
      <c r="V26" s="57">
        <v>12</v>
      </c>
      <c r="W26" s="57">
        <v>0</v>
      </c>
      <c r="X26" s="170">
        <v>1916</v>
      </c>
      <c r="Y26" s="109">
        <v>6663</v>
      </c>
      <c r="Z26" s="174">
        <v>0.14452949122017109</v>
      </c>
      <c r="AA26" s="67">
        <v>0.56791235179348643</v>
      </c>
      <c r="AB26" s="67">
        <v>0.28755815698634246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312</v>
      </c>
      <c r="D27" s="58">
        <v>333</v>
      </c>
      <c r="E27" s="58">
        <v>304</v>
      </c>
      <c r="F27" s="58">
        <v>245</v>
      </c>
      <c r="G27" s="58">
        <v>277</v>
      </c>
      <c r="H27" s="58">
        <v>303</v>
      </c>
      <c r="I27" s="58">
        <v>361</v>
      </c>
      <c r="J27" s="58">
        <v>388</v>
      </c>
      <c r="K27" s="58">
        <v>425</v>
      </c>
      <c r="L27" s="58">
        <v>461</v>
      </c>
      <c r="M27" s="58">
        <v>485</v>
      </c>
      <c r="N27" s="58">
        <v>429</v>
      </c>
      <c r="O27" s="58">
        <v>363</v>
      </c>
      <c r="P27" s="58">
        <v>492</v>
      </c>
      <c r="Q27" s="58">
        <v>605</v>
      </c>
      <c r="R27" s="58">
        <v>660</v>
      </c>
      <c r="S27" s="58">
        <v>320</v>
      </c>
      <c r="T27" s="58">
        <v>221</v>
      </c>
      <c r="U27" s="58">
        <v>136</v>
      </c>
      <c r="V27" s="58">
        <v>57</v>
      </c>
      <c r="W27" s="58">
        <v>11</v>
      </c>
      <c r="X27" s="171">
        <v>2502</v>
      </c>
      <c r="Y27" s="110">
        <v>7188</v>
      </c>
      <c r="Z27" s="138">
        <v>0.1320255982192543</v>
      </c>
      <c r="AA27" s="62">
        <v>0.5198942682248191</v>
      </c>
      <c r="AB27" s="62">
        <v>0.34808013355592654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620</v>
      </c>
      <c r="D28" s="59">
        <v>663</v>
      </c>
      <c r="E28" s="59">
        <v>629</v>
      </c>
      <c r="F28" s="59">
        <v>553</v>
      </c>
      <c r="G28" s="59">
        <v>609</v>
      </c>
      <c r="H28" s="59">
        <v>662</v>
      </c>
      <c r="I28" s="59">
        <v>722</v>
      </c>
      <c r="J28" s="59">
        <v>786</v>
      </c>
      <c r="K28" s="59">
        <v>824</v>
      </c>
      <c r="L28" s="59">
        <v>906</v>
      </c>
      <c r="M28" s="59">
        <v>932</v>
      </c>
      <c r="N28" s="59">
        <v>820</v>
      </c>
      <c r="O28" s="59">
        <v>707</v>
      </c>
      <c r="P28" s="59">
        <v>874</v>
      </c>
      <c r="Q28" s="59">
        <v>1092</v>
      </c>
      <c r="R28" s="59">
        <v>1240</v>
      </c>
      <c r="S28" s="59">
        <v>592</v>
      </c>
      <c r="T28" s="59">
        <v>361</v>
      </c>
      <c r="U28" s="59">
        <v>179</v>
      </c>
      <c r="V28" s="59">
        <v>69</v>
      </c>
      <c r="W28" s="59">
        <v>11</v>
      </c>
      <c r="X28" s="172">
        <v>4418</v>
      </c>
      <c r="Y28" s="111">
        <v>13851</v>
      </c>
      <c r="Z28" s="138">
        <v>0.13804057468774816</v>
      </c>
      <c r="AA28" s="62">
        <v>0.54299328568334415</v>
      </c>
      <c r="AB28" s="62">
        <v>0.31896613962890769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15</v>
      </c>
      <c r="D29" s="57">
        <v>17</v>
      </c>
      <c r="E29" s="57">
        <v>13</v>
      </c>
      <c r="F29" s="57">
        <v>16</v>
      </c>
      <c r="G29" s="57">
        <v>16</v>
      </c>
      <c r="H29" s="57">
        <v>9</v>
      </c>
      <c r="I29" s="57">
        <v>12</v>
      </c>
      <c r="J29" s="57">
        <v>17</v>
      </c>
      <c r="K29" s="57">
        <v>20</v>
      </c>
      <c r="L29" s="57">
        <v>23</v>
      </c>
      <c r="M29" s="57">
        <v>24</v>
      </c>
      <c r="N29" s="57">
        <v>36</v>
      </c>
      <c r="O29" s="57">
        <v>35</v>
      </c>
      <c r="P29" s="57">
        <v>66</v>
      </c>
      <c r="Q29" s="57">
        <v>65</v>
      </c>
      <c r="R29" s="57">
        <v>43</v>
      </c>
      <c r="S29" s="57">
        <v>25</v>
      </c>
      <c r="T29" s="57">
        <v>18</v>
      </c>
      <c r="U29" s="57">
        <v>6</v>
      </c>
      <c r="V29" s="57">
        <v>3</v>
      </c>
      <c r="W29" s="57">
        <v>0</v>
      </c>
      <c r="X29" s="170">
        <v>226</v>
      </c>
      <c r="Y29" s="109">
        <v>479</v>
      </c>
      <c r="Z29" s="174">
        <v>9.3945720250521919E-2</v>
      </c>
      <c r="AA29" s="67">
        <v>0.43423799582463468</v>
      </c>
      <c r="AB29" s="67">
        <v>0.47181628392484343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8</v>
      </c>
      <c r="D30" s="58">
        <v>11</v>
      </c>
      <c r="E30" s="58">
        <v>17</v>
      </c>
      <c r="F30" s="58">
        <v>13</v>
      </c>
      <c r="G30" s="58">
        <v>15</v>
      </c>
      <c r="H30" s="58">
        <v>17</v>
      </c>
      <c r="I30" s="58">
        <v>14</v>
      </c>
      <c r="J30" s="58">
        <v>18</v>
      </c>
      <c r="K30" s="58">
        <v>22</v>
      </c>
      <c r="L30" s="58">
        <v>23</v>
      </c>
      <c r="M30" s="58">
        <v>35</v>
      </c>
      <c r="N30" s="58">
        <v>30</v>
      </c>
      <c r="O30" s="58">
        <v>40</v>
      </c>
      <c r="P30" s="58">
        <v>52</v>
      </c>
      <c r="Q30" s="58">
        <v>55</v>
      </c>
      <c r="R30" s="58">
        <v>58</v>
      </c>
      <c r="S30" s="58">
        <v>38</v>
      </c>
      <c r="T30" s="58">
        <v>35</v>
      </c>
      <c r="U30" s="58">
        <v>28</v>
      </c>
      <c r="V30" s="58">
        <v>5</v>
      </c>
      <c r="W30" s="58">
        <v>2</v>
      </c>
      <c r="X30" s="171">
        <v>273</v>
      </c>
      <c r="Y30" s="110">
        <v>536</v>
      </c>
      <c r="Z30" s="138">
        <v>6.7164179104477612E-2</v>
      </c>
      <c r="AA30" s="62">
        <v>0.42350746268656714</v>
      </c>
      <c r="AB30" s="62">
        <v>0.50932835820895528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23</v>
      </c>
      <c r="D31" s="59">
        <v>28</v>
      </c>
      <c r="E31" s="59">
        <v>30</v>
      </c>
      <c r="F31" s="59">
        <v>29</v>
      </c>
      <c r="G31" s="59">
        <v>31</v>
      </c>
      <c r="H31" s="59">
        <v>26</v>
      </c>
      <c r="I31" s="59">
        <v>26</v>
      </c>
      <c r="J31" s="59">
        <v>35</v>
      </c>
      <c r="K31" s="59">
        <v>42</v>
      </c>
      <c r="L31" s="59">
        <v>46</v>
      </c>
      <c r="M31" s="59">
        <v>59</v>
      </c>
      <c r="N31" s="59">
        <v>66</v>
      </c>
      <c r="O31" s="59">
        <v>75</v>
      </c>
      <c r="P31" s="59">
        <v>118</v>
      </c>
      <c r="Q31" s="59">
        <v>120</v>
      </c>
      <c r="R31" s="59">
        <v>101</v>
      </c>
      <c r="S31" s="59">
        <v>63</v>
      </c>
      <c r="T31" s="59">
        <v>53</v>
      </c>
      <c r="U31" s="59">
        <v>34</v>
      </c>
      <c r="V31" s="59">
        <v>8</v>
      </c>
      <c r="W31" s="59">
        <v>2</v>
      </c>
      <c r="X31" s="172">
        <v>499</v>
      </c>
      <c r="Y31" s="111">
        <v>1015</v>
      </c>
      <c r="Z31" s="138">
        <v>7.9802955665024627E-2</v>
      </c>
      <c r="AA31" s="62">
        <v>0.42857142857142855</v>
      </c>
      <c r="AB31" s="62">
        <v>0.4916256157635468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17</v>
      </c>
      <c r="D32" s="57">
        <v>19</v>
      </c>
      <c r="E32" s="57">
        <v>27</v>
      </c>
      <c r="F32" s="57">
        <v>30</v>
      </c>
      <c r="G32" s="57">
        <v>8</v>
      </c>
      <c r="H32" s="57">
        <v>17</v>
      </c>
      <c r="I32" s="57">
        <v>24</v>
      </c>
      <c r="J32" s="57">
        <v>20</v>
      </c>
      <c r="K32" s="57">
        <v>29</v>
      </c>
      <c r="L32" s="57">
        <v>22</v>
      </c>
      <c r="M32" s="57">
        <v>37</v>
      </c>
      <c r="N32" s="57">
        <v>45</v>
      </c>
      <c r="O32" s="57">
        <v>45</v>
      </c>
      <c r="P32" s="57">
        <v>48</v>
      </c>
      <c r="Q32" s="57">
        <v>52</v>
      </c>
      <c r="R32" s="57">
        <v>59</v>
      </c>
      <c r="S32" s="57">
        <v>26</v>
      </c>
      <c r="T32" s="57">
        <v>15</v>
      </c>
      <c r="U32" s="57">
        <v>12</v>
      </c>
      <c r="V32" s="57">
        <v>4</v>
      </c>
      <c r="W32" s="57">
        <v>0</v>
      </c>
      <c r="X32" s="170">
        <v>216</v>
      </c>
      <c r="Y32" s="109">
        <v>556</v>
      </c>
      <c r="Z32" s="174">
        <v>0.11330935251798561</v>
      </c>
      <c r="AA32" s="67">
        <v>0.49820143884892087</v>
      </c>
      <c r="AB32" s="67">
        <v>0.38848920863309355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20</v>
      </c>
      <c r="D33" s="58">
        <v>22</v>
      </c>
      <c r="E33" s="58">
        <v>15</v>
      </c>
      <c r="F33" s="58">
        <v>24</v>
      </c>
      <c r="G33" s="58">
        <v>23</v>
      </c>
      <c r="H33" s="58">
        <v>21</v>
      </c>
      <c r="I33" s="58">
        <v>17</v>
      </c>
      <c r="J33" s="58">
        <v>25</v>
      </c>
      <c r="K33" s="58">
        <v>35</v>
      </c>
      <c r="L33" s="58">
        <v>22</v>
      </c>
      <c r="M33" s="58">
        <v>37</v>
      </c>
      <c r="N33" s="58">
        <v>62</v>
      </c>
      <c r="O33" s="58">
        <v>45</v>
      </c>
      <c r="P33" s="58">
        <v>39</v>
      </c>
      <c r="Q33" s="58">
        <v>45</v>
      </c>
      <c r="R33" s="58">
        <v>59</v>
      </c>
      <c r="S33" s="58">
        <v>33</v>
      </c>
      <c r="T33" s="58">
        <v>39</v>
      </c>
      <c r="U33" s="58">
        <v>23</v>
      </c>
      <c r="V33" s="58">
        <v>9</v>
      </c>
      <c r="W33" s="58">
        <v>0</v>
      </c>
      <c r="X33" s="171">
        <v>247</v>
      </c>
      <c r="Y33" s="110">
        <v>615</v>
      </c>
      <c r="Z33" s="138">
        <v>9.2682926829268292E-2</v>
      </c>
      <c r="AA33" s="62">
        <v>0.50569105691056915</v>
      </c>
      <c r="AB33" s="62">
        <v>0.40162601626016259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37</v>
      </c>
      <c r="D34" s="59">
        <v>41</v>
      </c>
      <c r="E34" s="59">
        <v>42</v>
      </c>
      <c r="F34" s="59">
        <v>54</v>
      </c>
      <c r="G34" s="59">
        <v>31</v>
      </c>
      <c r="H34" s="59">
        <v>38</v>
      </c>
      <c r="I34" s="59">
        <v>41</v>
      </c>
      <c r="J34" s="59">
        <v>45</v>
      </c>
      <c r="K34" s="59">
        <v>64</v>
      </c>
      <c r="L34" s="59">
        <v>44</v>
      </c>
      <c r="M34" s="59">
        <v>74</v>
      </c>
      <c r="N34" s="59">
        <v>107</v>
      </c>
      <c r="O34" s="59">
        <v>90</v>
      </c>
      <c r="P34" s="59">
        <v>87</v>
      </c>
      <c r="Q34" s="59">
        <v>97</v>
      </c>
      <c r="R34" s="59">
        <v>118</v>
      </c>
      <c r="S34" s="59">
        <v>59</v>
      </c>
      <c r="T34" s="59">
        <v>54</v>
      </c>
      <c r="U34" s="59">
        <v>35</v>
      </c>
      <c r="V34" s="59">
        <v>13</v>
      </c>
      <c r="W34" s="59">
        <v>0</v>
      </c>
      <c r="X34" s="172">
        <v>463</v>
      </c>
      <c r="Y34" s="111">
        <v>1171</v>
      </c>
      <c r="Z34" s="138">
        <v>0.10247651579846286</v>
      </c>
      <c r="AA34" s="62">
        <v>0.50213492741246801</v>
      </c>
      <c r="AB34" s="62">
        <v>0.39538855678906915</v>
      </c>
      <c r="AC34" s="70">
        <v>1</v>
      </c>
    </row>
    <row r="35" spans="1:29" s="74" customFormat="1" ht="12" customHeight="1" x14ac:dyDescent="0.15">
      <c r="A35" s="231" t="s">
        <v>47</v>
      </c>
      <c r="B35" s="176" t="s">
        <v>13</v>
      </c>
      <c r="C35" s="113">
        <v>340</v>
      </c>
      <c r="D35" s="113">
        <v>366</v>
      </c>
      <c r="E35" s="113">
        <v>365</v>
      </c>
      <c r="F35" s="113">
        <v>354</v>
      </c>
      <c r="G35" s="113">
        <v>356</v>
      </c>
      <c r="H35" s="113">
        <v>385</v>
      </c>
      <c r="I35" s="113">
        <v>397</v>
      </c>
      <c r="J35" s="113">
        <v>435</v>
      </c>
      <c r="K35" s="113">
        <v>448</v>
      </c>
      <c r="L35" s="113">
        <v>490</v>
      </c>
      <c r="M35" s="113">
        <v>508</v>
      </c>
      <c r="N35" s="113">
        <v>472</v>
      </c>
      <c r="O35" s="113">
        <v>424</v>
      </c>
      <c r="P35" s="113">
        <v>496</v>
      </c>
      <c r="Q35" s="113">
        <v>604</v>
      </c>
      <c r="R35" s="113">
        <v>682</v>
      </c>
      <c r="S35" s="113">
        <v>323</v>
      </c>
      <c r="T35" s="113">
        <v>173</v>
      </c>
      <c r="U35" s="113">
        <v>61</v>
      </c>
      <c r="V35" s="113">
        <v>19</v>
      </c>
      <c r="W35" s="113">
        <v>0</v>
      </c>
      <c r="X35" s="114">
        <v>2358</v>
      </c>
      <c r="Y35" s="115">
        <v>7698</v>
      </c>
      <c r="Z35" s="140">
        <v>0.13912704598597039</v>
      </c>
      <c r="AA35" s="141">
        <v>0.55455962587685115</v>
      </c>
      <c r="AB35" s="141">
        <v>0.30631332813717849</v>
      </c>
      <c r="AC35" s="177">
        <v>1</v>
      </c>
    </row>
    <row r="36" spans="1:29" s="74" customFormat="1" ht="12" customHeight="1" x14ac:dyDescent="0.15">
      <c r="A36" s="232"/>
      <c r="B36" s="178" t="s">
        <v>14</v>
      </c>
      <c r="C36" s="116">
        <v>340</v>
      </c>
      <c r="D36" s="116">
        <v>366</v>
      </c>
      <c r="E36" s="116">
        <v>336</v>
      </c>
      <c r="F36" s="116">
        <v>282</v>
      </c>
      <c r="G36" s="116">
        <v>315</v>
      </c>
      <c r="H36" s="116">
        <v>341</v>
      </c>
      <c r="I36" s="116">
        <v>392</v>
      </c>
      <c r="J36" s="116">
        <v>431</v>
      </c>
      <c r="K36" s="116">
        <v>482</v>
      </c>
      <c r="L36" s="116">
        <v>506</v>
      </c>
      <c r="M36" s="116">
        <v>557</v>
      </c>
      <c r="N36" s="116">
        <v>521</v>
      </c>
      <c r="O36" s="116">
        <v>448</v>
      </c>
      <c r="P36" s="116">
        <v>583</v>
      </c>
      <c r="Q36" s="116">
        <v>705</v>
      </c>
      <c r="R36" s="116">
        <v>777</v>
      </c>
      <c r="S36" s="116">
        <v>391</v>
      </c>
      <c r="T36" s="116">
        <v>295</v>
      </c>
      <c r="U36" s="116">
        <v>187</v>
      </c>
      <c r="V36" s="116">
        <v>71</v>
      </c>
      <c r="W36" s="116">
        <v>13</v>
      </c>
      <c r="X36" s="117">
        <v>3022</v>
      </c>
      <c r="Y36" s="118">
        <v>8339</v>
      </c>
      <c r="Z36" s="142">
        <v>0.12495503057920614</v>
      </c>
      <c r="AA36" s="143">
        <v>0.51265139705000595</v>
      </c>
      <c r="AB36" s="143">
        <v>0.36239357237078784</v>
      </c>
      <c r="AC36" s="177">
        <v>1</v>
      </c>
    </row>
    <row r="37" spans="1:29" s="74" customFormat="1" ht="12" customHeight="1" x14ac:dyDescent="0.15">
      <c r="A37" s="232"/>
      <c r="B37" s="179" t="s">
        <v>15</v>
      </c>
      <c r="C37" s="119">
        <v>680</v>
      </c>
      <c r="D37" s="119">
        <v>732</v>
      </c>
      <c r="E37" s="119">
        <v>701</v>
      </c>
      <c r="F37" s="119">
        <v>636</v>
      </c>
      <c r="G37" s="119">
        <v>671</v>
      </c>
      <c r="H37" s="119">
        <v>726</v>
      </c>
      <c r="I37" s="119">
        <v>789</v>
      </c>
      <c r="J37" s="119">
        <v>866</v>
      </c>
      <c r="K37" s="119">
        <v>930</v>
      </c>
      <c r="L37" s="119">
        <v>996</v>
      </c>
      <c r="M37" s="119">
        <v>1065</v>
      </c>
      <c r="N37" s="119">
        <v>993</v>
      </c>
      <c r="O37" s="119">
        <v>872</v>
      </c>
      <c r="P37" s="119">
        <v>1079</v>
      </c>
      <c r="Q37" s="119">
        <v>1309</v>
      </c>
      <c r="R37" s="119">
        <v>1459</v>
      </c>
      <c r="S37" s="119">
        <v>714</v>
      </c>
      <c r="T37" s="119">
        <v>468</v>
      </c>
      <c r="U37" s="119">
        <v>248</v>
      </c>
      <c r="V37" s="119">
        <v>90</v>
      </c>
      <c r="W37" s="119">
        <v>13</v>
      </c>
      <c r="X37" s="120">
        <v>5380</v>
      </c>
      <c r="Y37" s="121">
        <v>16037</v>
      </c>
      <c r="Z37" s="144">
        <v>0.13175781006422649</v>
      </c>
      <c r="AA37" s="145">
        <v>0.53276797405998633</v>
      </c>
      <c r="AB37" s="145">
        <v>0.33547421587578724</v>
      </c>
      <c r="AC37" s="177">
        <v>1</v>
      </c>
    </row>
    <row r="38" spans="1:29" s="74" customFormat="1" ht="12" customHeight="1" collapsed="1" x14ac:dyDescent="0.15">
      <c r="A38" s="231" t="s">
        <v>48</v>
      </c>
      <c r="B38" s="176" t="s">
        <v>13</v>
      </c>
      <c r="C38" s="180">
        <v>70</v>
      </c>
      <c r="D38" s="180">
        <v>91</v>
      </c>
      <c r="E38" s="180">
        <v>114</v>
      </c>
      <c r="F38" s="180">
        <v>105</v>
      </c>
      <c r="G38" s="180">
        <v>63</v>
      </c>
      <c r="H38" s="180">
        <v>48</v>
      </c>
      <c r="I38" s="180">
        <v>93</v>
      </c>
      <c r="J38" s="180">
        <v>103</v>
      </c>
      <c r="K38" s="180">
        <v>133</v>
      </c>
      <c r="L38" s="180">
        <v>126</v>
      </c>
      <c r="M38" s="180">
        <v>151</v>
      </c>
      <c r="N38" s="180">
        <v>150</v>
      </c>
      <c r="O38" s="180">
        <v>166</v>
      </c>
      <c r="P38" s="180">
        <v>213</v>
      </c>
      <c r="Q38" s="180">
        <v>213</v>
      </c>
      <c r="R38" s="180">
        <v>179</v>
      </c>
      <c r="S38" s="180">
        <v>91</v>
      </c>
      <c r="T38" s="180">
        <v>62</v>
      </c>
      <c r="U38" s="180">
        <v>26</v>
      </c>
      <c r="V38" s="180">
        <v>6</v>
      </c>
      <c r="W38" s="180">
        <v>0</v>
      </c>
      <c r="X38" s="114">
        <v>790</v>
      </c>
      <c r="Y38" s="115">
        <v>2203</v>
      </c>
      <c r="Z38" s="140">
        <v>0.12482977757603268</v>
      </c>
      <c r="AA38" s="141">
        <v>0.51656831593281893</v>
      </c>
      <c r="AB38" s="141">
        <v>0.35860190649114843</v>
      </c>
      <c r="AC38" s="177">
        <v>1</v>
      </c>
    </row>
    <row r="39" spans="1:29" s="74" customFormat="1" ht="12" customHeight="1" x14ac:dyDescent="0.15">
      <c r="A39" s="232"/>
      <c r="B39" s="178" t="s">
        <v>14</v>
      </c>
      <c r="C39" s="181">
        <v>69</v>
      </c>
      <c r="D39" s="181">
        <v>97</v>
      </c>
      <c r="E39" s="181">
        <v>94</v>
      </c>
      <c r="F39" s="181">
        <v>85</v>
      </c>
      <c r="G39" s="181">
        <v>67</v>
      </c>
      <c r="H39" s="181">
        <v>73</v>
      </c>
      <c r="I39" s="181">
        <v>76</v>
      </c>
      <c r="J39" s="181">
        <v>119</v>
      </c>
      <c r="K39" s="181">
        <v>119</v>
      </c>
      <c r="L39" s="181">
        <v>136</v>
      </c>
      <c r="M39" s="181">
        <v>143</v>
      </c>
      <c r="N39" s="181">
        <v>173</v>
      </c>
      <c r="O39" s="181">
        <v>202</v>
      </c>
      <c r="P39" s="181">
        <v>204</v>
      </c>
      <c r="Q39" s="181">
        <v>218</v>
      </c>
      <c r="R39" s="181">
        <v>207</v>
      </c>
      <c r="S39" s="181">
        <v>137</v>
      </c>
      <c r="T39" s="181">
        <v>144</v>
      </c>
      <c r="U39" s="181">
        <v>102</v>
      </c>
      <c r="V39" s="181">
        <v>29</v>
      </c>
      <c r="W39" s="181">
        <v>7</v>
      </c>
      <c r="X39" s="117">
        <v>1048</v>
      </c>
      <c r="Y39" s="118">
        <v>2501</v>
      </c>
      <c r="Z39" s="142">
        <v>0.10395841663334666</v>
      </c>
      <c r="AA39" s="143">
        <v>0.47700919632147143</v>
      </c>
      <c r="AB39" s="143">
        <v>0.41903238704518192</v>
      </c>
      <c r="AC39" s="177">
        <v>1</v>
      </c>
    </row>
    <row r="40" spans="1:29" s="74" customFormat="1" ht="12" customHeight="1" x14ac:dyDescent="0.15">
      <c r="A40" s="232"/>
      <c r="B40" s="179" t="s">
        <v>15</v>
      </c>
      <c r="C40" s="182">
        <v>139</v>
      </c>
      <c r="D40" s="182">
        <v>188</v>
      </c>
      <c r="E40" s="182">
        <v>208</v>
      </c>
      <c r="F40" s="182">
        <v>190</v>
      </c>
      <c r="G40" s="182">
        <v>130</v>
      </c>
      <c r="H40" s="182">
        <v>121</v>
      </c>
      <c r="I40" s="182">
        <v>169</v>
      </c>
      <c r="J40" s="182">
        <v>222</v>
      </c>
      <c r="K40" s="182">
        <v>252</v>
      </c>
      <c r="L40" s="182">
        <v>262</v>
      </c>
      <c r="M40" s="182">
        <v>294</v>
      </c>
      <c r="N40" s="182">
        <v>323</v>
      </c>
      <c r="O40" s="182">
        <v>368</v>
      </c>
      <c r="P40" s="182">
        <v>417</v>
      </c>
      <c r="Q40" s="182">
        <v>431</v>
      </c>
      <c r="R40" s="182">
        <v>386</v>
      </c>
      <c r="S40" s="182">
        <v>228</v>
      </c>
      <c r="T40" s="182">
        <v>206</v>
      </c>
      <c r="U40" s="182">
        <v>128</v>
      </c>
      <c r="V40" s="182">
        <v>35</v>
      </c>
      <c r="W40" s="182">
        <v>7</v>
      </c>
      <c r="X40" s="120">
        <v>1838</v>
      </c>
      <c r="Y40" s="121">
        <v>4704</v>
      </c>
      <c r="Z40" s="144">
        <v>0.11373299319727891</v>
      </c>
      <c r="AA40" s="145">
        <v>0.4955357142857143</v>
      </c>
      <c r="AB40" s="145">
        <v>0.39073129251700678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96</v>
      </c>
      <c r="D41" s="57">
        <v>132</v>
      </c>
      <c r="E41" s="57">
        <v>140</v>
      </c>
      <c r="F41" s="57">
        <v>106</v>
      </c>
      <c r="G41" s="57">
        <v>100</v>
      </c>
      <c r="H41" s="57">
        <v>91</v>
      </c>
      <c r="I41" s="57">
        <v>111</v>
      </c>
      <c r="J41" s="57">
        <v>142</v>
      </c>
      <c r="K41" s="57">
        <v>165</v>
      </c>
      <c r="L41" s="57">
        <v>145</v>
      </c>
      <c r="M41" s="57">
        <v>167</v>
      </c>
      <c r="N41" s="57">
        <v>193</v>
      </c>
      <c r="O41" s="57">
        <v>165</v>
      </c>
      <c r="P41" s="57">
        <v>195</v>
      </c>
      <c r="Q41" s="57">
        <v>234</v>
      </c>
      <c r="R41" s="57">
        <v>217</v>
      </c>
      <c r="S41" s="57">
        <v>98</v>
      </c>
      <c r="T41" s="57">
        <v>61</v>
      </c>
      <c r="U41" s="57">
        <v>23</v>
      </c>
      <c r="V41" s="57">
        <v>7</v>
      </c>
      <c r="W41" s="57">
        <v>0</v>
      </c>
      <c r="X41" s="170">
        <v>835</v>
      </c>
      <c r="Y41" s="109">
        <v>2588</v>
      </c>
      <c r="Z41" s="174">
        <v>0.14219474497681608</v>
      </c>
      <c r="AA41" s="67">
        <v>0.53516228748068007</v>
      </c>
      <c r="AB41" s="67">
        <v>0.32264296754250388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105</v>
      </c>
      <c r="D42" s="58">
        <v>110</v>
      </c>
      <c r="E42" s="58">
        <v>111</v>
      </c>
      <c r="F42" s="58">
        <v>109</v>
      </c>
      <c r="G42" s="58">
        <v>92</v>
      </c>
      <c r="H42" s="58">
        <v>92</v>
      </c>
      <c r="I42" s="58">
        <v>123</v>
      </c>
      <c r="J42" s="58">
        <v>126</v>
      </c>
      <c r="K42" s="58">
        <v>142</v>
      </c>
      <c r="L42" s="58">
        <v>160</v>
      </c>
      <c r="M42" s="58">
        <v>152</v>
      </c>
      <c r="N42" s="58">
        <v>161</v>
      </c>
      <c r="O42" s="58">
        <v>196</v>
      </c>
      <c r="P42" s="58">
        <v>193</v>
      </c>
      <c r="Q42" s="58">
        <v>234</v>
      </c>
      <c r="R42" s="58">
        <v>231</v>
      </c>
      <c r="S42" s="58">
        <v>144</v>
      </c>
      <c r="T42" s="58">
        <v>134</v>
      </c>
      <c r="U42" s="58">
        <v>88</v>
      </c>
      <c r="V42" s="58">
        <v>33</v>
      </c>
      <c r="W42" s="58">
        <v>3</v>
      </c>
      <c r="X42" s="171">
        <v>1060</v>
      </c>
      <c r="Y42" s="110">
        <v>2739</v>
      </c>
      <c r="Z42" s="138">
        <v>0.1190215407082877</v>
      </c>
      <c r="AA42" s="62">
        <v>0.49397590361445781</v>
      </c>
      <c r="AB42" s="62">
        <v>0.38700255567725445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201</v>
      </c>
      <c r="D43" s="59">
        <v>242</v>
      </c>
      <c r="E43" s="59">
        <v>251</v>
      </c>
      <c r="F43" s="59">
        <v>215</v>
      </c>
      <c r="G43" s="59">
        <v>192</v>
      </c>
      <c r="H43" s="59">
        <v>183</v>
      </c>
      <c r="I43" s="59">
        <v>234</v>
      </c>
      <c r="J43" s="59">
        <v>268</v>
      </c>
      <c r="K43" s="59">
        <v>307</v>
      </c>
      <c r="L43" s="59">
        <v>305</v>
      </c>
      <c r="M43" s="59">
        <v>319</v>
      </c>
      <c r="N43" s="59">
        <v>354</v>
      </c>
      <c r="O43" s="59">
        <v>361</v>
      </c>
      <c r="P43" s="59">
        <v>388</v>
      </c>
      <c r="Q43" s="59">
        <v>468</v>
      </c>
      <c r="R43" s="59">
        <v>448</v>
      </c>
      <c r="S43" s="59">
        <v>242</v>
      </c>
      <c r="T43" s="59">
        <v>195</v>
      </c>
      <c r="U43" s="59">
        <v>111</v>
      </c>
      <c r="V43" s="59">
        <v>40</v>
      </c>
      <c r="W43" s="59">
        <v>3</v>
      </c>
      <c r="X43" s="172">
        <v>1895</v>
      </c>
      <c r="Y43" s="111">
        <v>5327</v>
      </c>
      <c r="Z43" s="138">
        <v>0.1302797071522433</v>
      </c>
      <c r="AA43" s="62">
        <v>0.51398535761216446</v>
      </c>
      <c r="AB43" s="62">
        <v>0.35573493523559224</v>
      </c>
      <c r="AC43" s="70">
        <v>1</v>
      </c>
    </row>
    <row r="44" spans="1:29" s="43" customFormat="1" outlineLevel="1" x14ac:dyDescent="0.15">
      <c r="A44" s="227" t="s">
        <v>57</v>
      </c>
      <c r="B44" s="42" t="s">
        <v>13</v>
      </c>
      <c r="C44" s="57">
        <v>12</v>
      </c>
      <c r="D44" s="57">
        <v>29</v>
      </c>
      <c r="E44" s="57">
        <v>29</v>
      </c>
      <c r="F44" s="57">
        <v>24</v>
      </c>
      <c r="G44" s="57">
        <v>17</v>
      </c>
      <c r="H44" s="57">
        <v>26</v>
      </c>
      <c r="I44" s="57">
        <v>31</v>
      </c>
      <c r="J44" s="57">
        <v>25</v>
      </c>
      <c r="K44" s="57">
        <v>43</v>
      </c>
      <c r="L44" s="57">
        <v>42</v>
      </c>
      <c r="M44" s="57">
        <v>46</v>
      </c>
      <c r="N44" s="57">
        <v>55</v>
      </c>
      <c r="O44" s="57">
        <v>72</v>
      </c>
      <c r="P44" s="57">
        <v>70</v>
      </c>
      <c r="Q44" s="57">
        <v>73</v>
      </c>
      <c r="R44" s="57">
        <v>58</v>
      </c>
      <c r="S44" s="57">
        <v>33</v>
      </c>
      <c r="T44" s="57">
        <v>15</v>
      </c>
      <c r="U44" s="57">
        <v>9</v>
      </c>
      <c r="V44" s="57">
        <v>2</v>
      </c>
      <c r="W44" s="57">
        <v>1</v>
      </c>
      <c r="X44" s="170">
        <v>261</v>
      </c>
      <c r="Y44" s="109">
        <v>712</v>
      </c>
      <c r="Z44" s="174">
        <v>9.8314606741573038E-2</v>
      </c>
      <c r="AA44" s="67">
        <v>0.5351123595505618</v>
      </c>
      <c r="AB44" s="67">
        <v>0.36657303370786515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17</v>
      </c>
      <c r="D45" s="58">
        <v>30</v>
      </c>
      <c r="E45" s="58">
        <v>22</v>
      </c>
      <c r="F45" s="58">
        <v>28</v>
      </c>
      <c r="G45" s="58">
        <v>24</v>
      </c>
      <c r="H45" s="58">
        <v>26</v>
      </c>
      <c r="I45" s="58">
        <v>26</v>
      </c>
      <c r="J45" s="58">
        <v>29</v>
      </c>
      <c r="K45" s="58">
        <v>29</v>
      </c>
      <c r="L45" s="58">
        <v>38</v>
      </c>
      <c r="M45" s="58">
        <v>38</v>
      </c>
      <c r="N45" s="58">
        <v>49</v>
      </c>
      <c r="O45" s="58">
        <v>63</v>
      </c>
      <c r="P45" s="58">
        <v>68</v>
      </c>
      <c r="Q45" s="58">
        <v>77</v>
      </c>
      <c r="R45" s="58">
        <v>68</v>
      </c>
      <c r="S45" s="58">
        <v>43</v>
      </c>
      <c r="T45" s="58">
        <v>43</v>
      </c>
      <c r="U45" s="58">
        <v>36</v>
      </c>
      <c r="V45" s="58">
        <v>13</v>
      </c>
      <c r="W45" s="58">
        <v>1</v>
      </c>
      <c r="X45" s="171">
        <v>349</v>
      </c>
      <c r="Y45" s="110">
        <v>768</v>
      </c>
      <c r="Z45" s="138">
        <v>8.984375E-2</v>
      </c>
      <c r="AA45" s="62">
        <v>0.45572916666666669</v>
      </c>
      <c r="AB45" s="62">
        <v>0.45442708333333331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29</v>
      </c>
      <c r="D46" s="59">
        <v>59</v>
      </c>
      <c r="E46" s="59">
        <v>51</v>
      </c>
      <c r="F46" s="59">
        <v>52</v>
      </c>
      <c r="G46" s="59">
        <v>41</v>
      </c>
      <c r="H46" s="59">
        <v>52</v>
      </c>
      <c r="I46" s="59">
        <v>57</v>
      </c>
      <c r="J46" s="59">
        <v>54</v>
      </c>
      <c r="K46" s="59">
        <v>72</v>
      </c>
      <c r="L46" s="59">
        <v>80</v>
      </c>
      <c r="M46" s="59">
        <v>84</v>
      </c>
      <c r="N46" s="59">
        <v>104</v>
      </c>
      <c r="O46" s="59">
        <v>135</v>
      </c>
      <c r="P46" s="59">
        <v>138</v>
      </c>
      <c r="Q46" s="59">
        <v>150</v>
      </c>
      <c r="R46" s="59">
        <v>126</v>
      </c>
      <c r="S46" s="59">
        <v>76</v>
      </c>
      <c r="T46" s="59">
        <v>58</v>
      </c>
      <c r="U46" s="59">
        <v>45</v>
      </c>
      <c r="V46" s="59">
        <v>15</v>
      </c>
      <c r="W46" s="59">
        <v>2</v>
      </c>
      <c r="X46" s="172">
        <v>610</v>
      </c>
      <c r="Y46" s="111">
        <v>1480</v>
      </c>
      <c r="Z46" s="138">
        <v>9.3918918918918917E-2</v>
      </c>
      <c r="AA46" s="62">
        <v>0.49391891891891893</v>
      </c>
      <c r="AB46" s="62">
        <v>0.41216216216216217</v>
      </c>
      <c r="AC46" s="70">
        <v>1</v>
      </c>
    </row>
    <row r="47" spans="1:29" s="74" customFormat="1" ht="12" customHeight="1" x14ac:dyDescent="0.2">
      <c r="A47" s="231" t="s">
        <v>49</v>
      </c>
      <c r="B47" s="176" t="s">
        <v>13</v>
      </c>
      <c r="C47" s="183">
        <v>108</v>
      </c>
      <c r="D47" s="183">
        <v>161</v>
      </c>
      <c r="E47" s="183">
        <v>169</v>
      </c>
      <c r="F47" s="183">
        <v>130</v>
      </c>
      <c r="G47" s="183">
        <v>117</v>
      </c>
      <c r="H47" s="183">
        <v>117</v>
      </c>
      <c r="I47" s="183">
        <v>142</v>
      </c>
      <c r="J47" s="183">
        <v>167</v>
      </c>
      <c r="K47" s="183">
        <v>208</v>
      </c>
      <c r="L47" s="183">
        <v>187</v>
      </c>
      <c r="M47" s="183">
        <v>213</v>
      </c>
      <c r="N47" s="183">
        <v>248</v>
      </c>
      <c r="O47" s="183">
        <v>237</v>
      </c>
      <c r="P47" s="183">
        <v>265</v>
      </c>
      <c r="Q47" s="183">
        <v>307</v>
      </c>
      <c r="R47" s="183">
        <v>275</v>
      </c>
      <c r="S47" s="183">
        <v>131</v>
      </c>
      <c r="T47" s="183">
        <v>76</v>
      </c>
      <c r="U47" s="183">
        <v>32</v>
      </c>
      <c r="V47" s="183">
        <v>9</v>
      </c>
      <c r="W47" s="183">
        <v>1</v>
      </c>
      <c r="X47" s="184">
        <v>1096</v>
      </c>
      <c r="Y47" s="185">
        <v>3300</v>
      </c>
      <c r="Z47" s="186">
        <v>0.13272727272727272</v>
      </c>
      <c r="AA47" s="187">
        <v>0.53515151515151516</v>
      </c>
      <c r="AB47" s="187">
        <v>0.33212121212121209</v>
      </c>
      <c r="AC47" s="177">
        <v>1</v>
      </c>
    </row>
    <row r="48" spans="1:29" s="74" customFormat="1" ht="12" customHeight="1" x14ac:dyDescent="0.2">
      <c r="A48" s="232"/>
      <c r="B48" s="178" t="s">
        <v>14</v>
      </c>
      <c r="C48" s="188">
        <v>122</v>
      </c>
      <c r="D48" s="188">
        <v>140</v>
      </c>
      <c r="E48" s="188">
        <v>133</v>
      </c>
      <c r="F48" s="188">
        <v>137</v>
      </c>
      <c r="G48" s="188">
        <v>116</v>
      </c>
      <c r="H48" s="188">
        <v>118</v>
      </c>
      <c r="I48" s="188">
        <v>149</v>
      </c>
      <c r="J48" s="188">
        <v>155</v>
      </c>
      <c r="K48" s="188">
        <v>171</v>
      </c>
      <c r="L48" s="188">
        <v>198</v>
      </c>
      <c r="M48" s="188">
        <v>190</v>
      </c>
      <c r="N48" s="188">
        <v>210</v>
      </c>
      <c r="O48" s="188">
        <v>259</v>
      </c>
      <c r="P48" s="188">
        <v>261</v>
      </c>
      <c r="Q48" s="188">
        <v>311</v>
      </c>
      <c r="R48" s="188">
        <v>299</v>
      </c>
      <c r="S48" s="188">
        <v>187</v>
      </c>
      <c r="T48" s="188">
        <v>177</v>
      </c>
      <c r="U48" s="188">
        <v>124</v>
      </c>
      <c r="V48" s="188">
        <v>46</v>
      </c>
      <c r="W48" s="188">
        <v>4</v>
      </c>
      <c r="X48" s="189">
        <v>1409</v>
      </c>
      <c r="Y48" s="190">
        <v>3507</v>
      </c>
      <c r="Z48" s="191">
        <v>0.11263187909894497</v>
      </c>
      <c r="AA48" s="192">
        <v>0.48560022811519815</v>
      </c>
      <c r="AB48" s="192">
        <v>0.40176789278585684</v>
      </c>
      <c r="AC48" s="177">
        <v>1</v>
      </c>
    </row>
    <row r="49" spans="1:29" s="74" customFormat="1" ht="12" customHeight="1" x14ac:dyDescent="0.2">
      <c r="A49" s="232"/>
      <c r="B49" s="179" t="s">
        <v>15</v>
      </c>
      <c r="C49" s="193">
        <v>230</v>
      </c>
      <c r="D49" s="193">
        <v>301</v>
      </c>
      <c r="E49" s="193">
        <v>302</v>
      </c>
      <c r="F49" s="193">
        <v>267</v>
      </c>
      <c r="G49" s="193">
        <v>233</v>
      </c>
      <c r="H49" s="193">
        <v>235</v>
      </c>
      <c r="I49" s="193">
        <v>291</v>
      </c>
      <c r="J49" s="193">
        <v>322</v>
      </c>
      <c r="K49" s="193">
        <v>379</v>
      </c>
      <c r="L49" s="193">
        <v>385</v>
      </c>
      <c r="M49" s="193">
        <v>403</v>
      </c>
      <c r="N49" s="193">
        <v>458</v>
      </c>
      <c r="O49" s="193">
        <v>496</v>
      </c>
      <c r="P49" s="193">
        <v>526</v>
      </c>
      <c r="Q49" s="193">
        <v>618</v>
      </c>
      <c r="R49" s="193">
        <v>574</v>
      </c>
      <c r="S49" s="193">
        <v>318</v>
      </c>
      <c r="T49" s="193">
        <v>253</v>
      </c>
      <c r="U49" s="193">
        <v>156</v>
      </c>
      <c r="V49" s="193">
        <v>55</v>
      </c>
      <c r="W49" s="193">
        <v>5</v>
      </c>
      <c r="X49" s="194">
        <v>2505</v>
      </c>
      <c r="Y49" s="195">
        <v>6807</v>
      </c>
      <c r="Z49" s="196">
        <v>0.12237402673718231</v>
      </c>
      <c r="AA49" s="197">
        <v>0.50962244748053476</v>
      </c>
      <c r="AB49" s="197">
        <v>0.36800352578228296</v>
      </c>
      <c r="AC49" s="177">
        <v>1</v>
      </c>
    </row>
    <row r="50" spans="1:29" s="43" customFormat="1" ht="12" customHeight="1" outlineLevel="1" x14ac:dyDescent="0.15">
      <c r="A50" s="224" t="s">
        <v>58</v>
      </c>
      <c r="B50" s="42" t="s">
        <v>13</v>
      </c>
      <c r="C50" s="57">
        <v>26</v>
      </c>
      <c r="D50" s="57">
        <v>69</v>
      </c>
      <c r="E50" s="57">
        <v>73</v>
      </c>
      <c r="F50" s="57">
        <v>77</v>
      </c>
      <c r="G50" s="57">
        <v>52</v>
      </c>
      <c r="H50" s="57">
        <v>47</v>
      </c>
      <c r="I50" s="57">
        <v>56</v>
      </c>
      <c r="J50" s="57">
        <v>65</v>
      </c>
      <c r="K50" s="57">
        <v>77</v>
      </c>
      <c r="L50" s="57">
        <v>102</v>
      </c>
      <c r="M50" s="57">
        <v>97</v>
      </c>
      <c r="N50" s="57">
        <v>95</v>
      </c>
      <c r="O50" s="57">
        <v>106</v>
      </c>
      <c r="P50" s="57">
        <v>122</v>
      </c>
      <c r="Q50" s="57">
        <v>167</v>
      </c>
      <c r="R50" s="57">
        <v>151</v>
      </c>
      <c r="S50" s="57">
        <v>66</v>
      </c>
      <c r="T50" s="57">
        <v>44</v>
      </c>
      <c r="U50" s="57">
        <v>34</v>
      </c>
      <c r="V50" s="57">
        <v>6</v>
      </c>
      <c r="W50" s="57">
        <v>1</v>
      </c>
      <c r="X50" s="170">
        <v>591</v>
      </c>
      <c r="Y50" s="109">
        <v>1533</v>
      </c>
      <c r="Z50" s="174">
        <v>0.1095890410958904</v>
      </c>
      <c r="AA50" s="67">
        <v>0.50489236790606651</v>
      </c>
      <c r="AB50" s="67">
        <v>0.38551859099804303</v>
      </c>
      <c r="AC50" s="68">
        <v>1</v>
      </c>
    </row>
    <row r="51" spans="1:29" s="43" customFormat="1" outlineLevel="1" x14ac:dyDescent="0.15">
      <c r="A51" s="225"/>
      <c r="B51" s="44" t="s">
        <v>14</v>
      </c>
      <c r="C51" s="58">
        <v>35</v>
      </c>
      <c r="D51" s="58">
        <v>62</v>
      </c>
      <c r="E51" s="58">
        <v>73</v>
      </c>
      <c r="F51" s="58">
        <v>65</v>
      </c>
      <c r="G51" s="58">
        <v>36</v>
      </c>
      <c r="H51" s="58">
        <v>44</v>
      </c>
      <c r="I51" s="58">
        <v>49</v>
      </c>
      <c r="J51" s="58">
        <v>61</v>
      </c>
      <c r="K51" s="58">
        <v>81</v>
      </c>
      <c r="L51" s="58">
        <v>107</v>
      </c>
      <c r="M51" s="58">
        <v>110</v>
      </c>
      <c r="N51" s="58">
        <v>102</v>
      </c>
      <c r="O51" s="58">
        <v>119</v>
      </c>
      <c r="P51" s="58">
        <v>148</v>
      </c>
      <c r="Q51" s="58">
        <v>138</v>
      </c>
      <c r="R51" s="58">
        <v>159</v>
      </c>
      <c r="S51" s="58">
        <v>91</v>
      </c>
      <c r="T51" s="58">
        <v>85</v>
      </c>
      <c r="U51" s="58">
        <v>46</v>
      </c>
      <c r="V51" s="58">
        <v>24</v>
      </c>
      <c r="W51" s="58">
        <v>8</v>
      </c>
      <c r="X51" s="171">
        <v>699</v>
      </c>
      <c r="Y51" s="110">
        <v>1643</v>
      </c>
      <c r="Z51" s="138">
        <v>0.10346926354230067</v>
      </c>
      <c r="AA51" s="62">
        <v>0.47108947048082778</v>
      </c>
      <c r="AB51" s="62">
        <v>0.4254412659768716</v>
      </c>
      <c r="AC51" s="69">
        <v>1</v>
      </c>
    </row>
    <row r="52" spans="1:29" s="43" customFormat="1" outlineLevel="1" x14ac:dyDescent="0.15">
      <c r="A52" s="226"/>
      <c r="B52" s="45" t="s">
        <v>15</v>
      </c>
      <c r="C52" s="59">
        <v>61</v>
      </c>
      <c r="D52" s="59">
        <v>131</v>
      </c>
      <c r="E52" s="59">
        <v>146</v>
      </c>
      <c r="F52" s="59">
        <v>142</v>
      </c>
      <c r="G52" s="59">
        <v>88</v>
      </c>
      <c r="H52" s="59">
        <v>91</v>
      </c>
      <c r="I52" s="59">
        <v>105</v>
      </c>
      <c r="J52" s="59">
        <v>126</v>
      </c>
      <c r="K52" s="59">
        <v>158</v>
      </c>
      <c r="L52" s="59">
        <v>209</v>
      </c>
      <c r="M52" s="59">
        <v>207</v>
      </c>
      <c r="N52" s="59">
        <v>197</v>
      </c>
      <c r="O52" s="59">
        <v>225</v>
      </c>
      <c r="P52" s="59">
        <v>270</v>
      </c>
      <c r="Q52" s="59">
        <v>305</v>
      </c>
      <c r="R52" s="59">
        <v>310</v>
      </c>
      <c r="S52" s="59">
        <v>157</v>
      </c>
      <c r="T52" s="59">
        <v>129</v>
      </c>
      <c r="U52" s="59">
        <v>80</v>
      </c>
      <c r="V52" s="59">
        <v>30</v>
      </c>
      <c r="W52" s="59">
        <v>9</v>
      </c>
      <c r="X52" s="172">
        <v>1290</v>
      </c>
      <c r="Y52" s="111">
        <v>3176</v>
      </c>
      <c r="Z52" s="138">
        <v>0.10642317380352645</v>
      </c>
      <c r="AA52" s="62">
        <v>0.48740554156171284</v>
      </c>
      <c r="AB52" s="62">
        <v>0.40617128463476071</v>
      </c>
      <c r="AC52" s="70">
        <v>1</v>
      </c>
    </row>
    <row r="53" spans="1:29" s="43" customFormat="1" ht="12" customHeight="1" outlineLevel="1" x14ac:dyDescent="0.15">
      <c r="A53" s="224" t="s">
        <v>59</v>
      </c>
      <c r="B53" s="42" t="s">
        <v>13</v>
      </c>
      <c r="C53" s="53">
        <v>32</v>
      </c>
      <c r="D53" s="53">
        <v>41</v>
      </c>
      <c r="E53" s="53">
        <v>52</v>
      </c>
      <c r="F53" s="53">
        <v>53</v>
      </c>
      <c r="G53" s="53">
        <v>27</v>
      </c>
      <c r="H53" s="53">
        <v>26</v>
      </c>
      <c r="I53" s="53">
        <v>52</v>
      </c>
      <c r="J53" s="53">
        <v>44</v>
      </c>
      <c r="K53" s="53">
        <v>60</v>
      </c>
      <c r="L53" s="53">
        <v>68</v>
      </c>
      <c r="M53" s="53">
        <v>83</v>
      </c>
      <c r="N53" s="53">
        <v>55</v>
      </c>
      <c r="O53" s="53">
        <v>62</v>
      </c>
      <c r="P53" s="53">
        <v>86</v>
      </c>
      <c r="Q53" s="53">
        <v>93</v>
      </c>
      <c r="R53" s="53">
        <v>85</v>
      </c>
      <c r="S53" s="53">
        <v>56</v>
      </c>
      <c r="T53" s="53">
        <v>32</v>
      </c>
      <c r="U53" s="53">
        <v>15</v>
      </c>
      <c r="V53" s="53">
        <v>5</v>
      </c>
      <c r="W53" s="53">
        <v>1</v>
      </c>
      <c r="X53" s="170">
        <v>373</v>
      </c>
      <c r="Y53" s="109">
        <v>1028</v>
      </c>
      <c r="Z53" s="174">
        <v>0.12159533073929961</v>
      </c>
      <c r="AA53" s="67">
        <v>0.51556420233463029</v>
      </c>
      <c r="AB53" s="67">
        <v>0.36284046692607003</v>
      </c>
      <c r="AC53" s="68">
        <v>1</v>
      </c>
    </row>
    <row r="54" spans="1:29" s="43" customFormat="1" outlineLevel="1" x14ac:dyDescent="0.15">
      <c r="A54" s="225"/>
      <c r="B54" s="44" t="s">
        <v>14</v>
      </c>
      <c r="C54" s="54">
        <v>38</v>
      </c>
      <c r="D54" s="54">
        <v>37</v>
      </c>
      <c r="E54" s="54">
        <v>36</v>
      </c>
      <c r="F54" s="54">
        <v>46</v>
      </c>
      <c r="G54" s="54">
        <v>21</v>
      </c>
      <c r="H54" s="54">
        <v>35</v>
      </c>
      <c r="I54" s="54">
        <v>48</v>
      </c>
      <c r="J54" s="54">
        <v>52</v>
      </c>
      <c r="K54" s="54">
        <v>57</v>
      </c>
      <c r="L54" s="54">
        <v>67</v>
      </c>
      <c r="M54" s="54">
        <v>86</v>
      </c>
      <c r="N54" s="54">
        <v>66</v>
      </c>
      <c r="O54" s="54">
        <v>81</v>
      </c>
      <c r="P54" s="54">
        <v>111</v>
      </c>
      <c r="Q54" s="54">
        <v>93</v>
      </c>
      <c r="R54" s="54">
        <v>106</v>
      </c>
      <c r="S54" s="54">
        <v>68</v>
      </c>
      <c r="T54" s="54">
        <v>59</v>
      </c>
      <c r="U54" s="54">
        <v>40</v>
      </c>
      <c r="V54" s="54">
        <v>17</v>
      </c>
      <c r="W54" s="54">
        <v>3</v>
      </c>
      <c r="X54" s="171">
        <v>497</v>
      </c>
      <c r="Y54" s="110">
        <v>1167</v>
      </c>
      <c r="Z54" s="138">
        <v>9.5115681233933158E-2</v>
      </c>
      <c r="AA54" s="62">
        <v>0.47900599828620394</v>
      </c>
      <c r="AB54" s="62">
        <v>0.4258783204798629</v>
      </c>
      <c r="AC54" s="69">
        <v>1</v>
      </c>
    </row>
    <row r="55" spans="1:29" s="43" customFormat="1" outlineLevel="1" x14ac:dyDescent="0.15">
      <c r="A55" s="226"/>
      <c r="B55" s="45" t="s">
        <v>15</v>
      </c>
      <c r="C55" s="55">
        <v>70</v>
      </c>
      <c r="D55" s="55">
        <v>78</v>
      </c>
      <c r="E55" s="55">
        <v>88</v>
      </c>
      <c r="F55" s="55">
        <v>99</v>
      </c>
      <c r="G55" s="55">
        <v>48</v>
      </c>
      <c r="H55" s="55">
        <v>61</v>
      </c>
      <c r="I55" s="55">
        <v>100</v>
      </c>
      <c r="J55" s="55">
        <v>96</v>
      </c>
      <c r="K55" s="55">
        <v>117</v>
      </c>
      <c r="L55" s="55">
        <v>135</v>
      </c>
      <c r="M55" s="55">
        <v>169</v>
      </c>
      <c r="N55" s="55">
        <v>121</v>
      </c>
      <c r="O55" s="55">
        <v>143</v>
      </c>
      <c r="P55" s="55">
        <v>197</v>
      </c>
      <c r="Q55" s="55">
        <v>186</v>
      </c>
      <c r="R55" s="55">
        <v>191</v>
      </c>
      <c r="S55" s="55">
        <v>124</v>
      </c>
      <c r="T55" s="55">
        <v>91</v>
      </c>
      <c r="U55" s="55">
        <v>55</v>
      </c>
      <c r="V55" s="55">
        <v>22</v>
      </c>
      <c r="W55" s="55">
        <v>4</v>
      </c>
      <c r="X55" s="172">
        <v>870</v>
      </c>
      <c r="Y55" s="111">
        <v>2195</v>
      </c>
      <c r="Z55" s="138">
        <v>0.10751708428246014</v>
      </c>
      <c r="AA55" s="62">
        <v>0.49612756264236901</v>
      </c>
      <c r="AB55" s="62">
        <v>0.39635535307517084</v>
      </c>
      <c r="AC55" s="70">
        <v>1</v>
      </c>
    </row>
    <row r="56" spans="1:29" s="43" customFormat="1" ht="12" customHeight="1" outlineLevel="1" x14ac:dyDescent="0.15">
      <c r="A56" s="224" t="s">
        <v>60</v>
      </c>
      <c r="B56" s="42" t="s">
        <v>13</v>
      </c>
      <c r="C56" s="57">
        <v>31</v>
      </c>
      <c r="D56" s="57">
        <v>38</v>
      </c>
      <c r="E56" s="57">
        <v>50</v>
      </c>
      <c r="F56" s="57">
        <v>52</v>
      </c>
      <c r="G56" s="57">
        <v>39</v>
      </c>
      <c r="H56" s="57">
        <v>28</v>
      </c>
      <c r="I56" s="57">
        <v>54</v>
      </c>
      <c r="J56" s="57">
        <v>61</v>
      </c>
      <c r="K56" s="57">
        <v>51</v>
      </c>
      <c r="L56" s="57">
        <v>67</v>
      </c>
      <c r="M56" s="57">
        <v>74</v>
      </c>
      <c r="N56" s="57">
        <v>79</v>
      </c>
      <c r="O56" s="57">
        <v>94</v>
      </c>
      <c r="P56" s="57">
        <v>83</v>
      </c>
      <c r="Q56" s="57">
        <v>96</v>
      </c>
      <c r="R56" s="57">
        <v>80</v>
      </c>
      <c r="S56" s="57">
        <v>42</v>
      </c>
      <c r="T56" s="57">
        <v>41</v>
      </c>
      <c r="U56" s="57">
        <v>21</v>
      </c>
      <c r="V56" s="57">
        <v>4</v>
      </c>
      <c r="W56" s="57">
        <v>0</v>
      </c>
      <c r="X56" s="170">
        <v>367</v>
      </c>
      <c r="Y56" s="109">
        <v>1085</v>
      </c>
      <c r="Z56" s="174">
        <v>0.10967741935483871</v>
      </c>
      <c r="AA56" s="67">
        <v>0.55207373271889404</v>
      </c>
      <c r="AB56" s="67">
        <v>0.3382488479262673</v>
      </c>
      <c r="AC56" s="68">
        <v>1</v>
      </c>
    </row>
    <row r="57" spans="1:29" s="43" customFormat="1" outlineLevel="1" x14ac:dyDescent="0.15">
      <c r="A57" s="225"/>
      <c r="B57" s="44" t="s">
        <v>14</v>
      </c>
      <c r="C57" s="58">
        <v>31</v>
      </c>
      <c r="D57" s="58">
        <v>43</v>
      </c>
      <c r="E57" s="58">
        <v>43</v>
      </c>
      <c r="F57" s="58">
        <v>48</v>
      </c>
      <c r="G57" s="58">
        <v>26</v>
      </c>
      <c r="H57" s="58">
        <v>29</v>
      </c>
      <c r="I57" s="58">
        <v>43</v>
      </c>
      <c r="J57" s="58">
        <v>54</v>
      </c>
      <c r="K57" s="58">
        <v>55</v>
      </c>
      <c r="L57" s="58">
        <v>64</v>
      </c>
      <c r="M57" s="58">
        <v>63</v>
      </c>
      <c r="N57" s="58">
        <v>78</v>
      </c>
      <c r="O57" s="58">
        <v>80</v>
      </c>
      <c r="P57" s="58">
        <v>106</v>
      </c>
      <c r="Q57" s="58">
        <v>89</v>
      </c>
      <c r="R57" s="58">
        <v>103</v>
      </c>
      <c r="S57" s="58">
        <v>55</v>
      </c>
      <c r="T57" s="58">
        <v>80</v>
      </c>
      <c r="U57" s="58">
        <v>33</v>
      </c>
      <c r="V57" s="58">
        <v>13</v>
      </c>
      <c r="W57" s="58">
        <v>2</v>
      </c>
      <c r="X57" s="171">
        <v>481</v>
      </c>
      <c r="Y57" s="110">
        <v>1138</v>
      </c>
      <c r="Z57" s="138">
        <v>0.10281195079086115</v>
      </c>
      <c r="AA57" s="62">
        <v>0.47451669595782076</v>
      </c>
      <c r="AB57" s="62">
        <v>0.4226713532513181</v>
      </c>
      <c r="AC57" s="69">
        <v>1</v>
      </c>
    </row>
    <row r="58" spans="1:29" s="43" customFormat="1" outlineLevel="1" x14ac:dyDescent="0.15">
      <c r="A58" s="226"/>
      <c r="B58" s="45" t="s">
        <v>15</v>
      </c>
      <c r="C58" s="59">
        <v>62</v>
      </c>
      <c r="D58" s="59">
        <v>81</v>
      </c>
      <c r="E58" s="59">
        <v>93</v>
      </c>
      <c r="F58" s="59">
        <v>100</v>
      </c>
      <c r="G58" s="59">
        <v>65</v>
      </c>
      <c r="H58" s="59">
        <v>57</v>
      </c>
      <c r="I58" s="59">
        <v>97</v>
      </c>
      <c r="J58" s="59">
        <v>115</v>
      </c>
      <c r="K58" s="59">
        <v>106</v>
      </c>
      <c r="L58" s="59">
        <v>131</v>
      </c>
      <c r="M58" s="59">
        <v>137</v>
      </c>
      <c r="N58" s="59">
        <v>157</v>
      </c>
      <c r="O58" s="59">
        <v>174</v>
      </c>
      <c r="P58" s="59">
        <v>189</v>
      </c>
      <c r="Q58" s="59">
        <v>185</v>
      </c>
      <c r="R58" s="59">
        <v>183</v>
      </c>
      <c r="S58" s="59">
        <v>97</v>
      </c>
      <c r="T58" s="59">
        <v>121</v>
      </c>
      <c r="U58" s="59">
        <v>54</v>
      </c>
      <c r="V58" s="59">
        <v>17</v>
      </c>
      <c r="W58" s="59">
        <v>2</v>
      </c>
      <c r="X58" s="172">
        <v>848</v>
      </c>
      <c r="Y58" s="111">
        <v>2223</v>
      </c>
      <c r="Z58" s="138">
        <v>0.10616284300494827</v>
      </c>
      <c r="AA58" s="62">
        <v>0.51237067026540706</v>
      </c>
      <c r="AB58" s="62">
        <v>0.38146648672964462</v>
      </c>
      <c r="AC58" s="70">
        <v>0.99999999999999989</v>
      </c>
    </row>
    <row r="59" spans="1:29" s="43" customFormat="1" ht="12" customHeight="1" outlineLevel="1" x14ac:dyDescent="0.15">
      <c r="A59" s="224" t="s">
        <v>61</v>
      </c>
      <c r="B59" s="42" t="s">
        <v>13</v>
      </c>
      <c r="C59" s="57">
        <v>18</v>
      </c>
      <c r="D59" s="57">
        <v>25</v>
      </c>
      <c r="E59" s="57">
        <v>26</v>
      </c>
      <c r="F59" s="57">
        <v>32</v>
      </c>
      <c r="G59" s="57">
        <v>27</v>
      </c>
      <c r="H59" s="57">
        <v>16</v>
      </c>
      <c r="I59" s="57">
        <v>20</v>
      </c>
      <c r="J59" s="57">
        <v>23</v>
      </c>
      <c r="K59" s="57">
        <v>31</v>
      </c>
      <c r="L59" s="57">
        <v>32</v>
      </c>
      <c r="M59" s="57">
        <v>54</v>
      </c>
      <c r="N59" s="57">
        <v>48</v>
      </c>
      <c r="O59" s="57">
        <v>65</v>
      </c>
      <c r="P59" s="57">
        <v>66</v>
      </c>
      <c r="Q59" s="57">
        <v>61</v>
      </c>
      <c r="R59" s="57">
        <v>70</v>
      </c>
      <c r="S59" s="57">
        <v>38</v>
      </c>
      <c r="T59" s="57">
        <v>17</v>
      </c>
      <c r="U59" s="57">
        <v>13</v>
      </c>
      <c r="V59" s="57">
        <v>4</v>
      </c>
      <c r="W59" s="57">
        <v>0</v>
      </c>
      <c r="X59" s="170">
        <v>269</v>
      </c>
      <c r="Y59" s="109">
        <v>686</v>
      </c>
      <c r="Z59" s="174">
        <v>0.10058309037900874</v>
      </c>
      <c r="AA59" s="67">
        <v>0.50728862973760935</v>
      </c>
      <c r="AB59" s="67">
        <v>0.39212827988338195</v>
      </c>
      <c r="AC59" s="68">
        <v>1</v>
      </c>
    </row>
    <row r="60" spans="1:29" s="43" customFormat="1" outlineLevel="1" x14ac:dyDescent="0.15">
      <c r="A60" s="225"/>
      <c r="B60" s="44" t="s">
        <v>14</v>
      </c>
      <c r="C60" s="58">
        <v>10</v>
      </c>
      <c r="D60" s="58">
        <v>19</v>
      </c>
      <c r="E60" s="58">
        <v>20</v>
      </c>
      <c r="F60" s="58">
        <v>27</v>
      </c>
      <c r="G60" s="58">
        <v>20</v>
      </c>
      <c r="H60" s="58">
        <v>23</v>
      </c>
      <c r="I60" s="58">
        <v>15</v>
      </c>
      <c r="J60" s="58">
        <v>22</v>
      </c>
      <c r="K60" s="58">
        <v>36</v>
      </c>
      <c r="L60" s="58">
        <v>36</v>
      </c>
      <c r="M60" s="58">
        <v>52</v>
      </c>
      <c r="N60" s="58">
        <v>38</v>
      </c>
      <c r="O60" s="58">
        <v>48</v>
      </c>
      <c r="P60" s="58">
        <v>54</v>
      </c>
      <c r="Q60" s="58">
        <v>67</v>
      </c>
      <c r="R60" s="58">
        <v>67</v>
      </c>
      <c r="S60" s="58">
        <v>50</v>
      </c>
      <c r="T60" s="58">
        <v>39</v>
      </c>
      <c r="U60" s="58">
        <v>27</v>
      </c>
      <c r="V60" s="58">
        <v>12</v>
      </c>
      <c r="W60" s="58">
        <v>2</v>
      </c>
      <c r="X60" s="171">
        <v>318</v>
      </c>
      <c r="Y60" s="110">
        <v>684</v>
      </c>
      <c r="Z60" s="138">
        <v>7.1637426900584791E-2</v>
      </c>
      <c r="AA60" s="62">
        <v>0.46345029239766083</v>
      </c>
      <c r="AB60" s="62">
        <v>0.46491228070175439</v>
      </c>
      <c r="AC60" s="69">
        <v>1</v>
      </c>
    </row>
    <row r="61" spans="1:29" s="43" customFormat="1" outlineLevel="1" x14ac:dyDescent="0.15">
      <c r="A61" s="226"/>
      <c r="B61" s="45" t="s">
        <v>15</v>
      </c>
      <c r="C61" s="59">
        <v>28</v>
      </c>
      <c r="D61" s="59">
        <v>44</v>
      </c>
      <c r="E61" s="59">
        <v>46</v>
      </c>
      <c r="F61" s="59">
        <v>59</v>
      </c>
      <c r="G61" s="59">
        <v>47</v>
      </c>
      <c r="H61" s="59">
        <v>39</v>
      </c>
      <c r="I61" s="59">
        <v>35</v>
      </c>
      <c r="J61" s="59">
        <v>45</v>
      </c>
      <c r="K61" s="59">
        <v>67</v>
      </c>
      <c r="L61" s="59">
        <v>68</v>
      </c>
      <c r="M61" s="59">
        <v>106</v>
      </c>
      <c r="N61" s="59">
        <v>86</v>
      </c>
      <c r="O61" s="59">
        <v>113</v>
      </c>
      <c r="P61" s="59">
        <v>120</v>
      </c>
      <c r="Q61" s="59">
        <v>128</v>
      </c>
      <c r="R61" s="59">
        <v>137</v>
      </c>
      <c r="S61" s="59">
        <v>88</v>
      </c>
      <c r="T61" s="59">
        <v>56</v>
      </c>
      <c r="U61" s="59">
        <v>40</v>
      </c>
      <c r="V61" s="59">
        <v>16</v>
      </c>
      <c r="W61" s="59">
        <v>2</v>
      </c>
      <c r="X61" s="172">
        <v>587</v>
      </c>
      <c r="Y61" s="111">
        <v>1370</v>
      </c>
      <c r="Z61" s="138">
        <v>8.6131386861313872E-2</v>
      </c>
      <c r="AA61" s="62">
        <v>0.48540145985401462</v>
      </c>
      <c r="AB61" s="62">
        <v>0.42846715328467155</v>
      </c>
      <c r="AC61" s="70">
        <v>1</v>
      </c>
    </row>
    <row r="62" spans="1:29" s="74" customFormat="1" ht="12" customHeight="1" x14ac:dyDescent="0.15">
      <c r="A62" s="231" t="s">
        <v>50</v>
      </c>
      <c r="B62" s="176" t="s">
        <v>13</v>
      </c>
      <c r="C62" s="113">
        <v>107</v>
      </c>
      <c r="D62" s="113">
        <v>173</v>
      </c>
      <c r="E62" s="113">
        <v>201</v>
      </c>
      <c r="F62" s="113">
        <v>214</v>
      </c>
      <c r="G62" s="113">
        <v>145</v>
      </c>
      <c r="H62" s="113">
        <v>117</v>
      </c>
      <c r="I62" s="113">
        <v>182</v>
      </c>
      <c r="J62" s="113">
        <v>193</v>
      </c>
      <c r="K62" s="113">
        <v>219</v>
      </c>
      <c r="L62" s="113">
        <v>269</v>
      </c>
      <c r="M62" s="113">
        <v>308</v>
      </c>
      <c r="N62" s="113">
        <v>277</v>
      </c>
      <c r="O62" s="113">
        <v>327</v>
      </c>
      <c r="P62" s="113">
        <v>357</v>
      </c>
      <c r="Q62" s="113">
        <v>417</v>
      </c>
      <c r="R62" s="113">
        <v>386</v>
      </c>
      <c r="S62" s="113">
        <v>202</v>
      </c>
      <c r="T62" s="113">
        <v>134</v>
      </c>
      <c r="U62" s="113">
        <v>83</v>
      </c>
      <c r="V62" s="113">
        <v>19</v>
      </c>
      <c r="W62" s="113">
        <v>2</v>
      </c>
      <c r="X62" s="114">
        <v>1600</v>
      </c>
      <c r="Y62" s="115">
        <v>4332</v>
      </c>
      <c r="Z62" s="198">
        <v>0.11103416435826408</v>
      </c>
      <c r="AA62" s="199">
        <v>0.51962142197599259</v>
      </c>
      <c r="AB62" s="199">
        <v>0.36934441366574333</v>
      </c>
      <c r="AC62" s="177">
        <v>1</v>
      </c>
    </row>
    <row r="63" spans="1:29" s="74" customFormat="1" ht="12" customHeight="1" x14ac:dyDescent="0.15">
      <c r="A63" s="232"/>
      <c r="B63" s="178" t="s">
        <v>14</v>
      </c>
      <c r="C63" s="116">
        <v>114</v>
      </c>
      <c r="D63" s="116">
        <v>161</v>
      </c>
      <c r="E63" s="116">
        <v>172</v>
      </c>
      <c r="F63" s="116">
        <v>186</v>
      </c>
      <c r="G63" s="116">
        <v>103</v>
      </c>
      <c r="H63" s="116">
        <v>131</v>
      </c>
      <c r="I63" s="116">
        <v>155</v>
      </c>
      <c r="J63" s="116">
        <v>189</v>
      </c>
      <c r="K63" s="116">
        <v>229</v>
      </c>
      <c r="L63" s="116">
        <v>274</v>
      </c>
      <c r="M63" s="116">
        <v>311</v>
      </c>
      <c r="N63" s="116">
        <v>284</v>
      </c>
      <c r="O63" s="116">
        <v>328</v>
      </c>
      <c r="P63" s="116">
        <v>419</v>
      </c>
      <c r="Q63" s="116">
        <v>387</v>
      </c>
      <c r="R63" s="116">
        <v>435</v>
      </c>
      <c r="S63" s="116">
        <v>264</v>
      </c>
      <c r="T63" s="116">
        <v>263</v>
      </c>
      <c r="U63" s="116">
        <v>146</v>
      </c>
      <c r="V63" s="116">
        <v>66</v>
      </c>
      <c r="W63" s="116">
        <v>15</v>
      </c>
      <c r="X63" s="117">
        <v>1995</v>
      </c>
      <c r="Y63" s="118">
        <v>4632</v>
      </c>
      <c r="Z63" s="200">
        <v>9.6502590673575125E-2</v>
      </c>
      <c r="AA63" s="201">
        <v>0.47279792746113991</v>
      </c>
      <c r="AB63" s="201">
        <v>0.43069948186528495</v>
      </c>
      <c r="AC63" s="177">
        <v>1</v>
      </c>
    </row>
    <row r="64" spans="1:29" s="74" customFormat="1" ht="12" customHeight="1" x14ac:dyDescent="0.15">
      <c r="A64" s="232"/>
      <c r="B64" s="179" t="s">
        <v>15</v>
      </c>
      <c r="C64" s="119">
        <v>221</v>
      </c>
      <c r="D64" s="119">
        <v>334</v>
      </c>
      <c r="E64" s="119">
        <v>373</v>
      </c>
      <c r="F64" s="119">
        <v>400</v>
      </c>
      <c r="G64" s="119">
        <v>248</v>
      </c>
      <c r="H64" s="119">
        <v>248</v>
      </c>
      <c r="I64" s="119">
        <v>337</v>
      </c>
      <c r="J64" s="119">
        <v>382</v>
      </c>
      <c r="K64" s="119">
        <v>448</v>
      </c>
      <c r="L64" s="119">
        <v>543</v>
      </c>
      <c r="M64" s="119">
        <v>619</v>
      </c>
      <c r="N64" s="119">
        <v>561</v>
      </c>
      <c r="O64" s="119">
        <v>655</v>
      </c>
      <c r="P64" s="119">
        <v>776</v>
      </c>
      <c r="Q64" s="119">
        <v>804</v>
      </c>
      <c r="R64" s="119">
        <v>821</v>
      </c>
      <c r="S64" s="119">
        <v>466</v>
      </c>
      <c r="T64" s="119">
        <v>397</v>
      </c>
      <c r="U64" s="119">
        <v>229</v>
      </c>
      <c r="V64" s="119">
        <v>85</v>
      </c>
      <c r="W64" s="119">
        <v>17</v>
      </c>
      <c r="X64" s="120">
        <v>3595</v>
      </c>
      <c r="Y64" s="121">
        <v>8964</v>
      </c>
      <c r="Z64" s="202">
        <v>0.1035252119589469</v>
      </c>
      <c r="AA64" s="203">
        <v>0.49542614904060689</v>
      </c>
      <c r="AB64" s="203">
        <v>0.40104863900044624</v>
      </c>
      <c r="AC64" s="177">
        <v>1</v>
      </c>
    </row>
    <row r="65" spans="1:29" s="74" customFormat="1" ht="12" customHeight="1" collapsed="1" x14ac:dyDescent="0.15">
      <c r="A65" s="231" t="s">
        <v>51</v>
      </c>
      <c r="B65" s="176" t="s">
        <v>13</v>
      </c>
      <c r="C65" s="180">
        <v>39</v>
      </c>
      <c r="D65" s="180">
        <v>62</v>
      </c>
      <c r="E65" s="180">
        <v>78</v>
      </c>
      <c r="F65" s="180">
        <v>82</v>
      </c>
      <c r="G65" s="180">
        <v>60</v>
      </c>
      <c r="H65" s="180">
        <v>56</v>
      </c>
      <c r="I65" s="180">
        <v>53</v>
      </c>
      <c r="J65" s="180">
        <v>83</v>
      </c>
      <c r="K65" s="180">
        <v>102</v>
      </c>
      <c r="L65" s="180">
        <v>124</v>
      </c>
      <c r="M65" s="180">
        <v>123</v>
      </c>
      <c r="N65" s="180">
        <v>128</v>
      </c>
      <c r="O65" s="180">
        <v>182</v>
      </c>
      <c r="P65" s="180">
        <v>230</v>
      </c>
      <c r="Q65" s="180">
        <v>219</v>
      </c>
      <c r="R65" s="180">
        <v>180</v>
      </c>
      <c r="S65" s="180">
        <v>79</v>
      </c>
      <c r="T65" s="180">
        <v>66</v>
      </c>
      <c r="U65" s="180">
        <v>31</v>
      </c>
      <c r="V65" s="180">
        <v>6</v>
      </c>
      <c r="W65" s="180">
        <v>1</v>
      </c>
      <c r="X65" s="114">
        <v>812</v>
      </c>
      <c r="Y65" s="115">
        <v>1984</v>
      </c>
      <c r="Z65" s="140">
        <v>9.022177419354839E-2</v>
      </c>
      <c r="AA65" s="141">
        <v>0.5005040322580645</v>
      </c>
      <c r="AB65" s="141">
        <v>0.40927419354838712</v>
      </c>
      <c r="AC65" s="177">
        <v>1</v>
      </c>
    </row>
    <row r="66" spans="1:29" s="74" customFormat="1" ht="12" customHeight="1" x14ac:dyDescent="0.15">
      <c r="A66" s="232"/>
      <c r="B66" s="178" t="s">
        <v>14</v>
      </c>
      <c r="C66" s="181">
        <v>37</v>
      </c>
      <c r="D66" s="181">
        <v>47</v>
      </c>
      <c r="E66" s="181">
        <v>67</v>
      </c>
      <c r="F66" s="181">
        <v>80</v>
      </c>
      <c r="G66" s="181">
        <v>57</v>
      </c>
      <c r="H66" s="181">
        <v>50</v>
      </c>
      <c r="I66" s="181">
        <v>69</v>
      </c>
      <c r="J66" s="181">
        <v>77</v>
      </c>
      <c r="K66" s="181">
        <v>92</v>
      </c>
      <c r="L66" s="181">
        <v>103</v>
      </c>
      <c r="M66" s="181">
        <v>143</v>
      </c>
      <c r="N66" s="181">
        <v>152</v>
      </c>
      <c r="O66" s="181">
        <v>196</v>
      </c>
      <c r="P66" s="181">
        <v>244</v>
      </c>
      <c r="Q66" s="181">
        <v>247</v>
      </c>
      <c r="R66" s="181">
        <v>219</v>
      </c>
      <c r="S66" s="181">
        <v>137</v>
      </c>
      <c r="T66" s="181">
        <v>128</v>
      </c>
      <c r="U66" s="181">
        <v>106</v>
      </c>
      <c r="V66" s="181">
        <v>49</v>
      </c>
      <c r="W66" s="181">
        <v>10</v>
      </c>
      <c r="X66" s="117">
        <v>1140</v>
      </c>
      <c r="Y66" s="118">
        <v>2310</v>
      </c>
      <c r="Z66" s="142">
        <v>6.5367965367965367E-2</v>
      </c>
      <c r="AA66" s="143">
        <v>0.44112554112554114</v>
      </c>
      <c r="AB66" s="143">
        <v>0.4935064935064935</v>
      </c>
      <c r="AC66" s="177">
        <v>1</v>
      </c>
    </row>
    <row r="67" spans="1:29" s="74" customFormat="1" ht="12" customHeight="1" x14ac:dyDescent="0.15">
      <c r="A67" s="232"/>
      <c r="B67" s="179" t="s">
        <v>15</v>
      </c>
      <c r="C67" s="182">
        <v>76</v>
      </c>
      <c r="D67" s="182">
        <v>109</v>
      </c>
      <c r="E67" s="182">
        <v>145</v>
      </c>
      <c r="F67" s="182">
        <v>162</v>
      </c>
      <c r="G67" s="182">
        <v>117</v>
      </c>
      <c r="H67" s="182">
        <v>106</v>
      </c>
      <c r="I67" s="182">
        <v>122</v>
      </c>
      <c r="J67" s="182">
        <v>160</v>
      </c>
      <c r="K67" s="182">
        <v>194</v>
      </c>
      <c r="L67" s="182">
        <v>227</v>
      </c>
      <c r="M67" s="182">
        <v>266</v>
      </c>
      <c r="N67" s="182">
        <v>280</v>
      </c>
      <c r="O67" s="182">
        <v>378</v>
      </c>
      <c r="P67" s="182">
        <v>474</v>
      </c>
      <c r="Q67" s="182">
        <v>466</v>
      </c>
      <c r="R67" s="182">
        <v>399</v>
      </c>
      <c r="S67" s="182">
        <v>216</v>
      </c>
      <c r="T67" s="182">
        <v>194</v>
      </c>
      <c r="U67" s="182">
        <v>137</v>
      </c>
      <c r="V67" s="182">
        <v>55</v>
      </c>
      <c r="W67" s="182">
        <v>11</v>
      </c>
      <c r="X67" s="120">
        <v>1952</v>
      </c>
      <c r="Y67" s="121">
        <v>4294</v>
      </c>
      <c r="Z67" s="144">
        <v>7.6851420586865393E-2</v>
      </c>
      <c r="AA67" s="145">
        <v>0.46856078248719141</v>
      </c>
      <c r="AB67" s="145">
        <v>0.4545877969259432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2284</v>
      </c>
      <c r="D68" s="204">
        <f t="shared" ref="D68:S68" si="0">D23+D35+D38+D47+D62+D65</f>
        <v>2905</v>
      </c>
      <c r="E68" s="204">
        <f t="shared" si="0"/>
        <v>3271</v>
      </c>
      <c r="F68" s="204">
        <f t="shared" si="0"/>
        <v>3304</v>
      </c>
      <c r="G68" s="204">
        <f t="shared" si="0"/>
        <v>2847</v>
      </c>
      <c r="H68" s="204">
        <f t="shared" si="0"/>
        <v>2972</v>
      </c>
      <c r="I68" s="204">
        <f t="shared" si="0"/>
        <v>2977</v>
      </c>
      <c r="J68" s="204">
        <f t="shared" si="0"/>
        <v>3300</v>
      </c>
      <c r="K68" s="204">
        <f t="shared" si="0"/>
        <v>3830</v>
      </c>
      <c r="L68" s="204">
        <f t="shared" si="0"/>
        <v>4155</v>
      </c>
      <c r="M68" s="204">
        <f t="shared" si="0"/>
        <v>4658</v>
      </c>
      <c r="N68" s="204">
        <f t="shared" si="0"/>
        <v>4175</v>
      </c>
      <c r="O68" s="204">
        <f t="shared" si="0"/>
        <v>3991</v>
      </c>
      <c r="P68" s="204">
        <f t="shared" si="0"/>
        <v>4339</v>
      </c>
      <c r="Q68" s="204">
        <f t="shared" si="0"/>
        <v>4583</v>
      </c>
      <c r="R68" s="204">
        <f t="shared" si="0"/>
        <v>4394</v>
      </c>
      <c r="S68" s="204">
        <f t="shared" si="0"/>
        <v>2413</v>
      </c>
      <c r="T68" s="204">
        <f t="shared" ref="T68" si="1">T23+T35+T38+T47+T62+T65</f>
        <v>1514</v>
      </c>
      <c r="U68" s="204">
        <f t="shared" ref="U68:W70" si="2">U23+U35+U38+U47+U62+U65</f>
        <v>728</v>
      </c>
      <c r="V68" s="204">
        <f t="shared" si="2"/>
        <v>168</v>
      </c>
      <c r="W68" s="204">
        <f t="shared" si="2"/>
        <v>11</v>
      </c>
      <c r="X68" s="158">
        <f>SUM(X23,X35,X38,X47,X62,X65)</f>
        <v>18150</v>
      </c>
      <c r="Y68" s="127">
        <f>SUM(C68:W68)</f>
        <v>62819</v>
      </c>
      <c r="Z68" s="205">
        <f>SUM(C68:E68)/$Y68</f>
        <v>0.1346726308919276</v>
      </c>
      <c r="AA68" s="206">
        <f>SUM(F68:O68)/$Y68</f>
        <v>0.57640204396758943</v>
      </c>
      <c r="AB68" s="206">
        <f>X68/$Y68</f>
        <v>0.28892532514048297</v>
      </c>
      <c r="AC68" s="207">
        <f>SUM(Z68:AB68)</f>
        <v>1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2086</v>
      </c>
      <c r="D69" s="209">
        <f t="shared" ref="D69:S69" si="3">D24+D36+D39+D48+D63+D66</f>
        <v>2770</v>
      </c>
      <c r="E69" s="209">
        <f t="shared" si="3"/>
        <v>3071</v>
      </c>
      <c r="F69" s="209">
        <f t="shared" si="3"/>
        <v>3015</v>
      </c>
      <c r="G69" s="209">
        <f t="shared" si="3"/>
        <v>2398</v>
      </c>
      <c r="H69" s="209">
        <f t="shared" si="3"/>
        <v>2507</v>
      </c>
      <c r="I69" s="209">
        <f t="shared" si="3"/>
        <v>2779</v>
      </c>
      <c r="J69" s="209">
        <f t="shared" si="3"/>
        <v>3265</v>
      </c>
      <c r="K69" s="209">
        <f t="shared" si="3"/>
        <v>3860</v>
      </c>
      <c r="L69" s="209">
        <f t="shared" si="3"/>
        <v>4283</v>
      </c>
      <c r="M69" s="209">
        <f t="shared" si="3"/>
        <v>4775</v>
      </c>
      <c r="N69" s="209">
        <f t="shared" si="3"/>
        <v>4579</v>
      </c>
      <c r="O69" s="209">
        <f t="shared" si="3"/>
        <v>4502</v>
      </c>
      <c r="P69" s="209">
        <f t="shared" si="3"/>
        <v>4689</v>
      </c>
      <c r="Q69" s="209">
        <f t="shared" si="3"/>
        <v>5022</v>
      </c>
      <c r="R69" s="209">
        <f t="shared" si="3"/>
        <v>5360</v>
      </c>
      <c r="S69" s="209">
        <f t="shared" si="3"/>
        <v>3432</v>
      </c>
      <c r="T69" s="209">
        <f>T24+T36+T39+T48+T63+T66</f>
        <v>2912</v>
      </c>
      <c r="U69" s="209">
        <f t="shared" si="2"/>
        <v>1868</v>
      </c>
      <c r="V69" s="209">
        <f t="shared" si="2"/>
        <v>671</v>
      </c>
      <c r="W69" s="209">
        <f t="shared" si="2"/>
        <v>140</v>
      </c>
      <c r="X69" s="128">
        <f>SUM(X24,X36,X39,X48,X63,X66)</f>
        <v>24094</v>
      </c>
      <c r="Y69" s="129">
        <f>SUM(C69:W69)</f>
        <v>67984</v>
      </c>
      <c r="Z69" s="210">
        <f>SUM(C69:E69)/$Y69</f>
        <v>0.11660096493292539</v>
      </c>
      <c r="AA69" s="211">
        <f>SUM(F69:O69)/$Y69</f>
        <v>0.52899211579195105</v>
      </c>
      <c r="AB69" s="211">
        <f>X69/$Y69</f>
        <v>0.35440691927512358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4370</v>
      </c>
      <c r="D70" s="212">
        <f t="shared" ref="D70:R70" si="5">D25+D37+D40+D49+D64+D67</f>
        <v>5675</v>
      </c>
      <c r="E70" s="212">
        <f t="shared" si="5"/>
        <v>6342</v>
      </c>
      <c r="F70" s="212">
        <f t="shared" si="5"/>
        <v>6319</v>
      </c>
      <c r="G70" s="212">
        <f t="shared" si="5"/>
        <v>5245</v>
      </c>
      <c r="H70" s="212">
        <f t="shared" si="5"/>
        <v>5479</v>
      </c>
      <c r="I70" s="212">
        <f t="shared" si="5"/>
        <v>5756</v>
      </c>
      <c r="J70" s="212">
        <f t="shared" si="5"/>
        <v>6565</v>
      </c>
      <c r="K70" s="212">
        <f t="shared" si="5"/>
        <v>7690</v>
      </c>
      <c r="L70" s="212">
        <f t="shared" si="5"/>
        <v>8438</v>
      </c>
      <c r="M70" s="212">
        <f t="shared" si="5"/>
        <v>9433</v>
      </c>
      <c r="N70" s="212">
        <f t="shared" si="5"/>
        <v>8754</v>
      </c>
      <c r="O70" s="212">
        <f t="shared" si="5"/>
        <v>8493</v>
      </c>
      <c r="P70" s="212">
        <f t="shared" si="5"/>
        <v>9028</v>
      </c>
      <c r="Q70" s="212">
        <f t="shared" si="5"/>
        <v>9605</v>
      </c>
      <c r="R70" s="212">
        <f t="shared" si="5"/>
        <v>9754</v>
      </c>
      <c r="S70" s="212">
        <f t="shared" ref="S70" si="6">S25+S37+S40+S49+S64+S67</f>
        <v>5845</v>
      </c>
      <c r="T70" s="212">
        <f>T25+T37+T40+T49+T64+T67</f>
        <v>4426</v>
      </c>
      <c r="U70" s="212">
        <f t="shared" si="2"/>
        <v>2596</v>
      </c>
      <c r="V70" s="212">
        <f t="shared" si="2"/>
        <v>839</v>
      </c>
      <c r="W70" s="212">
        <f t="shared" si="2"/>
        <v>151</v>
      </c>
      <c r="X70" s="131">
        <f>SUM(X68:X69)</f>
        <v>42244</v>
      </c>
      <c r="Y70" s="166">
        <f>SUM(Y68:Y69)</f>
        <v>130803</v>
      </c>
      <c r="Z70" s="213">
        <f>SUM(C70:E70)/$Y70</f>
        <v>0.12528000122321353</v>
      </c>
      <c r="AA70" s="214">
        <f>SUM(F70:O70)/$Y70</f>
        <v>0.55176104523596559</v>
      </c>
      <c r="AB70" s="214">
        <f>X70/$Y70</f>
        <v>0.32295895354082094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7:A19"/>
    <mergeCell ref="A20:A22"/>
    <mergeCell ref="A62:A64"/>
    <mergeCell ref="A65:A67"/>
    <mergeCell ref="A50:A52"/>
    <mergeCell ref="A53:A55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4:A16"/>
    <mergeCell ref="A1:B1"/>
    <mergeCell ref="A2:A4"/>
    <mergeCell ref="A5:A7"/>
    <mergeCell ref="A8:A10"/>
    <mergeCell ref="A11:A13"/>
  </mergeCells>
  <phoneticPr fontId="2"/>
  <pageMargins left="0.59055118110236227" right="0.19685039370078741" top="0.78740157480314965" bottom="0" header="0.59055118110236227" footer="0"/>
  <pageSetup paperSize="9" orientation="landscape" r:id="rId1"/>
  <headerFooter alignWithMargins="0">
    <oddHeader>&amp;L&amp;P／&amp;N&amp;C町別･年齢5歳区分別人口　&amp;R令和8年5月1日現在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206"/>
  <sheetViews>
    <sheetView zoomScale="90" zoomScaleNormal="90" workbookViewId="0">
      <selection activeCell="M4" sqref="M4"/>
    </sheetView>
  </sheetViews>
  <sheetFormatPr defaultRowHeight="13.2" x14ac:dyDescent="0.2"/>
  <cols>
    <col min="12" max="12" width="10.109375" style="5" bestFit="1" customWidth="1"/>
    <col min="13" max="13" width="10.77734375" style="5" customWidth="1"/>
    <col min="14" max="14" width="10.109375" style="5" bestFit="1" customWidth="1"/>
    <col min="15" max="15" width="9.109375" style="5" bestFit="1" customWidth="1"/>
    <col min="16" max="16" width="11.109375" style="5" bestFit="1" customWidth="1"/>
    <col min="17" max="17" width="9.109375" style="5" bestFit="1" customWidth="1"/>
  </cols>
  <sheetData>
    <row r="1" spans="2:17" x14ac:dyDescent="0.2">
      <c r="B1" s="12" t="s">
        <v>131</v>
      </c>
      <c r="M1" s="12" t="s">
        <v>131</v>
      </c>
    </row>
    <row r="2" spans="2:17" x14ac:dyDescent="0.2">
      <c r="B2" s="12"/>
      <c r="P2" s="5" t="s">
        <v>102</v>
      </c>
    </row>
    <row r="3" spans="2:17" x14ac:dyDescent="0.2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2">
      <c r="K4" s="1" t="s">
        <v>17</v>
      </c>
      <c r="L4" s="16">
        <f>地区別5歳毎!W23</f>
        <v>7</v>
      </c>
      <c r="M4" s="15">
        <f>L4/L26</f>
        <v>1.6165535079211123E-4</v>
      </c>
      <c r="N4" s="17">
        <f>地区別5歳毎!W24</f>
        <v>91</v>
      </c>
      <c r="O4" s="15">
        <f>N4/N26</f>
        <v>1.9488167898061891E-3</v>
      </c>
      <c r="P4" s="18">
        <f>L4+N4</f>
        <v>98</v>
      </c>
      <c r="Q4" s="15">
        <f>P4/P26</f>
        <v>1.088925186395102E-3</v>
      </c>
    </row>
    <row r="5" spans="2:17" x14ac:dyDescent="0.2">
      <c r="K5" s="1" t="s">
        <v>111</v>
      </c>
      <c r="L5" s="16">
        <f>地区別5歳毎!V23</f>
        <v>109</v>
      </c>
      <c r="M5" s="15">
        <f>L5/L26</f>
        <v>2.5172047480485891E-3</v>
      </c>
      <c r="N5" s="17">
        <f>地区別5歳毎!V24</f>
        <v>410</v>
      </c>
      <c r="O5" s="15">
        <f>N5/N26</f>
        <v>8.7803833386872251E-3</v>
      </c>
      <c r="P5" s="18">
        <f t="shared" ref="P5:P24" si="0">L5+N5</f>
        <v>519</v>
      </c>
      <c r="Q5" s="15">
        <f>P5/P26</f>
        <v>5.7668588952965102E-3</v>
      </c>
    </row>
    <row r="6" spans="2:17" x14ac:dyDescent="0.2">
      <c r="K6" s="1" t="s">
        <v>112</v>
      </c>
      <c r="L6" s="16">
        <f>地区別5歳毎!U23</f>
        <v>495</v>
      </c>
      <c r="M6" s="15">
        <f>L6/L26</f>
        <v>1.1431342663156437E-2</v>
      </c>
      <c r="N6" s="17">
        <f>地区別5歳毎!U24</f>
        <v>1203</v>
      </c>
      <c r="O6" s="15">
        <f>N6/N26</f>
        <v>2.5762929649855444E-2</v>
      </c>
      <c r="P6" s="18">
        <f t="shared" si="0"/>
        <v>1698</v>
      </c>
      <c r="Q6" s="15">
        <f>P6/P26</f>
        <v>1.8867295576519217E-2</v>
      </c>
    </row>
    <row r="7" spans="2:17" x14ac:dyDescent="0.2">
      <c r="K7" s="1" t="s">
        <v>113</v>
      </c>
      <c r="L7" s="16">
        <f>地区別5歳毎!T23</f>
        <v>1003</v>
      </c>
      <c r="M7" s="15">
        <f>L7/L26</f>
        <v>2.3162902406355365E-2</v>
      </c>
      <c r="N7" s="17">
        <f>地区別5歳毎!T24</f>
        <v>1905</v>
      </c>
      <c r="O7" s="15">
        <f>N7/N26</f>
        <v>4.0796659171217477E-2</v>
      </c>
      <c r="P7" s="18">
        <f t="shared" si="0"/>
        <v>2908</v>
      </c>
      <c r="Q7" s="15">
        <f>P7/P26</f>
        <v>3.2312188184050579E-2</v>
      </c>
    </row>
    <row r="8" spans="2:17" x14ac:dyDescent="0.2">
      <c r="K8" s="1" t="s">
        <v>114</v>
      </c>
      <c r="L8" s="16">
        <f>地区別5歳毎!S23</f>
        <v>1587</v>
      </c>
      <c r="M8" s="15">
        <f>L8/L26</f>
        <v>3.6649577386725786E-2</v>
      </c>
      <c r="N8" s="17">
        <f>地区別5歳毎!S24</f>
        <v>2316</v>
      </c>
      <c r="O8" s="15">
        <f>N8/N26</f>
        <v>4.9598458079023452E-2</v>
      </c>
      <c r="P8" s="18">
        <f t="shared" si="0"/>
        <v>3903</v>
      </c>
      <c r="Q8" s="15">
        <f>P8/P26</f>
        <v>4.3368112270409015E-2</v>
      </c>
    </row>
    <row r="9" spans="2:17" x14ac:dyDescent="0.2">
      <c r="K9" s="1" t="s">
        <v>115</v>
      </c>
      <c r="L9" s="16">
        <f>地区別5歳毎!R23</f>
        <v>2692</v>
      </c>
      <c r="M9" s="15">
        <f>L9/L26</f>
        <v>6.2168029190337627E-2</v>
      </c>
      <c r="N9" s="17">
        <f>地区別5歳毎!R24</f>
        <v>3423</v>
      </c>
      <c r="O9" s="15">
        <f>N9/N26</f>
        <v>7.330549309347896E-2</v>
      </c>
      <c r="P9" s="18">
        <f t="shared" si="0"/>
        <v>6115</v>
      </c>
      <c r="Q9" s="15">
        <f>P9/P26</f>
        <v>6.7946709334755606E-2</v>
      </c>
    </row>
    <row r="10" spans="2:17" x14ac:dyDescent="0.2">
      <c r="K10" s="1" t="s">
        <v>116</v>
      </c>
      <c r="L10" s="16">
        <f>地区別5歳毎!Q23</f>
        <v>2823</v>
      </c>
      <c r="M10" s="15">
        <f>L10/L26</f>
        <v>6.5193293612304276E-2</v>
      </c>
      <c r="N10" s="17">
        <f>地区別5歳毎!Q24</f>
        <v>3154</v>
      </c>
      <c r="O10" s="15">
        <f>N10/N26</f>
        <v>6.7544705000535388E-2</v>
      </c>
      <c r="P10" s="18">
        <f t="shared" si="0"/>
        <v>5977</v>
      </c>
      <c r="Q10" s="15">
        <f>P10/P26</f>
        <v>6.6413324888607392E-2</v>
      </c>
    </row>
    <row r="11" spans="2:17" x14ac:dyDescent="0.2">
      <c r="K11" s="1" t="s">
        <v>117</v>
      </c>
      <c r="L11" s="16">
        <f>地区別5歳毎!P23</f>
        <v>2778</v>
      </c>
      <c r="M11" s="15">
        <f>L11/L26</f>
        <v>6.4154080642926423E-2</v>
      </c>
      <c r="N11" s="17">
        <f>地区別5歳毎!P24</f>
        <v>2978</v>
      </c>
      <c r="O11" s="15">
        <f>N11/N26</f>
        <v>6.3775564835635512E-2</v>
      </c>
      <c r="P11" s="18">
        <f t="shared" si="0"/>
        <v>5756</v>
      </c>
      <c r="Q11" s="15">
        <f>P11/P26</f>
        <v>6.3957687478471498E-2</v>
      </c>
    </row>
    <row r="12" spans="2:17" x14ac:dyDescent="0.2">
      <c r="K12" s="1" t="s">
        <v>118</v>
      </c>
      <c r="L12" s="16">
        <f>地区別5歳毎!O23</f>
        <v>2655</v>
      </c>
      <c r="M12" s="15">
        <f>L12/L26</f>
        <v>6.1313565193293611E-2</v>
      </c>
      <c r="N12" s="17">
        <f>地区別5歳毎!O24</f>
        <v>3069</v>
      </c>
      <c r="O12" s="15">
        <f>N12/N26</f>
        <v>6.5724381625441697E-2</v>
      </c>
      <c r="P12" s="18">
        <f t="shared" si="0"/>
        <v>5724</v>
      </c>
      <c r="Q12" s="15">
        <f>P12/P26</f>
        <v>6.3602120070669024E-2</v>
      </c>
    </row>
    <row r="13" spans="2:17" x14ac:dyDescent="0.2">
      <c r="K13" s="1" t="s">
        <v>119</v>
      </c>
      <c r="L13" s="16">
        <f>地区別5歳毎!N23</f>
        <v>2900</v>
      </c>
      <c r="M13" s="15">
        <f>L13/L26</f>
        <v>6.6971502471017505E-2</v>
      </c>
      <c r="N13" s="17">
        <f>地区別5歳毎!N24</f>
        <v>3239</v>
      </c>
      <c r="O13" s="15">
        <f>N13/N26</f>
        <v>6.9365028375629079E-2</v>
      </c>
      <c r="P13" s="18">
        <f t="shared" si="0"/>
        <v>6139</v>
      </c>
      <c r="Q13" s="15">
        <f>P13/P26</f>
        <v>6.8213384890607465E-2</v>
      </c>
    </row>
    <row r="14" spans="2:17" x14ac:dyDescent="0.2">
      <c r="K14" s="1" t="s">
        <v>120</v>
      </c>
      <c r="L14" s="16">
        <f>地区別5歳毎!M23</f>
        <v>3355</v>
      </c>
      <c r="M14" s="15">
        <f>L14/L26</f>
        <v>7.7479100272504736E-2</v>
      </c>
      <c r="N14" s="17">
        <f>地区別5歳毎!M24</f>
        <v>3431</v>
      </c>
      <c r="O14" s="15">
        <f>N14/N26</f>
        <v>7.3476817646428952E-2</v>
      </c>
      <c r="P14" s="18">
        <f t="shared" si="0"/>
        <v>6786</v>
      </c>
      <c r="Q14" s="15">
        <f>P14/P26</f>
        <v>7.5402513417113903E-2</v>
      </c>
    </row>
    <row r="15" spans="2:17" x14ac:dyDescent="0.2">
      <c r="K15" s="1" t="s">
        <v>121</v>
      </c>
      <c r="L15" s="16">
        <f>地区別5歳毎!L23</f>
        <v>2959</v>
      </c>
      <c r="M15" s="15">
        <f>L15/L26</f>
        <v>6.8334026141979587E-2</v>
      </c>
      <c r="N15" s="17">
        <f>地区別5歳毎!L24</f>
        <v>3066</v>
      </c>
      <c r="O15" s="15">
        <f>N15/N26</f>
        <v>6.566013491808545E-2</v>
      </c>
      <c r="P15" s="18">
        <f t="shared" si="0"/>
        <v>6025</v>
      </c>
      <c r="Q15" s="15">
        <f>P15/P26</f>
        <v>6.6946676000311123E-2</v>
      </c>
    </row>
    <row r="16" spans="2:17" x14ac:dyDescent="0.2">
      <c r="K16" s="1" t="s">
        <v>122</v>
      </c>
      <c r="L16" s="16">
        <f>地区別5歳毎!K23</f>
        <v>2720</v>
      </c>
      <c r="M16" s="15">
        <f>L16/L26</f>
        <v>6.2814650593506077E-2</v>
      </c>
      <c r="N16" s="17">
        <f>地区別5歳毎!K24</f>
        <v>2767</v>
      </c>
      <c r="O16" s="15">
        <f>N16/N26</f>
        <v>5.9256879751579401E-2</v>
      </c>
      <c r="P16" s="18">
        <f t="shared" si="0"/>
        <v>5487</v>
      </c>
      <c r="Q16" s="15">
        <f>P16/P26</f>
        <v>6.0968698956631887E-2</v>
      </c>
    </row>
    <row r="17" spans="2:17" x14ac:dyDescent="0.2">
      <c r="K17" s="1" t="s">
        <v>123</v>
      </c>
      <c r="L17" s="16">
        <f>地区別5歳毎!J23</f>
        <v>2319</v>
      </c>
      <c r="M17" s="15">
        <f>L17/L26</f>
        <v>5.3554108355272273E-2</v>
      </c>
      <c r="N17" s="17">
        <f>地区別5歳毎!J24</f>
        <v>2294</v>
      </c>
      <c r="O17" s="15">
        <f>N17/N26</f>
        <v>4.9127315558410968E-2</v>
      </c>
      <c r="P17" s="18">
        <f t="shared" si="0"/>
        <v>4613</v>
      </c>
      <c r="Q17" s="15">
        <f>P17/P26</f>
        <v>5.1257264131026589E-2</v>
      </c>
    </row>
    <row r="18" spans="2:17" x14ac:dyDescent="0.2">
      <c r="K18" s="1" t="s">
        <v>124</v>
      </c>
      <c r="L18" s="16">
        <f>地区別5歳毎!I23</f>
        <v>2110</v>
      </c>
      <c r="M18" s="15">
        <f>L18/L26</f>
        <v>4.8727541453050666E-2</v>
      </c>
      <c r="N18" s="17">
        <f>地区別5歳毎!I24</f>
        <v>1938</v>
      </c>
      <c r="O18" s="15">
        <f>N18/N26</f>
        <v>4.15033729521362E-2</v>
      </c>
      <c r="P18" s="18">
        <f t="shared" si="0"/>
        <v>4048</v>
      </c>
      <c r="Q18" s="15">
        <f>P18/P26</f>
        <v>4.4979277087014012E-2</v>
      </c>
    </row>
    <row r="19" spans="2:17" x14ac:dyDescent="0.2">
      <c r="K19" s="1" t="s">
        <v>125</v>
      </c>
      <c r="L19" s="16">
        <f>地区別5歳毎!H23</f>
        <v>2249</v>
      </c>
      <c r="M19" s="15">
        <f>L19/L26</f>
        <v>5.1937554847351158E-2</v>
      </c>
      <c r="N19" s="17">
        <f>地区別5歳毎!H24</f>
        <v>1794</v>
      </c>
      <c r="O19" s="15">
        <f>N19/N26</f>
        <v>3.8419530999036298E-2</v>
      </c>
      <c r="P19" s="18">
        <f t="shared" si="0"/>
        <v>4043</v>
      </c>
      <c r="Q19" s="15">
        <f>P19/P26</f>
        <v>4.4923719679544873E-2</v>
      </c>
    </row>
    <row r="20" spans="2:17" x14ac:dyDescent="0.2">
      <c r="K20" s="1" t="s">
        <v>126</v>
      </c>
      <c r="L20" s="16">
        <f>地区別5歳毎!G23</f>
        <v>2106</v>
      </c>
      <c r="M20" s="15">
        <f>L20/L26</f>
        <v>4.8635166966883747E-2</v>
      </c>
      <c r="N20" s="17">
        <f>地区別5歳毎!G24</f>
        <v>1740</v>
      </c>
      <c r="O20" s="15">
        <f>N20/N26</f>
        <v>3.7263090266623833E-2</v>
      </c>
      <c r="P20" s="18">
        <f t="shared" si="0"/>
        <v>3846</v>
      </c>
      <c r="Q20" s="15">
        <f>P20/P26</f>
        <v>4.2734757825260844E-2</v>
      </c>
    </row>
    <row r="21" spans="2:17" x14ac:dyDescent="0.2">
      <c r="K21" s="1" t="s">
        <v>127</v>
      </c>
      <c r="L21" s="16">
        <f>地区別5歳毎!F23</f>
        <v>2419</v>
      </c>
      <c r="M21" s="15">
        <f>L21/L26</f>
        <v>5.586347050944529E-2</v>
      </c>
      <c r="N21" s="17">
        <f>地区別5歳毎!F24</f>
        <v>2245</v>
      </c>
      <c r="O21" s="15">
        <f>N21/N26</f>
        <v>4.8077952671592247E-2</v>
      </c>
      <c r="P21" s="18">
        <f t="shared" si="0"/>
        <v>4664</v>
      </c>
      <c r="Q21" s="15">
        <f>P21/P26</f>
        <v>5.1823949687211796E-2</v>
      </c>
    </row>
    <row r="22" spans="2:17" x14ac:dyDescent="0.2">
      <c r="K22" s="1" t="s">
        <v>128</v>
      </c>
      <c r="L22" s="16">
        <f>地区別5歳毎!E23</f>
        <v>2344</v>
      </c>
      <c r="M22" s="15">
        <f>L22/L26</f>
        <v>5.4131448893815527E-2</v>
      </c>
      <c r="N22" s="17">
        <f>地区別5歳毎!E24</f>
        <v>2269</v>
      </c>
      <c r="O22" s="15">
        <f>N22/N26</f>
        <v>4.859192633044223E-2</v>
      </c>
      <c r="P22" s="18">
        <f t="shared" si="0"/>
        <v>4613</v>
      </c>
      <c r="Q22" s="15">
        <f>P22/P26</f>
        <v>5.1257264131026589E-2</v>
      </c>
    </row>
    <row r="23" spans="2:17" x14ac:dyDescent="0.2">
      <c r="K23" s="1" t="s">
        <v>129</v>
      </c>
      <c r="L23" s="16">
        <f>地区別5歳毎!D23</f>
        <v>2052</v>
      </c>
      <c r="M23" s="15">
        <f>L23/L26</f>
        <v>4.738811140363032E-2</v>
      </c>
      <c r="N23" s="17">
        <f>地区別5歳毎!D24</f>
        <v>1959</v>
      </c>
      <c r="O23" s="15">
        <f>N23/N26</f>
        <v>4.1953099903629942E-2</v>
      </c>
      <c r="P23" s="18">
        <f t="shared" si="0"/>
        <v>4011</v>
      </c>
      <c r="Q23" s="15">
        <f>P23/P26</f>
        <v>4.4568152271742392E-2</v>
      </c>
    </row>
    <row r="24" spans="2:17" x14ac:dyDescent="0.2">
      <c r="K24" s="1" t="s">
        <v>130</v>
      </c>
      <c r="L24" s="16">
        <f>地区別5歳毎!C23</f>
        <v>1620</v>
      </c>
      <c r="M24" s="15">
        <f>L24/L26</f>
        <v>3.7411666897602884E-2</v>
      </c>
      <c r="N24" s="17">
        <f>地区別5歳毎!C24</f>
        <v>1404</v>
      </c>
      <c r="O24" s="15">
        <f>N24/N26</f>
        <v>3.0067459042724062E-2</v>
      </c>
      <c r="P24" s="18">
        <f t="shared" si="0"/>
        <v>3024</v>
      </c>
      <c r="Q24" s="15">
        <f>P24/P26</f>
        <v>3.3601120037334578E-2</v>
      </c>
    </row>
    <row r="25" spans="2:17" x14ac:dyDescent="0.2">
      <c r="K25" s="1"/>
    </row>
    <row r="26" spans="2:17" x14ac:dyDescent="0.2">
      <c r="K26" s="1"/>
      <c r="L26" s="7">
        <f>SUM(L4:L24)</f>
        <v>43302</v>
      </c>
      <c r="M26" s="6"/>
      <c r="N26" s="17">
        <f>SUM(N4:N24)</f>
        <v>46695</v>
      </c>
      <c r="O26" s="6"/>
      <c r="P26" s="18">
        <f>SUM(P4:P24)</f>
        <v>89997</v>
      </c>
      <c r="Q26" s="6"/>
    </row>
    <row r="27" spans="2:17" x14ac:dyDescent="0.2">
      <c r="K27" s="1"/>
    </row>
    <row r="28" spans="2:17" x14ac:dyDescent="0.2">
      <c r="K28" s="1"/>
    </row>
    <row r="29" spans="2:17" x14ac:dyDescent="0.2">
      <c r="K29" s="1"/>
    </row>
    <row r="30" spans="2:17" x14ac:dyDescent="0.2">
      <c r="K30" s="1"/>
    </row>
    <row r="31" spans="2:17" x14ac:dyDescent="0.2">
      <c r="B31" s="12" t="s">
        <v>132</v>
      </c>
      <c r="K31" s="1"/>
      <c r="M31" s="12"/>
    </row>
    <row r="32" spans="2:17" x14ac:dyDescent="0.2">
      <c r="B32" s="12"/>
      <c r="K32" s="1"/>
      <c r="M32" s="12" t="s">
        <v>132</v>
      </c>
      <c r="P32" s="5" t="s">
        <v>102</v>
      </c>
    </row>
    <row r="33" spans="11:17" x14ac:dyDescent="0.2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2">
      <c r="K34" s="1" t="s">
        <v>17</v>
      </c>
      <c r="L34" s="16">
        <f>地区別5歳毎!W35</f>
        <v>0</v>
      </c>
      <c r="M34" s="15">
        <f>L34/L56</f>
        <v>0</v>
      </c>
      <c r="N34" s="17">
        <f>地区別5歳毎!W36</f>
        <v>13</v>
      </c>
      <c r="O34" s="15">
        <f>N34/N56</f>
        <v>1.5589399208538195E-3</v>
      </c>
      <c r="P34" s="18">
        <f>L34+N34</f>
        <v>13</v>
      </c>
      <c r="Q34" s="15">
        <f>P34/P56</f>
        <v>8.1062542869614015E-4</v>
      </c>
    </row>
    <row r="35" spans="11:17" x14ac:dyDescent="0.2">
      <c r="K35" s="1" t="s">
        <v>111</v>
      </c>
      <c r="L35" s="16">
        <f>地区別5歳毎!V35</f>
        <v>19</v>
      </c>
      <c r="M35" s="15">
        <f>L35/L56</f>
        <v>2.468173551571837E-3</v>
      </c>
      <c r="N35" s="17">
        <f>地区別5歳毎!V36</f>
        <v>71</v>
      </c>
      <c r="O35" s="15">
        <f>N35/N56</f>
        <v>8.5142103369708604E-3</v>
      </c>
      <c r="P35" s="18">
        <f t="shared" ref="P35:P54" si="1">L35+N35</f>
        <v>90</v>
      </c>
      <c r="Q35" s="15">
        <f>P35/P56</f>
        <v>5.6120221986655861E-3</v>
      </c>
    </row>
    <row r="36" spans="11:17" x14ac:dyDescent="0.2">
      <c r="K36" s="1" t="s">
        <v>112</v>
      </c>
      <c r="L36" s="16">
        <f>地区別5歳毎!U35</f>
        <v>61</v>
      </c>
      <c r="M36" s="15">
        <f>L36/L56</f>
        <v>7.9241361392569497E-3</v>
      </c>
      <c r="N36" s="17">
        <f>地区別5歳毎!U36</f>
        <v>187</v>
      </c>
      <c r="O36" s="15">
        <f>N36/N56</f>
        <v>2.2424751169204941E-2</v>
      </c>
      <c r="P36" s="18">
        <f t="shared" si="1"/>
        <v>248</v>
      </c>
      <c r="Q36" s="15">
        <f>P36/P56</f>
        <v>1.5464238947434058E-2</v>
      </c>
    </row>
    <row r="37" spans="11:17" x14ac:dyDescent="0.2">
      <c r="K37" s="1" t="s">
        <v>113</v>
      </c>
      <c r="L37" s="16">
        <f>地区別5歳毎!T35</f>
        <v>173</v>
      </c>
      <c r="M37" s="15">
        <f>L37/L56</f>
        <v>2.2473369706417251E-2</v>
      </c>
      <c r="N37" s="17">
        <f>地区別5歳毎!T36</f>
        <v>295</v>
      </c>
      <c r="O37" s="15">
        <f>N37/N56</f>
        <v>3.5375944357836669E-2</v>
      </c>
      <c r="P37" s="18">
        <f t="shared" si="1"/>
        <v>468</v>
      </c>
      <c r="Q37" s="15">
        <f>P37/P56</f>
        <v>2.9182515433061048E-2</v>
      </c>
    </row>
    <row r="38" spans="11:17" x14ac:dyDescent="0.2">
      <c r="K38" s="1" t="s">
        <v>114</v>
      </c>
      <c r="L38" s="16">
        <f>地区別5歳毎!S35</f>
        <v>323</v>
      </c>
      <c r="M38" s="15">
        <f>L38/L56</f>
        <v>4.1958950376721225E-2</v>
      </c>
      <c r="N38" s="17">
        <f>地区別5歳毎!S36</f>
        <v>391</v>
      </c>
      <c r="O38" s="15">
        <f>N38/N56</f>
        <v>4.6888116081064878E-2</v>
      </c>
      <c r="P38" s="18">
        <f t="shared" si="1"/>
        <v>714</v>
      </c>
      <c r="Q38" s="15">
        <f>P38/P56</f>
        <v>4.4522042776080316E-2</v>
      </c>
    </row>
    <row r="39" spans="11:17" x14ac:dyDescent="0.2">
      <c r="K39" s="1" t="s">
        <v>115</v>
      </c>
      <c r="L39" s="16">
        <f>地区別5歳毎!R35</f>
        <v>682</v>
      </c>
      <c r="M39" s="15">
        <f>L39/L56</f>
        <v>8.8594440114315401E-2</v>
      </c>
      <c r="N39" s="17">
        <f>地区別5歳毎!R36</f>
        <v>777</v>
      </c>
      <c r="O39" s="15">
        <f>N39/N56</f>
        <v>9.3176639884878287E-2</v>
      </c>
      <c r="P39" s="18">
        <f t="shared" si="1"/>
        <v>1459</v>
      </c>
      <c r="Q39" s="15">
        <f>P39/P56</f>
        <v>9.097711542058988E-2</v>
      </c>
    </row>
    <row r="40" spans="11:17" x14ac:dyDescent="0.2">
      <c r="K40" s="1" t="s">
        <v>116</v>
      </c>
      <c r="L40" s="16">
        <f>地区別5歳毎!Q35</f>
        <v>604</v>
      </c>
      <c r="M40" s="15">
        <f>L40/L56</f>
        <v>7.8461938165757333E-2</v>
      </c>
      <c r="N40" s="17">
        <f>地区別5歳毎!Q36</f>
        <v>705</v>
      </c>
      <c r="O40" s="15">
        <f>N40/N56</f>
        <v>8.4542511092457126E-2</v>
      </c>
      <c r="P40" s="18">
        <f t="shared" si="1"/>
        <v>1309</v>
      </c>
      <c r="Q40" s="15">
        <f>P40/P56</f>
        <v>8.1623745089480573E-2</v>
      </c>
    </row>
    <row r="41" spans="11:17" x14ac:dyDescent="0.2">
      <c r="K41" s="1" t="s">
        <v>117</v>
      </c>
      <c r="L41" s="16">
        <f>地区別5歳毎!P35</f>
        <v>496</v>
      </c>
      <c r="M41" s="15">
        <f>L41/L56</f>
        <v>6.4432320083138483E-2</v>
      </c>
      <c r="N41" s="17">
        <f>地区別5歳毎!P36</f>
        <v>583</v>
      </c>
      <c r="O41" s="15">
        <f>N41/N56</f>
        <v>6.9912459527521287E-2</v>
      </c>
      <c r="P41" s="18">
        <f t="shared" si="1"/>
        <v>1079</v>
      </c>
      <c r="Q41" s="15">
        <f>P41/P56</f>
        <v>6.7281910581779639E-2</v>
      </c>
    </row>
    <row r="42" spans="11:17" x14ac:dyDescent="0.2">
      <c r="K42" s="1" t="s">
        <v>118</v>
      </c>
      <c r="L42" s="16">
        <f>地区別5歳毎!O35</f>
        <v>424</v>
      </c>
      <c r="M42" s="15">
        <f>L42/L56</f>
        <v>5.507924136139257E-2</v>
      </c>
      <c r="N42" s="17">
        <f>地区別5歳毎!O36</f>
        <v>448</v>
      </c>
      <c r="O42" s="15">
        <f>N42/N56</f>
        <v>5.3723468041731622E-2</v>
      </c>
      <c r="P42" s="18">
        <f t="shared" si="1"/>
        <v>872</v>
      </c>
      <c r="Q42" s="15">
        <f>P42/P56</f>
        <v>5.4374259524848791E-2</v>
      </c>
    </row>
    <row r="43" spans="11:17" x14ac:dyDescent="0.2">
      <c r="K43" s="1" t="s">
        <v>119</v>
      </c>
      <c r="L43" s="16">
        <f>地区別5歳毎!N35</f>
        <v>472</v>
      </c>
      <c r="M43" s="15">
        <f>L43/L56</f>
        <v>6.1314627175889841E-2</v>
      </c>
      <c r="N43" s="17">
        <f>地区別5歳毎!N36</f>
        <v>521</v>
      </c>
      <c r="O43" s="15">
        <f>N43/N56</f>
        <v>6.2477515289603068E-2</v>
      </c>
      <c r="P43" s="18">
        <f t="shared" si="1"/>
        <v>993</v>
      </c>
      <c r="Q43" s="15">
        <f>P43/P56</f>
        <v>6.1919311591943631E-2</v>
      </c>
    </row>
    <row r="44" spans="11:17" x14ac:dyDescent="0.2">
      <c r="K44" s="1" t="s">
        <v>120</v>
      </c>
      <c r="L44" s="16">
        <f>地区別5歳毎!M35</f>
        <v>508</v>
      </c>
      <c r="M44" s="15">
        <f>L44/L56</f>
        <v>6.5991166536762791E-2</v>
      </c>
      <c r="N44" s="17">
        <f>地区別5歳毎!M36</f>
        <v>557</v>
      </c>
      <c r="O44" s="15">
        <f>N44/N56</f>
        <v>6.6794579685813649E-2</v>
      </c>
      <c r="P44" s="18">
        <f t="shared" si="1"/>
        <v>1065</v>
      </c>
      <c r="Q44" s="15">
        <f>P44/P56</f>
        <v>6.6408929350876097E-2</v>
      </c>
    </row>
    <row r="45" spans="11:17" x14ac:dyDescent="0.2">
      <c r="K45" s="1" t="s">
        <v>121</v>
      </c>
      <c r="L45" s="16">
        <f>地区別5歳毎!L35</f>
        <v>490</v>
      </c>
      <c r="M45" s="15">
        <f>L45/L56</f>
        <v>6.3652896856326316E-2</v>
      </c>
      <c r="N45" s="17">
        <f>地区別5歳毎!L36</f>
        <v>506</v>
      </c>
      <c r="O45" s="15">
        <f>N45/N56</f>
        <v>6.0678738457848665E-2</v>
      </c>
      <c r="P45" s="18">
        <f t="shared" si="1"/>
        <v>996</v>
      </c>
      <c r="Q45" s="15">
        <f>P45/P56</f>
        <v>6.2106378998565817E-2</v>
      </c>
    </row>
    <row r="46" spans="11:17" x14ac:dyDescent="0.2">
      <c r="K46" s="1" t="s">
        <v>122</v>
      </c>
      <c r="L46" s="16">
        <f>地区別5歳毎!K35</f>
        <v>448</v>
      </c>
      <c r="M46" s="15">
        <f>L46/L56</f>
        <v>5.8196934268641205E-2</v>
      </c>
      <c r="N46" s="17">
        <f>地区別5歳毎!K36</f>
        <v>482</v>
      </c>
      <c r="O46" s="15">
        <f>N46/N56</f>
        <v>5.7800695527041611E-2</v>
      </c>
      <c r="P46" s="18">
        <f t="shared" si="1"/>
        <v>930</v>
      </c>
      <c r="Q46" s="15">
        <f>P46/P56</f>
        <v>5.7990896052877723E-2</v>
      </c>
    </row>
    <row r="47" spans="11:17" x14ac:dyDescent="0.2">
      <c r="K47" s="1" t="s">
        <v>123</v>
      </c>
      <c r="L47" s="16">
        <f>地区別5歳毎!J35</f>
        <v>435</v>
      </c>
      <c r="M47" s="15">
        <f>L47/L56</f>
        <v>5.6508183943881525E-2</v>
      </c>
      <c r="N47" s="17">
        <f>地区別5歳毎!J36</f>
        <v>431</v>
      </c>
      <c r="O47" s="15">
        <f>N47/N56</f>
        <v>5.1684854299076627E-2</v>
      </c>
      <c r="P47" s="18">
        <f t="shared" si="1"/>
        <v>866</v>
      </c>
      <c r="Q47" s="15">
        <f>P47/P56</f>
        <v>5.4000124711604418E-2</v>
      </c>
    </row>
    <row r="48" spans="11:17" x14ac:dyDescent="0.2">
      <c r="K48" s="1" t="s">
        <v>124</v>
      </c>
      <c r="L48" s="16">
        <f>地区別5歳毎!I35</f>
        <v>397</v>
      </c>
      <c r="M48" s="15">
        <f>L48/L56</f>
        <v>5.1571836840737857E-2</v>
      </c>
      <c r="N48" s="17">
        <f>地区別5歳毎!I36</f>
        <v>392</v>
      </c>
      <c r="O48" s="15">
        <f>N48/N56</f>
        <v>4.700803453651517E-2</v>
      </c>
      <c r="P48" s="18">
        <f t="shared" si="1"/>
        <v>789</v>
      </c>
      <c r="Q48" s="15">
        <f>P48/P56</f>
        <v>4.9198727941634969E-2</v>
      </c>
    </row>
    <row r="49" spans="2:17" x14ac:dyDescent="0.2">
      <c r="K49" s="1" t="s">
        <v>125</v>
      </c>
      <c r="L49" s="16">
        <f>地区別5歳毎!H35</f>
        <v>385</v>
      </c>
      <c r="M49" s="15">
        <f>L49/L56</f>
        <v>5.0012990387113536E-2</v>
      </c>
      <c r="N49" s="17">
        <f>地区別5歳毎!H36</f>
        <v>341</v>
      </c>
      <c r="O49" s="15">
        <f>N49/N56</f>
        <v>4.0892193308550186E-2</v>
      </c>
      <c r="P49" s="18">
        <f t="shared" si="1"/>
        <v>726</v>
      </c>
      <c r="Q49" s="15">
        <f>P49/P56</f>
        <v>4.5270312402569061E-2</v>
      </c>
    </row>
    <row r="50" spans="2:17" x14ac:dyDescent="0.2">
      <c r="K50" s="1" t="s">
        <v>126</v>
      </c>
      <c r="L50" s="16">
        <f>地区別5歳毎!G35</f>
        <v>356</v>
      </c>
      <c r="M50" s="15">
        <f>L50/L56</f>
        <v>4.6245778124188099E-2</v>
      </c>
      <c r="N50" s="17">
        <f>地区別5歳毎!G36</f>
        <v>315</v>
      </c>
      <c r="O50" s="15">
        <f>N50/N56</f>
        <v>3.7774313466842548E-2</v>
      </c>
      <c r="P50" s="18">
        <f t="shared" si="1"/>
        <v>671</v>
      </c>
      <c r="Q50" s="15">
        <f>P50/P56</f>
        <v>4.1840743281162315E-2</v>
      </c>
    </row>
    <row r="51" spans="2:17" x14ac:dyDescent="0.2">
      <c r="K51" s="1" t="s">
        <v>127</v>
      </c>
      <c r="L51" s="16">
        <f>地区別5歳毎!F35</f>
        <v>354</v>
      </c>
      <c r="M51" s="15">
        <f>L51/L56</f>
        <v>4.5985970381917381E-2</v>
      </c>
      <c r="N51" s="17">
        <f>地区別5歳毎!F36</f>
        <v>282</v>
      </c>
      <c r="O51" s="15">
        <f>N51/N56</f>
        <v>3.381700443698285E-2</v>
      </c>
      <c r="P51" s="18">
        <f t="shared" si="1"/>
        <v>636</v>
      </c>
      <c r="Q51" s="15">
        <f>P51/P56</f>
        <v>3.9658290203903476E-2</v>
      </c>
    </row>
    <row r="52" spans="2:17" x14ac:dyDescent="0.2">
      <c r="K52" s="1" t="s">
        <v>128</v>
      </c>
      <c r="L52" s="16">
        <f>地区別5歳毎!E35</f>
        <v>365</v>
      </c>
      <c r="M52" s="15">
        <f>L52/L56</f>
        <v>4.7414912964406336E-2</v>
      </c>
      <c r="N52" s="17">
        <f>地区別5歳毎!E36</f>
        <v>336</v>
      </c>
      <c r="O52" s="15">
        <f>N52/N56</f>
        <v>4.0292601031298718E-2</v>
      </c>
      <c r="P52" s="18">
        <f t="shared" si="1"/>
        <v>701</v>
      </c>
      <c r="Q52" s="15">
        <f>P52/P56</f>
        <v>4.3711417347384172E-2</v>
      </c>
    </row>
    <row r="53" spans="2:17" x14ac:dyDescent="0.2">
      <c r="K53" s="1" t="s">
        <v>129</v>
      </c>
      <c r="L53" s="16">
        <f>地区別5歳毎!D35</f>
        <v>366</v>
      </c>
      <c r="M53" s="15">
        <f>L53/L56</f>
        <v>4.7544816835541702E-2</v>
      </c>
      <c r="N53" s="17">
        <f>地区別5歳毎!D36</f>
        <v>366</v>
      </c>
      <c r="O53" s="15">
        <f>N53/N56</f>
        <v>4.3890154694807532E-2</v>
      </c>
      <c r="P53" s="18">
        <f t="shared" si="1"/>
        <v>732</v>
      </c>
      <c r="Q53" s="15">
        <f>P53/P56</f>
        <v>4.5644447215813434E-2</v>
      </c>
    </row>
    <row r="54" spans="2:17" x14ac:dyDescent="0.2">
      <c r="K54" s="1" t="s">
        <v>130</v>
      </c>
      <c r="L54" s="16">
        <f>地区別5歳毎!C35</f>
        <v>340</v>
      </c>
      <c r="M54" s="15">
        <f>L54/L56</f>
        <v>4.4167316186022341E-2</v>
      </c>
      <c r="N54" s="17">
        <f>地区別5歳毎!C36</f>
        <v>340</v>
      </c>
      <c r="O54" s="15">
        <f>N54/N56</f>
        <v>4.0772274853099894E-2</v>
      </c>
      <c r="P54" s="18">
        <f t="shared" si="1"/>
        <v>680</v>
      </c>
      <c r="Q54" s="15">
        <f>P54/P56</f>
        <v>4.2401945501028868E-2</v>
      </c>
    </row>
    <row r="55" spans="2:17" x14ac:dyDescent="0.2">
      <c r="K55" s="1"/>
    </row>
    <row r="56" spans="2:17" x14ac:dyDescent="0.2">
      <c r="K56" s="1"/>
      <c r="L56" s="16">
        <f>SUM(L34:L54)</f>
        <v>7698</v>
      </c>
      <c r="M56" s="6"/>
      <c r="N56" s="17">
        <f>SUM(N34:N54)</f>
        <v>8339</v>
      </c>
      <c r="O56" s="6"/>
      <c r="P56" s="18">
        <f>SUM(P34:P54)</f>
        <v>16037</v>
      </c>
      <c r="Q56" s="6"/>
    </row>
    <row r="61" spans="2:17" x14ac:dyDescent="0.2">
      <c r="B61" s="12" t="s">
        <v>133</v>
      </c>
    </row>
    <row r="62" spans="2:17" x14ac:dyDescent="0.2">
      <c r="K62" s="1"/>
      <c r="M62" s="12" t="s">
        <v>133</v>
      </c>
      <c r="P62" s="5" t="s">
        <v>102</v>
      </c>
    </row>
    <row r="63" spans="2:17" x14ac:dyDescent="0.2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2">
      <c r="K64" s="1" t="s">
        <v>17</v>
      </c>
      <c r="L64" s="16">
        <f>地区別5歳毎!W38</f>
        <v>0</v>
      </c>
      <c r="M64" s="15">
        <f>L64/L86</f>
        <v>0</v>
      </c>
      <c r="N64" s="17">
        <f>地区別5歳毎!W39</f>
        <v>7</v>
      </c>
      <c r="O64" s="15">
        <f>N64/N86</f>
        <v>2.7988804478208716E-3</v>
      </c>
      <c r="P64" s="18">
        <f>L64+N64</f>
        <v>7</v>
      </c>
      <c r="Q64" s="15">
        <f>P64/P86</f>
        <v>1.488095238095238E-3</v>
      </c>
    </row>
    <row r="65" spans="11:17" x14ac:dyDescent="0.2">
      <c r="K65" s="1" t="s">
        <v>111</v>
      </c>
      <c r="L65" s="16">
        <f>地区別5歳毎!V38</f>
        <v>6</v>
      </c>
      <c r="M65" s="15">
        <f>L65/L86</f>
        <v>2.7235587834770767E-3</v>
      </c>
      <c r="N65" s="17">
        <f>地区別5歳毎!V39</f>
        <v>29</v>
      </c>
      <c r="O65" s="15">
        <f>N65/N86</f>
        <v>1.1595361855257898E-2</v>
      </c>
      <c r="P65" s="18">
        <f t="shared" ref="P65:P84" si="2">L65+N65</f>
        <v>35</v>
      </c>
      <c r="Q65" s="15">
        <f>P65/P86</f>
        <v>7.4404761904761901E-3</v>
      </c>
    </row>
    <row r="66" spans="11:17" x14ac:dyDescent="0.2">
      <c r="K66" s="1" t="s">
        <v>112</v>
      </c>
      <c r="L66" s="16">
        <f>地区別5歳毎!U38</f>
        <v>26</v>
      </c>
      <c r="M66" s="15">
        <f>L66/L86</f>
        <v>1.1802088061733999E-2</v>
      </c>
      <c r="N66" s="17">
        <f>地区別5歳毎!U39</f>
        <v>102</v>
      </c>
      <c r="O66" s="15">
        <f>N66/N86</f>
        <v>4.0783686525389842E-2</v>
      </c>
      <c r="P66" s="18">
        <f t="shared" si="2"/>
        <v>128</v>
      </c>
      <c r="Q66" s="15">
        <f>P66/P86</f>
        <v>2.7210884353741496E-2</v>
      </c>
    </row>
    <row r="67" spans="11:17" x14ac:dyDescent="0.2">
      <c r="K67" s="1" t="s">
        <v>113</v>
      </c>
      <c r="L67" s="16">
        <f>地区別5歳毎!T38</f>
        <v>62</v>
      </c>
      <c r="M67" s="15">
        <f>L67/L86</f>
        <v>2.814344076259646E-2</v>
      </c>
      <c r="N67" s="17">
        <f>地区別5歳毎!T39</f>
        <v>144</v>
      </c>
      <c r="O67" s="15">
        <f>N67/N86</f>
        <v>5.7576969212315074E-2</v>
      </c>
      <c r="P67" s="18">
        <f t="shared" si="2"/>
        <v>206</v>
      </c>
      <c r="Q67" s="15">
        <f>P67/P86</f>
        <v>4.3792517006802721E-2</v>
      </c>
    </row>
    <row r="68" spans="11:17" x14ac:dyDescent="0.2">
      <c r="K68" s="1" t="s">
        <v>114</v>
      </c>
      <c r="L68" s="16">
        <f>地区別5歳毎!S38</f>
        <v>91</v>
      </c>
      <c r="M68" s="15">
        <f>L68/L86</f>
        <v>4.1307308216068997E-2</v>
      </c>
      <c r="N68" s="17">
        <f>地区別5歳毎!S39</f>
        <v>137</v>
      </c>
      <c r="O68" s="15">
        <f>N68/N86</f>
        <v>5.47780887644942E-2</v>
      </c>
      <c r="P68" s="18">
        <f t="shared" si="2"/>
        <v>228</v>
      </c>
      <c r="Q68" s="15">
        <f>P68/P86</f>
        <v>4.8469387755102039E-2</v>
      </c>
    </row>
    <row r="69" spans="11:17" x14ac:dyDescent="0.2">
      <c r="K69" s="1" t="s">
        <v>115</v>
      </c>
      <c r="L69" s="16">
        <f>地区別5歳毎!R38</f>
        <v>179</v>
      </c>
      <c r="M69" s="15">
        <f>L69/L86</f>
        <v>8.1252837040399456E-2</v>
      </c>
      <c r="N69" s="17">
        <f>地区別5歳毎!R39</f>
        <v>207</v>
      </c>
      <c r="O69" s="15">
        <f>N69/N86</f>
        <v>8.2766893242702921E-2</v>
      </c>
      <c r="P69" s="18">
        <f t="shared" si="2"/>
        <v>386</v>
      </c>
      <c r="Q69" s="15">
        <f>P69/P86</f>
        <v>8.2057823129251695E-2</v>
      </c>
    </row>
    <row r="70" spans="11:17" x14ac:dyDescent="0.2">
      <c r="K70" s="1" t="s">
        <v>116</v>
      </c>
      <c r="L70" s="16">
        <f>地区別5歳毎!Q38</f>
        <v>213</v>
      </c>
      <c r="M70" s="15">
        <f>L70/L86</f>
        <v>9.6686336813436219E-2</v>
      </c>
      <c r="N70" s="17">
        <f>地区別5歳毎!Q39</f>
        <v>218</v>
      </c>
      <c r="O70" s="15">
        <f>N70/N86</f>
        <v>8.7165133946421433E-2</v>
      </c>
      <c r="P70" s="18">
        <f t="shared" si="2"/>
        <v>431</v>
      </c>
      <c r="Q70" s="15">
        <f>P70/P86</f>
        <v>9.1624149659863943E-2</v>
      </c>
    </row>
    <row r="71" spans="11:17" x14ac:dyDescent="0.2">
      <c r="K71" s="1" t="s">
        <v>117</v>
      </c>
      <c r="L71" s="16">
        <f>地区別5歳毎!P38</f>
        <v>213</v>
      </c>
      <c r="M71" s="15">
        <f>L71/L86</f>
        <v>9.6686336813436219E-2</v>
      </c>
      <c r="N71" s="17">
        <f>地区別5歳毎!P39</f>
        <v>204</v>
      </c>
      <c r="O71" s="15">
        <f>N71/N86</f>
        <v>8.1567373050779685E-2</v>
      </c>
      <c r="P71" s="18">
        <f t="shared" si="2"/>
        <v>417</v>
      </c>
      <c r="Q71" s="15">
        <f>P71/P86</f>
        <v>8.8647959183673464E-2</v>
      </c>
    </row>
    <row r="72" spans="11:17" x14ac:dyDescent="0.2">
      <c r="K72" s="1" t="s">
        <v>118</v>
      </c>
      <c r="L72" s="16">
        <f>地区別5歳毎!O38</f>
        <v>166</v>
      </c>
      <c r="M72" s="15">
        <f>L72/L86</f>
        <v>7.5351793009532458E-2</v>
      </c>
      <c r="N72" s="17">
        <f>地区別5歳毎!O39</f>
        <v>202</v>
      </c>
      <c r="O72" s="15">
        <f>N72/N86</f>
        <v>8.0767692922830869E-2</v>
      </c>
      <c r="P72" s="18">
        <f t="shared" si="2"/>
        <v>368</v>
      </c>
      <c r="Q72" s="15">
        <f>P72/P86</f>
        <v>7.8231292517006806E-2</v>
      </c>
    </row>
    <row r="73" spans="11:17" x14ac:dyDescent="0.2">
      <c r="K73" s="1" t="s">
        <v>119</v>
      </c>
      <c r="L73" s="16">
        <f>地区別5歳毎!N38</f>
        <v>150</v>
      </c>
      <c r="M73" s="15">
        <f>L73/L86</f>
        <v>6.8088969586926923E-2</v>
      </c>
      <c r="N73" s="17">
        <f>地区別5歳毎!N39</f>
        <v>173</v>
      </c>
      <c r="O73" s="15">
        <f>N73/N86</f>
        <v>6.9172331067572965E-2</v>
      </c>
      <c r="P73" s="18">
        <f t="shared" si="2"/>
        <v>323</v>
      </c>
      <c r="Q73" s="15">
        <f>P73/P86</f>
        <v>6.8664965986394558E-2</v>
      </c>
    </row>
    <row r="74" spans="11:17" x14ac:dyDescent="0.2">
      <c r="K74" s="1" t="s">
        <v>120</v>
      </c>
      <c r="L74" s="16">
        <f>地区別5歳毎!M38</f>
        <v>151</v>
      </c>
      <c r="M74" s="15">
        <f>L74/L86</f>
        <v>6.8542896050839769E-2</v>
      </c>
      <c r="N74" s="17">
        <f>地区別5歳毎!M39</f>
        <v>143</v>
      </c>
      <c r="O74" s="15">
        <f>N74/N86</f>
        <v>5.7177129148340666E-2</v>
      </c>
      <c r="P74" s="18">
        <f t="shared" si="2"/>
        <v>294</v>
      </c>
      <c r="Q74" s="15">
        <f>P74/P86</f>
        <v>6.25E-2</v>
      </c>
    </row>
    <row r="75" spans="11:17" x14ac:dyDescent="0.2">
      <c r="K75" s="1" t="s">
        <v>121</v>
      </c>
      <c r="L75" s="16">
        <f>地区別5歳毎!L38</f>
        <v>126</v>
      </c>
      <c r="M75" s="15">
        <f>L75/L86</f>
        <v>5.7194734453018613E-2</v>
      </c>
      <c r="N75" s="17">
        <f>地区別5歳毎!L39</f>
        <v>136</v>
      </c>
      <c r="O75" s="15">
        <f>N75/N86</f>
        <v>5.4378248700519792E-2</v>
      </c>
      <c r="P75" s="18">
        <f t="shared" si="2"/>
        <v>262</v>
      </c>
      <c r="Q75" s="15">
        <f>P75/P86</f>
        <v>5.5697278911564625E-2</v>
      </c>
    </row>
    <row r="76" spans="11:17" x14ac:dyDescent="0.2">
      <c r="K76" s="1" t="s">
        <v>122</v>
      </c>
      <c r="L76" s="16">
        <f>地区別5歳毎!K38</f>
        <v>133</v>
      </c>
      <c r="M76" s="15">
        <f>L76/L86</f>
        <v>6.0372219700408535E-2</v>
      </c>
      <c r="N76" s="17">
        <f>地区別5歳毎!K39</f>
        <v>119</v>
      </c>
      <c r="O76" s="15">
        <f>N76/N86</f>
        <v>4.7580967612954821E-2</v>
      </c>
      <c r="P76" s="18">
        <f t="shared" si="2"/>
        <v>252</v>
      </c>
      <c r="Q76" s="15">
        <f>P76/P86</f>
        <v>5.3571428571428568E-2</v>
      </c>
    </row>
    <row r="77" spans="11:17" x14ac:dyDescent="0.2">
      <c r="K77" s="1" t="s">
        <v>123</v>
      </c>
      <c r="L77" s="16">
        <f>地区別5歳毎!J38</f>
        <v>103</v>
      </c>
      <c r="M77" s="15">
        <f>L77/L86</f>
        <v>4.6754425783023149E-2</v>
      </c>
      <c r="N77" s="17">
        <f>地区別5歳毎!J39</f>
        <v>119</v>
      </c>
      <c r="O77" s="15">
        <f>N77/N86</f>
        <v>4.7580967612954821E-2</v>
      </c>
      <c r="P77" s="18">
        <f t="shared" si="2"/>
        <v>222</v>
      </c>
      <c r="Q77" s="15">
        <f>P77/P86</f>
        <v>4.7193877551020405E-2</v>
      </c>
    </row>
    <row r="78" spans="11:17" x14ac:dyDescent="0.2">
      <c r="K78" s="1" t="s">
        <v>124</v>
      </c>
      <c r="L78" s="16">
        <f>地区別5歳毎!I38</f>
        <v>93</v>
      </c>
      <c r="M78" s="15">
        <f>L78/L86</f>
        <v>4.2215161143894689E-2</v>
      </c>
      <c r="N78" s="17">
        <f>地区別5歳毎!I39</f>
        <v>76</v>
      </c>
      <c r="O78" s="15">
        <f>N78/N86</f>
        <v>3.0387844862055178E-2</v>
      </c>
      <c r="P78" s="18">
        <f t="shared" si="2"/>
        <v>169</v>
      </c>
      <c r="Q78" s="15">
        <f>P78/P86</f>
        <v>3.5926870748299318E-2</v>
      </c>
    </row>
    <row r="79" spans="11:17" x14ac:dyDescent="0.2">
      <c r="K79" s="1" t="s">
        <v>125</v>
      </c>
      <c r="L79" s="16">
        <f>地区別5歳毎!H38</f>
        <v>48</v>
      </c>
      <c r="M79" s="15">
        <f>L79/L86</f>
        <v>2.1788470267816613E-2</v>
      </c>
      <c r="N79" s="17">
        <f>地区別5歳毎!H39</f>
        <v>73</v>
      </c>
      <c r="O79" s="15">
        <f>N79/N86</f>
        <v>2.9188324670131948E-2</v>
      </c>
      <c r="P79" s="18">
        <f t="shared" si="2"/>
        <v>121</v>
      </c>
      <c r="Q79" s="15">
        <f>P79/P86</f>
        <v>2.5722789115646259E-2</v>
      </c>
    </row>
    <row r="80" spans="11:17" x14ac:dyDescent="0.2">
      <c r="K80" s="1" t="s">
        <v>126</v>
      </c>
      <c r="L80" s="16">
        <f>地区別5歳毎!G38</f>
        <v>63</v>
      </c>
      <c r="M80" s="15">
        <f>L80/L86</f>
        <v>2.8597367226509306E-2</v>
      </c>
      <c r="N80" s="17">
        <f>地区別5歳毎!G39</f>
        <v>67</v>
      </c>
      <c r="O80" s="15">
        <f>N80/N86</f>
        <v>2.6789284286285485E-2</v>
      </c>
      <c r="P80" s="18">
        <f t="shared" si="2"/>
        <v>130</v>
      </c>
      <c r="Q80" s="15">
        <f>P80/P86</f>
        <v>2.7636054421768707E-2</v>
      </c>
    </row>
    <row r="81" spans="2:17" x14ac:dyDescent="0.2">
      <c r="K81" s="1" t="s">
        <v>127</v>
      </c>
      <c r="L81" s="16">
        <f>地区別5歳毎!F38</f>
        <v>105</v>
      </c>
      <c r="M81" s="15">
        <f>L81/L86</f>
        <v>4.766227871084884E-2</v>
      </c>
      <c r="N81" s="17">
        <f>地区別5歳毎!F39</f>
        <v>85</v>
      </c>
      <c r="O81" s="15">
        <f>N81/N86</f>
        <v>3.3986405437824871E-2</v>
      </c>
      <c r="P81" s="18">
        <f t="shared" si="2"/>
        <v>190</v>
      </c>
      <c r="Q81" s="15">
        <f>P81/P86</f>
        <v>4.0391156462585037E-2</v>
      </c>
    </row>
    <row r="82" spans="2:17" x14ac:dyDescent="0.2">
      <c r="K82" s="1" t="s">
        <v>128</v>
      </c>
      <c r="L82" s="16">
        <f>地区別5歳毎!E38</f>
        <v>114</v>
      </c>
      <c r="M82" s="15">
        <f>L82/L86</f>
        <v>5.1747616886064454E-2</v>
      </c>
      <c r="N82" s="17">
        <f>地区別5歳毎!E39</f>
        <v>94</v>
      </c>
      <c r="O82" s="15">
        <f>N82/N86</f>
        <v>3.758496601359456E-2</v>
      </c>
      <c r="P82" s="18">
        <f t="shared" si="2"/>
        <v>208</v>
      </c>
      <c r="Q82" s="15">
        <f>P82/P86</f>
        <v>4.4217687074829932E-2</v>
      </c>
    </row>
    <row r="83" spans="2:17" x14ac:dyDescent="0.2">
      <c r="K83" s="1" t="s">
        <v>129</v>
      </c>
      <c r="L83" s="16">
        <f>地区別5歳毎!D38</f>
        <v>91</v>
      </c>
      <c r="M83" s="15">
        <f>L83/L86</f>
        <v>4.1307308216068997E-2</v>
      </c>
      <c r="N83" s="17">
        <f>地区別5歳毎!D39</f>
        <v>97</v>
      </c>
      <c r="O83" s="15">
        <f>N83/N86</f>
        <v>3.878448620551779E-2</v>
      </c>
      <c r="P83" s="18">
        <f t="shared" si="2"/>
        <v>188</v>
      </c>
      <c r="Q83" s="15">
        <f>P83/P86</f>
        <v>3.9965986394557826E-2</v>
      </c>
    </row>
    <row r="84" spans="2:17" x14ac:dyDescent="0.2">
      <c r="K84" s="1" t="s">
        <v>130</v>
      </c>
      <c r="L84" s="16">
        <f>地区別5歳毎!C38</f>
        <v>70</v>
      </c>
      <c r="M84" s="15">
        <f>L84/L86</f>
        <v>3.1774852473899232E-2</v>
      </c>
      <c r="N84" s="17">
        <f>地区別5歳毎!C39</f>
        <v>69</v>
      </c>
      <c r="O84" s="15">
        <f>N84/N86</f>
        <v>2.7588964414234307E-2</v>
      </c>
      <c r="P84" s="18">
        <f t="shared" si="2"/>
        <v>139</v>
      </c>
      <c r="Q84" s="15">
        <f>P84/P86</f>
        <v>2.9549319727891158E-2</v>
      </c>
    </row>
    <row r="85" spans="2:17" x14ac:dyDescent="0.2">
      <c r="K85" s="1"/>
    </row>
    <row r="86" spans="2:17" x14ac:dyDescent="0.2">
      <c r="K86" s="1"/>
      <c r="L86" s="16">
        <f>SUM(L64:L84)</f>
        <v>2203</v>
      </c>
      <c r="M86" s="6"/>
      <c r="N86" s="17">
        <f>SUM(N64:N84)</f>
        <v>2501</v>
      </c>
      <c r="O86" s="6"/>
      <c r="P86" s="18">
        <f>SUM(P64:P84)</f>
        <v>4704</v>
      </c>
      <c r="Q86" s="6"/>
    </row>
    <row r="91" spans="2:17" x14ac:dyDescent="0.2">
      <c r="B91" s="12" t="s">
        <v>27</v>
      </c>
    </row>
    <row r="92" spans="2:17" x14ac:dyDescent="0.2">
      <c r="K92" s="1"/>
      <c r="M92" s="12" t="s">
        <v>27</v>
      </c>
      <c r="P92" s="5" t="s">
        <v>102</v>
      </c>
    </row>
    <row r="93" spans="2:17" x14ac:dyDescent="0.2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2">
      <c r="K94" s="1" t="s">
        <v>17</v>
      </c>
      <c r="L94" s="16">
        <f>地区別5歳毎!W47</f>
        <v>1</v>
      </c>
      <c r="M94" s="15">
        <f>L94/L116</f>
        <v>3.0303030303030303E-4</v>
      </c>
      <c r="N94" s="17">
        <f>地区別5歳毎!W48</f>
        <v>4</v>
      </c>
      <c r="O94" s="15">
        <f>N94/N116</f>
        <v>1.1405759908753922E-3</v>
      </c>
      <c r="P94" s="18">
        <f>L94+N94</f>
        <v>5</v>
      </c>
      <c r="Q94" s="15">
        <f>P94/P116</f>
        <v>7.345379756133392E-4</v>
      </c>
    </row>
    <row r="95" spans="2:17" x14ac:dyDescent="0.2">
      <c r="K95" s="1" t="s">
        <v>111</v>
      </c>
      <c r="L95" s="16">
        <f>地区別5歳毎!V47</f>
        <v>9</v>
      </c>
      <c r="M95" s="15">
        <f>L95/L116</f>
        <v>2.7272727272727275E-3</v>
      </c>
      <c r="N95" s="17">
        <f>地区別5歳毎!V48</f>
        <v>46</v>
      </c>
      <c r="O95" s="15">
        <f>N95/N116</f>
        <v>1.3116623895067009E-2</v>
      </c>
      <c r="P95" s="18">
        <f t="shared" ref="P95:P114" si="3">L95+N95</f>
        <v>55</v>
      </c>
      <c r="Q95" s="15">
        <f>P95/P116</f>
        <v>8.0799177317467316E-3</v>
      </c>
    </row>
    <row r="96" spans="2:17" x14ac:dyDescent="0.2">
      <c r="K96" s="1" t="s">
        <v>112</v>
      </c>
      <c r="L96" s="16">
        <f>地区別5歳毎!U47</f>
        <v>32</v>
      </c>
      <c r="M96" s="15">
        <f>L96/L116</f>
        <v>9.696969696969697E-3</v>
      </c>
      <c r="N96" s="17">
        <f>地区別5歳毎!U48</f>
        <v>124</v>
      </c>
      <c r="O96" s="15">
        <f>N96/N116</f>
        <v>3.5357855717137156E-2</v>
      </c>
      <c r="P96" s="18">
        <f t="shared" si="3"/>
        <v>156</v>
      </c>
      <c r="Q96" s="15">
        <f>P96/P116</f>
        <v>2.2917584839136182E-2</v>
      </c>
    </row>
    <row r="97" spans="11:17" x14ac:dyDescent="0.2">
      <c r="K97" s="1" t="s">
        <v>113</v>
      </c>
      <c r="L97" s="16">
        <f>地区別5歳毎!T47</f>
        <v>76</v>
      </c>
      <c r="M97" s="15">
        <f>L97/L116</f>
        <v>2.3030303030303029E-2</v>
      </c>
      <c r="N97" s="17">
        <f>地区別5歳毎!T48</f>
        <v>177</v>
      </c>
      <c r="O97" s="15">
        <f>N97/N116</f>
        <v>5.0470487596236097E-2</v>
      </c>
      <c r="P97" s="18">
        <f t="shared" si="3"/>
        <v>253</v>
      </c>
      <c r="Q97" s="15">
        <f>P97/P116</f>
        <v>3.7167621566034967E-2</v>
      </c>
    </row>
    <row r="98" spans="11:17" x14ac:dyDescent="0.2">
      <c r="K98" s="1" t="s">
        <v>114</v>
      </c>
      <c r="L98" s="16">
        <f>地区別5歳毎!S47</f>
        <v>131</v>
      </c>
      <c r="M98" s="15">
        <f>L98/L116</f>
        <v>3.9696969696969696E-2</v>
      </c>
      <c r="N98" s="17">
        <f>地区別5歳毎!S48</f>
        <v>187</v>
      </c>
      <c r="O98" s="15">
        <f>N98/N116</f>
        <v>5.3321927573424577E-2</v>
      </c>
      <c r="P98" s="18">
        <f t="shared" si="3"/>
        <v>318</v>
      </c>
      <c r="Q98" s="15">
        <f>P98/P116</f>
        <v>4.6716615249008372E-2</v>
      </c>
    </row>
    <row r="99" spans="11:17" x14ac:dyDescent="0.2">
      <c r="K99" s="1" t="s">
        <v>115</v>
      </c>
      <c r="L99" s="16">
        <f>地区別5歳毎!R47</f>
        <v>275</v>
      </c>
      <c r="M99" s="15">
        <f>L99/L116</f>
        <v>8.3333333333333329E-2</v>
      </c>
      <c r="N99" s="17">
        <f>地区別5歳毎!R48</f>
        <v>299</v>
      </c>
      <c r="O99" s="15">
        <f>N99/N116</f>
        <v>8.5258055317935552E-2</v>
      </c>
      <c r="P99" s="18">
        <f t="shared" si="3"/>
        <v>574</v>
      </c>
      <c r="Q99" s="15">
        <f>P99/P116</f>
        <v>8.4324959600411337E-2</v>
      </c>
    </row>
    <row r="100" spans="11:17" x14ac:dyDescent="0.2">
      <c r="K100" s="1" t="s">
        <v>116</v>
      </c>
      <c r="L100" s="16">
        <f>地区別5歳毎!Q47</f>
        <v>307</v>
      </c>
      <c r="M100" s="15">
        <f>L100/L116</f>
        <v>9.3030303030303033E-2</v>
      </c>
      <c r="N100" s="17">
        <f>地区別5歳毎!Q48</f>
        <v>311</v>
      </c>
      <c r="O100" s="15">
        <f>N100/N116</f>
        <v>8.8679783290561739E-2</v>
      </c>
      <c r="P100" s="18">
        <f t="shared" si="3"/>
        <v>618</v>
      </c>
      <c r="Q100" s="15">
        <f>P100/P116</f>
        <v>9.0788893785808733E-2</v>
      </c>
    </row>
    <row r="101" spans="11:17" x14ac:dyDescent="0.2">
      <c r="K101" s="1" t="s">
        <v>117</v>
      </c>
      <c r="L101" s="16">
        <f>地区別5歳毎!P47</f>
        <v>265</v>
      </c>
      <c r="M101" s="15">
        <f>L101/L116</f>
        <v>8.0303030303030307E-2</v>
      </c>
      <c r="N101" s="17">
        <f>地区別5歳毎!P48</f>
        <v>261</v>
      </c>
      <c r="O101" s="15">
        <f>N101/N116</f>
        <v>7.4422583404619339E-2</v>
      </c>
      <c r="P101" s="18">
        <f t="shared" si="3"/>
        <v>526</v>
      </c>
      <c r="Q101" s="15">
        <f>P101/P116</f>
        <v>7.7273395034523282E-2</v>
      </c>
    </row>
    <row r="102" spans="11:17" x14ac:dyDescent="0.2">
      <c r="K102" s="1" t="s">
        <v>118</v>
      </c>
      <c r="L102" s="16">
        <f>地区別5歳毎!O47</f>
        <v>237</v>
      </c>
      <c r="M102" s="15">
        <f>L102/L116</f>
        <v>7.1818181818181823E-2</v>
      </c>
      <c r="N102" s="17">
        <f>地区別5歳毎!O48</f>
        <v>259</v>
      </c>
      <c r="O102" s="15">
        <f>N102/N116</f>
        <v>7.3852295409181631E-2</v>
      </c>
      <c r="P102" s="18">
        <f t="shared" si="3"/>
        <v>496</v>
      </c>
      <c r="Q102" s="15">
        <f>P102/P116</f>
        <v>7.2866167180843253E-2</v>
      </c>
    </row>
    <row r="103" spans="11:17" x14ac:dyDescent="0.2">
      <c r="K103" s="1" t="s">
        <v>119</v>
      </c>
      <c r="L103" s="16">
        <f>地区別5歳毎!N47</f>
        <v>248</v>
      </c>
      <c r="M103" s="15">
        <f>L103/L116</f>
        <v>7.515151515151515E-2</v>
      </c>
      <c r="N103" s="17">
        <f>地区別5歳毎!N48</f>
        <v>210</v>
      </c>
      <c r="O103" s="15">
        <f>N103/N116</f>
        <v>5.9880239520958084E-2</v>
      </c>
      <c r="P103" s="18">
        <f t="shared" si="3"/>
        <v>458</v>
      </c>
      <c r="Q103" s="15">
        <f>P103/P116</f>
        <v>6.7283678566181865E-2</v>
      </c>
    </row>
    <row r="104" spans="11:17" x14ac:dyDescent="0.2">
      <c r="K104" s="1" t="s">
        <v>120</v>
      </c>
      <c r="L104" s="16">
        <f>地区別5歳毎!M47</f>
        <v>213</v>
      </c>
      <c r="M104" s="15">
        <f>L104/L116</f>
        <v>6.4545454545454545E-2</v>
      </c>
      <c r="N104" s="17">
        <f>地区別5歳毎!M48</f>
        <v>190</v>
      </c>
      <c r="O104" s="15">
        <f>N104/N116</f>
        <v>5.4177359566581124E-2</v>
      </c>
      <c r="P104" s="18">
        <f t="shared" si="3"/>
        <v>403</v>
      </c>
      <c r="Q104" s="15">
        <f>P104/P116</f>
        <v>5.920376083443514E-2</v>
      </c>
    </row>
    <row r="105" spans="11:17" x14ac:dyDescent="0.2">
      <c r="K105" s="1" t="s">
        <v>121</v>
      </c>
      <c r="L105" s="16">
        <f>地区別5歳毎!L47</f>
        <v>187</v>
      </c>
      <c r="M105" s="15">
        <f>L105/L116</f>
        <v>5.6666666666666664E-2</v>
      </c>
      <c r="N105" s="17">
        <f>地区別5歳毎!L48</f>
        <v>198</v>
      </c>
      <c r="O105" s="15">
        <f>N105/N116</f>
        <v>5.6458511548331911E-2</v>
      </c>
      <c r="P105" s="18">
        <f t="shared" si="3"/>
        <v>385</v>
      </c>
      <c r="Q105" s="15">
        <f>P105/P116</f>
        <v>5.6559424122227121E-2</v>
      </c>
    </row>
    <row r="106" spans="11:17" x14ac:dyDescent="0.2">
      <c r="K106" s="1" t="s">
        <v>122</v>
      </c>
      <c r="L106" s="16">
        <f>地区別5歳毎!K47</f>
        <v>208</v>
      </c>
      <c r="M106" s="15">
        <f>L106/L116</f>
        <v>6.3030303030303034E-2</v>
      </c>
      <c r="N106" s="17">
        <f>地区別5歳毎!K48</f>
        <v>171</v>
      </c>
      <c r="O106" s="15">
        <f>N106/N116</f>
        <v>4.875962360992301E-2</v>
      </c>
      <c r="P106" s="18">
        <f t="shared" si="3"/>
        <v>379</v>
      </c>
      <c r="Q106" s="15">
        <f>P106/P116</f>
        <v>5.5677978551491113E-2</v>
      </c>
    </row>
    <row r="107" spans="11:17" x14ac:dyDescent="0.2">
      <c r="K107" s="1" t="s">
        <v>123</v>
      </c>
      <c r="L107" s="16">
        <f>地区別5歳毎!J47</f>
        <v>167</v>
      </c>
      <c r="M107" s="15">
        <f>L107/L116</f>
        <v>5.0606060606060606E-2</v>
      </c>
      <c r="N107" s="17">
        <f>地区別5歳毎!J48</f>
        <v>155</v>
      </c>
      <c r="O107" s="15">
        <f>N107/N116</f>
        <v>4.4197319646421443E-2</v>
      </c>
      <c r="P107" s="18">
        <f t="shared" si="3"/>
        <v>322</v>
      </c>
      <c r="Q107" s="15">
        <f>P107/P116</f>
        <v>4.7304245629499045E-2</v>
      </c>
    </row>
    <row r="108" spans="11:17" x14ac:dyDescent="0.2">
      <c r="K108" s="1" t="s">
        <v>124</v>
      </c>
      <c r="L108" s="16">
        <f>地区別5歳毎!I47</f>
        <v>142</v>
      </c>
      <c r="M108" s="15">
        <f>L108/L116</f>
        <v>4.303030303030303E-2</v>
      </c>
      <c r="N108" s="17">
        <f>地区別5歳毎!I48</f>
        <v>149</v>
      </c>
      <c r="O108" s="15">
        <f>N108/N116</f>
        <v>4.2486455660108356E-2</v>
      </c>
      <c r="P108" s="18">
        <f t="shared" si="3"/>
        <v>291</v>
      </c>
      <c r="Q108" s="15">
        <f>P108/P116</f>
        <v>4.2750110180696341E-2</v>
      </c>
    </row>
    <row r="109" spans="11:17" x14ac:dyDescent="0.2">
      <c r="K109" s="1" t="s">
        <v>125</v>
      </c>
      <c r="L109" s="16">
        <f>地区別5歳毎!H47</f>
        <v>117</v>
      </c>
      <c r="M109" s="15">
        <f>L109/L116</f>
        <v>3.5454545454545454E-2</v>
      </c>
      <c r="N109" s="17">
        <f>地区別5歳毎!H48</f>
        <v>118</v>
      </c>
      <c r="O109" s="15">
        <f>N109/N116</f>
        <v>3.3646991730824069E-2</v>
      </c>
      <c r="P109" s="18">
        <f t="shared" si="3"/>
        <v>235</v>
      </c>
      <c r="Q109" s="15">
        <f>P109/P116</f>
        <v>3.4523284853826941E-2</v>
      </c>
    </row>
    <row r="110" spans="11:17" x14ac:dyDescent="0.2">
      <c r="K110" s="1" t="s">
        <v>126</v>
      </c>
      <c r="L110" s="16">
        <f>地区別5歳毎!G47</f>
        <v>117</v>
      </c>
      <c r="M110" s="15">
        <f>L110/L116</f>
        <v>3.5454545454545454E-2</v>
      </c>
      <c r="N110" s="17">
        <f>地区別5歳毎!G48</f>
        <v>116</v>
      </c>
      <c r="O110" s="15">
        <f>N110/N116</f>
        <v>3.3076703735386369E-2</v>
      </c>
      <c r="P110" s="18">
        <f t="shared" si="3"/>
        <v>233</v>
      </c>
      <c r="Q110" s="15">
        <f>P110/P116</f>
        <v>3.4229469663581605E-2</v>
      </c>
    </row>
    <row r="111" spans="11:17" x14ac:dyDescent="0.2">
      <c r="K111" s="1" t="s">
        <v>127</v>
      </c>
      <c r="L111" s="16">
        <f>地区別5歳毎!F47</f>
        <v>130</v>
      </c>
      <c r="M111" s="15">
        <f>L111/L116</f>
        <v>3.9393939393939391E-2</v>
      </c>
      <c r="N111" s="17">
        <f>地区別5歳毎!F48</f>
        <v>137</v>
      </c>
      <c r="O111" s="15">
        <f>N111/N116</f>
        <v>3.9064727687482176E-2</v>
      </c>
      <c r="P111" s="18">
        <f t="shared" si="3"/>
        <v>267</v>
      </c>
      <c r="Q111" s="15">
        <f>P111/P116</f>
        <v>3.9224327897752313E-2</v>
      </c>
    </row>
    <row r="112" spans="11:17" x14ac:dyDescent="0.2">
      <c r="K112" s="1" t="s">
        <v>128</v>
      </c>
      <c r="L112" s="16">
        <f>地区別5歳毎!E47</f>
        <v>169</v>
      </c>
      <c r="M112" s="15">
        <f>L112/L116</f>
        <v>5.1212121212121209E-2</v>
      </c>
      <c r="N112" s="17">
        <f>地区別5歳毎!E48</f>
        <v>133</v>
      </c>
      <c r="O112" s="15">
        <f>N112/N116</f>
        <v>3.7924151696606789E-2</v>
      </c>
      <c r="P112" s="18">
        <f t="shared" si="3"/>
        <v>302</v>
      </c>
      <c r="Q112" s="15">
        <f>P112/P116</f>
        <v>4.436609372704569E-2</v>
      </c>
    </row>
    <row r="113" spans="2:17" x14ac:dyDescent="0.2">
      <c r="K113" s="1" t="s">
        <v>129</v>
      </c>
      <c r="L113" s="16">
        <f>地区別5歳毎!D47</f>
        <v>161</v>
      </c>
      <c r="M113" s="15">
        <f>L113/L116</f>
        <v>4.878787878787879E-2</v>
      </c>
      <c r="N113" s="17">
        <f>地区別5歳毎!D48</f>
        <v>140</v>
      </c>
      <c r="O113" s="15">
        <f>N113/N116</f>
        <v>3.9920159680638723E-2</v>
      </c>
      <c r="P113" s="18">
        <f t="shared" si="3"/>
        <v>301</v>
      </c>
      <c r="Q113" s="15">
        <f>P113/P116</f>
        <v>4.4219186131923022E-2</v>
      </c>
    </row>
    <row r="114" spans="2:17" x14ac:dyDescent="0.2">
      <c r="K114" s="1" t="s">
        <v>130</v>
      </c>
      <c r="L114" s="16">
        <f>地区別5歳毎!C47</f>
        <v>108</v>
      </c>
      <c r="M114" s="15">
        <f>L114/L116</f>
        <v>3.272727272727273E-2</v>
      </c>
      <c r="N114" s="17">
        <f>地区別5歳毎!C48</f>
        <v>122</v>
      </c>
      <c r="O114" s="15">
        <f>N114/N116</f>
        <v>3.4787567721699456E-2</v>
      </c>
      <c r="P114" s="18">
        <f t="shared" si="3"/>
        <v>230</v>
      </c>
      <c r="Q114" s="15">
        <f>P114/P116</f>
        <v>3.3788746878213601E-2</v>
      </c>
    </row>
    <row r="115" spans="2:17" x14ac:dyDescent="0.2">
      <c r="K115" s="1"/>
    </row>
    <row r="116" spans="2:17" x14ac:dyDescent="0.2">
      <c r="K116" s="1"/>
      <c r="L116" s="16">
        <f>SUM(L94:L114)</f>
        <v>3300</v>
      </c>
      <c r="M116" s="6"/>
      <c r="N116" s="17">
        <f>SUM(N94:N114)</f>
        <v>3507</v>
      </c>
      <c r="O116" s="6"/>
      <c r="P116" s="18">
        <f>SUM(P94:P114)</f>
        <v>6807</v>
      </c>
      <c r="Q116" s="6"/>
    </row>
    <row r="121" spans="2:17" x14ac:dyDescent="0.2">
      <c r="B121" s="12" t="s">
        <v>134</v>
      </c>
    </row>
    <row r="122" spans="2:17" x14ac:dyDescent="0.2">
      <c r="K122" s="1"/>
      <c r="M122" s="12" t="s">
        <v>134</v>
      </c>
      <c r="P122" s="5" t="s">
        <v>102</v>
      </c>
    </row>
    <row r="123" spans="2:17" x14ac:dyDescent="0.2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2">
      <c r="K124" s="1" t="s">
        <v>17</v>
      </c>
      <c r="L124" s="16">
        <f>地区別5歳毎!W62</f>
        <v>2</v>
      </c>
      <c r="M124" s="15">
        <f>L124/L146</f>
        <v>4.6168051708217911E-4</v>
      </c>
      <c r="N124" s="17">
        <f>地区別5歳毎!W63</f>
        <v>15</v>
      </c>
      <c r="O124" s="15">
        <f>N124/N146</f>
        <v>3.2383419689119169E-3</v>
      </c>
      <c r="P124" s="18">
        <f>L124+N124</f>
        <v>17</v>
      </c>
      <c r="Q124" s="15">
        <f>P124/P146</f>
        <v>1.8964747880410532E-3</v>
      </c>
    </row>
    <row r="125" spans="2:17" x14ac:dyDescent="0.2">
      <c r="K125" s="1" t="s">
        <v>111</v>
      </c>
      <c r="L125" s="16">
        <f>地区別5歳毎!V62</f>
        <v>19</v>
      </c>
      <c r="M125" s="15">
        <f>L125/L146</f>
        <v>4.3859649122807015E-3</v>
      </c>
      <c r="N125" s="17">
        <f>地区別5歳毎!V63</f>
        <v>66</v>
      </c>
      <c r="O125" s="15">
        <f>N125/N146</f>
        <v>1.4248704663212436E-2</v>
      </c>
      <c r="P125" s="18">
        <f t="shared" ref="P125:P144" si="4">L125+N125</f>
        <v>85</v>
      </c>
      <c r="Q125" s="15">
        <f>P125/P146</f>
        <v>9.4823739402052649E-3</v>
      </c>
    </row>
    <row r="126" spans="2:17" x14ac:dyDescent="0.2">
      <c r="K126" s="1" t="s">
        <v>112</v>
      </c>
      <c r="L126" s="16">
        <f>地区別5歳毎!U62</f>
        <v>83</v>
      </c>
      <c r="M126" s="15">
        <f>L126/L146</f>
        <v>1.9159741458910435E-2</v>
      </c>
      <c r="N126" s="17">
        <f>地区別5歳毎!U63</f>
        <v>146</v>
      </c>
      <c r="O126" s="15">
        <f>N126/N146</f>
        <v>3.1519861830742658E-2</v>
      </c>
      <c r="P126" s="18">
        <f t="shared" si="4"/>
        <v>229</v>
      </c>
      <c r="Q126" s="15">
        <f>P126/P146</f>
        <v>2.5546630968317715E-2</v>
      </c>
    </row>
    <row r="127" spans="2:17" x14ac:dyDescent="0.2">
      <c r="K127" s="1" t="s">
        <v>113</v>
      </c>
      <c r="L127" s="16">
        <f>地区別5歳毎!T62</f>
        <v>134</v>
      </c>
      <c r="M127" s="15">
        <f>L127/L146</f>
        <v>3.0932594644506001E-2</v>
      </c>
      <c r="N127" s="17">
        <f>地区別5歳毎!T63</f>
        <v>263</v>
      </c>
      <c r="O127" s="15">
        <f>N127/N146</f>
        <v>5.6778929188255611E-2</v>
      </c>
      <c r="P127" s="18">
        <f t="shared" si="4"/>
        <v>397</v>
      </c>
      <c r="Q127" s="15">
        <f>P127/P146</f>
        <v>4.428826416778224E-2</v>
      </c>
    </row>
    <row r="128" spans="2:17" x14ac:dyDescent="0.2">
      <c r="K128" s="1" t="s">
        <v>114</v>
      </c>
      <c r="L128" s="16">
        <f>地区別5歳毎!S62</f>
        <v>202</v>
      </c>
      <c r="M128" s="15">
        <f>L128/L146</f>
        <v>4.6629732225300091E-2</v>
      </c>
      <c r="N128" s="17">
        <f>地区別5歳毎!S63</f>
        <v>264</v>
      </c>
      <c r="O128" s="15">
        <f>N128/N146</f>
        <v>5.6994818652849742E-2</v>
      </c>
      <c r="P128" s="18">
        <f t="shared" si="4"/>
        <v>466</v>
      </c>
      <c r="Q128" s="15">
        <f>P128/P146</f>
        <v>5.1985720660419454E-2</v>
      </c>
    </row>
    <row r="129" spans="11:17" x14ac:dyDescent="0.2">
      <c r="K129" s="1" t="s">
        <v>115</v>
      </c>
      <c r="L129" s="16">
        <f>地区別5歳毎!R62</f>
        <v>386</v>
      </c>
      <c r="M129" s="15">
        <f>L129/L146</f>
        <v>8.9104339796860568E-2</v>
      </c>
      <c r="N129" s="17">
        <f>地区別5歳毎!R63</f>
        <v>435</v>
      </c>
      <c r="O129" s="15">
        <f>N129/N146</f>
        <v>9.3911917098445596E-2</v>
      </c>
      <c r="P129" s="18">
        <f t="shared" si="4"/>
        <v>821</v>
      </c>
      <c r="Q129" s="15">
        <f>P129/P146</f>
        <v>9.1588576528335561E-2</v>
      </c>
    </row>
    <row r="130" spans="11:17" x14ac:dyDescent="0.2">
      <c r="K130" s="1" t="s">
        <v>116</v>
      </c>
      <c r="L130" s="16">
        <f>地区別5歳毎!Q62</f>
        <v>417</v>
      </c>
      <c r="M130" s="15">
        <f>L130/L146</f>
        <v>9.6260387811634346E-2</v>
      </c>
      <c r="N130" s="17">
        <f>地区別5歳毎!Q63</f>
        <v>387</v>
      </c>
      <c r="O130" s="15">
        <f>N130/N146</f>
        <v>8.3549222797927467E-2</v>
      </c>
      <c r="P130" s="18">
        <f t="shared" si="4"/>
        <v>804</v>
      </c>
      <c r="Q130" s="15">
        <f>P130/P146</f>
        <v>8.9692101740294516E-2</v>
      </c>
    </row>
    <row r="131" spans="11:17" x14ac:dyDescent="0.2">
      <c r="K131" s="1" t="s">
        <v>117</v>
      </c>
      <c r="L131" s="16">
        <f>地区別5歳毎!P62</f>
        <v>357</v>
      </c>
      <c r="M131" s="15">
        <f>L131/L146</f>
        <v>8.2409972299168979E-2</v>
      </c>
      <c r="N131" s="17">
        <f>地区別5歳毎!P63</f>
        <v>419</v>
      </c>
      <c r="O131" s="15">
        <f>N131/N146</f>
        <v>9.0457685664939558E-2</v>
      </c>
      <c r="P131" s="18">
        <f t="shared" si="4"/>
        <v>776</v>
      </c>
      <c r="Q131" s="15">
        <f>P131/P146</f>
        <v>8.6568496207050427E-2</v>
      </c>
    </row>
    <row r="132" spans="11:17" x14ac:dyDescent="0.2">
      <c r="K132" s="1" t="s">
        <v>118</v>
      </c>
      <c r="L132" s="16">
        <f>地区別5歳毎!O62</f>
        <v>327</v>
      </c>
      <c r="M132" s="15">
        <f>L132/L146</f>
        <v>7.5484764542936289E-2</v>
      </c>
      <c r="N132" s="17">
        <f>地区別5歳毎!O63</f>
        <v>328</v>
      </c>
      <c r="O132" s="15">
        <f>N132/N146</f>
        <v>7.0811744386873918E-2</v>
      </c>
      <c r="P132" s="18">
        <f t="shared" si="4"/>
        <v>655</v>
      </c>
      <c r="Q132" s="15">
        <f>P132/P146</f>
        <v>7.3070058009817043E-2</v>
      </c>
    </row>
    <row r="133" spans="11:17" x14ac:dyDescent="0.2">
      <c r="K133" s="1" t="s">
        <v>119</v>
      </c>
      <c r="L133" s="16">
        <f>地区別5歳毎!N62</f>
        <v>277</v>
      </c>
      <c r="M133" s="15">
        <f>L133/L146</f>
        <v>6.394275161588181E-2</v>
      </c>
      <c r="N133" s="17">
        <f>地区別5歳毎!N63</f>
        <v>284</v>
      </c>
      <c r="O133" s="15">
        <f>N133/N146</f>
        <v>6.1312607944732297E-2</v>
      </c>
      <c r="P133" s="18">
        <f t="shared" si="4"/>
        <v>561</v>
      </c>
      <c r="Q133" s="15">
        <f>P133/P146</f>
        <v>6.2583668005354753E-2</v>
      </c>
    </row>
    <row r="134" spans="11:17" x14ac:dyDescent="0.2">
      <c r="K134" s="1" t="s">
        <v>120</v>
      </c>
      <c r="L134" s="16">
        <f>地区別5歳毎!M62</f>
        <v>308</v>
      </c>
      <c r="M134" s="15">
        <f>L134/L146</f>
        <v>7.1098799630655588E-2</v>
      </c>
      <c r="N134" s="17">
        <f>地区別5歳毎!M63</f>
        <v>311</v>
      </c>
      <c r="O134" s="15">
        <f>N134/N146</f>
        <v>6.7141623488773741E-2</v>
      </c>
      <c r="P134" s="18">
        <f t="shared" si="4"/>
        <v>619</v>
      </c>
      <c r="Q134" s="15">
        <f>P134/P146</f>
        <v>6.9053993752788936E-2</v>
      </c>
    </row>
    <row r="135" spans="11:17" x14ac:dyDescent="0.2">
      <c r="K135" s="1" t="s">
        <v>121</v>
      </c>
      <c r="L135" s="16">
        <f>地区別5歳毎!L62</f>
        <v>269</v>
      </c>
      <c r="M135" s="15">
        <f>L135/L146</f>
        <v>6.209602954755309E-2</v>
      </c>
      <c r="N135" s="17">
        <f>地区別5歳毎!L63</f>
        <v>274</v>
      </c>
      <c r="O135" s="15">
        <f>N135/N146</f>
        <v>5.9153713298791016E-2</v>
      </c>
      <c r="P135" s="18">
        <f t="shared" si="4"/>
        <v>543</v>
      </c>
      <c r="Q135" s="15">
        <f>P135/P146</f>
        <v>6.0575635876840693E-2</v>
      </c>
    </row>
    <row r="136" spans="11:17" x14ac:dyDescent="0.2">
      <c r="K136" s="1" t="s">
        <v>122</v>
      </c>
      <c r="L136" s="16">
        <f>地区別5歳毎!K62</f>
        <v>219</v>
      </c>
      <c r="M136" s="15">
        <f>L136/L146</f>
        <v>5.0554016620498618E-2</v>
      </c>
      <c r="N136" s="17">
        <f>地区別5歳毎!K63</f>
        <v>229</v>
      </c>
      <c r="O136" s="15">
        <f>N136/N146</f>
        <v>4.9438687392055265E-2</v>
      </c>
      <c r="P136" s="18">
        <f t="shared" si="4"/>
        <v>448</v>
      </c>
      <c r="Q136" s="15">
        <f>P136/P146</f>
        <v>4.9977688531905401E-2</v>
      </c>
    </row>
    <row r="137" spans="11:17" x14ac:dyDescent="0.2">
      <c r="K137" s="1" t="s">
        <v>123</v>
      </c>
      <c r="L137" s="16">
        <f>地区別5歳毎!J62</f>
        <v>193</v>
      </c>
      <c r="M137" s="15">
        <f>L137/L146</f>
        <v>4.4552169898430284E-2</v>
      </c>
      <c r="N137" s="17">
        <f>地区別5歳毎!J63</f>
        <v>189</v>
      </c>
      <c r="O137" s="15">
        <f>N137/N146</f>
        <v>4.0803108808290155E-2</v>
      </c>
      <c r="P137" s="18">
        <f t="shared" si="4"/>
        <v>382</v>
      </c>
      <c r="Q137" s="15">
        <f>P137/P146</f>
        <v>4.2614904060687193E-2</v>
      </c>
    </row>
    <row r="138" spans="11:17" x14ac:dyDescent="0.2">
      <c r="K138" s="1" t="s">
        <v>124</v>
      </c>
      <c r="L138" s="16">
        <f>地区別5歳毎!I62</f>
        <v>182</v>
      </c>
      <c r="M138" s="15">
        <f>L138/L146</f>
        <v>4.2012927054478302E-2</v>
      </c>
      <c r="N138" s="17">
        <f>地区別5歳毎!I63</f>
        <v>155</v>
      </c>
      <c r="O138" s="15">
        <f>N138/N146</f>
        <v>3.3462867012089809E-2</v>
      </c>
      <c r="P138" s="18">
        <f t="shared" si="4"/>
        <v>337</v>
      </c>
      <c r="Q138" s="15">
        <f>P138/P146</f>
        <v>3.7594823739402053E-2</v>
      </c>
    </row>
    <row r="139" spans="11:17" x14ac:dyDescent="0.2">
      <c r="K139" s="1" t="s">
        <v>125</v>
      </c>
      <c r="L139" s="16">
        <f>地区別5歳毎!H62</f>
        <v>117</v>
      </c>
      <c r="M139" s="15">
        <f>L139/L146</f>
        <v>2.7008310249307478E-2</v>
      </c>
      <c r="N139" s="17">
        <f>地区別5歳毎!H63</f>
        <v>131</v>
      </c>
      <c r="O139" s="15">
        <f>N139/N146</f>
        <v>2.8281519861830744E-2</v>
      </c>
      <c r="P139" s="18">
        <f t="shared" si="4"/>
        <v>248</v>
      </c>
      <c r="Q139" s="15">
        <f>P139/P146</f>
        <v>2.7666220437304774E-2</v>
      </c>
    </row>
    <row r="140" spans="11:17" x14ac:dyDescent="0.2">
      <c r="K140" s="1" t="s">
        <v>126</v>
      </c>
      <c r="L140" s="16">
        <f>地区別5歳毎!G62</f>
        <v>145</v>
      </c>
      <c r="M140" s="15">
        <f>L140/L146</f>
        <v>3.3471837488457987E-2</v>
      </c>
      <c r="N140" s="17">
        <f>地区別5歳毎!G63</f>
        <v>103</v>
      </c>
      <c r="O140" s="15">
        <f>N140/N146</f>
        <v>2.2236614853195166E-2</v>
      </c>
      <c r="P140" s="18">
        <f t="shared" si="4"/>
        <v>248</v>
      </c>
      <c r="Q140" s="15">
        <f>P140/P146</f>
        <v>2.7666220437304774E-2</v>
      </c>
    </row>
    <row r="141" spans="11:17" x14ac:dyDescent="0.2">
      <c r="K141" s="1" t="s">
        <v>127</v>
      </c>
      <c r="L141" s="16">
        <f>地区別5歳毎!F62</f>
        <v>214</v>
      </c>
      <c r="M141" s="15">
        <f>L141/L146</f>
        <v>4.9399815327793167E-2</v>
      </c>
      <c r="N141" s="17">
        <f>地区別5歳毎!F63</f>
        <v>186</v>
      </c>
      <c r="O141" s="15">
        <f>N141/N146</f>
        <v>4.0155440414507769E-2</v>
      </c>
      <c r="P141" s="18">
        <f t="shared" si="4"/>
        <v>400</v>
      </c>
      <c r="Q141" s="15">
        <f>P141/P146</f>
        <v>4.4622936189201247E-2</v>
      </c>
    </row>
    <row r="142" spans="11:17" x14ac:dyDescent="0.2">
      <c r="K142" s="1" t="s">
        <v>128</v>
      </c>
      <c r="L142" s="16">
        <f>地区別5歳毎!E62</f>
        <v>201</v>
      </c>
      <c r="M142" s="15">
        <f>L142/L146</f>
        <v>4.6398891966759004E-2</v>
      </c>
      <c r="N142" s="17">
        <f>地区別5歳毎!E63</f>
        <v>172</v>
      </c>
      <c r="O142" s="15">
        <f>N142/N146</f>
        <v>3.7132987910189985E-2</v>
      </c>
      <c r="P142" s="18">
        <f t="shared" si="4"/>
        <v>373</v>
      </c>
      <c r="Q142" s="15">
        <f>P142/P146</f>
        <v>4.1610887996430167E-2</v>
      </c>
    </row>
    <row r="143" spans="11:17" x14ac:dyDescent="0.2">
      <c r="K143" s="1" t="s">
        <v>129</v>
      </c>
      <c r="L143" s="16">
        <f>地区別5歳毎!D62</f>
        <v>173</v>
      </c>
      <c r="M143" s="15">
        <f>L143/L146</f>
        <v>3.9935364727608495E-2</v>
      </c>
      <c r="N143" s="17">
        <f>地区別5歳毎!D63</f>
        <v>161</v>
      </c>
      <c r="O143" s="15">
        <f>N143/N146</f>
        <v>3.475820379965458E-2</v>
      </c>
      <c r="P143" s="18">
        <f t="shared" si="4"/>
        <v>334</v>
      </c>
      <c r="Q143" s="15">
        <f>P143/P146</f>
        <v>3.7260151717983046E-2</v>
      </c>
    </row>
    <row r="144" spans="11:17" x14ac:dyDescent="0.2">
      <c r="K144" s="1" t="s">
        <v>130</v>
      </c>
      <c r="L144" s="16">
        <f>地区別5歳毎!C62</f>
        <v>107</v>
      </c>
      <c r="M144" s="15">
        <f>L144/L146</f>
        <v>2.4699907663896584E-2</v>
      </c>
      <c r="N144" s="17">
        <f>地区別5歳毎!C63</f>
        <v>114</v>
      </c>
      <c r="O144" s="15">
        <f>N144/N146</f>
        <v>2.4611398963730571E-2</v>
      </c>
      <c r="P144" s="18">
        <f t="shared" si="4"/>
        <v>221</v>
      </c>
      <c r="Q144" s="15">
        <f>P144/P146</f>
        <v>2.465417224453369E-2</v>
      </c>
    </row>
    <row r="145" spans="2:17" x14ac:dyDescent="0.2">
      <c r="K145" s="1"/>
    </row>
    <row r="146" spans="2:17" x14ac:dyDescent="0.2">
      <c r="K146" s="1"/>
      <c r="L146" s="16">
        <f>SUM(L124:L144)</f>
        <v>4332</v>
      </c>
      <c r="M146" s="6"/>
      <c r="N146" s="17">
        <f>SUM(N124:N144)</f>
        <v>4632</v>
      </c>
      <c r="O146" s="6"/>
      <c r="P146" s="18">
        <f>SUM(P124:P144)</f>
        <v>8964</v>
      </c>
      <c r="Q146" s="6"/>
    </row>
    <row r="151" spans="2:17" x14ac:dyDescent="0.2">
      <c r="B151" s="12" t="s">
        <v>29</v>
      </c>
    </row>
    <row r="152" spans="2:17" x14ac:dyDescent="0.2">
      <c r="K152" s="1"/>
      <c r="L152" s="12"/>
      <c r="M152" s="12" t="s">
        <v>29</v>
      </c>
      <c r="P152" s="5" t="s">
        <v>102</v>
      </c>
    </row>
    <row r="153" spans="2:17" x14ac:dyDescent="0.2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2">
      <c r="K154" s="1" t="s">
        <v>17</v>
      </c>
      <c r="L154" s="16">
        <f>地区別5歳毎!W65</f>
        <v>1</v>
      </c>
      <c r="M154" s="15">
        <f>L154/L176</f>
        <v>5.0403225806451612E-4</v>
      </c>
      <c r="N154" s="17">
        <f>地区別5歳毎!W66</f>
        <v>10</v>
      </c>
      <c r="O154" s="15">
        <f>N154/N176</f>
        <v>4.329004329004329E-3</v>
      </c>
      <c r="P154" s="18">
        <f>L154+N154</f>
        <v>11</v>
      </c>
      <c r="Q154" s="15">
        <f>P154/P176</f>
        <v>2.5617140195621797E-3</v>
      </c>
    </row>
    <row r="155" spans="2:17" x14ac:dyDescent="0.2">
      <c r="K155" s="1" t="s">
        <v>111</v>
      </c>
      <c r="L155" s="16">
        <f>地区別5歳毎!V65</f>
        <v>6</v>
      </c>
      <c r="M155" s="15">
        <f>L155/L176</f>
        <v>3.0241935483870967E-3</v>
      </c>
      <c r="N155" s="17">
        <f>地区別5歳毎!V66</f>
        <v>49</v>
      </c>
      <c r="O155" s="15">
        <f>N155/N176</f>
        <v>2.1212121212121213E-2</v>
      </c>
      <c r="P155" s="18">
        <f t="shared" ref="P155:P174" si="5">L155+N155</f>
        <v>55</v>
      </c>
      <c r="Q155" s="15">
        <f>P155/P176</f>
        <v>1.2808570097810898E-2</v>
      </c>
    </row>
    <row r="156" spans="2:17" x14ac:dyDescent="0.2">
      <c r="K156" s="1" t="s">
        <v>112</v>
      </c>
      <c r="L156" s="16">
        <f>地区別5歳毎!U65</f>
        <v>31</v>
      </c>
      <c r="M156" s="15">
        <f>L156/L176</f>
        <v>1.5625E-2</v>
      </c>
      <c r="N156" s="17">
        <f>地区別5歳毎!U66</f>
        <v>106</v>
      </c>
      <c r="O156" s="15">
        <f>N156/N176</f>
        <v>4.5887445887445887E-2</v>
      </c>
      <c r="P156" s="18">
        <f t="shared" si="5"/>
        <v>137</v>
      </c>
      <c r="Q156" s="15">
        <f>P156/P176</f>
        <v>3.1904983698183509E-2</v>
      </c>
    </row>
    <row r="157" spans="2:17" x14ac:dyDescent="0.2">
      <c r="K157" s="1" t="s">
        <v>113</v>
      </c>
      <c r="L157" s="16">
        <f>地区別5歳毎!T65</f>
        <v>66</v>
      </c>
      <c r="M157" s="15">
        <f>L157/L176</f>
        <v>3.3266129032258063E-2</v>
      </c>
      <c r="N157" s="17">
        <f>地区別5歳毎!T66</f>
        <v>128</v>
      </c>
      <c r="O157" s="15">
        <f>N157/N176</f>
        <v>5.5411255411255411E-2</v>
      </c>
      <c r="P157" s="18">
        <f t="shared" si="5"/>
        <v>194</v>
      </c>
      <c r="Q157" s="15">
        <f>P157/P176</f>
        <v>4.5179319981369349E-2</v>
      </c>
    </row>
    <row r="158" spans="2:17" x14ac:dyDescent="0.2">
      <c r="K158" s="1" t="s">
        <v>114</v>
      </c>
      <c r="L158" s="16">
        <f>地区別5歳毎!S65</f>
        <v>79</v>
      </c>
      <c r="M158" s="15">
        <f>L158/L176</f>
        <v>3.9818548387096774E-2</v>
      </c>
      <c r="N158" s="17">
        <f>地区別5歳毎!S66</f>
        <v>137</v>
      </c>
      <c r="O158" s="15">
        <f>N158/N176</f>
        <v>5.9307359307359309E-2</v>
      </c>
      <c r="P158" s="18">
        <f t="shared" si="5"/>
        <v>216</v>
      </c>
      <c r="Q158" s="15">
        <f>P158/P176</f>
        <v>5.0302748020493712E-2</v>
      </c>
    </row>
    <row r="159" spans="2:17" x14ac:dyDescent="0.2">
      <c r="K159" s="1" t="s">
        <v>115</v>
      </c>
      <c r="L159" s="16">
        <f>地区別5歳毎!R65</f>
        <v>180</v>
      </c>
      <c r="M159" s="15">
        <f>L159/L176</f>
        <v>9.0725806451612906E-2</v>
      </c>
      <c r="N159" s="17">
        <f>地区別5歳毎!R66</f>
        <v>219</v>
      </c>
      <c r="O159" s="15">
        <f>N159/N176</f>
        <v>9.4805194805194809E-2</v>
      </c>
      <c r="P159" s="18">
        <f t="shared" si="5"/>
        <v>399</v>
      </c>
      <c r="Q159" s="15">
        <f>P159/P176</f>
        <v>9.2920353982300891E-2</v>
      </c>
    </row>
    <row r="160" spans="2:17" x14ac:dyDescent="0.2">
      <c r="K160" s="1" t="s">
        <v>116</v>
      </c>
      <c r="L160" s="16">
        <f>地区別5歳毎!Q65</f>
        <v>219</v>
      </c>
      <c r="M160" s="15">
        <f>L160/L176</f>
        <v>0.11038306451612903</v>
      </c>
      <c r="N160" s="17">
        <f>地区別5歳毎!Q66</f>
        <v>247</v>
      </c>
      <c r="O160" s="15">
        <f>N160/N176</f>
        <v>0.10692640692640693</v>
      </c>
      <c r="P160" s="18">
        <f t="shared" si="5"/>
        <v>466</v>
      </c>
      <c r="Q160" s="15">
        <f>P160/P176</f>
        <v>0.10852352119236143</v>
      </c>
    </row>
    <row r="161" spans="11:17" x14ac:dyDescent="0.2">
      <c r="K161" s="1" t="s">
        <v>117</v>
      </c>
      <c r="L161" s="16">
        <f>地区別5歳毎!P65</f>
        <v>230</v>
      </c>
      <c r="M161" s="15">
        <f>L161/L176</f>
        <v>0.1159274193548387</v>
      </c>
      <c r="N161" s="17">
        <f>地区別5歳毎!P66</f>
        <v>244</v>
      </c>
      <c r="O161" s="15">
        <f>N161/N176</f>
        <v>0.10562770562770563</v>
      </c>
      <c r="P161" s="18">
        <f t="shared" si="5"/>
        <v>474</v>
      </c>
      <c r="Q161" s="15">
        <f>P161/P176</f>
        <v>0.11038658593386121</v>
      </c>
    </row>
    <row r="162" spans="11:17" x14ac:dyDescent="0.2">
      <c r="K162" s="1" t="s">
        <v>118</v>
      </c>
      <c r="L162" s="16">
        <f>地区別5歳毎!O65</f>
        <v>182</v>
      </c>
      <c r="M162" s="15">
        <f>L162/L176</f>
        <v>9.1733870967741937E-2</v>
      </c>
      <c r="N162" s="17">
        <f>地区別5歳毎!O66</f>
        <v>196</v>
      </c>
      <c r="O162" s="15">
        <f>N162/N176</f>
        <v>8.4848484848484854E-2</v>
      </c>
      <c r="P162" s="18">
        <f t="shared" si="5"/>
        <v>378</v>
      </c>
      <c r="Q162" s="15">
        <f>P162/P176</f>
        <v>8.8029809035863993E-2</v>
      </c>
    </row>
    <row r="163" spans="11:17" x14ac:dyDescent="0.2">
      <c r="K163" s="1" t="s">
        <v>119</v>
      </c>
      <c r="L163" s="16">
        <f>地区別5歳毎!N65</f>
        <v>128</v>
      </c>
      <c r="M163" s="15">
        <f>L163/L176</f>
        <v>6.4516129032258063E-2</v>
      </c>
      <c r="N163" s="17">
        <f>地区別5歳毎!N66</f>
        <v>152</v>
      </c>
      <c r="O163" s="15">
        <f>N163/N176</f>
        <v>6.5800865800865804E-2</v>
      </c>
      <c r="P163" s="18">
        <f t="shared" si="5"/>
        <v>280</v>
      </c>
      <c r="Q163" s="15">
        <f>P163/P176</f>
        <v>6.520726595249185E-2</v>
      </c>
    </row>
    <row r="164" spans="11:17" x14ac:dyDescent="0.2">
      <c r="K164" s="1" t="s">
        <v>120</v>
      </c>
      <c r="L164" s="16">
        <f>地区別5歳毎!M65</f>
        <v>123</v>
      </c>
      <c r="M164" s="15">
        <f>L164/L176</f>
        <v>6.1995967741935484E-2</v>
      </c>
      <c r="N164" s="17">
        <f>地区別5歳毎!M66</f>
        <v>143</v>
      </c>
      <c r="O164" s="15">
        <f>N164/N176</f>
        <v>6.1904761904761907E-2</v>
      </c>
      <c r="P164" s="18">
        <f t="shared" si="5"/>
        <v>266</v>
      </c>
      <c r="Q164" s="15">
        <f>P164/P176</f>
        <v>6.1946902654867256E-2</v>
      </c>
    </row>
    <row r="165" spans="11:17" x14ac:dyDescent="0.2">
      <c r="K165" s="1" t="s">
        <v>121</v>
      </c>
      <c r="L165" s="16">
        <f>地区別5歳毎!L65</f>
        <v>124</v>
      </c>
      <c r="M165" s="15">
        <f>L165/L176</f>
        <v>6.25E-2</v>
      </c>
      <c r="N165" s="17">
        <f>地区別5歳毎!L66</f>
        <v>103</v>
      </c>
      <c r="O165" s="15">
        <f>N165/N176</f>
        <v>4.4588744588744587E-2</v>
      </c>
      <c r="P165" s="18">
        <f t="shared" si="5"/>
        <v>227</v>
      </c>
      <c r="Q165" s="15">
        <f>P165/P176</f>
        <v>5.286446204005589E-2</v>
      </c>
    </row>
    <row r="166" spans="11:17" x14ac:dyDescent="0.2">
      <c r="K166" s="1" t="s">
        <v>122</v>
      </c>
      <c r="L166" s="16">
        <f>地区別5歳毎!K65</f>
        <v>102</v>
      </c>
      <c r="M166" s="15">
        <f>L166/L176</f>
        <v>5.1411290322580648E-2</v>
      </c>
      <c r="N166" s="17">
        <f>地区別5歳毎!K66</f>
        <v>92</v>
      </c>
      <c r="O166" s="15">
        <f>N166/N176</f>
        <v>3.9826839826839829E-2</v>
      </c>
      <c r="P166" s="18">
        <f t="shared" si="5"/>
        <v>194</v>
      </c>
      <c r="Q166" s="15">
        <f>P166/P176</f>
        <v>4.5179319981369349E-2</v>
      </c>
    </row>
    <row r="167" spans="11:17" x14ac:dyDescent="0.2">
      <c r="K167" s="1" t="s">
        <v>123</v>
      </c>
      <c r="L167" s="16">
        <f>地区別5歳毎!J65</f>
        <v>83</v>
      </c>
      <c r="M167" s="15">
        <f>L167/L176</f>
        <v>4.1834677419354836E-2</v>
      </c>
      <c r="N167" s="17">
        <f>地区別5歳毎!J66</f>
        <v>77</v>
      </c>
      <c r="O167" s="15">
        <f>N167/N176</f>
        <v>3.3333333333333333E-2</v>
      </c>
      <c r="P167" s="18">
        <f t="shared" si="5"/>
        <v>160</v>
      </c>
      <c r="Q167" s="15">
        <f>P167/P176</f>
        <v>3.7261294829995344E-2</v>
      </c>
    </row>
    <row r="168" spans="11:17" x14ac:dyDescent="0.2">
      <c r="K168" s="1" t="s">
        <v>124</v>
      </c>
      <c r="L168" s="16">
        <f>地区別5歳毎!I65</f>
        <v>53</v>
      </c>
      <c r="M168" s="15">
        <f>L168/L176</f>
        <v>2.6713709677419355E-2</v>
      </c>
      <c r="N168" s="17">
        <f>地区別5歳毎!I66</f>
        <v>69</v>
      </c>
      <c r="O168" s="15">
        <f>N168/N176</f>
        <v>2.987012987012987E-2</v>
      </c>
      <c r="P168" s="18">
        <f t="shared" si="5"/>
        <v>122</v>
      </c>
      <c r="Q168" s="15">
        <f>P168/P176</f>
        <v>2.841173730787145E-2</v>
      </c>
    </row>
    <row r="169" spans="11:17" x14ac:dyDescent="0.2">
      <c r="K169" s="1" t="s">
        <v>125</v>
      </c>
      <c r="L169" s="16">
        <f>地区別5歳毎!H65</f>
        <v>56</v>
      </c>
      <c r="M169" s="15">
        <f>L169/L176</f>
        <v>2.8225806451612902E-2</v>
      </c>
      <c r="N169" s="17">
        <f>地区別5歳毎!H66</f>
        <v>50</v>
      </c>
      <c r="O169" s="15">
        <f>N169/N176</f>
        <v>2.1645021645021644E-2</v>
      </c>
      <c r="P169" s="18">
        <f t="shared" si="5"/>
        <v>106</v>
      </c>
      <c r="Q169" s="15">
        <f>P169/P176</f>
        <v>2.4685607824871916E-2</v>
      </c>
    </row>
    <row r="170" spans="11:17" x14ac:dyDescent="0.2">
      <c r="K170" s="1" t="s">
        <v>126</v>
      </c>
      <c r="L170" s="16">
        <f>地区別5歳毎!G65</f>
        <v>60</v>
      </c>
      <c r="M170" s="15">
        <f>L170/L176</f>
        <v>3.0241935483870969E-2</v>
      </c>
      <c r="N170" s="17">
        <f>地区別5歳毎!G66</f>
        <v>57</v>
      </c>
      <c r="O170" s="15">
        <f>N170/N176</f>
        <v>2.4675324675324677E-2</v>
      </c>
      <c r="P170" s="18">
        <f t="shared" si="5"/>
        <v>117</v>
      </c>
      <c r="Q170" s="15">
        <f>P170/P176</f>
        <v>2.7247321844434094E-2</v>
      </c>
    </row>
    <row r="171" spans="11:17" x14ac:dyDescent="0.2">
      <c r="K171" s="1" t="s">
        <v>127</v>
      </c>
      <c r="L171" s="16">
        <f>地区別5歳毎!F65</f>
        <v>82</v>
      </c>
      <c r="M171" s="15">
        <f>L171/L176</f>
        <v>4.1330645161290321E-2</v>
      </c>
      <c r="N171" s="17">
        <f>地区別5歳毎!F66</f>
        <v>80</v>
      </c>
      <c r="O171" s="15">
        <f>N171/N176</f>
        <v>3.4632034632034632E-2</v>
      </c>
      <c r="P171" s="18">
        <f t="shared" si="5"/>
        <v>162</v>
      </c>
      <c r="Q171" s="15">
        <f>P171/P176</f>
        <v>3.7727061015370281E-2</v>
      </c>
    </row>
    <row r="172" spans="11:17" x14ac:dyDescent="0.2">
      <c r="K172" s="1" t="s">
        <v>128</v>
      </c>
      <c r="L172" s="16">
        <f>地区別5歳毎!E65</f>
        <v>78</v>
      </c>
      <c r="M172" s="15">
        <f>L172/L176</f>
        <v>3.9314516129032258E-2</v>
      </c>
      <c r="N172" s="17">
        <f>地区別5歳毎!E66</f>
        <v>67</v>
      </c>
      <c r="O172" s="15">
        <f>N172/N176</f>
        <v>2.9004329004329005E-2</v>
      </c>
      <c r="P172" s="18">
        <f t="shared" si="5"/>
        <v>145</v>
      </c>
      <c r="Q172" s="15">
        <f>P172/P176</f>
        <v>3.3768048439683278E-2</v>
      </c>
    </row>
    <row r="173" spans="11:17" x14ac:dyDescent="0.2">
      <c r="K173" s="1" t="s">
        <v>129</v>
      </c>
      <c r="L173" s="16">
        <f>地区別5歳毎!D65</f>
        <v>62</v>
      </c>
      <c r="M173" s="15">
        <f>L173/L176</f>
        <v>3.125E-2</v>
      </c>
      <c r="N173" s="17">
        <f>地区別5歳毎!D66</f>
        <v>47</v>
      </c>
      <c r="O173" s="15">
        <f>N173/N176</f>
        <v>2.0346320346320345E-2</v>
      </c>
      <c r="P173" s="18">
        <f t="shared" si="5"/>
        <v>109</v>
      </c>
      <c r="Q173" s="15">
        <f>P173/P176</f>
        <v>2.5384257102934328E-2</v>
      </c>
    </row>
    <row r="174" spans="11:17" x14ac:dyDescent="0.2">
      <c r="K174" s="1" t="s">
        <v>130</v>
      </c>
      <c r="L174" s="16">
        <f>地区別5歳毎!C65</f>
        <v>39</v>
      </c>
      <c r="M174" s="15">
        <f>L174/L176</f>
        <v>1.9657258064516129E-2</v>
      </c>
      <c r="N174" s="17">
        <f>地区別5歳毎!C66</f>
        <v>37</v>
      </c>
      <c r="O174" s="15">
        <f>N174/N176</f>
        <v>1.6017316017316017E-2</v>
      </c>
      <c r="P174" s="18">
        <f t="shared" si="5"/>
        <v>76</v>
      </c>
      <c r="Q174" s="15">
        <f>P174/P176</f>
        <v>1.7699115044247787E-2</v>
      </c>
    </row>
    <row r="175" spans="11:17" x14ac:dyDescent="0.2">
      <c r="K175" s="1"/>
    </row>
    <row r="176" spans="11:17" x14ac:dyDescent="0.2">
      <c r="K176" s="1"/>
      <c r="L176" s="16">
        <f>SUM(L154:L174)</f>
        <v>1984</v>
      </c>
      <c r="M176" s="6"/>
      <c r="N176" s="17">
        <f>SUM(N154:N174)</f>
        <v>2310</v>
      </c>
      <c r="O176" s="6"/>
      <c r="P176" s="18">
        <f>SUM(P154:P174)</f>
        <v>4294</v>
      </c>
      <c r="Q176" s="6"/>
    </row>
    <row r="181" spans="2:17" x14ac:dyDescent="0.2">
      <c r="B181" s="12" t="s">
        <v>135</v>
      </c>
    </row>
    <row r="182" spans="2:17" x14ac:dyDescent="0.2">
      <c r="K182" s="1"/>
      <c r="L182" s="12"/>
      <c r="M182" s="12" t="s">
        <v>135</v>
      </c>
      <c r="P182" s="5" t="s">
        <v>102</v>
      </c>
    </row>
    <row r="183" spans="2:17" x14ac:dyDescent="0.2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2">
      <c r="K184" s="1" t="s">
        <v>17</v>
      </c>
      <c r="L184" s="16">
        <f>地区別5歳毎!W68</f>
        <v>11</v>
      </c>
      <c r="M184" s="15">
        <f>L184/L206</f>
        <v>1.7510625766089876E-4</v>
      </c>
      <c r="N184" s="17">
        <f>地区別5歳毎!W69</f>
        <v>140</v>
      </c>
      <c r="O184" s="15">
        <f>N184/N206</f>
        <v>2.0593080724876441E-3</v>
      </c>
      <c r="P184" s="18">
        <f>L184+N184</f>
        <v>151</v>
      </c>
      <c r="Q184" s="15">
        <f>P184/P206</f>
        <v>1.1544077735220141E-3</v>
      </c>
    </row>
    <row r="185" spans="2:17" x14ac:dyDescent="0.2">
      <c r="K185" s="1" t="s">
        <v>111</v>
      </c>
      <c r="L185" s="16">
        <f>地区別5歳毎!V68</f>
        <v>168</v>
      </c>
      <c r="M185" s="15">
        <f>L185/L206</f>
        <v>2.6743501170028174E-3</v>
      </c>
      <c r="N185" s="17">
        <f>地区別5歳毎!V69</f>
        <v>671</v>
      </c>
      <c r="O185" s="15">
        <f>N185/N206</f>
        <v>9.8699694045657795E-3</v>
      </c>
      <c r="P185" s="18">
        <f t="shared" ref="P185:P204" si="6">L185+N185</f>
        <v>839</v>
      </c>
      <c r="Q185" s="15">
        <f>P185/P206</f>
        <v>6.4142259734103957E-3</v>
      </c>
    </row>
    <row r="186" spans="2:17" x14ac:dyDescent="0.2">
      <c r="K186" s="1" t="s">
        <v>112</v>
      </c>
      <c r="L186" s="16">
        <f>地区別5歳毎!U68</f>
        <v>728</v>
      </c>
      <c r="M186" s="15">
        <f>L186/L206</f>
        <v>1.1588850507012209E-2</v>
      </c>
      <c r="N186" s="17">
        <f>地区別5歳毎!U69</f>
        <v>1868</v>
      </c>
      <c r="O186" s="15">
        <f>N186/N206</f>
        <v>2.7477053424335138E-2</v>
      </c>
      <c r="P186" s="18">
        <f t="shared" si="6"/>
        <v>2596</v>
      </c>
      <c r="Q186" s="15">
        <f>P186/P206</f>
        <v>1.9846639603067207E-2</v>
      </c>
    </row>
    <row r="187" spans="2:17" x14ac:dyDescent="0.2">
      <c r="K187" s="1" t="s">
        <v>113</v>
      </c>
      <c r="L187" s="16">
        <f>地区別5歳毎!T68</f>
        <v>1514</v>
      </c>
      <c r="M187" s="15">
        <f>L187/L206</f>
        <v>2.4100988554418248E-2</v>
      </c>
      <c r="N187" s="17">
        <f>地区別5歳毎!T69</f>
        <v>2912</v>
      </c>
      <c r="O187" s="15">
        <f>N187/N206</f>
        <v>4.2833607907743002E-2</v>
      </c>
      <c r="P187" s="18">
        <f t="shared" si="6"/>
        <v>4426</v>
      </c>
      <c r="Q187" s="15">
        <f>P187/P206</f>
        <v>3.3837144408002874E-2</v>
      </c>
    </row>
    <row r="188" spans="2:17" x14ac:dyDescent="0.2">
      <c r="K188" s="1" t="s">
        <v>114</v>
      </c>
      <c r="L188" s="16">
        <f>地区別5歳毎!S68</f>
        <v>2413</v>
      </c>
      <c r="M188" s="15">
        <f>L188/L206</f>
        <v>3.8411945430522614E-2</v>
      </c>
      <c r="N188" s="17">
        <f>地区別5歳毎!S69</f>
        <v>3432</v>
      </c>
      <c r="O188" s="15">
        <f>N188/N206</f>
        <v>5.0482466462697106E-2</v>
      </c>
      <c r="P188" s="18">
        <f t="shared" si="6"/>
        <v>5845</v>
      </c>
      <c r="Q188" s="15">
        <f>P188/P206</f>
        <v>4.4685519445272659E-2</v>
      </c>
    </row>
    <row r="189" spans="2:17" x14ac:dyDescent="0.2">
      <c r="K189" s="1" t="s">
        <v>115</v>
      </c>
      <c r="L189" s="16">
        <f>地区別5歳毎!R68</f>
        <v>4394</v>
      </c>
      <c r="M189" s="15">
        <f>L189/L206</f>
        <v>6.9946990560180833E-2</v>
      </c>
      <c r="N189" s="17">
        <f>地区別5歳毎!R69</f>
        <v>5360</v>
      </c>
      <c r="O189" s="15">
        <f>N189/N206</f>
        <v>7.8842080489526942E-2</v>
      </c>
      <c r="P189" s="18">
        <f t="shared" si="6"/>
        <v>9754</v>
      </c>
      <c r="Q189" s="15">
        <f>P189/P206</f>
        <v>7.4570155118766385E-2</v>
      </c>
    </row>
    <row r="190" spans="2:17" x14ac:dyDescent="0.2">
      <c r="K190" s="1" t="s">
        <v>116</v>
      </c>
      <c r="L190" s="16">
        <f>地区別5歳毎!Q68</f>
        <v>4583</v>
      </c>
      <c r="M190" s="15">
        <f>L190/L206</f>
        <v>7.2955634441809011E-2</v>
      </c>
      <c r="N190" s="17">
        <f>地区別5歳毎!Q69</f>
        <v>5022</v>
      </c>
      <c r="O190" s="15">
        <f>N190/N206</f>
        <v>7.3870322428806784E-2</v>
      </c>
      <c r="P190" s="18">
        <f t="shared" si="6"/>
        <v>9605</v>
      </c>
      <c r="Q190" s="15">
        <f>P190/P206</f>
        <v>7.34310375144301E-2</v>
      </c>
    </row>
    <row r="191" spans="2:17" x14ac:dyDescent="0.2">
      <c r="K191" s="1" t="s">
        <v>117</v>
      </c>
      <c r="L191" s="16">
        <f>地区別5歳毎!P68</f>
        <v>4339</v>
      </c>
      <c r="M191" s="15">
        <f>L191/L206</f>
        <v>6.9071459271876343E-2</v>
      </c>
      <c r="N191" s="17">
        <f>地区別5歳毎!P69</f>
        <v>4689</v>
      </c>
      <c r="O191" s="15">
        <f>N191/N206</f>
        <v>6.8972111084961166E-2</v>
      </c>
      <c r="P191" s="18">
        <f t="shared" si="6"/>
        <v>9028</v>
      </c>
      <c r="Q191" s="15">
        <f>P191/P206</f>
        <v>6.9019823704349295E-2</v>
      </c>
    </row>
    <row r="192" spans="2:17" x14ac:dyDescent="0.2">
      <c r="K192" s="1" t="s">
        <v>118</v>
      </c>
      <c r="L192" s="16">
        <f>地区別5歳毎!O68</f>
        <v>3991</v>
      </c>
      <c r="M192" s="15">
        <f>L192/L206</f>
        <v>6.353173402951337E-2</v>
      </c>
      <c r="N192" s="17">
        <f>地区別5歳毎!O69</f>
        <v>4502</v>
      </c>
      <c r="O192" s="15">
        <f>N192/N206</f>
        <v>6.6221463873852665E-2</v>
      </c>
      <c r="P192" s="18">
        <f t="shared" si="6"/>
        <v>8493</v>
      </c>
      <c r="Q192" s="15">
        <f>P192/P206</f>
        <v>6.4929703447168641E-2</v>
      </c>
    </row>
    <row r="193" spans="11:17" x14ac:dyDescent="0.2">
      <c r="K193" s="1" t="s">
        <v>119</v>
      </c>
      <c r="L193" s="16">
        <f>地区別5歳毎!N68</f>
        <v>4175</v>
      </c>
      <c r="M193" s="15">
        <f>L193/L206</f>
        <v>6.6460784157659311E-2</v>
      </c>
      <c r="N193" s="17">
        <f>地区別5歳毎!N69</f>
        <v>4579</v>
      </c>
      <c r="O193" s="15">
        <f>N193/N206</f>
        <v>6.7354083313720878E-2</v>
      </c>
      <c r="P193" s="18">
        <f t="shared" si="6"/>
        <v>8754</v>
      </c>
      <c r="Q193" s="15">
        <f>P193/P206</f>
        <v>6.6925070525905364E-2</v>
      </c>
    </row>
    <row r="194" spans="11:17" x14ac:dyDescent="0.2">
      <c r="K194" s="1" t="s">
        <v>120</v>
      </c>
      <c r="L194" s="16">
        <f>地区別5歳毎!M68</f>
        <v>4658</v>
      </c>
      <c r="M194" s="15">
        <f>L194/L206</f>
        <v>7.4149540744042411E-2</v>
      </c>
      <c r="N194" s="17">
        <f>地区別5歳毎!M69</f>
        <v>4775</v>
      </c>
      <c r="O194" s="15">
        <f>N194/N206</f>
        <v>7.0237114615203572E-2</v>
      </c>
      <c r="P194" s="18">
        <f t="shared" si="6"/>
        <v>9433</v>
      </c>
      <c r="Q194" s="15">
        <f>P194/P206</f>
        <v>7.2116082964457998E-2</v>
      </c>
    </row>
    <row r="195" spans="11:17" x14ac:dyDescent="0.2">
      <c r="K195" s="1" t="s">
        <v>121</v>
      </c>
      <c r="L195" s="16">
        <f>地区別5歳毎!L68</f>
        <v>4155</v>
      </c>
      <c r="M195" s="15">
        <f>L195/L206</f>
        <v>6.6142409143730402E-2</v>
      </c>
      <c r="N195" s="17">
        <f>地区別5歳毎!L69</f>
        <v>4283</v>
      </c>
      <c r="O195" s="15">
        <f>N195/N206</f>
        <v>6.3000117674747003E-2</v>
      </c>
      <c r="P195" s="18">
        <f t="shared" si="6"/>
        <v>8438</v>
      </c>
      <c r="Q195" s="15">
        <f>P195/P206</f>
        <v>6.4509223794561282E-2</v>
      </c>
    </row>
    <row r="196" spans="11:17" x14ac:dyDescent="0.2">
      <c r="K196" s="1" t="s">
        <v>122</v>
      </c>
      <c r="L196" s="16">
        <f>地区別5歳毎!K68</f>
        <v>3830</v>
      </c>
      <c r="M196" s="15">
        <f>L196/L206</f>
        <v>6.0968815167385663E-2</v>
      </c>
      <c r="N196" s="17">
        <f>地区別5歳毎!K69</f>
        <v>3860</v>
      </c>
      <c r="O196" s="15">
        <f>N196/N206</f>
        <v>5.6778065427159331E-2</v>
      </c>
      <c r="P196" s="18">
        <f t="shared" si="6"/>
        <v>7690</v>
      </c>
      <c r="Q196" s="15">
        <f>P196/P206</f>
        <v>5.8790700519101242E-2</v>
      </c>
    </row>
    <row r="197" spans="11:17" x14ac:dyDescent="0.2">
      <c r="K197" s="1" t="s">
        <v>123</v>
      </c>
      <c r="L197" s="16">
        <f>地区別5歳毎!J68</f>
        <v>3300</v>
      </c>
      <c r="M197" s="15">
        <f>L197/L206</f>
        <v>5.2531877298269629E-2</v>
      </c>
      <c r="N197" s="17">
        <f>地区別5歳毎!J69</f>
        <v>3265</v>
      </c>
      <c r="O197" s="15">
        <f>N197/N206</f>
        <v>4.8026006119086841E-2</v>
      </c>
      <c r="P197" s="18">
        <f t="shared" si="6"/>
        <v>6565</v>
      </c>
      <c r="Q197" s="15">
        <f>P197/P206</f>
        <v>5.0189980352132596E-2</v>
      </c>
    </row>
    <row r="198" spans="11:17" x14ac:dyDescent="0.2">
      <c r="K198" s="1" t="s">
        <v>124</v>
      </c>
      <c r="L198" s="16">
        <f>地区別5歳毎!I68</f>
        <v>2977</v>
      </c>
      <c r="M198" s="15">
        <f>L198/L206</f>
        <v>4.7390120823317783E-2</v>
      </c>
      <c r="N198" s="17">
        <f>地区別5歳毎!I69</f>
        <v>2779</v>
      </c>
      <c r="O198" s="15">
        <f>N198/N206</f>
        <v>4.0877265238879738E-2</v>
      </c>
      <c r="P198" s="18">
        <f t="shared" si="6"/>
        <v>5756</v>
      </c>
      <c r="Q198" s="15">
        <f>P198/P206</f>
        <v>4.4005106916508031E-2</v>
      </c>
    </row>
    <row r="199" spans="11:17" x14ac:dyDescent="0.2">
      <c r="K199" s="1" t="s">
        <v>125</v>
      </c>
      <c r="L199" s="16">
        <f>地区別5歳毎!H68</f>
        <v>2972</v>
      </c>
      <c r="M199" s="15">
        <f>L199/L206</f>
        <v>4.7310527069835559E-2</v>
      </c>
      <c r="N199" s="17">
        <f>地区別5歳毎!H69</f>
        <v>2507</v>
      </c>
      <c r="O199" s="15">
        <f>N199/N206</f>
        <v>3.6876323840903745E-2</v>
      </c>
      <c r="P199" s="18">
        <f t="shared" si="6"/>
        <v>5479</v>
      </c>
      <c r="Q199" s="15">
        <f>P199/P206</f>
        <v>4.1887418484285531E-2</v>
      </c>
    </row>
    <row r="200" spans="11:17" x14ac:dyDescent="0.2">
      <c r="K200" s="1" t="s">
        <v>126</v>
      </c>
      <c r="L200" s="16">
        <f>地区別5歳毎!G68</f>
        <v>2847</v>
      </c>
      <c r="M200" s="15">
        <f>L200/L206</f>
        <v>4.5320683232779893E-2</v>
      </c>
      <c r="N200" s="17">
        <f>地区別5歳毎!G69</f>
        <v>2398</v>
      </c>
      <c r="O200" s="15">
        <f>N200/N206</f>
        <v>3.5273005413038364E-2</v>
      </c>
      <c r="P200" s="18">
        <f t="shared" si="6"/>
        <v>5245</v>
      </c>
      <c r="Q200" s="15">
        <f>P200/P206</f>
        <v>4.0098468689556049E-2</v>
      </c>
    </row>
    <row r="201" spans="11:17" x14ac:dyDescent="0.2">
      <c r="K201" s="1" t="s">
        <v>127</v>
      </c>
      <c r="L201" s="16">
        <f>地区別5歳毎!F68</f>
        <v>3304</v>
      </c>
      <c r="M201" s="15">
        <f>L201/L206</f>
        <v>5.2595552301055414E-2</v>
      </c>
      <c r="N201" s="17">
        <f>地区別5歳毎!F69</f>
        <v>3015</v>
      </c>
      <c r="O201" s="15">
        <f>N201/N206</f>
        <v>4.4348670275358909E-2</v>
      </c>
      <c r="P201" s="18">
        <f t="shared" si="6"/>
        <v>6319</v>
      </c>
      <c r="Q201" s="15">
        <f>P201/P206</f>
        <v>4.8309289542288789E-2</v>
      </c>
    </row>
    <row r="202" spans="11:17" x14ac:dyDescent="0.2">
      <c r="K202" s="1" t="s">
        <v>128</v>
      </c>
      <c r="L202" s="16">
        <f>地区別5歳毎!E68</f>
        <v>3271</v>
      </c>
      <c r="M202" s="15">
        <f>L202/L206</f>
        <v>5.2070233528072718E-2</v>
      </c>
      <c r="N202" s="17">
        <f>地区別5歳毎!E69</f>
        <v>3071</v>
      </c>
      <c r="O202" s="15">
        <f>N202/N206</f>
        <v>4.5172393504353966E-2</v>
      </c>
      <c r="P202" s="18">
        <f t="shared" si="6"/>
        <v>6342</v>
      </c>
      <c r="Q202" s="15">
        <f>P202/P206</f>
        <v>4.8485126487924586E-2</v>
      </c>
    </row>
    <row r="203" spans="11:17" x14ac:dyDescent="0.2">
      <c r="K203" s="1" t="s">
        <v>129</v>
      </c>
      <c r="L203" s="16">
        <f>地区別5歳毎!D68</f>
        <v>2905</v>
      </c>
      <c r="M203" s="15">
        <f>L203/L206</f>
        <v>4.6243970773173722E-2</v>
      </c>
      <c r="N203" s="17">
        <f>地区別5歳毎!D69</f>
        <v>2770</v>
      </c>
      <c r="O203" s="15">
        <f>N203/N206</f>
        <v>4.0744881148505531E-2</v>
      </c>
      <c r="P203" s="18">
        <f t="shared" si="6"/>
        <v>5675</v>
      </c>
      <c r="Q203" s="15">
        <f>P203/P206</f>
        <v>4.3385855064486285E-2</v>
      </c>
    </row>
    <row r="204" spans="11:17" x14ac:dyDescent="0.2">
      <c r="K204" s="1" t="s">
        <v>130</v>
      </c>
      <c r="L204" s="16">
        <f>地区別5歳毎!C68</f>
        <v>2284</v>
      </c>
      <c r="M204" s="15">
        <f>L204/L206</f>
        <v>3.6358426590681163E-2</v>
      </c>
      <c r="N204" s="17">
        <f>地区別5歳毎!C69</f>
        <v>2086</v>
      </c>
      <c r="O204" s="15">
        <f>N204/N206</f>
        <v>3.0683690280065897E-2</v>
      </c>
      <c r="P204" s="18">
        <f t="shared" si="6"/>
        <v>4370</v>
      </c>
      <c r="Q204" s="15">
        <f>P204/P206</f>
        <v>3.3409019670802655E-2</v>
      </c>
    </row>
    <row r="205" spans="11:17" x14ac:dyDescent="0.2">
      <c r="K205" s="1"/>
    </row>
    <row r="206" spans="11:17" x14ac:dyDescent="0.2">
      <c r="K206" s="1"/>
      <c r="L206" s="16">
        <f>SUM(L184:L204)</f>
        <v>62819</v>
      </c>
      <c r="M206" s="6"/>
      <c r="N206" s="17">
        <f>SUM(N184:N204)</f>
        <v>67984</v>
      </c>
      <c r="O206" s="6"/>
      <c r="P206" s="18">
        <f>SUM(P184:P204)</f>
        <v>130803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&amp;R令和8年5月1日現在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206"/>
  <sheetViews>
    <sheetView topLeftCell="A64" workbookViewId="0">
      <selection activeCell="M106" sqref="M106"/>
    </sheetView>
  </sheetViews>
  <sheetFormatPr defaultRowHeight="13.2" x14ac:dyDescent="0.2"/>
  <cols>
    <col min="12" max="12" width="9" style="5" customWidth="1"/>
    <col min="13" max="13" width="10.77734375" style="5" customWidth="1"/>
    <col min="14" max="14" width="9" style="5" customWidth="1"/>
  </cols>
  <sheetData>
    <row r="1" spans="2:25" x14ac:dyDescent="0.2">
      <c r="B1" s="12" t="s">
        <v>131</v>
      </c>
      <c r="M1" s="12" t="s">
        <v>131</v>
      </c>
    </row>
    <row r="2" spans="2:25" x14ac:dyDescent="0.2">
      <c r="B2" s="12"/>
      <c r="P2" t="s">
        <v>102</v>
      </c>
      <c r="T2" s="5"/>
      <c r="U2" s="5"/>
      <c r="V2" s="5"/>
      <c r="X2" t="s">
        <v>102</v>
      </c>
    </row>
    <row r="3" spans="2:25" x14ac:dyDescent="0.2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2">
      <c r="K4" s="1" t="s">
        <v>17</v>
      </c>
      <c r="L4" s="7">
        <f>地区別5歳毎!W23</f>
        <v>7</v>
      </c>
      <c r="M4" s="10">
        <f>L4/L26</f>
        <v>1.6165535079211123E-4</v>
      </c>
      <c r="N4" s="7">
        <f>地区別5歳毎!W24</f>
        <v>91</v>
      </c>
      <c r="O4" s="8">
        <f>N4/N26</f>
        <v>1.9488167898061891E-3</v>
      </c>
      <c r="P4" s="7">
        <f t="shared" ref="P4:P24" si="0">L4+N4</f>
        <v>98</v>
      </c>
      <c r="Q4" s="11">
        <f>P4/P26</f>
        <v>1.088925186395102E-3</v>
      </c>
      <c r="S4" s="1" t="s">
        <v>1</v>
      </c>
      <c r="T4" s="7">
        <f>SUM(L4:L4)</f>
        <v>7</v>
      </c>
      <c r="U4" s="10">
        <f>T4/L26</f>
        <v>1.6165535079211123E-4</v>
      </c>
      <c r="V4" s="7">
        <f>SUM(N4:N4)</f>
        <v>91</v>
      </c>
      <c r="W4" s="8">
        <f>V4/N26</f>
        <v>1.9488167898061891E-3</v>
      </c>
      <c r="X4" s="7">
        <f>SUM(P4:P4)</f>
        <v>98</v>
      </c>
      <c r="Y4" s="11">
        <f>X4/P26</f>
        <v>1.088925186395102E-3</v>
      </c>
    </row>
    <row r="5" spans="2:25" x14ac:dyDescent="0.2">
      <c r="K5" s="1" t="s">
        <v>111</v>
      </c>
      <c r="L5" s="7">
        <f>地区別5歳毎!V23</f>
        <v>109</v>
      </c>
      <c r="M5" s="10">
        <f>L5/L26</f>
        <v>2.5172047480485891E-3</v>
      </c>
      <c r="N5" s="7">
        <f>地区別5歳毎!V24</f>
        <v>410</v>
      </c>
      <c r="O5" s="8">
        <f>N5/N26</f>
        <v>8.7803833386872251E-3</v>
      </c>
      <c r="P5" s="7">
        <f t="shared" si="0"/>
        <v>519</v>
      </c>
      <c r="Q5" s="11">
        <f>P5/P26</f>
        <v>5.7668588952965102E-3</v>
      </c>
      <c r="S5" s="1" t="s">
        <v>136</v>
      </c>
      <c r="T5" s="7">
        <f>SUM(L4:L5)</f>
        <v>116</v>
      </c>
      <c r="U5" s="10">
        <f>T5/L26</f>
        <v>2.6788600988407003E-3</v>
      </c>
      <c r="V5" s="7">
        <f>SUM(N4:N5)</f>
        <v>501</v>
      </c>
      <c r="W5" s="8">
        <f>V5/N26</f>
        <v>1.0729200128493415E-2</v>
      </c>
      <c r="X5" s="7">
        <f>SUM(P4:P5)</f>
        <v>617</v>
      </c>
      <c r="Y5" s="11">
        <f>X5/P26</f>
        <v>6.855784081691612E-3</v>
      </c>
    </row>
    <row r="6" spans="2:25" x14ac:dyDescent="0.2">
      <c r="K6" s="1" t="s">
        <v>112</v>
      </c>
      <c r="L6" s="7">
        <f>地区別5歳毎!U23</f>
        <v>495</v>
      </c>
      <c r="M6" s="10">
        <f>L6/L26</f>
        <v>1.1431342663156437E-2</v>
      </c>
      <c r="N6" s="7">
        <f>地区別5歳毎!U24</f>
        <v>1203</v>
      </c>
      <c r="O6" s="8">
        <f>N6/N26</f>
        <v>2.5762929649855444E-2</v>
      </c>
      <c r="P6" s="7">
        <f t="shared" si="0"/>
        <v>1698</v>
      </c>
      <c r="Q6" s="11">
        <f>P6/P26</f>
        <v>1.8867295576519217E-2</v>
      </c>
      <c r="S6" s="1" t="s">
        <v>137</v>
      </c>
      <c r="T6" s="7">
        <f>SUM(L4:L6)</f>
        <v>611</v>
      </c>
      <c r="U6" s="10">
        <f>T6/L26</f>
        <v>1.4110202761997136E-2</v>
      </c>
      <c r="V6" s="7">
        <f>SUM(N4:N6)</f>
        <v>1704</v>
      </c>
      <c r="W6" s="8">
        <f>V6/N26</f>
        <v>3.6492129778348863E-2</v>
      </c>
      <c r="X6" s="7">
        <f>SUM(P4:P6)</f>
        <v>2315</v>
      </c>
      <c r="Y6" s="11">
        <f>X6/P26</f>
        <v>2.5723079658210829E-2</v>
      </c>
    </row>
    <row r="7" spans="2:25" x14ac:dyDescent="0.2">
      <c r="K7" s="1" t="s">
        <v>113</v>
      </c>
      <c r="L7" s="7">
        <f>地区別5歳毎!T23</f>
        <v>1003</v>
      </c>
      <c r="M7" s="10">
        <f>L7/L26</f>
        <v>2.3162902406355365E-2</v>
      </c>
      <c r="N7" s="7">
        <f>地区別5歳毎!T24</f>
        <v>1905</v>
      </c>
      <c r="O7" s="8">
        <f>N7/N26</f>
        <v>4.0796659171217477E-2</v>
      </c>
      <c r="P7" s="7">
        <f t="shared" si="0"/>
        <v>2908</v>
      </c>
      <c r="Q7" s="11">
        <f>P7/P26</f>
        <v>3.2312188184050579E-2</v>
      </c>
      <c r="S7" s="1" t="s">
        <v>138</v>
      </c>
      <c r="T7" s="7">
        <f>SUM(L4:L7)</f>
        <v>1614</v>
      </c>
      <c r="U7" s="10">
        <f>T7/L26</f>
        <v>3.7273105168352499E-2</v>
      </c>
      <c r="V7" s="7">
        <f>SUM(N4:N7)</f>
        <v>3609</v>
      </c>
      <c r="W7" s="8">
        <f>V7/N26</f>
        <v>7.7288788949566339E-2</v>
      </c>
      <c r="X7" s="7">
        <f>SUM(P4:P7)</f>
        <v>5223</v>
      </c>
      <c r="Y7" s="11">
        <f>X7/P26</f>
        <v>5.8035267842261408E-2</v>
      </c>
    </row>
    <row r="8" spans="2:25" x14ac:dyDescent="0.2">
      <c r="K8" s="1" t="s">
        <v>114</v>
      </c>
      <c r="L8" s="7">
        <f>地区別5歳毎!S23</f>
        <v>1587</v>
      </c>
      <c r="M8" s="10">
        <f>L8/L26</f>
        <v>3.6649577386725786E-2</v>
      </c>
      <c r="N8" s="7">
        <f>地区別5歳毎!S24</f>
        <v>2316</v>
      </c>
      <c r="O8" s="8">
        <f>N8/N26</f>
        <v>4.9598458079023452E-2</v>
      </c>
      <c r="P8" s="7">
        <f t="shared" si="0"/>
        <v>3903</v>
      </c>
      <c r="Q8" s="11">
        <f>P8/P26</f>
        <v>4.3368112270409015E-2</v>
      </c>
      <c r="S8" s="1" t="s">
        <v>139</v>
      </c>
      <c r="T8" s="7">
        <f>SUM(L4:L8)</f>
        <v>3201</v>
      </c>
      <c r="U8" s="10">
        <f>T8/L26</f>
        <v>7.3922682555078292E-2</v>
      </c>
      <c r="V8" s="7">
        <f>SUM(N4:N8)</f>
        <v>5925</v>
      </c>
      <c r="W8" s="8">
        <f>V8/N26</f>
        <v>0.12688724702858978</v>
      </c>
      <c r="X8" s="7">
        <f>SUM(P4:P8)</f>
        <v>9126</v>
      </c>
      <c r="Y8" s="11">
        <f>X8/P26</f>
        <v>0.10140338011267042</v>
      </c>
    </row>
    <row r="9" spans="2:25" x14ac:dyDescent="0.2">
      <c r="K9" s="1" t="s">
        <v>115</v>
      </c>
      <c r="L9" s="7">
        <f>地区別5歳毎!R23</f>
        <v>2692</v>
      </c>
      <c r="M9" s="10">
        <f>L9/L26</f>
        <v>6.2168029190337627E-2</v>
      </c>
      <c r="N9" s="7">
        <f>地区別5歳毎!R24</f>
        <v>3423</v>
      </c>
      <c r="O9" s="8">
        <f>N9/N26</f>
        <v>7.330549309347896E-2</v>
      </c>
      <c r="P9" s="7">
        <f t="shared" si="0"/>
        <v>6115</v>
      </c>
      <c r="Q9" s="11">
        <f>P9/P26</f>
        <v>6.7946709334755606E-2</v>
      </c>
      <c r="S9" s="1" t="s">
        <v>140</v>
      </c>
      <c r="T9" s="7">
        <f>SUM(L4:L9)</f>
        <v>5893</v>
      </c>
      <c r="U9" s="10">
        <f>T9/L26</f>
        <v>0.13609071174541593</v>
      </c>
      <c r="V9" s="7">
        <f>SUM(N4:N9)</f>
        <v>9348</v>
      </c>
      <c r="W9" s="8">
        <f>V9/N26</f>
        <v>0.20019274012206875</v>
      </c>
      <c r="X9" s="7">
        <f>SUM(P4:P9)</f>
        <v>15241</v>
      </c>
      <c r="Y9" s="11">
        <f>X9/P26</f>
        <v>0.16935008944742602</v>
      </c>
    </row>
    <row r="10" spans="2:25" x14ac:dyDescent="0.2">
      <c r="K10" s="1" t="s">
        <v>116</v>
      </c>
      <c r="L10" s="7">
        <f>地区別5歳毎!Q23</f>
        <v>2823</v>
      </c>
      <c r="M10" s="10">
        <f>L10/L26</f>
        <v>6.5193293612304276E-2</v>
      </c>
      <c r="N10" s="7">
        <f>地区別5歳毎!Q24</f>
        <v>3154</v>
      </c>
      <c r="O10" s="8">
        <f>N10/N26</f>
        <v>6.7544705000535388E-2</v>
      </c>
      <c r="P10" s="7">
        <f t="shared" si="0"/>
        <v>5977</v>
      </c>
      <c r="Q10" s="11">
        <f>P10/P26</f>
        <v>6.6413324888607392E-2</v>
      </c>
      <c r="S10" s="1" t="s">
        <v>141</v>
      </c>
      <c r="T10" s="7">
        <f>SUM(L4:L10)</f>
        <v>8716</v>
      </c>
      <c r="U10" s="10">
        <f>T10/L26</f>
        <v>0.2012840053577202</v>
      </c>
      <c r="V10" s="7">
        <f>SUM(N4:N10)</f>
        <v>12502</v>
      </c>
      <c r="W10" s="8">
        <f>V10/N26</f>
        <v>0.26773744512260411</v>
      </c>
      <c r="X10" s="7">
        <f>SUM(P4:P10)</f>
        <v>21218</v>
      </c>
      <c r="Y10" s="11">
        <f>X10/P26</f>
        <v>0.23576341433603343</v>
      </c>
    </row>
    <row r="11" spans="2:25" x14ac:dyDescent="0.2">
      <c r="K11" s="1" t="s">
        <v>117</v>
      </c>
      <c r="L11" s="7">
        <f>地区別5歳毎!P23</f>
        <v>2778</v>
      </c>
      <c r="M11" s="10">
        <f>L11/L26</f>
        <v>6.4154080642926423E-2</v>
      </c>
      <c r="N11" s="7">
        <f>地区別5歳毎!P24</f>
        <v>2978</v>
      </c>
      <c r="O11" s="8">
        <f>N11/N26</f>
        <v>6.3775564835635512E-2</v>
      </c>
      <c r="P11" s="7">
        <f t="shared" si="0"/>
        <v>5756</v>
      </c>
      <c r="Q11" s="11">
        <f>P11/P26</f>
        <v>6.3957687478471498E-2</v>
      </c>
      <c r="S11" s="1" t="s">
        <v>142</v>
      </c>
      <c r="T11" s="7">
        <f>SUM(L4:L11)</f>
        <v>11494</v>
      </c>
      <c r="U11" s="10">
        <f>T11/L26</f>
        <v>0.26543808600064661</v>
      </c>
      <c r="V11" s="7">
        <f>SUM(N4:N11)</f>
        <v>15480</v>
      </c>
      <c r="W11" s="8">
        <f>V11/N26</f>
        <v>0.33151300995823962</v>
      </c>
      <c r="X11" s="7">
        <f>SUM(P4:P11)</f>
        <v>26974</v>
      </c>
      <c r="Y11" s="11">
        <f>X11/P26</f>
        <v>0.29972110181450495</v>
      </c>
    </row>
    <row r="12" spans="2:25" x14ac:dyDescent="0.2">
      <c r="K12" s="1" t="s">
        <v>118</v>
      </c>
      <c r="L12" s="7">
        <f>地区別5歳毎!O23</f>
        <v>2655</v>
      </c>
      <c r="M12" s="10">
        <f>L12/L26</f>
        <v>6.1313565193293611E-2</v>
      </c>
      <c r="N12" s="7">
        <f>地区別5歳毎!O24</f>
        <v>3069</v>
      </c>
      <c r="O12" s="8">
        <f>N12/N26</f>
        <v>6.5724381625441697E-2</v>
      </c>
      <c r="P12" s="7">
        <f t="shared" si="0"/>
        <v>5724</v>
      </c>
      <c r="Q12" s="11">
        <f>P12/P26</f>
        <v>6.3602120070669024E-2</v>
      </c>
      <c r="S12" s="1" t="s">
        <v>143</v>
      </c>
      <c r="T12" s="7">
        <f>SUM(L4:L12)</f>
        <v>14149</v>
      </c>
      <c r="U12" s="10">
        <f>T12/L26</f>
        <v>0.32675165119394023</v>
      </c>
      <c r="V12" s="7">
        <f>SUM(N4:N12)</f>
        <v>18549</v>
      </c>
      <c r="W12" s="8">
        <f>V12/N26</f>
        <v>0.39723739158368132</v>
      </c>
      <c r="X12" s="7">
        <f>SUM(P4:P12)</f>
        <v>32698</v>
      </c>
      <c r="Y12" s="11">
        <f>X12/P26</f>
        <v>0.36332322188517396</v>
      </c>
    </row>
    <row r="13" spans="2:25" x14ac:dyDescent="0.2">
      <c r="K13" s="1" t="s">
        <v>119</v>
      </c>
      <c r="L13" s="7">
        <f>地区別5歳毎!N23</f>
        <v>2900</v>
      </c>
      <c r="M13" s="10">
        <f>L13/L26</f>
        <v>6.6971502471017505E-2</v>
      </c>
      <c r="N13" s="7">
        <f>地区別5歳毎!N24</f>
        <v>3239</v>
      </c>
      <c r="O13" s="8">
        <f>N13/N26</f>
        <v>6.9365028375629079E-2</v>
      </c>
      <c r="P13" s="7">
        <f t="shared" si="0"/>
        <v>6139</v>
      </c>
      <c r="Q13" s="11">
        <f>P13/P26</f>
        <v>6.8213384890607465E-2</v>
      </c>
      <c r="S13" s="1" t="s">
        <v>144</v>
      </c>
      <c r="T13" s="7">
        <f>SUM(L4:L13)</f>
        <v>17049</v>
      </c>
      <c r="U13" s="10">
        <f>T13/L26</f>
        <v>0.39372315366495775</v>
      </c>
      <c r="V13" s="7">
        <f>SUM(N4:N13)</f>
        <v>21788</v>
      </c>
      <c r="W13" s="8">
        <f>V13/N26</f>
        <v>0.4666024199593104</v>
      </c>
      <c r="X13" s="7">
        <f>SUM(P4:P13)</f>
        <v>38837</v>
      </c>
      <c r="Y13" s="11">
        <f>X13/P26</f>
        <v>0.43153660677578143</v>
      </c>
    </row>
    <row r="14" spans="2:25" x14ac:dyDescent="0.2">
      <c r="K14" s="1" t="s">
        <v>120</v>
      </c>
      <c r="L14" s="7">
        <f>地区別5歳毎!M23</f>
        <v>3355</v>
      </c>
      <c r="M14" s="10">
        <f>L14/L26</f>
        <v>7.7479100272504736E-2</v>
      </c>
      <c r="N14" s="7">
        <f>地区別5歳毎!M24</f>
        <v>3431</v>
      </c>
      <c r="O14" s="8">
        <f>N14/N26</f>
        <v>7.3476817646428952E-2</v>
      </c>
      <c r="P14" s="7">
        <f t="shared" si="0"/>
        <v>6786</v>
      </c>
      <c r="Q14" s="11">
        <f>P14/P26</f>
        <v>7.5402513417113903E-2</v>
      </c>
      <c r="S14" s="1" t="s">
        <v>145</v>
      </c>
      <c r="T14" s="7">
        <f>SUM(L4:L14)</f>
        <v>20404</v>
      </c>
      <c r="U14" s="10">
        <f>T14/L26</f>
        <v>0.47120225393746246</v>
      </c>
      <c r="V14" s="7">
        <f>SUM(N4:N14)</f>
        <v>25219</v>
      </c>
      <c r="W14" s="8">
        <f>V14/N26</f>
        <v>0.54007923760573939</v>
      </c>
      <c r="X14" s="7">
        <f>SUM(P4:P14)</f>
        <v>45623</v>
      </c>
      <c r="Y14" s="11">
        <f>X14/P26</f>
        <v>0.50693912019289533</v>
      </c>
    </row>
    <row r="15" spans="2:25" x14ac:dyDescent="0.2">
      <c r="K15" s="1" t="s">
        <v>121</v>
      </c>
      <c r="L15" s="7">
        <f>地区別5歳毎!L23</f>
        <v>2959</v>
      </c>
      <c r="M15" s="10">
        <f>L15/L26</f>
        <v>6.8334026141979587E-2</v>
      </c>
      <c r="N15" s="7">
        <f>地区別5歳毎!L24</f>
        <v>3066</v>
      </c>
      <c r="O15" s="8">
        <f>N15/N26</f>
        <v>6.566013491808545E-2</v>
      </c>
      <c r="P15" s="7">
        <f t="shared" si="0"/>
        <v>6025</v>
      </c>
      <c r="Q15" s="11">
        <f>P15/P26</f>
        <v>6.6946676000311123E-2</v>
      </c>
      <c r="S15" s="1" t="s">
        <v>146</v>
      </c>
      <c r="T15" s="7">
        <f>SUM(L4:L15)</f>
        <v>23363</v>
      </c>
      <c r="U15" s="10">
        <f>T15/L26</f>
        <v>0.5395362800794421</v>
      </c>
      <c r="V15" s="7">
        <f>SUM(N4:N15)</f>
        <v>28285</v>
      </c>
      <c r="W15" s="8">
        <f>V15/N26</f>
        <v>0.60573937252382481</v>
      </c>
      <c r="X15" s="7">
        <f>SUM(P4:P15)</f>
        <v>51648</v>
      </c>
      <c r="Y15" s="11">
        <f>X15/P26</f>
        <v>0.57388579619320645</v>
      </c>
    </row>
    <row r="16" spans="2:25" x14ac:dyDescent="0.2">
      <c r="K16" s="1" t="s">
        <v>122</v>
      </c>
      <c r="L16" s="7">
        <f>地区別5歳毎!K23</f>
        <v>2720</v>
      </c>
      <c r="M16" s="10">
        <f>L16/L26</f>
        <v>6.2814650593506077E-2</v>
      </c>
      <c r="N16" s="7">
        <f>地区別5歳毎!K24</f>
        <v>2767</v>
      </c>
      <c r="O16" s="8">
        <f>N16/N26</f>
        <v>5.9256879751579401E-2</v>
      </c>
      <c r="P16" s="7">
        <f t="shared" si="0"/>
        <v>5487</v>
      </c>
      <c r="Q16" s="11">
        <f>P16/P26</f>
        <v>6.0968698956631887E-2</v>
      </c>
      <c r="S16" s="1" t="s">
        <v>103</v>
      </c>
      <c r="T16" s="7">
        <f>SUM(L16:L24)</f>
        <v>19939</v>
      </c>
      <c r="U16" s="10">
        <f>T16/L26</f>
        <v>0.46046371992055796</v>
      </c>
      <c r="V16" s="7">
        <f>SUM(N16:N24)</f>
        <v>18410</v>
      </c>
      <c r="W16" s="8">
        <f>V16/N26</f>
        <v>0.39426062747617519</v>
      </c>
      <c r="X16" s="7">
        <f>SUM(P16:P24)</f>
        <v>38349</v>
      </c>
      <c r="Y16" s="11">
        <f>X16/P26</f>
        <v>0.42611420380679355</v>
      </c>
    </row>
    <row r="17" spans="2:25" x14ac:dyDescent="0.2">
      <c r="K17" s="1" t="s">
        <v>123</v>
      </c>
      <c r="L17" s="7">
        <f>地区別5歳毎!J23</f>
        <v>2319</v>
      </c>
      <c r="M17" s="10">
        <f>L17/L26</f>
        <v>5.3554108355272273E-2</v>
      </c>
      <c r="N17" s="7">
        <f>地区別5歳毎!J24</f>
        <v>2294</v>
      </c>
      <c r="O17" s="8">
        <f>N17/N26</f>
        <v>4.9127315558410968E-2</v>
      </c>
      <c r="P17" s="7">
        <f t="shared" si="0"/>
        <v>4613</v>
      </c>
      <c r="Q17" s="11">
        <f>P17/P26</f>
        <v>5.1257264131026589E-2</v>
      </c>
      <c r="S17" s="1" t="s">
        <v>104</v>
      </c>
      <c r="T17" s="7">
        <f>SUM(L17:L24)</f>
        <v>17219</v>
      </c>
      <c r="U17" s="10">
        <f>T17/L26</f>
        <v>0.39764906932705185</v>
      </c>
      <c r="V17" s="7">
        <f>SUM(N17:N24)</f>
        <v>15643</v>
      </c>
      <c r="W17" s="8">
        <f>V17/N26</f>
        <v>0.33500374772459579</v>
      </c>
      <c r="X17" s="7">
        <f>SUM(P17:P24)</f>
        <v>32862</v>
      </c>
      <c r="Y17" s="11">
        <f>X17/P26</f>
        <v>0.36514550485016167</v>
      </c>
    </row>
    <row r="18" spans="2:25" x14ac:dyDescent="0.2">
      <c r="K18" s="1" t="s">
        <v>124</v>
      </c>
      <c r="L18" s="7">
        <f>地区別5歳毎!I23</f>
        <v>2110</v>
      </c>
      <c r="M18" s="10">
        <f>L18/L26</f>
        <v>4.8727541453050666E-2</v>
      </c>
      <c r="N18" s="7">
        <f>地区別5歳毎!I24</f>
        <v>1938</v>
      </c>
      <c r="O18" s="8">
        <f>N18/N26</f>
        <v>4.15033729521362E-2</v>
      </c>
      <c r="P18" s="7">
        <f t="shared" si="0"/>
        <v>4048</v>
      </c>
      <c r="Q18" s="11">
        <f>P18/P26</f>
        <v>4.4979277087014012E-2</v>
      </c>
      <c r="S18" s="1" t="s">
        <v>105</v>
      </c>
      <c r="T18" s="7">
        <f>SUM(L18:L24)</f>
        <v>14900</v>
      </c>
      <c r="U18" s="10">
        <f>T18/L26</f>
        <v>0.34409496097177961</v>
      </c>
      <c r="V18" s="7">
        <f>SUM(N18:N24)</f>
        <v>13349</v>
      </c>
      <c r="W18" s="8">
        <f>V18/N26</f>
        <v>0.2858764321661848</v>
      </c>
      <c r="X18" s="7">
        <f>SUM(P18:P24)</f>
        <v>28249</v>
      </c>
      <c r="Y18" s="11">
        <f>X18/P26</f>
        <v>0.31388824071913507</v>
      </c>
    </row>
    <row r="19" spans="2:25" x14ac:dyDescent="0.2">
      <c r="K19" s="1" t="s">
        <v>125</v>
      </c>
      <c r="L19" s="7">
        <f>地区別5歳毎!H23</f>
        <v>2249</v>
      </c>
      <c r="M19" s="10">
        <f>L19/L26</f>
        <v>5.1937554847351158E-2</v>
      </c>
      <c r="N19" s="7">
        <f>地区別5歳毎!H24</f>
        <v>1794</v>
      </c>
      <c r="O19" s="8">
        <f>N19/N26</f>
        <v>3.8419530999036298E-2</v>
      </c>
      <c r="P19" s="7">
        <f t="shared" si="0"/>
        <v>4043</v>
      </c>
      <c r="Q19" s="11">
        <f>P19/P26</f>
        <v>4.4923719679544873E-2</v>
      </c>
      <c r="S19" s="1" t="s">
        <v>106</v>
      </c>
      <c r="T19" s="7">
        <f>SUM(L19:L24)</f>
        <v>12790</v>
      </c>
      <c r="U19" s="10">
        <f>T19/L26</f>
        <v>0.29536741951872891</v>
      </c>
      <c r="V19" s="7">
        <f>SUM(N19:N24)</f>
        <v>11411</v>
      </c>
      <c r="W19" s="8">
        <f>V19/N26</f>
        <v>0.24437305921404862</v>
      </c>
      <c r="X19" s="7">
        <f>SUM(P19:P24)</f>
        <v>24201</v>
      </c>
      <c r="Y19" s="11">
        <f>X19/P26</f>
        <v>0.26890896363212108</v>
      </c>
    </row>
    <row r="20" spans="2:25" x14ac:dyDescent="0.2">
      <c r="K20" s="1" t="s">
        <v>126</v>
      </c>
      <c r="L20" s="7">
        <f>地区別5歳毎!G23</f>
        <v>2106</v>
      </c>
      <c r="M20" s="10">
        <f>L20/L26</f>
        <v>4.8635166966883747E-2</v>
      </c>
      <c r="N20" s="7">
        <f>地区別5歳毎!G24</f>
        <v>1740</v>
      </c>
      <c r="O20" s="8">
        <f>N20/N26</f>
        <v>3.7263090266623833E-2</v>
      </c>
      <c r="P20" s="7">
        <f t="shared" si="0"/>
        <v>3846</v>
      </c>
      <c r="Q20" s="11">
        <f>P20/P26</f>
        <v>4.2734757825260844E-2</v>
      </c>
      <c r="S20" s="1" t="s">
        <v>107</v>
      </c>
      <c r="T20" s="7">
        <f>SUM(L20:L24)</f>
        <v>10541</v>
      </c>
      <c r="U20" s="10">
        <f>T20/L26</f>
        <v>0.24342986467137775</v>
      </c>
      <c r="V20" s="7">
        <f>SUM(N20:N24)</f>
        <v>9617</v>
      </c>
      <c r="W20" s="8">
        <f>V20/N26</f>
        <v>0.20595352821501231</v>
      </c>
      <c r="X20" s="7">
        <f>SUM(P20:P24)</f>
        <v>20158</v>
      </c>
      <c r="Y20" s="11">
        <f>X20/P26</f>
        <v>0.22398524395257619</v>
      </c>
    </row>
    <row r="21" spans="2:25" x14ac:dyDescent="0.2">
      <c r="K21" s="1" t="s">
        <v>127</v>
      </c>
      <c r="L21" s="7">
        <f>地区別5歳毎!F23</f>
        <v>2419</v>
      </c>
      <c r="M21" s="10">
        <f>L21/L26</f>
        <v>5.586347050944529E-2</v>
      </c>
      <c r="N21" s="7">
        <f>地区別5歳毎!F24</f>
        <v>2245</v>
      </c>
      <c r="O21" s="8">
        <f>N21/N26</f>
        <v>4.8077952671592247E-2</v>
      </c>
      <c r="P21" s="7">
        <f t="shared" si="0"/>
        <v>4664</v>
      </c>
      <c r="Q21" s="11">
        <f>P21/P26</f>
        <v>5.1823949687211796E-2</v>
      </c>
      <c r="S21" s="1" t="s">
        <v>108</v>
      </c>
      <c r="T21" s="7">
        <f>SUM(L21:L24)</f>
        <v>8435</v>
      </c>
      <c r="U21" s="10">
        <f>T21/L26</f>
        <v>0.19479469770449401</v>
      </c>
      <c r="V21" s="7">
        <f>SUM(N21:N24)</f>
        <v>7877</v>
      </c>
      <c r="W21" s="8">
        <f>V21/N26</f>
        <v>0.16869043794838848</v>
      </c>
      <c r="X21" s="7">
        <f>SUM(P21:P24)</f>
        <v>16312</v>
      </c>
      <c r="Y21" s="11">
        <f>X21/P26</f>
        <v>0.18125048612731534</v>
      </c>
    </row>
    <row r="22" spans="2:25" x14ac:dyDescent="0.2">
      <c r="K22" s="1" t="s">
        <v>128</v>
      </c>
      <c r="L22" s="7">
        <f>地区別5歳毎!E23</f>
        <v>2344</v>
      </c>
      <c r="M22" s="10">
        <f>L22/L26</f>
        <v>5.4131448893815527E-2</v>
      </c>
      <c r="N22" s="7">
        <f>地区別5歳毎!E24</f>
        <v>2269</v>
      </c>
      <c r="O22" s="8">
        <f>N22/N26</f>
        <v>4.859192633044223E-2</v>
      </c>
      <c r="P22" s="7">
        <f t="shared" si="0"/>
        <v>4613</v>
      </c>
      <c r="Q22" s="11">
        <f>P22/P26</f>
        <v>5.1257264131026589E-2</v>
      </c>
      <c r="S22" s="1" t="s">
        <v>109</v>
      </c>
      <c r="T22" s="7">
        <f>SUM(L22:L24)</f>
        <v>6016</v>
      </c>
      <c r="U22" s="10">
        <f>T22/L26</f>
        <v>0.13893122719504872</v>
      </c>
      <c r="V22" s="7">
        <f>SUM(N22:N24)</f>
        <v>5632</v>
      </c>
      <c r="W22" s="8">
        <f>V22/N26</f>
        <v>0.12061248527679623</v>
      </c>
      <c r="X22" s="7">
        <f>SUM(P22:P24)</f>
        <v>11648</v>
      </c>
      <c r="Y22" s="11">
        <f>X22/P26</f>
        <v>0.12942653644010355</v>
      </c>
    </row>
    <row r="23" spans="2:25" x14ac:dyDescent="0.2">
      <c r="K23" s="1" t="s">
        <v>129</v>
      </c>
      <c r="L23" s="7">
        <f>地区別5歳毎!D23</f>
        <v>2052</v>
      </c>
      <c r="M23" s="10">
        <f>L23/L26</f>
        <v>4.738811140363032E-2</v>
      </c>
      <c r="N23" s="7">
        <f>地区別5歳毎!D24</f>
        <v>1959</v>
      </c>
      <c r="O23" s="8">
        <f>N23/N26</f>
        <v>4.1953099903629942E-2</v>
      </c>
      <c r="P23" s="7">
        <f t="shared" si="0"/>
        <v>4011</v>
      </c>
      <c r="Q23" s="11">
        <f>P23/P26</f>
        <v>4.4568152271742392E-2</v>
      </c>
      <c r="S23" s="1" t="s">
        <v>3</v>
      </c>
      <c r="T23" s="7">
        <f>SUM(L23:L24)</f>
        <v>3672</v>
      </c>
      <c r="U23" s="10">
        <f>T23/L26</f>
        <v>8.4799778301233197E-2</v>
      </c>
      <c r="V23" s="7">
        <f>SUM(N23:N24)</f>
        <v>3363</v>
      </c>
      <c r="W23" s="8">
        <f>V23/N26</f>
        <v>7.2020558946353994E-2</v>
      </c>
      <c r="X23" s="7">
        <f>SUM(P23:P24)</f>
        <v>7035</v>
      </c>
      <c r="Y23" s="11">
        <f>X23/P26</f>
        <v>7.816927230907697E-2</v>
      </c>
    </row>
    <row r="24" spans="2:25" x14ac:dyDescent="0.2">
      <c r="K24" s="1" t="s">
        <v>130</v>
      </c>
      <c r="L24" s="7">
        <f>地区別5歳毎!C23</f>
        <v>1620</v>
      </c>
      <c r="M24" s="10">
        <f>L24/L26</f>
        <v>3.7411666897602884E-2</v>
      </c>
      <c r="N24" s="7">
        <f>地区別5歳毎!C24</f>
        <v>1404</v>
      </c>
      <c r="O24" s="8">
        <f>N24/N26</f>
        <v>3.0067459042724062E-2</v>
      </c>
      <c r="P24" s="7">
        <f t="shared" si="0"/>
        <v>3024</v>
      </c>
      <c r="Q24" s="11">
        <f>P24/P26</f>
        <v>3.3601120037334578E-2</v>
      </c>
      <c r="S24" s="1" t="s">
        <v>110</v>
      </c>
      <c r="T24" s="7">
        <f>SUM(L24:L24)</f>
        <v>1620</v>
      </c>
      <c r="U24" s="10">
        <f>T24/L26</f>
        <v>3.7411666897602884E-2</v>
      </c>
      <c r="V24" s="7">
        <f>SUM(N24:N24)</f>
        <v>1404</v>
      </c>
      <c r="W24" s="8">
        <f>V24/N26</f>
        <v>3.0067459042724062E-2</v>
      </c>
      <c r="X24" s="7">
        <f>SUM(P24:P24)</f>
        <v>3024</v>
      </c>
      <c r="Y24" s="11">
        <f>X24/P26</f>
        <v>3.3601120037334578E-2</v>
      </c>
    </row>
    <row r="25" spans="2:25" x14ac:dyDescent="0.2">
      <c r="K25" s="1"/>
      <c r="S25" s="1"/>
      <c r="T25" s="13"/>
      <c r="U25" s="14"/>
      <c r="V25" s="13"/>
      <c r="W25" s="14"/>
      <c r="X25" s="13"/>
      <c r="Y25" s="14"/>
    </row>
    <row r="26" spans="2:25" x14ac:dyDescent="0.2">
      <c r="K26" s="1"/>
      <c r="L26" s="7">
        <f>SUM(L4:L24)</f>
        <v>43302</v>
      </c>
      <c r="M26" s="6"/>
      <c r="N26" s="7">
        <f>SUM(N4:N24)</f>
        <v>46695</v>
      </c>
      <c r="O26" s="2"/>
      <c r="P26" s="7">
        <f>SUM(P4:P24)</f>
        <v>89997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2">
      <c r="K27" s="1"/>
      <c r="S27" s="1"/>
      <c r="T27" s="13"/>
      <c r="U27" s="14"/>
      <c r="V27" s="13"/>
      <c r="W27" s="14"/>
      <c r="X27" s="13"/>
      <c r="Y27" s="14"/>
    </row>
    <row r="28" spans="2:25" x14ac:dyDescent="0.2">
      <c r="K28" s="1"/>
      <c r="S28" s="1"/>
      <c r="T28" s="13"/>
      <c r="U28" s="14"/>
      <c r="V28" s="13"/>
      <c r="W28" s="14"/>
      <c r="X28" s="13"/>
      <c r="Y28" s="14"/>
    </row>
    <row r="29" spans="2:25" x14ac:dyDescent="0.2">
      <c r="K29" s="1"/>
      <c r="S29" s="1"/>
      <c r="T29" s="13"/>
      <c r="U29" s="14"/>
      <c r="V29" s="13"/>
      <c r="W29" s="14"/>
      <c r="X29" s="13"/>
      <c r="Y29" s="14"/>
    </row>
    <row r="30" spans="2:25" x14ac:dyDescent="0.2">
      <c r="K30" s="1"/>
      <c r="S30" s="1"/>
      <c r="T30" s="13"/>
      <c r="U30" s="14"/>
      <c r="V30" s="13"/>
      <c r="W30" s="14"/>
      <c r="X30" s="13"/>
      <c r="Y30" s="14"/>
    </row>
    <row r="31" spans="2:25" x14ac:dyDescent="0.2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2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2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2">
      <c r="K34" s="1" t="s">
        <v>17</v>
      </c>
      <c r="L34" s="7">
        <f>地区別5歳毎!W35</f>
        <v>0</v>
      </c>
      <c r="M34" s="10">
        <f>L34/L56</f>
        <v>0</v>
      </c>
      <c r="N34" s="7">
        <f>地区別5歳毎!W36</f>
        <v>13</v>
      </c>
      <c r="O34" s="8">
        <f>N34/N56</f>
        <v>1.5589399208538195E-3</v>
      </c>
      <c r="P34" s="7">
        <f t="shared" ref="P34:P54" si="1">L34+N34</f>
        <v>13</v>
      </c>
      <c r="Q34" s="11">
        <f>P34/P56</f>
        <v>8.1062542869614015E-4</v>
      </c>
      <c r="S34" s="1" t="s">
        <v>1</v>
      </c>
      <c r="T34" s="7">
        <f>SUM(L34:L34)</f>
        <v>0</v>
      </c>
      <c r="U34" s="10">
        <f>T34/L56</f>
        <v>0</v>
      </c>
      <c r="V34" s="7">
        <f>SUM(N34:N34)</f>
        <v>13</v>
      </c>
      <c r="W34" s="8">
        <f>V34/N56</f>
        <v>1.5589399208538195E-3</v>
      </c>
      <c r="X34" s="7">
        <f>SUM(P34:P34)</f>
        <v>13</v>
      </c>
      <c r="Y34" s="11">
        <f>X34/P56</f>
        <v>8.1062542869614015E-4</v>
      </c>
    </row>
    <row r="35" spans="11:25" x14ac:dyDescent="0.2">
      <c r="K35" s="1" t="s">
        <v>111</v>
      </c>
      <c r="L35" s="7">
        <f>地区別5歳毎!V35</f>
        <v>19</v>
      </c>
      <c r="M35" s="10">
        <f>L35/L56</f>
        <v>2.468173551571837E-3</v>
      </c>
      <c r="N35" s="7">
        <f>地区別5歳毎!V36</f>
        <v>71</v>
      </c>
      <c r="O35" s="8">
        <f>N35/N56</f>
        <v>8.5142103369708604E-3</v>
      </c>
      <c r="P35" s="7">
        <f t="shared" si="1"/>
        <v>90</v>
      </c>
      <c r="Q35" s="11">
        <f>P35/P56</f>
        <v>5.6120221986655861E-3</v>
      </c>
      <c r="S35" s="1" t="s">
        <v>136</v>
      </c>
      <c r="T35" s="7">
        <f>SUM(L34:L35)</f>
        <v>19</v>
      </c>
      <c r="U35" s="10">
        <f>T35/L56</f>
        <v>2.468173551571837E-3</v>
      </c>
      <c r="V35" s="7">
        <f>SUM(N34:N35)</f>
        <v>84</v>
      </c>
      <c r="W35" s="8">
        <f>V35/N56</f>
        <v>1.0073150257824679E-2</v>
      </c>
      <c r="X35" s="7">
        <f>SUM(P34:P35)</f>
        <v>103</v>
      </c>
      <c r="Y35" s="11">
        <f>X35/P56</f>
        <v>6.422647627361726E-3</v>
      </c>
    </row>
    <row r="36" spans="11:25" x14ac:dyDescent="0.2">
      <c r="K36" s="1" t="s">
        <v>112</v>
      </c>
      <c r="L36" s="7">
        <f>地区別5歳毎!U35</f>
        <v>61</v>
      </c>
      <c r="M36" s="10">
        <f>L36/L56</f>
        <v>7.9241361392569497E-3</v>
      </c>
      <c r="N36" s="7">
        <f>地区別5歳毎!U36</f>
        <v>187</v>
      </c>
      <c r="O36" s="8">
        <f>N36/N56</f>
        <v>2.2424751169204941E-2</v>
      </c>
      <c r="P36" s="7">
        <f t="shared" si="1"/>
        <v>248</v>
      </c>
      <c r="Q36" s="11">
        <f>P36/P56</f>
        <v>1.5464238947434058E-2</v>
      </c>
      <c r="S36" s="1" t="s">
        <v>137</v>
      </c>
      <c r="T36" s="7">
        <f>SUM(L34:L36)</f>
        <v>80</v>
      </c>
      <c r="U36" s="10">
        <f>T36/L56</f>
        <v>1.0392309690828787E-2</v>
      </c>
      <c r="V36" s="7">
        <f>SUM(N34:N36)</f>
        <v>271</v>
      </c>
      <c r="W36" s="8">
        <f>V36/N56</f>
        <v>3.2497901427029623E-2</v>
      </c>
      <c r="X36" s="7">
        <f>SUM(P34:P36)</f>
        <v>351</v>
      </c>
      <c r="Y36" s="11">
        <f>X36/P56</f>
        <v>2.1886886574795785E-2</v>
      </c>
    </row>
    <row r="37" spans="11:25" x14ac:dyDescent="0.2">
      <c r="K37" s="1" t="s">
        <v>113</v>
      </c>
      <c r="L37" s="7">
        <f>地区別5歳毎!T35</f>
        <v>173</v>
      </c>
      <c r="M37" s="10">
        <f>L37/L56</f>
        <v>2.2473369706417251E-2</v>
      </c>
      <c r="N37" s="7">
        <f>地区別5歳毎!T36</f>
        <v>295</v>
      </c>
      <c r="O37" s="8">
        <f>N37/N56</f>
        <v>3.5375944357836669E-2</v>
      </c>
      <c r="P37" s="7">
        <f t="shared" si="1"/>
        <v>468</v>
      </c>
      <c r="Q37" s="11">
        <f>P37/P56</f>
        <v>2.9182515433061048E-2</v>
      </c>
      <c r="S37" s="1" t="s">
        <v>138</v>
      </c>
      <c r="T37" s="7">
        <f>SUM(L34:L37)</f>
        <v>253</v>
      </c>
      <c r="U37" s="10">
        <f>T37/L56</f>
        <v>3.2865679397246036E-2</v>
      </c>
      <c r="V37" s="7">
        <f>SUM(N34:N37)</f>
        <v>566</v>
      </c>
      <c r="W37" s="8">
        <f>V37/N56</f>
        <v>6.7873845784866285E-2</v>
      </c>
      <c r="X37" s="7">
        <f>SUM(P34:P37)</f>
        <v>819</v>
      </c>
      <c r="Y37" s="11">
        <f>X37/P56</f>
        <v>5.1069402007856833E-2</v>
      </c>
    </row>
    <row r="38" spans="11:25" x14ac:dyDescent="0.2">
      <c r="K38" s="1" t="s">
        <v>114</v>
      </c>
      <c r="L38" s="7">
        <f>地区別5歳毎!S35</f>
        <v>323</v>
      </c>
      <c r="M38" s="10">
        <f>L38/L56</f>
        <v>4.1958950376721225E-2</v>
      </c>
      <c r="N38" s="7">
        <f>地区別5歳毎!S36</f>
        <v>391</v>
      </c>
      <c r="O38" s="8">
        <f>N38/N56</f>
        <v>4.6888116081064878E-2</v>
      </c>
      <c r="P38" s="7">
        <f t="shared" si="1"/>
        <v>714</v>
      </c>
      <c r="Q38" s="11">
        <f>P38/P56</f>
        <v>4.4522042776080316E-2</v>
      </c>
      <c r="S38" s="1" t="s">
        <v>139</v>
      </c>
      <c r="T38" s="7">
        <f>SUM(L34:L38)</f>
        <v>576</v>
      </c>
      <c r="U38" s="10">
        <f>T38/L56</f>
        <v>7.4824629773967269E-2</v>
      </c>
      <c r="V38" s="7">
        <f>SUM(N34:N38)</f>
        <v>957</v>
      </c>
      <c r="W38" s="8">
        <f>V38/N56</f>
        <v>0.11476196186593117</v>
      </c>
      <c r="X38" s="7">
        <f>SUM(P34:P38)</f>
        <v>1533</v>
      </c>
      <c r="Y38" s="11">
        <f>X38/P56</f>
        <v>9.5591444783937149E-2</v>
      </c>
    </row>
    <row r="39" spans="11:25" x14ac:dyDescent="0.2">
      <c r="K39" s="1" t="s">
        <v>115</v>
      </c>
      <c r="L39" s="7">
        <f>地区別5歳毎!R35</f>
        <v>682</v>
      </c>
      <c r="M39" s="10">
        <f>L39/L56</f>
        <v>8.8594440114315401E-2</v>
      </c>
      <c r="N39" s="7">
        <f>地区別5歳毎!R36</f>
        <v>777</v>
      </c>
      <c r="O39" s="8">
        <f>N39/N56</f>
        <v>9.3176639884878287E-2</v>
      </c>
      <c r="P39" s="7">
        <f t="shared" si="1"/>
        <v>1459</v>
      </c>
      <c r="Q39" s="11">
        <f>P39/P56</f>
        <v>9.097711542058988E-2</v>
      </c>
      <c r="S39" s="1" t="s">
        <v>140</v>
      </c>
      <c r="T39" s="7">
        <f>SUM(L34:L39)</f>
        <v>1258</v>
      </c>
      <c r="U39" s="10">
        <f>T39/L56</f>
        <v>0.16341906988828267</v>
      </c>
      <c r="V39" s="7">
        <f>SUM(N34:N39)</f>
        <v>1734</v>
      </c>
      <c r="W39" s="8">
        <f>V39/N56</f>
        <v>0.20793860175080944</v>
      </c>
      <c r="X39" s="7">
        <f>SUM(P34:P39)</f>
        <v>2992</v>
      </c>
      <c r="Y39" s="11">
        <f>X39/P56</f>
        <v>0.18656856020452703</v>
      </c>
    </row>
    <row r="40" spans="11:25" x14ac:dyDescent="0.2">
      <c r="K40" s="1" t="s">
        <v>116</v>
      </c>
      <c r="L40" s="7">
        <f>地区別5歳毎!Q35</f>
        <v>604</v>
      </c>
      <c r="M40" s="10">
        <f>L40/L56</f>
        <v>7.8461938165757333E-2</v>
      </c>
      <c r="N40" s="7">
        <f>地区別5歳毎!Q36</f>
        <v>705</v>
      </c>
      <c r="O40" s="8">
        <f>N40/N56</f>
        <v>8.4542511092457126E-2</v>
      </c>
      <c r="P40" s="7">
        <f t="shared" si="1"/>
        <v>1309</v>
      </c>
      <c r="Q40" s="11">
        <f>P40/P56</f>
        <v>8.1623745089480573E-2</v>
      </c>
      <c r="S40" s="1" t="s">
        <v>141</v>
      </c>
      <c r="T40" s="7">
        <f>SUM(L34:L40)</f>
        <v>1862</v>
      </c>
      <c r="U40" s="10">
        <f>T40/L56</f>
        <v>0.24188100805404</v>
      </c>
      <c r="V40" s="7">
        <f>SUM(N34:N40)</f>
        <v>2439</v>
      </c>
      <c r="W40" s="8">
        <f>V40/N56</f>
        <v>0.29248111284326656</v>
      </c>
      <c r="X40" s="7">
        <f>SUM(P34:P40)</f>
        <v>4301</v>
      </c>
      <c r="Y40" s="11">
        <f>X40/P56</f>
        <v>0.26819230529400762</v>
      </c>
    </row>
    <row r="41" spans="11:25" x14ac:dyDescent="0.2">
      <c r="K41" s="1" t="s">
        <v>117</v>
      </c>
      <c r="L41" s="7">
        <f>地区別5歳毎!P35</f>
        <v>496</v>
      </c>
      <c r="M41" s="10">
        <f>L41/L56</f>
        <v>6.4432320083138483E-2</v>
      </c>
      <c r="N41" s="7">
        <f>地区別5歳毎!P36</f>
        <v>583</v>
      </c>
      <c r="O41" s="8">
        <f>N41/N56</f>
        <v>6.9912459527521287E-2</v>
      </c>
      <c r="P41" s="7">
        <f t="shared" si="1"/>
        <v>1079</v>
      </c>
      <c r="Q41" s="11">
        <f>P41/P56</f>
        <v>6.7281910581779639E-2</v>
      </c>
      <c r="S41" s="1" t="s">
        <v>142</v>
      </c>
      <c r="T41" s="7">
        <f>SUM(L34:L41)</f>
        <v>2358</v>
      </c>
      <c r="U41" s="10">
        <f>T41/L56</f>
        <v>0.30631332813717849</v>
      </c>
      <c r="V41" s="7">
        <f>SUM(N34:N41)</f>
        <v>3022</v>
      </c>
      <c r="W41" s="8">
        <f>V41/N56</f>
        <v>0.36239357237078784</v>
      </c>
      <c r="X41" s="7">
        <f>SUM(P34:P41)</f>
        <v>5380</v>
      </c>
      <c r="Y41" s="11">
        <f>X41/P56</f>
        <v>0.33547421587578724</v>
      </c>
    </row>
    <row r="42" spans="11:25" x14ac:dyDescent="0.2">
      <c r="K42" s="1" t="s">
        <v>118</v>
      </c>
      <c r="L42" s="7">
        <f>地区別5歳毎!O35</f>
        <v>424</v>
      </c>
      <c r="M42" s="10">
        <f>L42/L56</f>
        <v>5.507924136139257E-2</v>
      </c>
      <c r="N42" s="7">
        <f>地区別5歳毎!O36</f>
        <v>448</v>
      </c>
      <c r="O42" s="8">
        <f>N42/N56</f>
        <v>5.3723468041731622E-2</v>
      </c>
      <c r="P42" s="7">
        <f t="shared" si="1"/>
        <v>872</v>
      </c>
      <c r="Q42" s="11">
        <f>P42/P56</f>
        <v>5.4374259524848791E-2</v>
      </c>
      <c r="S42" s="1" t="s">
        <v>143</v>
      </c>
      <c r="T42" s="7">
        <f>SUM(L34:L42)</f>
        <v>2782</v>
      </c>
      <c r="U42" s="10">
        <f>T42/L56</f>
        <v>0.36139256949857107</v>
      </c>
      <c r="V42" s="7">
        <f>SUM(N34:N42)</f>
        <v>3470</v>
      </c>
      <c r="W42" s="8">
        <f>V42/N56</f>
        <v>0.41611704041251951</v>
      </c>
      <c r="X42" s="7">
        <f>SUM(P34:P42)</f>
        <v>6252</v>
      </c>
      <c r="Y42" s="11">
        <f>X42/P56</f>
        <v>0.38984847540063605</v>
      </c>
    </row>
    <row r="43" spans="11:25" x14ac:dyDescent="0.2">
      <c r="K43" s="1" t="s">
        <v>119</v>
      </c>
      <c r="L43" s="7">
        <f>地区別5歳毎!N35</f>
        <v>472</v>
      </c>
      <c r="M43" s="10">
        <f>L43/L56</f>
        <v>6.1314627175889841E-2</v>
      </c>
      <c r="N43" s="7">
        <f>地区別5歳毎!N36</f>
        <v>521</v>
      </c>
      <c r="O43" s="8">
        <f>N43/N56</f>
        <v>6.2477515289603068E-2</v>
      </c>
      <c r="P43" s="7">
        <f t="shared" si="1"/>
        <v>993</v>
      </c>
      <c r="Q43" s="11">
        <f>P43/P56</f>
        <v>6.1919311591943631E-2</v>
      </c>
      <c r="S43" s="1" t="s">
        <v>144</v>
      </c>
      <c r="T43" s="7">
        <f>SUM(L34:L43)</f>
        <v>3254</v>
      </c>
      <c r="U43" s="10">
        <f>T43/L56</f>
        <v>0.42270719667446088</v>
      </c>
      <c r="V43" s="7">
        <f>SUM(N34:N43)</f>
        <v>3991</v>
      </c>
      <c r="W43" s="8">
        <f>V43/N56</f>
        <v>0.47859455570212256</v>
      </c>
      <c r="X43" s="7">
        <f>SUM(P34:P43)</f>
        <v>7245</v>
      </c>
      <c r="Y43" s="11">
        <f>X43/P56</f>
        <v>0.45176778699257963</v>
      </c>
    </row>
    <row r="44" spans="11:25" x14ac:dyDescent="0.2">
      <c r="K44" s="1" t="s">
        <v>120</v>
      </c>
      <c r="L44" s="7">
        <f>地区別5歳毎!M35</f>
        <v>508</v>
      </c>
      <c r="M44" s="10">
        <f>L44/L56</f>
        <v>6.5991166536762791E-2</v>
      </c>
      <c r="N44" s="7">
        <f>地区別5歳毎!M36</f>
        <v>557</v>
      </c>
      <c r="O44" s="8">
        <f>N44/N56</f>
        <v>6.6794579685813649E-2</v>
      </c>
      <c r="P44" s="7">
        <f t="shared" si="1"/>
        <v>1065</v>
      </c>
      <c r="Q44" s="11">
        <f>P44/P56</f>
        <v>6.6408929350876097E-2</v>
      </c>
      <c r="S44" s="1" t="s">
        <v>145</v>
      </c>
      <c r="T44" s="7">
        <f>SUM(L34:L44)</f>
        <v>3762</v>
      </c>
      <c r="U44" s="10">
        <f>T44/L56</f>
        <v>0.48869836321122367</v>
      </c>
      <c r="V44" s="7">
        <f>SUM(N34:N44)</f>
        <v>4548</v>
      </c>
      <c r="W44" s="8">
        <f>V44/N56</f>
        <v>0.54538913538793621</v>
      </c>
      <c r="X44" s="7">
        <f>SUM(P34:P44)</f>
        <v>8310</v>
      </c>
      <c r="Y44" s="11">
        <f>X44/P56</f>
        <v>0.51817671634345575</v>
      </c>
    </row>
    <row r="45" spans="11:25" x14ac:dyDescent="0.2">
      <c r="K45" s="1" t="s">
        <v>121</v>
      </c>
      <c r="L45" s="7">
        <f>地区別5歳毎!L35</f>
        <v>490</v>
      </c>
      <c r="M45" s="10">
        <f>L45/L56</f>
        <v>6.3652896856326316E-2</v>
      </c>
      <c r="N45" s="7">
        <f>地区別5歳毎!L36</f>
        <v>506</v>
      </c>
      <c r="O45" s="8">
        <f>N45/N56</f>
        <v>6.0678738457848665E-2</v>
      </c>
      <c r="P45" s="7">
        <f t="shared" si="1"/>
        <v>996</v>
      </c>
      <c r="Q45" s="11">
        <f>P45/P56</f>
        <v>6.2106378998565817E-2</v>
      </c>
      <c r="S45" s="1" t="s">
        <v>146</v>
      </c>
      <c r="T45" s="7">
        <f>SUM(L34:L45)</f>
        <v>4252</v>
      </c>
      <c r="U45" s="10">
        <f>T45/L56</f>
        <v>0.55235126006754998</v>
      </c>
      <c r="V45" s="7">
        <f>SUM(N34:N45)</f>
        <v>5054</v>
      </c>
      <c r="W45" s="8">
        <f>V45/N56</f>
        <v>0.60606787384578487</v>
      </c>
      <c r="X45" s="7">
        <f>SUM(P34:P45)</f>
        <v>9306</v>
      </c>
      <c r="Y45" s="11">
        <f>X45/P56</f>
        <v>0.5802830953420216</v>
      </c>
    </row>
    <row r="46" spans="11:25" x14ac:dyDescent="0.2">
      <c r="K46" s="1" t="s">
        <v>122</v>
      </c>
      <c r="L46" s="7">
        <f>地区別5歳毎!K35</f>
        <v>448</v>
      </c>
      <c r="M46" s="10">
        <f>L46/L56</f>
        <v>5.8196934268641205E-2</v>
      </c>
      <c r="N46" s="7">
        <f>地区別5歳毎!K36</f>
        <v>482</v>
      </c>
      <c r="O46" s="8">
        <f>N46/N56</f>
        <v>5.7800695527041611E-2</v>
      </c>
      <c r="P46" s="7">
        <f t="shared" si="1"/>
        <v>930</v>
      </c>
      <c r="Q46" s="11">
        <f>P46/P56</f>
        <v>5.7990896052877723E-2</v>
      </c>
      <c r="S46" s="1" t="s">
        <v>103</v>
      </c>
      <c r="T46" s="7">
        <f>SUM(L46:L54)</f>
        <v>3446</v>
      </c>
      <c r="U46" s="10">
        <f>T46/L56</f>
        <v>0.44764873993244997</v>
      </c>
      <c r="V46" s="7">
        <f>SUM(N46:N54)</f>
        <v>3285</v>
      </c>
      <c r="W46" s="8">
        <f>V46/N56</f>
        <v>0.39393212615421513</v>
      </c>
      <c r="X46" s="7">
        <f>SUM(P46:P54)</f>
        <v>6731</v>
      </c>
      <c r="Y46" s="11">
        <f>X46/P56</f>
        <v>0.41971690465797845</v>
      </c>
    </row>
    <row r="47" spans="11:25" x14ac:dyDescent="0.2">
      <c r="K47" s="1" t="s">
        <v>123</v>
      </c>
      <c r="L47" s="7">
        <f>地区別5歳毎!J35</f>
        <v>435</v>
      </c>
      <c r="M47" s="10">
        <f>L47/L56</f>
        <v>5.6508183943881525E-2</v>
      </c>
      <c r="N47" s="7">
        <f>地区別5歳毎!J36</f>
        <v>431</v>
      </c>
      <c r="O47" s="8">
        <f>N47/N56</f>
        <v>5.1684854299076627E-2</v>
      </c>
      <c r="P47" s="7">
        <f t="shared" si="1"/>
        <v>866</v>
      </c>
      <c r="Q47" s="11">
        <f>P47/P56</f>
        <v>5.4000124711604418E-2</v>
      </c>
      <c r="S47" s="1" t="s">
        <v>104</v>
      </c>
      <c r="T47" s="7">
        <f>SUM(L47:L54)</f>
        <v>2998</v>
      </c>
      <c r="U47" s="10">
        <f>T47/L56</f>
        <v>0.38945180566380877</v>
      </c>
      <c r="V47" s="7">
        <f>SUM(N47:N54)</f>
        <v>2803</v>
      </c>
      <c r="W47" s="8">
        <f>V47/N56</f>
        <v>0.33613143062717354</v>
      </c>
      <c r="X47" s="7">
        <f>SUM(P47:P54)</f>
        <v>5801</v>
      </c>
      <c r="Y47" s="11">
        <f>X47/P56</f>
        <v>0.36172600860510068</v>
      </c>
    </row>
    <row r="48" spans="11:25" x14ac:dyDescent="0.2">
      <c r="K48" s="1" t="s">
        <v>124</v>
      </c>
      <c r="L48" s="7">
        <f>地区別5歳毎!I35</f>
        <v>397</v>
      </c>
      <c r="M48" s="10">
        <f>L48/L56</f>
        <v>5.1571836840737857E-2</v>
      </c>
      <c r="N48" s="7">
        <f>地区別5歳毎!I36</f>
        <v>392</v>
      </c>
      <c r="O48" s="8">
        <f>N48/N56</f>
        <v>4.700803453651517E-2</v>
      </c>
      <c r="P48" s="7">
        <f t="shared" si="1"/>
        <v>789</v>
      </c>
      <c r="Q48" s="11">
        <f>P48/P56</f>
        <v>4.9198727941634969E-2</v>
      </c>
      <c r="S48" s="1" t="s">
        <v>105</v>
      </c>
      <c r="T48" s="7">
        <f>SUM(L48:L54)</f>
        <v>2563</v>
      </c>
      <c r="U48" s="10">
        <f>T48/L56</f>
        <v>0.33294362171992725</v>
      </c>
      <c r="V48" s="7">
        <f>SUM(N48:N54)</f>
        <v>2372</v>
      </c>
      <c r="W48" s="8">
        <f>V48/N56</f>
        <v>0.28444657632809689</v>
      </c>
      <c r="X48" s="7">
        <f>SUM(P48:P54)</f>
        <v>4935</v>
      </c>
      <c r="Y48" s="11">
        <f>X48/P56</f>
        <v>0.30772588389349631</v>
      </c>
    </row>
    <row r="49" spans="2:25" x14ac:dyDescent="0.2">
      <c r="K49" s="1" t="s">
        <v>125</v>
      </c>
      <c r="L49" s="7">
        <f>地区別5歳毎!H35</f>
        <v>385</v>
      </c>
      <c r="M49" s="10">
        <f>L49/L56</f>
        <v>5.0012990387113536E-2</v>
      </c>
      <c r="N49" s="7">
        <f>地区別5歳毎!H36</f>
        <v>341</v>
      </c>
      <c r="O49" s="8">
        <f>N49/N56</f>
        <v>4.0892193308550186E-2</v>
      </c>
      <c r="P49" s="7">
        <f t="shared" si="1"/>
        <v>726</v>
      </c>
      <c r="Q49" s="11">
        <f>P49/P56</f>
        <v>4.5270312402569061E-2</v>
      </c>
      <c r="S49" s="1" t="s">
        <v>106</v>
      </c>
      <c r="T49" s="7">
        <f>SUM(L49:L54)</f>
        <v>2166</v>
      </c>
      <c r="U49" s="10">
        <f>T49/L56</f>
        <v>0.2813717848791894</v>
      </c>
      <c r="V49" s="7">
        <f>SUM(N49:N54)</f>
        <v>1980</v>
      </c>
      <c r="W49" s="8">
        <f>V49/N56</f>
        <v>0.23743854179158172</v>
      </c>
      <c r="X49" s="7">
        <f>SUM(P49:P54)</f>
        <v>4146</v>
      </c>
      <c r="Y49" s="11">
        <f>X49/P56</f>
        <v>0.25852715595186132</v>
      </c>
    </row>
    <row r="50" spans="2:25" x14ac:dyDescent="0.2">
      <c r="K50" s="1" t="s">
        <v>126</v>
      </c>
      <c r="L50" s="7">
        <f>地区別5歳毎!G35</f>
        <v>356</v>
      </c>
      <c r="M50" s="10">
        <f>L50/L56</f>
        <v>4.6245778124188099E-2</v>
      </c>
      <c r="N50" s="7">
        <f>地区別5歳毎!G36</f>
        <v>315</v>
      </c>
      <c r="O50" s="8">
        <f>N50/N56</f>
        <v>3.7774313466842548E-2</v>
      </c>
      <c r="P50" s="7">
        <f t="shared" si="1"/>
        <v>671</v>
      </c>
      <c r="Q50" s="11">
        <f>P50/P56</f>
        <v>4.1840743281162315E-2</v>
      </c>
      <c r="S50" s="1" t="s">
        <v>107</v>
      </c>
      <c r="T50" s="7">
        <f>SUM(L50:L54)</f>
        <v>1781</v>
      </c>
      <c r="U50" s="10">
        <f>T50/L56</f>
        <v>0.23135879449207586</v>
      </c>
      <c r="V50" s="7">
        <f>SUM(N50:N54)</f>
        <v>1639</v>
      </c>
      <c r="W50" s="8">
        <f>V50/N56</f>
        <v>0.19654634848303154</v>
      </c>
      <c r="X50" s="7">
        <f>SUM(P50:P54)</f>
        <v>3420</v>
      </c>
      <c r="Y50" s="11">
        <f>X50/P56</f>
        <v>0.21325684354929225</v>
      </c>
    </row>
    <row r="51" spans="2:25" x14ac:dyDescent="0.2">
      <c r="K51" s="1" t="s">
        <v>127</v>
      </c>
      <c r="L51" s="7">
        <f>地区別5歳毎!F35</f>
        <v>354</v>
      </c>
      <c r="M51" s="10">
        <f>L51/L56</f>
        <v>4.5985970381917381E-2</v>
      </c>
      <c r="N51" s="7">
        <f>地区別5歳毎!F36</f>
        <v>282</v>
      </c>
      <c r="O51" s="8">
        <f>N51/N56</f>
        <v>3.381700443698285E-2</v>
      </c>
      <c r="P51" s="7">
        <f t="shared" si="1"/>
        <v>636</v>
      </c>
      <c r="Q51" s="11">
        <f>P51/P56</f>
        <v>3.9658290203903476E-2</v>
      </c>
      <c r="S51" s="1" t="s">
        <v>108</v>
      </c>
      <c r="T51" s="7">
        <f>SUM(L51:L54)</f>
        <v>1425</v>
      </c>
      <c r="U51" s="10">
        <f>T51/L56</f>
        <v>0.18511301636788777</v>
      </c>
      <c r="V51" s="7">
        <f>SUM(N51:N54)</f>
        <v>1324</v>
      </c>
      <c r="W51" s="8">
        <f>V51/N56</f>
        <v>0.158772035016189</v>
      </c>
      <c r="X51" s="7">
        <f>SUM(P51:P54)</f>
        <v>2749</v>
      </c>
      <c r="Y51" s="11">
        <f>X51/P56</f>
        <v>0.17141610026812995</v>
      </c>
    </row>
    <row r="52" spans="2:25" x14ac:dyDescent="0.2">
      <c r="K52" s="1" t="s">
        <v>128</v>
      </c>
      <c r="L52" s="7">
        <f>地区別5歳毎!E35</f>
        <v>365</v>
      </c>
      <c r="M52" s="10">
        <f>L52/L56</f>
        <v>4.7414912964406336E-2</v>
      </c>
      <c r="N52" s="7">
        <f>地区別5歳毎!E36</f>
        <v>336</v>
      </c>
      <c r="O52" s="8">
        <f>N52/N56</f>
        <v>4.0292601031298718E-2</v>
      </c>
      <c r="P52" s="7">
        <f t="shared" si="1"/>
        <v>701</v>
      </c>
      <c r="Q52" s="11">
        <f>P52/P56</f>
        <v>4.3711417347384172E-2</v>
      </c>
      <c r="S52" s="1" t="s">
        <v>109</v>
      </c>
      <c r="T52" s="7">
        <f>SUM(L52:L54)</f>
        <v>1071</v>
      </c>
      <c r="U52" s="10">
        <f>T52/L56</f>
        <v>0.13912704598597039</v>
      </c>
      <c r="V52" s="7">
        <f>SUM(N52:N54)</f>
        <v>1042</v>
      </c>
      <c r="W52" s="8">
        <f>V52/N56</f>
        <v>0.12495503057920614</v>
      </c>
      <c r="X52" s="7">
        <f>SUM(P52:P54)</f>
        <v>2113</v>
      </c>
      <c r="Y52" s="11">
        <f>X52/P56</f>
        <v>0.13175781006422649</v>
      </c>
    </row>
    <row r="53" spans="2:25" x14ac:dyDescent="0.2">
      <c r="K53" s="1" t="s">
        <v>129</v>
      </c>
      <c r="L53" s="7">
        <f>地区別5歳毎!D35</f>
        <v>366</v>
      </c>
      <c r="M53" s="10">
        <f>L53/L56</f>
        <v>4.7544816835541702E-2</v>
      </c>
      <c r="N53" s="7">
        <f>地区別5歳毎!D36</f>
        <v>366</v>
      </c>
      <c r="O53" s="8">
        <f>N53/N56</f>
        <v>4.3890154694807532E-2</v>
      </c>
      <c r="P53" s="7">
        <f t="shared" si="1"/>
        <v>732</v>
      </c>
      <c r="Q53" s="11">
        <f>P53/P56</f>
        <v>4.5644447215813434E-2</v>
      </c>
      <c r="S53" s="1" t="s">
        <v>3</v>
      </c>
      <c r="T53" s="7">
        <f>SUM(L53:L54)</f>
        <v>706</v>
      </c>
      <c r="U53" s="10">
        <f>T53/L56</f>
        <v>9.1712133021564043E-2</v>
      </c>
      <c r="V53" s="7">
        <f>SUM(N53:N54)</f>
        <v>706</v>
      </c>
      <c r="W53" s="8">
        <f>V53/N56</f>
        <v>8.4662429547907425E-2</v>
      </c>
      <c r="X53" s="7">
        <f>SUM(P53:P54)</f>
        <v>1412</v>
      </c>
      <c r="Y53" s="11">
        <f>X53/P56</f>
        <v>8.8046392716842309E-2</v>
      </c>
    </row>
    <row r="54" spans="2:25" x14ac:dyDescent="0.2">
      <c r="K54" s="1" t="s">
        <v>130</v>
      </c>
      <c r="L54" s="7">
        <f>地区別5歳毎!C35</f>
        <v>340</v>
      </c>
      <c r="M54" s="10">
        <f>L54/L56</f>
        <v>4.4167316186022341E-2</v>
      </c>
      <c r="N54" s="7">
        <f>地区別5歳毎!C36</f>
        <v>340</v>
      </c>
      <c r="O54" s="8">
        <f>N54/N56</f>
        <v>4.0772274853099894E-2</v>
      </c>
      <c r="P54" s="7">
        <f t="shared" si="1"/>
        <v>680</v>
      </c>
      <c r="Q54" s="11">
        <f>P54/P56</f>
        <v>4.2401945501028868E-2</v>
      </c>
      <c r="S54" s="1" t="s">
        <v>110</v>
      </c>
      <c r="T54" s="7">
        <f>SUM(L54:L54)</f>
        <v>340</v>
      </c>
      <c r="U54" s="10">
        <f>T54/L56</f>
        <v>4.4167316186022341E-2</v>
      </c>
      <c r="V54" s="7">
        <f>SUM(N54:N54)</f>
        <v>340</v>
      </c>
      <c r="W54" s="8">
        <f>V54/N56</f>
        <v>4.0772274853099894E-2</v>
      </c>
      <c r="X54" s="7">
        <f>SUM(P54:P54)</f>
        <v>680</v>
      </c>
      <c r="Y54" s="11">
        <f>X54/P56</f>
        <v>4.2401945501028868E-2</v>
      </c>
    </row>
    <row r="55" spans="2:25" x14ac:dyDescent="0.2">
      <c r="K55" s="1"/>
    </row>
    <row r="56" spans="2:25" x14ac:dyDescent="0.2">
      <c r="K56" s="1"/>
      <c r="L56" s="7">
        <f>SUM(L34:L54)</f>
        <v>7698</v>
      </c>
      <c r="M56" s="6"/>
      <c r="N56" s="7">
        <f>SUM(N34:N54)</f>
        <v>8339</v>
      </c>
      <c r="O56" s="2"/>
      <c r="P56" s="7">
        <f>SUM(P34:P54)</f>
        <v>16037</v>
      </c>
      <c r="Q56" s="2"/>
    </row>
    <row r="61" spans="2:25" x14ac:dyDescent="0.2">
      <c r="B61" s="12" t="s">
        <v>133</v>
      </c>
      <c r="M61" s="12" t="s">
        <v>133</v>
      </c>
    </row>
    <row r="62" spans="2:25" x14ac:dyDescent="0.2">
      <c r="K62" s="1"/>
      <c r="P62" t="s">
        <v>102</v>
      </c>
      <c r="X62" t="s">
        <v>102</v>
      </c>
    </row>
    <row r="63" spans="2:25" x14ac:dyDescent="0.2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2">
      <c r="K64" s="1" t="s">
        <v>17</v>
      </c>
      <c r="L64" s="7">
        <f>地区別5歳毎!W38</f>
        <v>0</v>
      </c>
      <c r="M64" s="10">
        <f>L64/L86</f>
        <v>0</v>
      </c>
      <c r="N64" s="7">
        <f>地区別5歳毎!W39</f>
        <v>7</v>
      </c>
      <c r="O64" s="8">
        <f>N64/N86</f>
        <v>2.7988804478208716E-3</v>
      </c>
      <c r="P64" s="7">
        <f t="shared" ref="P64:P84" si="2">L64+N64</f>
        <v>7</v>
      </c>
      <c r="Q64" s="11">
        <f>P64/P86</f>
        <v>1.488095238095238E-3</v>
      </c>
      <c r="S64" s="1" t="s">
        <v>1</v>
      </c>
      <c r="T64" s="7">
        <f>SUM(L64:L64)</f>
        <v>0</v>
      </c>
      <c r="U64" s="10">
        <f>T64/L86</f>
        <v>0</v>
      </c>
      <c r="V64" s="7">
        <f>SUM(N64:N64)</f>
        <v>7</v>
      </c>
      <c r="W64" s="8">
        <f>V64/N86</f>
        <v>2.7988804478208716E-3</v>
      </c>
      <c r="X64" s="7">
        <f>SUM(P64:P64)</f>
        <v>7</v>
      </c>
      <c r="Y64" s="11">
        <f>X64/P86</f>
        <v>1.488095238095238E-3</v>
      </c>
    </row>
    <row r="65" spans="11:25" x14ac:dyDescent="0.2">
      <c r="K65" s="1" t="s">
        <v>111</v>
      </c>
      <c r="L65" s="7">
        <f>地区別5歳毎!V38</f>
        <v>6</v>
      </c>
      <c r="M65" s="10">
        <f>L65/L86</f>
        <v>2.7235587834770767E-3</v>
      </c>
      <c r="N65" s="7">
        <f>地区別5歳毎!V39</f>
        <v>29</v>
      </c>
      <c r="O65" s="8">
        <f>N65/N86</f>
        <v>1.1595361855257898E-2</v>
      </c>
      <c r="P65" s="7">
        <f t="shared" si="2"/>
        <v>35</v>
      </c>
      <c r="Q65" s="11">
        <f>P65/P86</f>
        <v>7.4404761904761901E-3</v>
      </c>
      <c r="S65" s="1" t="s">
        <v>136</v>
      </c>
      <c r="T65" s="7">
        <f>SUM(L64:L65)</f>
        <v>6</v>
      </c>
      <c r="U65" s="10">
        <f>T65/L86</f>
        <v>2.7235587834770767E-3</v>
      </c>
      <c r="V65" s="7">
        <f>SUM(N64:N65)</f>
        <v>36</v>
      </c>
      <c r="W65" s="8">
        <f>V65/N86</f>
        <v>1.4394242303078768E-2</v>
      </c>
      <c r="X65" s="7">
        <f>SUM(P64:P65)</f>
        <v>42</v>
      </c>
      <c r="Y65" s="11">
        <f>X65/P86</f>
        <v>8.9285714285714281E-3</v>
      </c>
    </row>
    <row r="66" spans="11:25" x14ac:dyDescent="0.2">
      <c r="K66" s="1" t="s">
        <v>112</v>
      </c>
      <c r="L66" s="7">
        <f>地区別5歳毎!U38</f>
        <v>26</v>
      </c>
      <c r="M66" s="10">
        <f>L66/L86</f>
        <v>1.1802088061733999E-2</v>
      </c>
      <c r="N66" s="7">
        <f>地区別5歳毎!U39</f>
        <v>102</v>
      </c>
      <c r="O66" s="8">
        <f>N66/N86</f>
        <v>4.0783686525389842E-2</v>
      </c>
      <c r="P66" s="7">
        <f t="shared" si="2"/>
        <v>128</v>
      </c>
      <c r="Q66" s="11">
        <f>P66/P86</f>
        <v>2.7210884353741496E-2</v>
      </c>
      <c r="S66" s="1" t="s">
        <v>137</v>
      </c>
      <c r="T66" s="7">
        <f>SUM(L64:L66)</f>
        <v>32</v>
      </c>
      <c r="U66" s="10">
        <f>T66/L86</f>
        <v>1.4525646845211076E-2</v>
      </c>
      <c r="V66" s="7">
        <f>SUM(N64:N66)</f>
        <v>138</v>
      </c>
      <c r="W66" s="8">
        <f>V66/N86</f>
        <v>5.5177928828468614E-2</v>
      </c>
      <c r="X66" s="7">
        <f>SUM(P64:P66)</f>
        <v>170</v>
      </c>
      <c r="Y66" s="11">
        <f>X66/P86</f>
        <v>3.6139455782312924E-2</v>
      </c>
    </row>
    <row r="67" spans="11:25" x14ac:dyDescent="0.2">
      <c r="K67" s="1" t="s">
        <v>113</v>
      </c>
      <c r="L67" s="7">
        <f>地区別5歳毎!T38</f>
        <v>62</v>
      </c>
      <c r="M67" s="10">
        <f>L67/L86</f>
        <v>2.814344076259646E-2</v>
      </c>
      <c r="N67" s="7">
        <f>地区別5歳毎!T39</f>
        <v>144</v>
      </c>
      <c r="O67" s="8">
        <f>N67/N86</f>
        <v>5.7576969212315074E-2</v>
      </c>
      <c r="P67" s="7">
        <f t="shared" si="2"/>
        <v>206</v>
      </c>
      <c r="Q67" s="11">
        <f>P67/P86</f>
        <v>4.3792517006802721E-2</v>
      </c>
      <c r="S67" s="1" t="s">
        <v>138</v>
      </c>
      <c r="T67" s="7">
        <f>SUM(L64:L67)</f>
        <v>94</v>
      </c>
      <c r="U67" s="10">
        <f>T67/L86</f>
        <v>4.2669087607807535E-2</v>
      </c>
      <c r="V67" s="7">
        <f>SUM(N64:N67)</f>
        <v>282</v>
      </c>
      <c r="W67" s="8">
        <f>V67/N86</f>
        <v>0.11275489804078369</v>
      </c>
      <c r="X67" s="7">
        <f>SUM(P64:P67)</f>
        <v>376</v>
      </c>
      <c r="Y67" s="11">
        <f>X67/P86</f>
        <v>7.9931972789115652E-2</v>
      </c>
    </row>
    <row r="68" spans="11:25" x14ac:dyDescent="0.2">
      <c r="K68" s="1" t="s">
        <v>114</v>
      </c>
      <c r="L68" s="7">
        <f>地区別5歳毎!S38</f>
        <v>91</v>
      </c>
      <c r="M68" s="10">
        <f>L68/L86</f>
        <v>4.1307308216068997E-2</v>
      </c>
      <c r="N68" s="7">
        <f>地区別5歳毎!S39</f>
        <v>137</v>
      </c>
      <c r="O68" s="8">
        <f>N68/N86</f>
        <v>5.47780887644942E-2</v>
      </c>
      <c r="P68" s="7">
        <f t="shared" si="2"/>
        <v>228</v>
      </c>
      <c r="Q68" s="11">
        <f>P68/P86</f>
        <v>4.8469387755102039E-2</v>
      </c>
      <c r="S68" s="1" t="s">
        <v>139</v>
      </c>
      <c r="T68" s="7">
        <f>SUM(L64:L68)</f>
        <v>185</v>
      </c>
      <c r="U68" s="10">
        <f>T68/L86</f>
        <v>8.3976395823876532E-2</v>
      </c>
      <c r="V68" s="7">
        <f>SUM(N64:N68)</f>
        <v>419</v>
      </c>
      <c r="W68" s="8">
        <f>V68/N86</f>
        <v>0.16753298680527789</v>
      </c>
      <c r="X68" s="7">
        <f>SUM(P64:P68)</f>
        <v>604</v>
      </c>
      <c r="Y68" s="11">
        <f>X68/P86</f>
        <v>0.12840136054421769</v>
      </c>
    </row>
    <row r="69" spans="11:25" x14ac:dyDescent="0.2">
      <c r="K69" s="1" t="s">
        <v>115</v>
      </c>
      <c r="L69" s="7">
        <f>地区別5歳毎!R38</f>
        <v>179</v>
      </c>
      <c r="M69" s="10">
        <f>L69/L86</f>
        <v>8.1252837040399456E-2</v>
      </c>
      <c r="N69" s="7">
        <f>地区別5歳毎!R39</f>
        <v>207</v>
      </c>
      <c r="O69" s="8">
        <f>N69/N86</f>
        <v>8.2766893242702921E-2</v>
      </c>
      <c r="P69" s="7">
        <f t="shared" si="2"/>
        <v>386</v>
      </c>
      <c r="Q69" s="11">
        <f>P69/P86</f>
        <v>8.2057823129251695E-2</v>
      </c>
      <c r="S69" s="1" t="s">
        <v>140</v>
      </c>
      <c r="T69" s="7">
        <f>SUM(L64:L69)</f>
        <v>364</v>
      </c>
      <c r="U69" s="10">
        <f>T69/L86</f>
        <v>0.16522923286427599</v>
      </c>
      <c r="V69" s="7">
        <f>SUM(N64:N69)</f>
        <v>626</v>
      </c>
      <c r="W69" s="8">
        <f>V69/N86</f>
        <v>0.25029988004798082</v>
      </c>
      <c r="X69" s="7">
        <f>SUM(P64:P69)</f>
        <v>990</v>
      </c>
      <c r="Y69" s="11">
        <f>X69/P86</f>
        <v>0.21045918367346939</v>
      </c>
    </row>
    <row r="70" spans="11:25" x14ac:dyDescent="0.2">
      <c r="K70" s="1" t="s">
        <v>116</v>
      </c>
      <c r="L70" s="7">
        <f>地区別5歳毎!Q38</f>
        <v>213</v>
      </c>
      <c r="M70" s="10">
        <f>L70/L86</f>
        <v>9.6686336813436219E-2</v>
      </c>
      <c r="N70" s="7">
        <f>地区別5歳毎!Q39</f>
        <v>218</v>
      </c>
      <c r="O70" s="8">
        <f>N70/N86</f>
        <v>8.7165133946421433E-2</v>
      </c>
      <c r="P70" s="7">
        <f t="shared" si="2"/>
        <v>431</v>
      </c>
      <c r="Q70" s="11">
        <f>P70/P86</f>
        <v>9.1624149659863943E-2</v>
      </c>
      <c r="S70" s="1" t="s">
        <v>141</v>
      </c>
      <c r="T70" s="7">
        <f>SUM(L64:L70)</f>
        <v>577</v>
      </c>
      <c r="U70" s="10">
        <f>T70/L86</f>
        <v>0.26191556967771223</v>
      </c>
      <c r="V70" s="7">
        <f>SUM(N64:N70)</f>
        <v>844</v>
      </c>
      <c r="W70" s="8">
        <f>V70/N86</f>
        <v>0.33746501399440226</v>
      </c>
      <c r="X70" s="7">
        <f>SUM(P64:P70)</f>
        <v>1421</v>
      </c>
      <c r="Y70" s="11">
        <f>X70/P86</f>
        <v>0.30208333333333331</v>
      </c>
    </row>
    <row r="71" spans="11:25" x14ac:dyDescent="0.2">
      <c r="K71" s="1" t="s">
        <v>117</v>
      </c>
      <c r="L71" s="7">
        <f>地区別5歳毎!P38</f>
        <v>213</v>
      </c>
      <c r="M71" s="10">
        <f>L71/L86</f>
        <v>9.6686336813436219E-2</v>
      </c>
      <c r="N71" s="7">
        <f>地区別5歳毎!P39</f>
        <v>204</v>
      </c>
      <c r="O71" s="8">
        <f>N71/N86</f>
        <v>8.1567373050779685E-2</v>
      </c>
      <c r="P71" s="7">
        <f t="shared" si="2"/>
        <v>417</v>
      </c>
      <c r="Q71" s="11">
        <f>P71/P86</f>
        <v>8.8647959183673464E-2</v>
      </c>
      <c r="S71" s="1" t="s">
        <v>142</v>
      </c>
      <c r="T71" s="7">
        <f>SUM(L64:L71)</f>
        <v>790</v>
      </c>
      <c r="U71" s="10">
        <f>T71/L86</f>
        <v>0.35860190649114843</v>
      </c>
      <c r="V71" s="7">
        <f>SUM(N64:N71)</f>
        <v>1048</v>
      </c>
      <c r="W71" s="8">
        <f>V71/N86</f>
        <v>0.41903238704518192</v>
      </c>
      <c r="X71" s="7">
        <f>SUM(P64:P71)</f>
        <v>1838</v>
      </c>
      <c r="Y71" s="11">
        <f>X71/P86</f>
        <v>0.39073129251700678</v>
      </c>
    </row>
    <row r="72" spans="11:25" x14ac:dyDescent="0.2">
      <c r="K72" s="1" t="s">
        <v>118</v>
      </c>
      <c r="L72" s="7">
        <f>地区別5歳毎!O38</f>
        <v>166</v>
      </c>
      <c r="M72" s="10">
        <f>L72/L86</f>
        <v>7.5351793009532458E-2</v>
      </c>
      <c r="N72" s="7">
        <f>地区別5歳毎!O39</f>
        <v>202</v>
      </c>
      <c r="O72" s="8">
        <f>N72/N86</f>
        <v>8.0767692922830869E-2</v>
      </c>
      <c r="P72" s="7">
        <f t="shared" si="2"/>
        <v>368</v>
      </c>
      <c r="Q72" s="11">
        <f>P72/P86</f>
        <v>7.8231292517006806E-2</v>
      </c>
      <c r="S72" s="1" t="s">
        <v>143</v>
      </c>
      <c r="T72" s="7">
        <f>SUM(L64:L72)</f>
        <v>956</v>
      </c>
      <c r="U72" s="10">
        <f>T72/L86</f>
        <v>0.43395369950068091</v>
      </c>
      <c r="V72" s="7">
        <f>SUM(N64:N72)</f>
        <v>1250</v>
      </c>
      <c r="W72" s="8">
        <f>V72/N86</f>
        <v>0.49980007996801279</v>
      </c>
      <c r="X72" s="7">
        <f>SUM(P64:P72)</f>
        <v>2206</v>
      </c>
      <c r="Y72" s="11">
        <f>X72/P86</f>
        <v>0.46896258503401361</v>
      </c>
    </row>
    <row r="73" spans="11:25" x14ac:dyDescent="0.2">
      <c r="K73" s="1" t="s">
        <v>119</v>
      </c>
      <c r="L73" s="7">
        <f>地区別5歳毎!N38</f>
        <v>150</v>
      </c>
      <c r="M73" s="10">
        <f>L73/L86</f>
        <v>6.8088969586926923E-2</v>
      </c>
      <c r="N73" s="7">
        <f>地区別5歳毎!N39</f>
        <v>173</v>
      </c>
      <c r="O73" s="8">
        <f>N73/N86</f>
        <v>6.9172331067572965E-2</v>
      </c>
      <c r="P73" s="7">
        <f t="shared" si="2"/>
        <v>323</v>
      </c>
      <c r="Q73" s="11">
        <f>P73/P86</f>
        <v>6.8664965986394558E-2</v>
      </c>
      <c r="S73" s="1" t="s">
        <v>144</v>
      </c>
      <c r="T73" s="7">
        <f>SUM(L64:L73)</f>
        <v>1106</v>
      </c>
      <c r="U73" s="10">
        <f>T73/L86</f>
        <v>0.50204266908760786</v>
      </c>
      <c r="V73" s="7">
        <f>SUM(N64:N73)</f>
        <v>1423</v>
      </c>
      <c r="W73" s="8">
        <f>V73/N86</f>
        <v>0.56897241103558571</v>
      </c>
      <c r="X73" s="7">
        <f>SUM(P64:P73)</f>
        <v>2529</v>
      </c>
      <c r="Y73" s="11">
        <f>X73/P86</f>
        <v>0.53762755102040816</v>
      </c>
    </row>
    <row r="74" spans="11:25" x14ac:dyDescent="0.2">
      <c r="K74" s="1" t="s">
        <v>120</v>
      </c>
      <c r="L74" s="7">
        <f>地区別5歳毎!M38</f>
        <v>151</v>
      </c>
      <c r="M74" s="10">
        <f>L74/L86</f>
        <v>6.8542896050839769E-2</v>
      </c>
      <c r="N74" s="7">
        <f>地区別5歳毎!M39</f>
        <v>143</v>
      </c>
      <c r="O74" s="8">
        <f>N74/N86</f>
        <v>5.7177129148340666E-2</v>
      </c>
      <c r="P74" s="7">
        <f t="shared" si="2"/>
        <v>294</v>
      </c>
      <c r="Q74" s="11">
        <f>P74/P86</f>
        <v>6.25E-2</v>
      </c>
      <c r="S74" s="1" t="s">
        <v>145</v>
      </c>
      <c r="T74" s="7">
        <f>SUM(L64:L74)</f>
        <v>1257</v>
      </c>
      <c r="U74" s="10">
        <f>T74/L86</f>
        <v>0.5705855651384476</v>
      </c>
      <c r="V74" s="7">
        <f>SUM(N64:N74)</f>
        <v>1566</v>
      </c>
      <c r="W74" s="8">
        <f>V74/N86</f>
        <v>0.62614954018392643</v>
      </c>
      <c r="X74" s="7">
        <f>SUM(P64:P74)</f>
        <v>2823</v>
      </c>
      <c r="Y74" s="11">
        <f>X74/P86</f>
        <v>0.60012755102040816</v>
      </c>
    </row>
    <row r="75" spans="11:25" x14ac:dyDescent="0.2">
      <c r="K75" s="1" t="s">
        <v>121</v>
      </c>
      <c r="L75" s="7">
        <f>地区別5歳毎!L38</f>
        <v>126</v>
      </c>
      <c r="M75" s="10">
        <f>L75/L86</f>
        <v>5.7194734453018613E-2</v>
      </c>
      <c r="N75" s="7">
        <f>地区別5歳毎!L39</f>
        <v>136</v>
      </c>
      <c r="O75" s="8">
        <f>N75/N86</f>
        <v>5.4378248700519792E-2</v>
      </c>
      <c r="P75" s="7">
        <f t="shared" si="2"/>
        <v>262</v>
      </c>
      <c r="Q75" s="11">
        <f>P75/P86</f>
        <v>5.5697278911564625E-2</v>
      </c>
      <c r="S75" s="1" t="s">
        <v>146</v>
      </c>
      <c r="T75" s="7">
        <f>SUM(L64:L75)</f>
        <v>1383</v>
      </c>
      <c r="U75" s="10">
        <f>T75/L86</f>
        <v>0.6277802995914662</v>
      </c>
      <c r="V75" s="7">
        <f>SUM(N64:N75)</f>
        <v>1702</v>
      </c>
      <c r="W75" s="8">
        <f>V75/N86</f>
        <v>0.68052778888444621</v>
      </c>
      <c r="X75" s="7">
        <f>SUM(P64:P75)</f>
        <v>3085</v>
      </c>
      <c r="Y75" s="11">
        <f>X75/P86</f>
        <v>0.65582482993197277</v>
      </c>
    </row>
    <row r="76" spans="11:25" x14ac:dyDescent="0.2">
      <c r="K76" s="1" t="s">
        <v>122</v>
      </c>
      <c r="L76" s="7">
        <f>地区別5歳毎!K38</f>
        <v>133</v>
      </c>
      <c r="M76" s="10">
        <f>L76/L86</f>
        <v>6.0372219700408535E-2</v>
      </c>
      <c r="N76" s="7">
        <f>地区別5歳毎!K39</f>
        <v>119</v>
      </c>
      <c r="O76" s="8">
        <f>N76/N86</f>
        <v>4.7580967612954821E-2</v>
      </c>
      <c r="P76" s="7">
        <f t="shared" si="2"/>
        <v>252</v>
      </c>
      <c r="Q76" s="11">
        <f>P76/P86</f>
        <v>5.3571428571428568E-2</v>
      </c>
      <c r="S76" s="1" t="s">
        <v>103</v>
      </c>
      <c r="T76" s="7">
        <f>SUM(L76:L84)</f>
        <v>820</v>
      </c>
      <c r="U76" s="10">
        <f>T76/L86</f>
        <v>0.3722197004085338</v>
      </c>
      <c r="V76" s="7">
        <f>SUM(N76:N84)</f>
        <v>799</v>
      </c>
      <c r="W76" s="8">
        <f>V76/N86</f>
        <v>0.31947221111555379</v>
      </c>
      <c r="X76" s="7">
        <f>SUM(P76:P84)</f>
        <v>1619</v>
      </c>
      <c r="Y76" s="11">
        <f>X76/P86</f>
        <v>0.34417517006802723</v>
      </c>
    </row>
    <row r="77" spans="11:25" x14ac:dyDescent="0.2">
      <c r="K77" s="1" t="s">
        <v>123</v>
      </c>
      <c r="L77" s="7">
        <f>地区別5歳毎!J38</f>
        <v>103</v>
      </c>
      <c r="M77" s="10">
        <f>L77/L86</f>
        <v>4.6754425783023149E-2</v>
      </c>
      <c r="N77" s="7">
        <f>地区別5歳毎!J39</f>
        <v>119</v>
      </c>
      <c r="O77" s="8">
        <f>N77/N86</f>
        <v>4.7580967612954821E-2</v>
      </c>
      <c r="P77" s="7">
        <f t="shared" si="2"/>
        <v>222</v>
      </c>
      <c r="Q77" s="11">
        <f>P77/P86</f>
        <v>4.7193877551020405E-2</v>
      </c>
      <c r="S77" s="1" t="s">
        <v>104</v>
      </c>
      <c r="T77" s="7">
        <f>SUM(L77:L84)</f>
        <v>687</v>
      </c>
      <c r="U77" s="10">
        <f>T77/L86</f>
        <v>0.31184748070812529</v>
      </c>
      <c r="V77" s="7">
        <f>SUM(N77:N84)</f>
        <v>680</v>
      </c>
      <c r="W77" s="8">
        <f>V77/N86</f>
        <v>0.27189124350259897</v>
      </c>
      <c r="X77" s="7">
        <f>SUM(P77:P84)</f>
        <v>1367</v>
      </c>
      <c r="Y77" s="11">
        <f>X77/P86</f>
        <v>0.29060374149659862</v>
      </c>
    </row>
    <row r="78" spans="11:25" x14ac:dyDescent="0.2">
      <c r="K78" s="1" t="s">
        <v>124</v>
      </c>
      <c r="L78" s="7">
        <f>地区別5歳毎!I38</f>
        <v>93</v>
      </c>
      <c r="M78" s="10">
        <f>L78/L86</f>
        <v>4.2215161143894689E-2</v>
      </c>
      <c r="N78" s="7">
        <f>地区別5歳毎!I39</f>
        <v>76</v>
      </c>
      <c r="O78" s="8">
        <f>N78/N86</f>
        <v>3.0387844862055178E-2</v>
      </c>
      <c r="P78" s="7">
        <f t="shared" si="2"/>
        <v>169</v>
      </c>
      <c r="Q78" s="11">
        <f>P78/P86</f>
        <v>3.5926870748299318E-2</v>
      </c>
      <c r="S78" s="1" t="s">
        <v>105</v>
      </c>
      <c r="T78" s="7">
        <f>SUM(L78:L84)</f>
        <v>584</v>
      </c>
      <c r="U78" s="10">
        <f>T78/L86</f>
        <v>0.26509305492510216</v>
      </c>
      <c r="V78" s="7">
        <f>SUM(N78:N84)</f>
        <v>561</v>
      </c>
      <c r="W78" s="8">
        <f>V78/N86</f>
        <v>0.22431027588964414</v>
      </c>
      <c r="X78" s="7">
        <f>SUM(P78:P84)</f>
        <v>1145</v>
      </c>
      <c r="Y78" s="11">
        <f>X78/P86</f>
        <v>0.24340986394557823</v>
      </c>
    </row>
    <row r="79" spans="11:25" x14ac:dyDescent="0.2">
      <c r="K79" s="1" t="s">
        <v>125</v>
      </c>
      <c r="L79" s="7">
        <f>地区別5歳毎!H38</f>
        <v>48</v>
      </c>
      <c r="M79" s="10">
        <f>L79/L86</f>
        <v>2.1788470267816613E-2</v>
      </c>
      <c r="N79" s="7">
        <f>地区別5歳毎!H39</f>
        <v>73</v>
      </c>
      <c r="O79" s="8">
        <f>N79/N86</f>
        <v>2.9188324670131948E-2</v>
      </c>
      <c r="P79" s="7">
        <f t="shared" si="2"/>
        <v>121</v>
      </c>
      <c r="Q79" s="11">
        <f>P79/P86</f>
        <v>2.5722789115646259E-2</v>
      </c>
      <c r="S79" s="1" t="s">
        <v>106</v>
      </c>
      <c r="T79" s="7">
        <f>SUM(L79:L84)</f>
        <v>491</v>
      </c>
      <c r="U79" s="10">
        <f>T79/L86</f>
        <v>0.22287789378120745</v>
      </c>
      <c r="V79" s="7">
        <f>SUM(N79:N84)</f>
        <v>485</v>
      </c>
      <c r="W79" s="8">
        <f>V79/N86</f>
        <v>0.19392243102758897</v>
      </c>
      <c r="X79" s="7">
        <f>SUM(P79:P84)</f>
        <v>976</v>
      </c>
      <c r="Y79" s="11">
        <f>X79/P86</f>
        <v>0.20748299319727892</v>
      </c>
    </row>
    <row r="80" spans="11:25" x14ac:dyDescent="0.2">
      <c r="K80" s="1" t="s">
        <v>126</v>
      </c>
      <c r="L80" s="7">
        <f>地区別5歳毎!G38</f>
        <v>63</v>
      </c>
      <c r="M80" s="10">
        <f>L80/L86</f>
        <v>2.8597367226509306E-2</v>
      </c>
      <c r="N80" s="7">
        <f>地区別5歳毎!G39</f>
        <v>67</v>
      </c>
      <c r="O80" s="8">
        <f>N80/N86</f>
        <v>2.6789284286285485E-2</v>
      </c>
      <c r="P80" s="7">
        <f t="shared" si="2"/>
        <v>130</v>
      </c>
      <c r="Q80" s="11">
        <f>P80/P86</f>
        <v>2.7636054421768707E-2</v>
      </c>
      <c r="S80" s="1" t="s">
        <v>107</v>
      </c>
      <c r="T80" s="7">
        <f>SUM(L80:L84)</f>
        <v>443</v>
      </c>
      <c r="U80" s="10">
        <f>T80/L86</f>
        <v>0.20108942351339082</v>
      </c>
      <c r="V80" s="7">
        <f>SUM(N80:N84)</f>
        <v>412</v>
      </c>
      <c r="W80" s="8">
        <f>V80/N86</f>
        <v>0.16473410635745703</v>
      </c>
      <c r="X80" s="7">
        <f>SUM(P80:P84)</f>
        <v>855</v>
      </c>
      <c r="Y80" s="11">
        <f>X80/P86</f>
        <v>0.18176020408163265</v>
      </c>
    </row>
    <row r="81" spans="2:25" x14ac:dyDescent="0.2">
      <c r="K81" s="1" t="s">
        <v>127</v>
      </c>
      <c r="L81" s="7">
        <f>地区別5歳毎!F38</f>
        <v>105</v>
      </c>
      <c r="M81" s="10">
        <f>L81/L86</f>
        <v>4.766227871084884E-2</v>
      </c>
      <c r="N81" s="7">
        <f>地区別5歳毎!F39</f>
        <v>85</v>
      </c>
      <c r="O81" s="8">
        <f>N81/N86</f>
        <v>3.3986405437824871E-2</v>
      </c>
      <c r="P81" s="7">
        <f t="shared" si="2"/>
        <v>190</v>
      </c>
      <c r="Q81" s="11">
        <f>P81/P86</f>
        <v>4.0391156462585037E-2</v>
      </c>
      <c r="S81" s="1" t="s">
        <v>108</v>
      </c>
      <c r="T81" s="7">
        <f>SUM(L81:L84)</f>
        <v>380</v>
      </c>
      <c r="U81" s="10">
        <f>T81/L86</f>
        <v>0.17249205628688152</v>
      </c>
      <c r="V81" s="7">
        <f>SUM(N81:N84)</f>
        <v>345</v>
      </c>
      <c r="W81" s="8">
        <f>V81/N86</f>
        <v>0.13794482207117154</v>
      </c>
      <c r="X81" s="7">
        <f>SUM(P81:P84)</f>
        <v>725</v>
      </c>
      <c r="Y81" s="11">
        <f>X81/P86</f>
        <v>0.15412414965986396</v>
      </c>
    </row>
    <row r="82" spans="2:25" x14ac:dyDescent="0.2">
      <c r="K82" s="1" t="s">
        <v>128</v>
      </c>
      <c r="L82" s="7">
        <f>地区別5歳毎!E38</f>
        <v>114</v>
      </c>
      <c r="M82" s="10">
        <f>L82/L86</f>
        <v>5.1747616886064454E-2</v>
      </c>
      <c r="N82" s="7">
        <f>地区別5歳毎!E39</f>
        <v>94</v>
      </c>
      <c r="O82" s="8">
        <f>N82/N86</f>
        <v>3.758496601359456E-2</v>
      </c>
      <c r="P82" s="7">
        <f t="shared" si="2"/>
        <v>208</v>
      </c>
      <c r="Q82" s="11">
        <f>P82/P86</f>
        <v>4.4217687074829932E-2</v>
      </c>
      <c r="S82" s="1" t="s">
        <v>109</v>
      </c>
      <c r="T82" s="7">
        <f>SUM(L82:L84)</f>
        <v>275</v>
      </c>
      <c r="U82" s="10">
        <f>T82/L86</f>
        <v>0.12482977757603268</v>
      </c>
      <c r="V82" s="7">
        <f>SUM(N82:N84)</f>
        <v>260</v>
      </c>
      <c r="W82" s="8">
        <f>V82/N86</f>
        <v>0.10395841663334666</v>
      </c>
      <c r="X82" s="7">
        <f>SUM(P82:P84)</f>
        <v>535</v>
      </c>
      <c r="Y82" s="11">
        <f>X82/P86</f>
        <v>0.11373299319727891</v>
      </c>
    </row>
    <row r="83" spans="2:25" x14ac:dyDescent="0.2">
      <c r="K83" s="1" t="s">
        <v>129</v>
      </c>
      <c r="L83" s="7">
        <f>地区別5歳毎!D38</f>
        <v>91</v>
      </c>
      <c r="M83" s="10">
        <f>L83/L86</f>
        <v>4.1307308216068997E-2</v>
      </c>
      <c r="N83" s="7">
        <f>地区別5歳毎!D39</f>
        <v>97</v>
      </c>
      <c r="O83" s="8">
        <f>N83/N86</f>
        <v>3.878448620551779E-2</v>
      </c>
      <c r="P83" s="7">
        <f t="shared" si="2"/>
        <v>188</v>
      </c>
      <c r="Q83" s="11">
        <f>P83/P86</f>
        <v>3.9965986394557826E-2</v>
      </c>
      <c r="S83" s="1" t="s">
        <v>3</v>
      </c>
      <c r="T83" s="7">
        <f>SUM(L83:L84)</f>
        <v>161</v>
      </c>
      <c r="U83" s="10">
        <f>T83/L86</f>
        <v>7.3082160689968229E-2</v>
      </c>
      <c r="V83" s="7">
        <f>SUM(N83:N84)</f>
        <v>166</v>
      </c>
      <c r="W83" s="8">
        <f>V83/N86</f>
        <v>6.6373450619752097E-2</v>
      </c>
      <c r="X83" s="7">
        <f>SUM(P83:P84)</f>
        <v>327</v>
      </c>
      <c r="Y83" s="11">
        <f>X83/P86</f>
        <v>6.951530612244898E-2</v>
      </c>
    </row>
    <row r="84" spans="2:25" x14ac:dyDescent="0.2">
      <c r="K84" s="1" t="s">
        <v>130</v>
      </c>
      <c r="L84" s="7">
        <f>地区別5歳毎!C38</f>
        <v>70</v>
      </c>
      <c r="M84" s="10">
        <f>L84/L86</f>
        <v>3.1774852473899232E-2</v>
      </c>
      <c r="N84" s="7">
        <f>地区別5歳毎!C39</f>
        <v>69</v>
      </c>
      <c r="O84" s="8">
        <f>N84/N86</f>
        <v>2.7588964414234307E-2</v>
      </c>
      <c r="P84" s="7">
        <f t="shared" si="2"/>
        <v>139</v>
      </c>
      <c r="Q84" s="11">
        <f>P84/P86</f>
        <v>2.9549319727891158E-2</v>
      </c>
      <c r="S84" s="1" t="s">
        <v>110</v>
      </c>
      <c r="T84" s="7">
        <f>SUM(L84:L84)</f>
        <v>70</v>
      </c>
      <c r="U84" s="10">
        <f>T84/L86</f>
        <v>3.1774852473899232E-2</v>
      </c>
      <c r="V84" s="7">
        <f>SUM(N84:N84)</f>
        <v>69</v>
      </c>
      <c r="W84" s="8">
        <f>V84/N86</f>
        <v>2.7588964414234307E-2</v>
      </c>
      <c r="X84" s="7">
        <f>SUM(P84:P84)</f>
        <v>139</v>
      </c>
      <c r="Y84" s="11">
        <f>X84/P86</f>
        <v>2.9549319727891158E-2</v>
      </c>
    </row>
    <row r="85" spans="2:25" x14ac:dyDescent="0.2">
      <c r="K85" s="1"/>
    </row>
    <row r="86" spans="2:25" x14ac:dyDescent="0.2">
      <c r="K86" s="1"/>
      <c r="L86" s="7">
        <f>SUM(L64:L84)</f>
        <v>2203</v>
      </c>
      <c r="M86" s="6"/>
      <c r="N86" s="7">
        <f>SUM(N64:N84)</f>
        <v>2501</v>
      </c>
      <c r="O86" s="2"/>
      <c r="P86" s="7">
        <f>SUM(P64:P84)</f>
        <v>4704</v>
      </c>
      <c r="Q86" s="2"/>
    </row>
    <row r="91" spans="2:25" x14ac:dyDescent="0.2">
      <c r="B91" s="12" t="s">
        <v>27</v>
      </c>
      <c r="M91" s="12" t="s">
        <v>27</v>
      </c>
    </row>
    <row r="92" spans="2:25" x14ac:dyDescent="0.2">
      <c r="K92" s="1"/>
      <c r="P92" t="s">
        <v>102</v>
      </c>
      <c r="X92" t="s">
        <v>102</v>
      </c>
    </row>
    <row r="93" spans="2:25" x14ac:dyDescent="0.2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2">
      <c r="K94" s="1" t="s">
        <v>17</v>
      </c>
      <c r="L94" s="7">
        <f>地区別5歳毎!W47</f>
        <v>1</v>
      </c>
      <c r="M94" s="10">
        <f>L94/L116</f>
        <v>3.0303030303030303E-4</v>
      </c>
      <c r="N94" s="7">
        <f>地区別5歳毎!W48</f>
        <v>4</v>
      </c>
      <c r="O94" s="8">
        <f>N94/N116</f>
        <v>1.1405759908753922E-3</v>
      </c>
      <c r="P94" s="7">
        <f t="shared" ref="P94:P114" si="3">L94+N94</f>
        <v>5</v>
      </c>
      <c r="Q94" s="11">
        <f>P94/P116</f>
        <v>7.345379756133392E-4</v>
      </c>
      <c r="S94" s="1" t="s">
        <v>1</v>
      </c>
      <c r="T94" s="7">
        <f>SUM(L94:L94)</f>
        <v>1</v>
      </c>
      <c r="U94" s="10">
        <f>T94/L116</f>
        <v>3.0303030303030303E-4</v>
      </c>
      <c r="V94" s="7">
        <f>SUM(N94:N94)</f>
        <v>4</v>
      </c>
      <c r="W94" s="8">
        <f>V94/N116</f>
        <v>1.1405759908753922E-3</v>
      </c>
      <c r="X94" s="7">
        <f>SUM(P94:P94)</f>
        <v>5</v>
      </c>
      <c r="Y94" s="11">
        <f>X94/P116</f>
        <v>7.345379756133392E-4</v>
      </c>
    </row>
    <row r="95" spans="2:25" x14ac:dyDescent="0.2">
      <c r="K95" s="1" t="s">
        <v>111</v>
      </c>
      <c r="L95" s="7">
        <f>地区別5歳毎!V47</f>
        <v>9</v>
      </c>
      <c r="M95" s="10">
        <f>L95/L116</f>
        <v>2.7272727272727275E-3</v>
      </c>
      <c r="N95" s="7">
        <f>地区別5歳毎!V48</f>
        <v>46</v>
      </c>
      <c r="O95" s="8">
        <f>N95/N116</f>
        <v>1.3116623895067009E-2</v>
      </c>
      <c r="P95" s="7">
        <f t="shared" si="3"/>
        <v>55</v>
      </c>
      <c r="Q95" s="11">
        <f>P95/P116</f>
        <v>8.0799177317467316E-3</v>
      </c>
      <c r="S95" s="1" t="s">
        <v>136</v>
      </c>
      <c r="T95" s="7">
        <f>SUM(L94:L95)</f>
        <v>10</v>
      </c>
      <c r="U95" s="10">
        <f>T95/L116</f>
        <v>3.0303030303030303E-3</v>
      </c>
      <c r="V95" s="7">
        <f>SUM(N94:N95)</f>
        <v>50</v>
      </c>
      <c r="W95" s="8">
        <f>V95/N116</f>
        <v>1.4257199885942401E-2</v>
      </c>
      <c r="X95" s="7">
        <f>SUM(P94:P95)</f>
        <v>60</v>
      </c>
      <c r="Y95" s="11">
        <f>X95/P116</f>
        <v>8.8144557073600704E-3</v>
      </c>
    </row>
    <row r="96" spans="2:25" x14ac:dyDescent="0.2">
      <c r="K96" s="1" t="s">
        <v>112</v>
      </c>
      <c r="L96" s="7">
        <f>地区別5歳毎!U47</f>
        <v>32</v>
      </c>
      <c r="M96" s="10">
        <f>L96/L116</f>
        <v>9.696969696969697E-3</v>
      </c>
      <c r="N96" s="7">
        <f>地区別5歳毎!U48</f>
        <v>124</v>
      </c>
      <c r="O96" s="8">
        <f>N96/N116</f>
        <v>3.5357855717137156E-2</v>
      </c>
      <c r="P96" s="7">
        <f t="shared" si="3"/>
        <v>156</v>
      </c>
      <c r="Q96" s="11">
        <f>P96/P116</f>
        <v>2.2917584839136182E-2</v>
      </c>
      <c r="S96" s="1" t="s">
        <v>137</v>
      </c>
      <c r="T96" s="7">
        <f>SUM(L94:L96)</f>
        <v>42</v>
      </c>
      <c r="U96" s="10">
        <f>T96/L116</f>
        <v>1.2727272727272728E-2</v>
      </c>
      <c r="V96" s="7">
        <f>SUM(N94:N96)</f>
        <v>174</v>
      </c>
      <c r="W96" s="8">
        <f>V96/N116</f>
        <v>4.9615055603079557E-2</v>
      </c>
      <c r="X96" s="7">
        <f>SUM(P94:P96)</f>
        <v>216</v>
      </c>
      <c r="Y96" s="11">
        <f>X96/P116</f>
        <v>3.1732040546496254E-2</v>
      </c>
    </row>
    <row r="97" spans="11:25" x14ac:dyDescent="0.2">
      <c r="K97" s="1" t="s">
        <v>113</v>
      </c>
      <c r="L97" s="7">
        <f>地区別5歳毎!T47</f>
        <v>76</v>
      </c>
      <c r="M97" s="10">
        <f>L97/L116</f>
        <v>2.3030303030303029E-2</v>
      </c>
      <c r="N97" s="7">
        <f>地区別5歳毎!T48</f>
        <v>177</v>
      </c>
      <c r="O97" s="8">
        <f>N97/N116</f>
        <v>5.0470487596236097E-2</v>
      </c>
      <c r="P97" s="7">
        <f t="shared" si="3"/>
        <v>253</v>
      </c>
      <c r="Q97" s="11">
        <f>P97/P116</f>
        <v>3.7167621566034967E-2</v>
      </c>
      <c r="S97" s="1" t="s">
        <v>138</v>
      </c>
      <c r="T97" s="7">
        <f>SUM(L94:L97)</f>
        <v>118</v>
      </c>
      <c r="U97" s="10">
        <f>T97/L116</f>
        <v>3.5757575757575759E-2</v>
      </c>
      <c r="V97" s="7">
        <f>SUM(N94:N97)</f>
        <v>351</v>
      </c>
      <c r="W97" s="8">
        <f>V97/N116</f>
        <v>0.10008554319931566</v>
      </c>
      <c r="X97" s="7">
        <f>SUM(P94:P97)</f>
        <v>469</v>
      </c>
      <c r="Y97" s="11">
        <f>X97/P116</f>
        <v>6.8899662112531221E-2</v>
      </c>
    </row>
    <row r="98" spans="11:25" x14ac:dyDescent="0.2">
      <c r="K98" s="1" t="s">
        <v>114</v>
      </c>
      <c r="L98" s="7">
        <f>地区別5歳毎!S47</f>
        <v>131</v>
      </c>
      <c r="M98" s="10">
        <f>L98/L116</f>
        <v>3.9696969696969696E-2</v>
      </c>
      <c r="N98" s="7">
        <f>地区別5歳毎!S48</f>
        <v>187</v>
      </c>
      <c r="O98" s="8">
        <f>N98/N116</f>
        <v>5.3321927573424577E-2</v>
      </c>
      <c r="P98" s="7">
        <f t="shared" si="3"/>
        <v>318</v>
      </c>
      <c r="Q98" s="11">
        <f>P98/P116</f>
        <v>4.6716615249008372E-2</v>
      </c>
      <c r="S98" s="1" t="s">
        <v>139</v>
      </c>
      <c r="T98" s="7">
        <f>SUM(L94:L98)</f>
        <v>249</v>
      </c>
      <c r="U98" s="10">
        <f>T98/L116</f>
        <v>7.5454545454545455E-2</v>
      </c>
      <c r="V98" s="7">
        <f>SUM(N94:N98)</f>
        <v>538</v>
      </c>
      <c r="W98" s="8">
        <f>V98/N116</f>
        <v>0.15340747077274022</v>
      </c>
      <c r="X98" s="7">
        <f>SUM(P94:P98)</f>
        <v>787</v>
      </c>
      <c r="Y98" s="11">
        <f>X98/P116</f>
        <v>0.11561627736153959</v>
      </c>
    </row>
    <row r="99" spans="11:25" x14ac:dyDescent="0.2">
      <c r="K99" s="1" t="s">
        <v>115</v>
      </c>
      <c r="L99" s="7">
        <f>地区別5歳毎!R47</f>
        <v>275</v>
      </c>
      <c r="M99" s="10">
        <f>L99/L116</f>
        <v>8.3333333333333329E-2</v>
      </c>
      <c r="N99" s="7">
        <f>地区別5歳毎!R48</f>
        <v>299</v>
      </c>
      <c r="O99" s="8">
        <f>N99/N116</f>
        <v>8.5258055317935552E-2</v>
      </c>
      <c r="P99" s="7">
        <f t="shared" si="3"/>
        <v>574</v>
      </c>
      <c r="Q99" s="11">
        <f>P99/P116</f>
        <v>8.4324959600411337E-2</v>
      </c>
      <c r="S99" s="1" t="s">
        <v>140</v>
      </c>
      <c r="T99" s="7">
        <f>SUM(L94:L99)</f>
        <v>524</v>
      </c>
      <c r="U99" s="10">
        <f>T99/L116</f>
        <v>0.15878787878787878</v>
      </c>
      <c r="V99" s="7">
        <f>SUM(N94:N99)</f>
        <v>837</v>
      </c>
      <c r="W99" s="8">
        <f>V99/N116</f>
        <v>0.23866552609067579</v>
      </c>
      <c r="X99" s="7">
        <f>SUM(P94:P99)</f>
        <v>1361</v>
      </c>
      <c r="Y99" s="11">
        <f>X99/P116</f>
        <v>0.19994123696195093</v>
      </c>
    </row>
    <row r="100" spans="11:25" x14ac:dyDescent="0.2">
      <c r="K100" s="1" t="s">
        <v>116</v>
      </c>
      <c r="L100" s="7">
        <f>地区別5歳毎!Q47</f>
        <v>307</v>
      </c>
      <c r="M100" s="10">
        <f>L100/L116</f>
        <v>9.3030303030303033E-2</v>
      </c>
      <c r="N100" s="7">
        <f>地区別5歳毎!Q48</f>
        <v>311</v>
      </c>
      <c r="O100" s="8">
        <f>N100/N116</f>
        <v>8.8679783290561739E-2</v>
      </c>
      <c r="P100" s="7">
        <f t="shared" si="3"/>
        <v>618</v>
      </c>
      <c r="Q100" s="11">
        <f>P100/P116</f>
        <v>9.0788893785808733E-2</v>
      </c>
      <c r="S100" s="1" t="s">
        <v>141</v>
      </c>
      <c r="T100" s="7">
        <f>SUM(L94:L100)</f>
        <v>831</v>
      </c>
      <c r="U100" s="10">
        <f>T100/L116</f>
        <v>0.25181818181818183</v>
      </c>
      <c r="V100" s="7">
        <f>SUM(N94:N100)</f>
        <v>1148</v>
      </c>
      <c r="W100" s="8">
        <f>V100/N116</f>
        <v>0.32734530938123751</v>
      </c>
      <c r="X100" s="7">
        <f>SUM(P94:P100)</f>
        <v>1979</v>
      </c>
      <c r="Y100" s="11">
        <f>X100/P116</f>
        <v>0.29073013074775966</v>
      </c>
    </row>
    <row r="101" spans="11:25" x14ac:dyDescent="0.2">
      <c r="K101" s="1" t="s">
        <v>117</v>
      </c>
      <c r="L101" s="7">
        <f>地区別5歳毎!P47</f>
        <v>265</v>
      </c>
      <c r="M101" s="10">
        <f>L101/L116</f>
        <v>8.0303030303030307E-2</v>
      </c>
      <c r="N101" s="7">
        <f>地区別5歳毎!P48</f>
        <v>261</v>
      </c>
      <c r="O101" s="8">
        <f>N101/N116</f>
        <v>7.4422583404619339E-2</v>
      </c>
      <c r="P101" s="7">
        <f t="shared" si="3"/>
        <v>526</v>
      </c>
      <c r="Q101" s="11">
        <f>P101/P116</f>
        <v>7.7273395034523282E-2</v>
      </c>
      <c r="S101" s="1" t="s">
        <v>142</v>
      </c>
      <c r="T101" s="7">
        <f>SUM(L94:L101)</f>
        <v>1096</v>
      </c>
      <c r="U101" s="10">
        <f>T101/L116</f>
        <v>0.33212121212121209</v>
      </c>
      <c r="V101" s="7">
        <f>SUM(N94:N101)</f>
        <v>1409</v>
      </c>
      <c r="W101" s="8">
        <f>V101/N116</f>
        <v>0.40176789278585684</v>
      </c>
      <c r="X101" s="7">
        <f>SUM(P94:P101)</f>
        <v>2505</v>
      </c>
      <c r="Y101" s="11">
        <f>X101/P116</f>
        <v>0.36800352578228296</v>
      </c>
    </row>
    <row r="102" spans="11:25" x14ac:dyDescent="0.2">
      <c r="K102" s="1" t="s">
        <v>118</v>
      </c>
      <c r="L102" s="7">
        <f>地区別5歳毎!O47</f>
        <v>237</v>
      </c>
      <c r="M102" s="10">
        <f>L102/L116</f>
        <v>7.1818181818181823E-2</v>
      </c>
      <c r="N102" s="7">
        <f>地区別5歳毎!O48</f>
        <v>259</v>
      </c>
      <c r="O102" s="8">
        <f>N102/N116</f>
        <v>7.3852295409181631E-2</v>
      </c>
      <c r="P102" s="7">
        <f t="shared" si="3"/>
        <v>496</v>
      </c>
      <c r="Q102" s="11">
        <f>P102/P116</f>
        <v>7.2866167180843253E-2</v>
      </c>
      <c r="S102" s="1" t="s">
        <v>143</v>
      </c>
      <c r="T102" s="7">
        <f>SUM(L94:L102)</f>
        <v>1333</v>
      </c>
      <c r="U102" s="10">
        <f>T102/L116</f>
        <v>0.40393939393939393</v>
      </c>
      <c r="V102" s="7">
        <f>SUM(N94:N102)</f>
        <v>1668</v>
      </c>
      <c r="W102" s="8">
        <f>V102/N116</f>
        <v>0.47562018819503848</v>
      </c>
      <c r="X102" s="7">
        <f>SUM(P94:P102)</f>
        <v>3001</v>
      </c>
      <c r="Y102" s="11">
        <f>X102/P116</f>
        <v>0.44086969296312617</v>
      </c>
    </row>
    <row r="103" spans="11:25" x14ac:dyDescent="0.2">
      <c r="K103" s="1" t="s">
        <v>119</v>
      </c>
      <c r="L103" s="7">
        <f>地区別5歳毎!N47</f>
        <v>248</v>
      </c>
      <c r="M103" s="10">
        <f>L103/L116</f>
        <v>7.515151515151515E-2</v>
      </c>
      <c r="N103" s="7">
        <f>地区別5歳毎!N48</f>
        <v>210</v>
      </c>
      <c r="O103" s="8">
        <f>N103/N116</f>
        <v>5.9880239520958084E-2</v>
      </c>
      <c r="P103" s="7">
        <f t="shared" si="3"/>
        <v>458</v>
      </c>
      <c r="Q103" s="11">
        <f>P103/P116</f>
        <v>6.7283678566181865E-2</v>
      </c>
      <c r="S103" s="1" t="s">
        <v>144</v>
      </c>
      <c r="T103" s="7">
        <f>SUM(L94:L103)</f>
        <v>1581</v>
      </c>
      <c r="U103" s="10">
        <f>T103/L116</f>
        <v>0.47909090909090907</v>
      </c>
      <c r="V103" s="7">
        <f>SUM(N94:N103)</f>
        <v>1878</v>
      </c>
      <c r="W103" s="8">
        <f>V103/N116</f>
        <v>0.5355004277159966</v>
      </c>
      <c r="X103" s="7">
        <f>SUM(P94:P103)</f>
        <v>3459</v>
      </c>
      <c r="Y103" s="11">
        <f>X103/P116</f>
        <v>0.50815337152930806</v>
      </c>
    </row>
    <row r="104" spans="11:25" x14ac:dyDescent="0.2">
      <c r="K104" s="1" t="s">
        <v>120</v>
      </c>
      <c r="L104" s="7">
        <f>地区別5歳毎!M47</f>
        <v>213</v>
      </c>
      <c r="M104" s="10">
        <f>L104/L116</f>
        <v>6.4545454545454545E-2</v>
      </c>
      <c r="N104" s="7">
        <f>地区別5歳毎!M48</f>
        <v>190</v>
      </c>
      <c r="O104" s="8">
        <f>N104/N116</f>
        <v>5.4177359566581124E-2</v>
      </c>
      <c r="P104" s="7">
        <f t="shared" si="3"/>
        <v>403</v>
      </c>
      <c r="Q104" s="11">
        <f>P104/P116</f>
        <v>5.920376083443514E-2</v>
      </c>
      <c r="S104" s="1" t="s">
        <v>145</v>
      </c>
      <c r="T104" s="7">
        <f>SUM(L94:L104)</f>
        <v>1794</v>
      </c>
      <c r="U104" s="10">
        <f>T104/L116</f>
        <v>0.54363636363636358</v>
      </c>
      <c r="V104" s="7">
        <f>SUM(N94:N104)</f>
        <v>2068</v>
      </c>
      <c r="W104" s="8">
        <f>V104/N116</f>
        <v>0.58967778728257769</v>
      </c>
      <c r="X104" s="7">
        <f>SUM(P94:P104)</f>
        <v>3862</v>
      </c>
      <c r="Y104" s="11">
        <f>X104/P116</f>
        <v>0.56735713236374319</v>
      </c>
    </row>
    <row r="105" spans="11:25" x14ac:dyDescent="0.2">
      <c r="K105" s="1" t="s">
        <v>121</v>
      </c>
      <c r="L105" s="7">
        <f>地区別5歳毎!L47</f>
        <v>187</v>
      </c>
      <c r="M105" s="10">
        <f>L105/L116</f>
        <v>5.6666666666666664E-2</v>
      </c>
      <c r="N105" s="7">
        <f>地区別5歳毎!L48</f>
        <v>198</v>
      </c>
      <c r="O105" s="8">
        <f>N105/N116</f>
        <v>5.6458511548331911E-2</v>
      </c>
      <c r="P105" s="7">
        <f t="shared" si="3"/>
        <v>385</v>
      </c>
      <c r="Q105" s="11">
        <f>P105/P116</f>
        <v>5.6559424122227121E-2</v>
      </c>
      <c r="S105" s="1" t="s">
        <v>146</v>
      </c>
      <c r="T105" s="7">
        <f>SUM(L94:L105)</f>
        <v>1981</v>
      </c>
      <c r="U105" s="10">
        <f>T105/L116</f>
        <v>0.60030303030303034</v>
      </c>
      <c r="V105" s="7">
        <f>SUM(N94:N105)</f>
        <v>2266</v>
      </c>
      <c r="W105" s="8">
        <f>V105/N116</f>
        <v>0.64613629883090962</v>
      </c>
      <c r="X105" s="7">
        <f>SUM(P94:P105)</f>
        <v>4247</v>
      </c>
      <c r="Y105" s="11">
        <f>X105/P116</f>
        <v>0.62391655648597033</v>
      </c>
    </row>
    <row r="106" spans="11:25" x14ac:dyDescent="0.2">
      <c r="K106" s="1" t="s">
        <v>122</v>
      </c>
      <c r="L106" s="7">
        <f>地区別5歳毎!K47</f>
        <v>208</v>
      </c>
      <c r="M106" s="10">
        <f>L106/L116</f>
        <v>6.3030303030303034E-2</v>
      </c>
      <c r="N106" s="7">
        <f>地区別5歳毎!K48</f>
        <v>171</v>
      </c>
      <c r="O106" s="8">
        <f>N106/N116</f>
        <v>4.875962360992301E-2</v>
      </c>
      <c r="P106" s="7">
        <f t="shared" si="3"/>
        <v>379</v>
      </c>
      <c r="Q106" s="11">
        <f>P106/P116</f>
        <v>5.5677978551491113E-2</v>
      </c>
      <c r="S106" s="1" t="s">
        <v>103</v>
      </c>
      <c r="T106" s="7">
        <f>SUM(L106:L114)</f>
        <v>1319</v>
      </c>
      <c r="U106" s="10">
        <f>T106/L116</f>
        <v>0.39969696969696972</v>
      </c>
      <c r="V106" s="7">
        <f>SUM(N106:N114)</f>
        <v>1241</v>
      </c>
      <c r="W106" s="8">
        <f>V106/N116</f>
        <v>0.35386370116909038</v>
      </c>
      <c r="X106" s="7">
        <f>SUM(P106:P114)</f>
        <v>2560</v>
      </c>
      <c r="Y106" s="11">
        <f>X106/P116</f>
        <v>0.37608344351402967</v>
      </c>
    </row>
    <row r="107" spans="11:25" x14ac:dyDescent="0.2">
      <c r="K107" s="1" t="s">
        <v>123</v>
      </c>
      <c r="L107" s="7">
        <f>地区別5歳毎!J47</f>
        <v>167</v>
      </c>
      <c r="M107" s="10">
        <f>L107/L116</f>
        <v>5.0606060606060606E-2</v>
      </c>
      <c r="N107" s="7">
        <f>地区別5歳毎!J48</f>
        <v>155</v>
      </c>
      <c r="O107" s="8">
        <f>N107/N116</f>
        <v>4.4197319646421443E-2</v>
      </c>
      <c r="P107" s="7">
        <f t="shared" si="3"/>
        <v>322</v>
      </c>
      <c r="Q107" s="11">
        <f>P107/P116</f>
        <v>4.7304245629499045E-2</v>
      </c>
      <c r="S107" s="1" t="s">
        <v>104</v>
      </c>
      <c r="T107" s="7">
        <f>SUM(L107:L114)</f>
        <v>1111</v>
      </c>
      <c r="U107" s="10">
        <f>T107/L116</f>
        <v>0.33666666666666667</v>
      </c>
      <c r="V107" s="7">
        <f>SUM(N107:N114)</f>
        <v>1070</v>
      </c>
      <c r="W107" s="8">
        <f>V107/N116</f>
        <v>0.30510407755916735</v>
      </c>
      <c r="X107" s="7">
        <f>SUM(P107:P114)</f>
        <v>2181</v>
      </c>
      <c r="Y107" s="11">
        <f>X107/P116</f>
        <v>0.32040546496253858</v>
      </c>
    </row>
    <row r="108" spans="11:25" x14ac:dyDescent="0.2">
      <c r="K108" s="1" t="s">
        <v>124</v>
      </c>
      <c r="L108" s="7">
        <f>地区別5歳毎!I47</f>
        <v>142</v>
      </c>
      <c r="M108" s="10">
        <f>L108/L116</f>
        <v>4.303030303030303E-2</v>
      </c>
      <c r="N108" s="7">
        <f>地区別5歳毎!I48</f>
        <v>149</v>
      </c>
      <c r="O108" s="8">
        <f>N108/N116</f>
        <v>4.2486455660108356E-2</v>
      </c>
      <c r="P108" s="7">
        <f t="shared" si="3"/>
        <v>291</v>
      </c>
      <c r="Q108" s="11">
        <f>P108/P116</f>
        <v>4.2750110180696341E-2</v>
      </c>
      <c r="S108" s="1" t="s">
        <v>105</v>
      </c>
      <c r="T108" s="7">
        <f>SUM(L108:L114)</f>
        <v>944</v>
      </c>
      <c r="U108" s="10">
        <f>T108/L116</f>
        <v>0.28606060606060607</v>
      </c>
      <c r="V108" s="7">
        <f>SUM(N108:N114)</f>
        <v>915</v>
      </c>
      <c r="W108" s="8">
        <f>V108/N116</f>
        <v>0.26090675791274592</v>
      </c>
      <c r="X108" s="7">
        <f>SUM(P108:P114)</f>
        <v>1859</v>
      </c>
      <c r="Y108" s="11">
        <f>X108/P116</f>
        <v>0.27310121933303949</v>
      </c>
    </row>
    <row r="109" spans="11:25" x14ac:dyDescent="0.2">
      <c r="K109" s="1" t="s">
        <v>125</v>
      </c>
      <c r="L109" s="7">
        <f>地区別5歳毎!H47</f>
        <v>117</v>
      </c>
      <c r="M109" s="10">
        <f>L109/L116</f>
        <v>3.5454545454545454E-2</v>
      </c>
      <c r="N109" s="7">
        <f>地区別5歳毎!H48</f>
        <v>118</v>
      </c>
      <c r="O109" s="8">
        <f>N109/N116</f>
        <v>3.3646991730824069E-2</v>
      </c>
      <c r="P109" s="7">
        <f t="shared" si="3"/>
        <v>235</v>
      </c>
      <c r="Q109" s="11">
        <f>P109/P116</f>
        <v>3.4523284853826941E-2</v>
      </c>
      <c r="S109" s="1" t="s">
        <v>106</v>
      </c>
      <c r="T109" s="7">
        <f>SUM(L109:L114)</f>
        <v>802</v>
      </c>
      <c r="U109" s="10">
        <f>T109/L116</f>
        <v>0.24303030303030304</v>
      </c>
      <c r="V109" s="7">
        <f>SUM(N109:N114)</f>
        <v>766</v>
      </c>
      <c r="W109" s="8">
        <f>V109/N116</f>
        <v>0.21842030225263759</v>
      </c>
      <c r="X109" s="7">
        <f>SUM(P109:P114)</f>
        <v>1568</v>
      </c>
      <c r="Y109" s="11">
        <f>X109/P116</f>
        <v>0.23035110915234316</v>
      </c>
    </row>
    <row r="110" spans="11:25" x14ac:dyDescent="0.2">
      <c r="K110" s="1" t="s">
        <v>126</v>
      </c>
      <c r="L110" s="7">
        <f>地区別5歳毎!G47</f>
        <v>117</v>
      </c>
      <c r="M110" s="10">
        <f>L110/L116</f>
        <v>3.5454545454545454E-2</v>
      </c>
      <c r="N110" s="7">
        <f>地区別5歳毎!G48</f>
        <v>116</v>
      </c>
      <c r="O110" s="8">
        <f>N110/N116</f>
        <v>3.3076703735386369E-2</v>
      </c>
      <c r="P110" s="7">
        <f t="shared" si="3"/>
        <v>233</v>
      </c>
      <c r="Q110" s="11">
        <f>P110/P116</f>
        <v>3.4229469663581605E-2</v>
      </c>
      <c r="S110" s="1" t="s">
        <v>107</v>
      </c>
      <c r="T110" s="7">
        <f>SUM(L110:L114)</f>
        <v>685</v>
      </c>
      <c r="U110" s="10">
        <f>T110/L116</f>
        <v>0.20757575757575758</v>
      </c>
      <c r="V110" s="7">
        <f>SUM(N110:N114)</f>
        <v>648</v>
      </c>
      <c r="W110" s="8">
        <f>V110/N116</f>
        <v>0.18477331052181351</v>
      </c>
      <c r="X110" s="7">
        <f>SUM(P110:P114)</f>
        <v>1333</v>
      </c>
      <c r="Y110" s="11">
        <f>X110/P116</f>
        <v>0.19582782429851622</v>
      </c>
    </row>
    <row r="111" spans="11:25" x14ac:dyDescent="0.2">
      <c r="K111" s="1" t="s">
        <v>127</v>
      </c>
      <c r="L111" s="7">
        <f>地区別5歳毎!F47</f>
        <v>130</v>
      </c>
      <c r="M111" s="10">
        <f>L111/L116</f>
        <v>3.9393939393939391E-2</v>
      </c>
      <c r="N111" s="7">
        <f>地区別5歳毎!F48</f>
        <v>137</v>
      </c>
      <c r="O111" s="8">
        <f>N111/N116</f>
        <v>3.9064727687482176E-2</v>
      </c>
      <c r="P111" s="7">
        <f t="shared" si="3"/>
        <v>267</v>
      </c>
      <c r="Q111" s="11">
        <f>P111/P116</f>
        <v>3.9224327897752313E-2</v>
      </c>
      <c r="S111" s="1" t="s">
        <v>108</v>
      </c>
      <c r="T111" s="7">
        <f>SUM(L111:L114)</f>
        <v>568</v>
      </c>
      <c r="U111" s="10">
        <f>T111/L116</f>
        <v>0.17212121212121212</v>
      </c>
      <c r="V111" s="7">
        <f>SUM(N111:N114)</f>
        <v>532</v>
      </c>
      <c r="W111" s="8">
        <f>V111/N116</f>
        <v>0.15169660678642716</v>
      </c>
      <c r="X111" s="7">
        <f>SUM(P111:P114)</f>
        <v>1100</v>
      </c>
      <c r="Y111" s="11">
        <f>X111/P116</f>
        <v>0.16159835463493463</v>
      </c>
    </row>
    <row r="112" spans="11:25" x14ac:dyDescent="0.2">
      <c r="K112" s="1" t="s">
        <v>128</v>
      </c>
      <c r="L112" s="7">
        <f>地区別5歳毎!E47</f>
        <v>169</v>
      </c>
      <c r="M112" s="10">
        <f>L112/L116</f>
        <v>5.1212121212121209E-2</v>
      </c>
      <c r="N112" s="7">
        <f>地区別5歳毎!E48</f>
        <v>133</v>
      </c>
      <c r="O112" s="8">
        <f>N112/N116</f>
        <v>3.7924151696606789E-2</v>
      </c>
      <c r="P112" s="7">
        <f t="shared" si="3"/>
        <v>302</v>
      </c>
      <c r="Q112" s="11">
        <f>P112/P116</f>
        <v>4.436609372704569E-2</v>
      </c>
      <c r="S112" s="1" t="s">
        <v>109</v>
      </c>
      <c r="T112" s="7">
        <f>SUM(L112:L114)</f>
        <v>438</v>
      </c>
      <c r="U112" s="10">
        <f>T112/L116</f>
        <v>0.13272727272727272</v>
      </c>
      <c r="V112" s="7">
        <f>SUM(N112:N114)</f>
        <v>395</v>
      </c>
      <c r="W112" s="8">
        <f>V112/N116</f>
        <v>0.11263187909894497</v>
      </c>
      <c r="X112" s="7">
        <f>SUM(P112:P114)</f>
        <v>833</v>
      </c>
      <c r="Y112" s="11">
        <f>X112/P116</f>
        <v>0.12237402673718231</v>
      </c>
    </row>
    <row r="113" spans="2:25" x14ac:dyDescent="0.2">
      <c r="K113" s="1" t="s">
        <v>129</v>
      </c>
      <c r="L113" s="7">
        <f>地区別5歳毎!D47</f>
        <v>161</v>
      </c>
      <c r="M113" s="10">
        <f>L113/L116</f>
        <v>4.878787878787879E-2</v>
      </c>
      <c r="N113" s="7">
        <f>地区別5歳毎!D48</f>
        <v>140</v>
      </c>
      <c r="O113" s="8">
        <f>N113/N116</f>
        <v>3.9920159680638723E-2</v>
      </c>
      <c r="P113" s="7">
        <f t="shared" si="3"/>
        <v>301</v>
      </c>
      <c r="Q113" s="11">
        <f>P113/P116</f>
        <v>4.4219186131923022E-2</v>
      </c>
      <c r="S113" s="1" t="s">
        <v>3</v>
      </c>
      <c r="T113" s="7">
        <f>SUM(L113:L114)</f>
        <v>269</v>
      </c>
      <c r="U113" s="10">
        <f>T113/L116</f>
        <v>8.1515151515151513E-2</v>
      </c>
      <c r="V113" s="7">
        <f>SUM(N113:N114)</f>
        <v>262</v>
      </c>
      <c r="W113" s="8">
        <f>V113/N116</f>
        <v>7.4707727402338178E-2</v>
      </c>
      <c r="X113" s="7">
        <f>SUM(P113:P114)</f>
        <v>531</v>
      </c>
      <c r="Y113" s="11">
        <f>X113/P116</f>
        <v>7.8007933010136629E-2</v>
      </c>
    </row>
    <row r="114" spans="2:25" x14ac:dyDescent="0.2">
      <c r="K114" s="1" t="s">
        <v>130</v>
      </c>
      <c r="L114" s="7">
        <f>地区別5歳毎!C47</f>
        <v>108</v>
      </c>
      <c r="M114" s="10">
        <f>L114/L116</f>
        <v>3.272727272727273E-2</v>
      </c>
      <c r="N114" s="7">
        <f>地区別5歳毎!C48</f>
        <v>122</v>
      </c>
      <c r="O114" s="8">
        <f>N114/N116</f>
        <v>3.4787567721699456E-2</v>
      </c>
      <c r="P114" s="7">
        <f t="shared" si="3"/>
        <v>230</v>
      </c>
      <c r="Q114" s="11">
        <f>P114/P116</f>
        <v>3.3788746878213601E-2</v>
      </c>
      <c r="S114" s="1" t="s">
        <v>110</v>
      </c>
      <c r="T114" s="7">
        <f>SUM(L114:L114)</f>
        <v>108</v>
      </c>
      <c r="U114" s="10">
        <f>T114/L116</f>
        <v>3.272727272727273E-2</v>
      </c>
      <c r="V114" s="7">
        <f>SUM(N114:N114)</f>
        <v>122</v>
      </c>
      <c r="W114" s="8">
        <f>V114/N116</f>
        <v>3.4787567721699456E-2</v>
      </c>
      <c r="X114" s="7">
        <f>SUM(P114:P114)</f>
        <v>230</v>
      </c>
      <c r="Y114" s="11">
        <f>X114/P116</f>
        <v>3.3788746878213601E-2</v>
      </c>
    </row>
    <row r="115" spans="2:25" x14ac:dyDescent="0.2">
      <c r="K115" s="1"/>
    </row>
    <row r="116" spans="2:25" x14ac:dyDescent="0.2">
      <c r="K116" s="1"/>
      <c r="L116" s="7">
        <f>SUM(L94:L114)</f>
        <v>3300</v>
      </c>
      <c r="M116" s="6"/>
      <c r="N116" s="7">
        <f>SUM(N94:N114)</f>
        <v>3507</v>
      </c>
      <c r="O116" s="2"/>
      <c r="P116" s="7">
        <f>SUM(P94:P114)</f>
        <v>6807</v>
      </c>
      <c r="Q116" s="2"/>
    </row>
    <row r="121" spans="2:25" x14ac:dyDescent="0.2">
      <c r="B121" s="12" t="s">
        <v>134</v>
      </c>
      <c r="M121" s="12" t="s">
        <v>134</v>
      </c>
    </row>
    <row r="122" spans="2:25" x14ac:dyDescent="0.2">
      <c r="K122" s="1"/>
      <c r="P122" t="s">
        <v>102</v>
      </c>
      <c r="X122" t="s">
        <v>102</v>
      </c>
    </row>
    <row r="123" spans="2:25" x14ac:dyDescent="0.2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2">
      <c r="K124" s="1" t="s">
        <v>17</v>
      </c>
      <c r="L124" s="7">
        <f>地区別5歳毎!W62</f>
        <v>2</v>
      </c>
      <c r="M124" s="10">
        <f>L124/L146</f>
        <v>4.6168051708217911E-4</v>
      </c>
      <c r="N124" s="7">
        <f>地区別5歳毎!W63</f>
        <v>15</v>
      </c>
      <c r="O124" s="8">
        <f>N124/N146</f>
        <v>3.2383419689119169E-3</v>
      </c>
      <c r="P124" s="7">
        <f t="shared" ref="P124:P144" si="4">L124+N124</f>
        <v>17</v>
      </c>
      <c r="Q124" s="11">
        <f>P124/P146</f>
        <v>1.8964747880410532E-3</v>
      </c>
      <c r="S124" s="1" t="s">
        <v>1</v>
      </c>
      <c r="T124" s="7">
        <f>SUM(L124:L124)</f>
        <v>2</v>
      </c>
      <c r="U124" s="10">
        <f>T124/L146</f>
        <v>4.6168051708217911E-4</v>
      </c>
      <c r="V124" s="7">
        <f>SUM(N124:N124)</f>
        <v>15</v>
      </c>
      <c r="W124" s="8">
        <f>V124/N146</f>
        <v>3.2383419689119169E-3</v>
      </c>
      <c r="X124" s="7">
        <f>SUM(P124:P124)</f>
        <v>17</v>
      </c>
      <c r="Y124" s="11">
        <f>X124/P146</f>
        <v>1.8964747880410532E-3</v>
      </c>
    </row>
    <row r="125" spans="2:25" x14ac:dyDescent="0.2">
      <c r="K125" s="1" t="s">
        <v>111</v>
      </c>
      <c r="L125" s="7">
        <f>地区別5歳毎!V62</f>
        <v>19</v>
      </c>
      <c r="M125" s="10">
        <f>L125/L146</f>
        <v>4.3859649122807015E-3</v>
      </c>
      <c r="N125" s="7">
        <f>地区別5歳毎!V63</f>
        <v>66</v>
      </c>
      <c r="O125" s="8">
        <f>N125/N146</f>
        <v>1.4248704663212436E-2</v>
      </c>
      <c r="P125" s="7">
        <f t="shared" si="4"/>
        <v>85</v>
      </c>
      <c r="Q125" s="11">
        <f>P125/P146</f>
        <v>9.4823739402052649E-3</v>
      </c>
      <c r="S125" s="1" t="s">
        <v>136</v>
      </c>
      <c r="T125" s="7">
        <f>SUM(L124:L125)</f>
        <v>21</v>
      </c>
      <c r="U125" s="10">
        <f>T125/L146</f>
        <v>4.8476454293628806E-3</v>
      </c>
      <c r="V125" s="7">
        <f>SUM(N124:N125)</f>
        <v>81</v>
      </c>
      <c r="W125" s="8">
        <f>V125/N146</f>
        <v>1.7487046632124352E-2</v>
      </c>
      <c r="X125" s="7">
        <f>SUM(P124:P125)</f>
        <v>102</v>
      </c>
      <c r="Y125" s="11">
        <f>X125/P146</f>
        <v>1.1378848728246318E-2</v>
      </c>
    </row>
    <row r="126" spans="2:25" x14ac:dyDescent="0.2">
      <c r="K126" s="1" t="s">
        <v>112</v>
      </c>
      <c r="L126" s="7">
        <f>地区別5歳毎!U62</f>
        <v>83</v>
      </c>
      <c r="M126" s="10">
        <f>L126/L146</f>
        <v>1.9159741458910435E-2</v>
      </c>
      <c r="N126" s="7">
        <f>地区別5歳毎!U63</f>
        <v>146</v>
      </c>
      <c r="O126" s="8">
        <f>N126/N146</f>
        <v>3.1519861830742658E-2</v>
      </c>
      <c r="P126" s="7">
        <f t="shared" si="4"/>
        <v>229</v>
      </c>
      <c r="Q126" s="11">
        <f>P126/P146</f>
        <v>2.5546630968317715E-2</v>
      </c>
      <c r="S126" s="1" t="s">
        <v>137</v>
      </c>
      <c r="T126" s="7">
        <f>SUM(L124:L126)</f>
        <v>104</v>
      </c>
      <c r="U126" s="10">
        <f>T126/L146</f>
        <v>2.4007386888273315E-2</v>
      </c>
      <c r="V126" s="7">
        <f>SUM(N124:N126)</f>
        <v>227</v>
      </c>
      <c r="W126" s="8">
        <f>V126/N146</f>
        <v>4.900690846286701E-2</v>
      </c>
      <c r="X126" s="7">
        <f>SUM(P124:P126)</f>
        <v>331</v>
      </c>
      <c r="Y126" s="11">
        <f>X126/P146</f>
        <v>3.6925479696564033E-2</v>
      </c>
    </row>
    <row r="127" spans="2:25" x14ac:dyDescent="0.2">
      <c r="K127" s="1" t="s">
        <v>113</v>
      </c>
      <c r="L127" s="7">
        <f>地区別5歳毎!T62</f>
        <v>134</v>
      </c>
      <c r="M127" s="10">
        <f>L127/L146</f>
        <v>3.0932594644506001E-2</v>
      </c>
      <c r="N127" s="7">
        <f>地区別5歳毎!T63</f>
        <v>263</v>
      </c>
      <c r="O127" s="8">
        <f>N127/N146</f>
        <v>5.6778929188255611E-2</v>
      </c>
      <c r="P127" s="7">
        <f t="shared" si="4"/>
        <v>397</v>
      </c>
      <c r="Q127" s="11">
        <f>P127/P146</f>
        <v>4.428826416778224E-2</v>
      </c>
      <c r="S127" s="1" t="s">
        <v>138</v>
      </c>
      <c r="T127" s="7">
        <f>SUM(L124:L127)</f>
        <v>238</v>
      </c>
      <c r="U127" s="10">
        <f>T127/L146</f>
        <v>5.493998153277932E-2</v>
      </c>
      <c r="V127" s="7">
        <f>SUM(N124:N127)</f>
        <v>490</v>
      </c>
      <c r="W127" s="8">
        <f>V127/N146</f>
        <v>0.10578583765112262</v>
      </c>
      <c r="X127" s="7">
        <f>SUM(P124:P127)</f>
        <v>728</v>
      </c>
      <c r="Y127" s="11">
        <f>X127/P146</f>
        <v>8.121374386434628E-2</v>
      </c>
    </row>
    <row r="128" spans="2:25" x14ac:dyDescent="0.2">
      <c r="K128" s="1" t="s">
        <v>114</v>
      </c>
      <c r="L128" s="7">
        <f>地区別5歳毎!S62</f>
        <v>202</v>
      </c>
      <c r="M128" s="10">
        <f>L128/L146</f>
        <v>4.6629732225300091E-2</v>
      </c>
      <c r="N128" s="7">
        <f>地区別5歳毎!S63</f>
        <v>264</v>
      </c>
      <c r="O128" s="8">
        <f>N128/N146</f>
        <v>5.6994818652849742E-2</v>
      </c>
      <c r="P128" s="7">
        <f t="shared" si="4"/>
        <v>466</v>
      </c>
      <c r="Q128" s="11">
        <f>P128/P146</f>
        <v>5.1985720660419454E-2</v>
      </c>
      <c r="S128" s="1" t="s">
        <v>139</v>
      </c>
      <c r="T128" s="7">
        <f>SUM(L124:L128)</f>
        <v>440</v>
      </c>
      <c r="U128" s="10">
        <f>T128/L146</f>
        <v>0.10156971375807941</v>
      </c>
      <c r="V128" s="7">
        <f>SUM(N124:N128)</f>
        <v>754</v>
      </c>
      <c r="W128" s="8">
        <f>V128/N146</f>
        <v>0.16278065630397237</v>
      </c>
      <c r="X128" s="7">
        <f>SUM(P124:P128)</f>
        <v>1194</v>
      </c>
      <c r="Y128" s="11">
        <f>X128/P146</f>
        <v>0.13319946452476572</v>
      </c>
    </row>
    <row r="129" spans="11:25" x14ac:dyDescent="0.2">
      <c r="K129" s="1" t="s">
        <v>115</v>
      </c>
      <c r="L129" s="7">
        <f>地区別5歳毎!R62</f>
        <v>386</v>
      </c>
      <c r="M129" s="10">
        <f>L129/L146</f>
        <v>8.9104339796860568E-2</v>
      </c>
      <c r="N129" s="7">
        <f>地区別5歳毎!R63</f>
        <v>435</v>
      </c>
      <c r="O129" s="8">
        <f>N129/N146</f>
        <v>9.3911917098445596E-2</v>
      </c>
      <c r="P129" s="7">
        <f t="shared" si="4"/>
        <v>821</v>
      </c>
      <c r="Q129" s="11">
        <f>P129/P146</f>
        <v>9.1588576528335561E-2</v>
      </c>
      <c r="S129" s="1" t="s">
        <v>140</v>
      </c>
      <c r="T129" s="7">
        <f>SUM(L124:L129)</f>
        <v>826</v>
      </c>
      <c r="U129" s="10">
        <f>T129/L146</f>
        <v>0.19067405355493999</v>
      </c>
      <c r="V129" s="7">
        <f>SUM(N124:N129)</f>
        <v>1189</v>
      </c>
      <c r="W129" s="8">
        <f>V129/N146</f>
        <v>0.25669257340241797</v>
      </c>
      <c r="X129" s="7">
        <f>SUM(P124:P129)</f>
        <v>2015</v>
      </c>
      <c r="Y129" s="11">
        <f>X129/P146</f>
        <v>0.2247880410531013</v>
      </c>
    </row>
    <row r="130" spans="11:25" x14ac:dyDescent="0.2">
      <c r="K130" s="1" t="s">
        <v>116</v>
      </c>
      <c r="L130" s="7">
        <f>地区別5歳毎!Q62</f>
        <v>417</v>
      </c>
      <c r="M130" s="10">
        <f>L130/L146</f>
        <v>9.6260387811634346E-2</v>
      </c>
      <c r="N130" s="7">
        <f>地区別5歳毎!Q63</f>
        <v>387</v>
      </c>
      <c r="O130" s="8">
        <f>N130/N146</f>
        <v>8.3549222797927467E-2</v>
      </c>
      <c r="P130" s="7">
        <f t="shared" si="4"/>
        <v>804</v>
      </c>
      <c r="Q130" s="11">
        <f>P130/P146</f>
        <v>8.9692101740294516E-2</v>
      </c>
      <c r="S130" s="1" t="s">
        <v>141</v>
      </c>
      <c r="T130" s="7">
        <f>SUM(L124:L130)</f>
        <v>1243</v>
      </c>
      <c r="U130" s="10">
        <f>T130/L146</f>
        <v>0.28693444136657431</v>
      </c>
      <c r="V130" s="7">
        <f>SUM(N124:N130)</f>
        <v>1576</v>
      </c>
      <c r="W130" s="8">
        <f>V130/N146</f>
        <v>0.34024179620034545</v>
      </c>
      <c r="X130" s="7">
        <f>SUM(P124:P130)</f>
        <v>2819</v>
      </c>
      <c r="Y130" s="11">
        <f>X130/P146</f>
        <v>0.31448014279339581</v>
      </c>
    </row>
    <row r="131" spans="11:25" x14ac:dyDescent="0.2">
      <c r="K131" s="1" t="s">
        <v>117</v>
      </c>
      <c r="L131" s="7">
        <f>地区別5歳毎!P62</f>
        <v>357</v>
      </c>
      <c r="M131" s="10">
        <f>L131/L146</f>
        <v>8.2409972299168979E-2</v>
      </c>
      <c r="N131" s="7">
        <f>地区別5歳毎!P63</f>
        <v>419</v>
      </c>
      <c r="O131" s="8">
        <f>N131/N146</f>
        <v>9.0457685664939558E-2</v>
      </c>
      <c r="P131" s="7">
        <f t="shared" si="4"/>
        <v>776</v>
      </c>
      <c r="Q131" s="11">
        <f>P131/P146</f>
        <v>8.6568496207050427E-2</v>
      </c>
      <c r="S131" s="1" t="s">
        <v>142</v>
      </c>
      <c r="T131" s="7">
        <f>SUM(L124:L131)</f>
        <v>1600</v>
      </c>
      <c r="U131" s="10">
        <f>T131/L146</f>
        <v>0.36934441366574333</v>
      </c>
      <c r="V131" s="7">
        <f>SUM(N124:N131)</f>
        <v>1995</v>
      </c>
      <c r="W131" s="8">
        <f>V131/N146</f>
        <v>0.43069948186528495</v>
      </c>
      <c r="X131" s="7">
        <f>SUM(P124:P131)</f>
        <v>3595</v>
      </c>
      <c r="Y131" s="11">
        <f>X131/P146</f>
        <v>0.40104863900044624</v>
      </c>
    </row>
    <row r="132" spans="11:25" x14ac:dyDescent="0.2">
      <c r="K132" s="1" t="s">
        <v>118</v>
      </c>
      <c r="L132" s="7">
        <f>地区別5歳毎!O62</f>
        <v>327</v>
      </c>
      <c r="M132" s="10">
        <f>L132/L146</f>
        <v>7.5484764542936289E-2</v>
      </c>
      <c r="N132" s="7">
        <f>地区別5歳毎!O63</f>
        <v>328</v>
      </c>
      <c r="O132" s="8">
        <f>N132/N146</f>
        <v>7.0811744386873918E-2</v>
      </c>
      <c r="P132" s="7">
        <f t="shared" si="4"/>
        <v>655</v>
      </c>
      <c r="Q132" s="11">
        <f>P132/P146</f>
        <v>7.3070058009817043E-2</v>
      </c>
      <c r="S132" s="1" t="s">
        <v>143</v>
      </c>
      <c r="T132" s="7">
        <f>SUM(L124:L132)</f>
        <v>1927</v>
      </c>
      <c r="U132" s="10">
        <f>T132/L146</f>
        <v>0.44482917820867962</v>
      </c>
      <c r="V132" s="7">
        <f>SUM(N124:N132)</f>
        <v>2323</v>
      </c>
      <c r="W132" s="8">
        <f>V132/N146</f>
        <v>0.50151122625215894</v>
      </c>
      <c r="X132" s="7">
        <f>SUM(P124:P132)</f>
        <v>4250</v>
      </c>
      <c r="Y132" s="11">
        <f>X132/P146</f>
        <v>0.47411869701026327</v>
      </c>
    </row>
    <row r="133" spans="11:25" x14ac:dyDescent="0.2">
      <c r="K133" s="1" t="s">
        <v>119</v>
      </c>
      <c r="L133" s="7">
        <f>地区別5歳毎!N62</f>
        <v>277</v>
      </c>
      <c r="M133" s="10">
        <f>L133/L146</f>
        <v>6.394275161588181E-2</v>
      </c>
      <c r="N133" s="7">
        <f>地区別5歳毎!N63</f>
        <v>284</v>
      </c>
      <c r="O133" s="8">
        <f>N133/N146</f>
        <v>6.1312607944732297E-2</v>
      </c>
      <c r="P133" s="7">
        <f t="shared" si="4"/>
        <v>561</v>
      </c>
      <c r="Q133" s="11">
        <f>P133/P146</f>
        <v>6.2583668005354753E-2</v>
      </c>
      <c r="S133" s="1" t="s">
        <v>144</v>
      </c>
      <c r="T133" s="7">
        <f>SUM(L124:L133)</f>
        <v>2204</v>
      </c>
      <c r="U133" s="10">
        <f>T133/L146</f>
        <v>0.50877192982456143</v>
      </c>
      <c r="V133" s="7">
        <f>SUM(N124:N133)</f>
        <v>2607</v>
      </c>
      <c r="W133" s="8">
        <f>V133/N146</f>
        <v>0.56282383419689119</v>
      </c>
      <c r="X133" s="7">
        <f>SUM(P124:P133)</f>
        <v>4811</v>
      </c>
      <c r="Y133" s="11">
        <f>X133/P146</f>
        <v>0.53670236501561808</v>
      </c>
    </row>
    <row r="134" spans="11:25" x14ac:dyDescent="0.2">
      <c r="K134" s="1" t="s">
        <v>120</v>
      </c>
      <c r="L134" s="7">
        <f>地区別5歳毎!M62</f>
        <v>308</v>
      </c>
      <c r="M134" s="10">
        <f>L134/L146</f>
        <v>7.1098799630655588E-2</v>
      </c>
      <c r="N134" s="7">
        <f>地区別5歳毎!M63</f>
        <v>311</v>
      </c>
      <c r="O134" s="8">
        <f>N134/N146</f>
        <v>6.7141623488773741E-2</v>
      </c>
      <c r="P134" s="7">
        <f t="shared" si="4"/>
        <v>619</v>
      </c>
      <c r="Q134" s="11">
        <f>P134/P146</f>
        <v>6.9053993752788936E-2</v>
      </c>
      <c r="S134" s="1" t="s">
        <v>145</v>
      </c>
      <c r="T134" s="7">
        <f>SUM(L124:L134)</f>
        <v>2512</v>
      </c>
      <c r="U134" s="10">
        <f>T134/L146</f>
        <v>0.579870729455217</v>
      </c>
      <c r="V134" s="7">
        <f>SUM(N124:N134)</f>
        <v>2918</v>
      </c>
      <c r="W134" s="8">
        <f>V134/N146</f>
        <v>0.62996545768566492</v>
      </c>
      <c r="X134" s="7">
        <f>SUM(P124:P134)</f>
        <v>5430</v>
      </c>
      <c r="Y134" s="11">
        <f>X134/P146</f>
        <v>0.60575635876840694</v>
      </c>
    </row>
    <row r="135" spans="11:25" x14ac:dyDescent="0.2">
      <c r="K135" s="1" t="s">
        <v>121</v>
      </c>
      <c r="L135" s="7">
        <f>地区別5歳毎!L62</f>
        <v>269</v>
      </c>
      <c r="M135" s="10">
        <f>L135/L146</f>
        <v>6.209602954755309E-2</v>
      </c>
      <c r="N135" s="7">
        <f>地区別5歳毎!L63</f>
        <v>274</v>
      </c>
      <c r="O135" s="8">
        <f>N135/N146</f>
        <v>5.9153713298791016E-2</v>
      </c>
      <c r="P135" s="7">
        <f t="shared" si="4"/>
        <v>543</v>
      </c>
      <c r="Q135" s="11">
        <f>P135/P146</f>
        <v>6.0575635876840693E-2</v>
      </c>
      <c r="S135" s="1" t="s">
        <v>146</v>
      </c>
      <c r="T135" s="7">
        <f>SUM(L124:L135)</f>
        <v>2781</v>
      </c>
      <c r="U135" s="10">
        <f>T135/L146</f>
        <v>0.64196675900277012</v>
      </c>
      <c r="V135" s="7">
        <f>SUM(N124:N135)</f>
        <v>3192</v>
      </c>
      <c r="W135" s="8">
        <f>V135/N146</f>
        <v>0.68911917098445596</v>
      </c>
      <c r="X135" s="7">
        <f>SUM(P124:P135)</f>
        <v>5973</v>
      </c>
      <c r="Y135" s="11">
        <f>X135/P146</f>
        <v>0.66633199464524762</v>
      </c>
    </row>
    <row r="136" spans="11:25" x14ac:dyDescent="0.2">
      <c r="K136" s="1" t="s">
        <v>122</v>
      </c>
      <c r="L136" s="7">
        <f>地区別5歳毎!K62</f>
        <v>219</v>
      </c>
      <c r="M136" s="10">
        <f>L136/L146</f>
        <v>5.0554016620498618E-2</v>
      </c>
      <c r="N136" s="7">
        <f>地区別5歳毎!K63</f>
        <v>229</v>
      </c>
      <c r="O136" s="8">
        <f>N136/N146</f>
        <v>4.9438687392055265E-2</v>
      </c>
      <c r="P136" s="7">
        <f t="shared" si="4"/>
        <v>448</v>
      </c>
      <c r="Q136" s="11">
        <f>P136/P146</f>
        <v>4.9977688531905401E-2</v>
      </c>
      <c r="S136" s="1" t="s">
        <v>103</v>
      </c>
      <c r="T136" s="7">
        <f>SUM(L136:L144)</f>
        <v>1551</v>
      </c>
      <c r="U136" s="10">
        <f>T136/L146</f>
        <v>0.35803324099722994</v>
      </c>
      <c r="V136" s="7">
        <f>SUM(N136:N144)</f>
        <v>1440</v>
      </c>
      <c r="W136" s="8">
        <f>V136/N146</f>
        <v>0.31088082901554404</v>
      </c>
      <c r="X136" s="7">
        <f>SUM(P136:P144)</f>
        <v>2991</v>
      </c>
      <c r="Y136" s="11">
        <f>X136/P146</f>
        <v>0.33366800535475233</v>
      </c>
    </row>
    <row r="137" spans="11:25" x14ac:dyDescent="0.2">
      <c r="K137" s="1" t="s">
        <v>123</v>
      </c>
      <c r="L137" s="7">
        <f>地区別5歳毎!J62</f>
        <v>193</v>
      </c>
      <c r="M137" s="10">
        <f>L137/L146</f>
        <v>4.4552169898430284E-2</v>
      </c>
      <c r="N137" s="7">
        <f>地区別5歳毎!J63</f>
        <v>189</v>
      </c>
      <c r="O137" s="8">
        <f>N137/N146</f>
        <v>4.0803108808290155E-2</v>
      </c>
      <c r="P137" s="7">
        <f t="shared" si="4"/>
        <v>382</v>
      </c>
      <c r="Q137" s="11">
        <f>P137/P146</f>
        <v>4.2614904060687193E-2</v>
      </c>
      <c r="S137" s="1" t="s">
        <v>104</v>
      </c>
      <c r="T137" s="7">
        <f>SUM(L137:L144)</f>
        <v>1332</v>
      </c>
      <c r="U137" s="10">
        <f>T137/L146</f>
        <v>0.30747922437673131</v>
      </c>
      <c r="V137" s="7">
        <f>SUM(N137:N144)</f>
        <v>1211</v>
      </c>
      <c r="W137" s="8">
        <f>V137/N146</f>
        <v>0.26144214162348878</v>
      </c>
      <c r="X137" s="7">
        <f>SUM(P137:P144)</f>
        <v>2543</v>
      </c>
      <c r="Y137" s="11">
        <f>X137/P146</f>
        <v>0.28369031682284696</v>
      </c>
    </row>
    <row r="138" spans="11:25" x14ac:dyDescent="0.2">
      <c r="K138" s="1" t="s">
        <v>124</v>
      </c>
      <c r="L138" s="7">
        <f>地区別5歳毎!I62</f>
        <v>182</v>
      </c>
      <c r="M138" s="10">
        <f>L138/L146</f>
        <v>4.2012927054478302E-2</v>
      </c>
      <c r="N138" s="7">
        <f>地区別5歳毎!I63</f>
        <v>155</v>
      </c>
      <c r="O138" s="8">
        <f>N138/N146</f>
        <v>3.3462867012089809E-2</v>
      </c>
      <c r="P138" s="7">
        <f t="shared" si="4"/>
        <v>337</v>
      </c>
      <c r="Q138" s="11">
        <f>P138/P146</f>
        <v>3.7594823739402053E-2</v>
      </c>
      <c r="S138" s="1" t="s">
        <v>105</v>
      </c>
      <c r="T138" s="7">
        <f>SUM(L138:L144)</f>
        <v>1139</v>
      </c>
      <c r="U138" s="10">
        <f>T138/L146</f>
        <v>0.262927054478301</v>
      </c>
      <c r="V138" s="7">
        <f>SUM(N138:N144)</f>
        <v>1022</v>
      </c>
      <c r="W138" s="8">
        <f>V138/N146</f>
        <v>0.22063903281519862</v>
      </c>
      <c r="X138" s="7">
        <f>SUM(P138:P144)</f>
        <v>2161</v>
      </c>
      <c r="Y138" s="11">
        <f>X138/P146</f>
        <v>0.24107541276215974</v>
      </c>
    </row>
    <row r="139" spans="11:25" x14ac:dyDescent="0.2">
      <c r="K139" s="1" t="s">
        <v>125</v>
      </c>
      <c r="L139" s="7">
        <f>地区別5歳毎!H62</f>
        <v>117</v>
      </c>
      <c r="M139" s="10">
        <f>L139/L146</f>
        <v>2.7008310249307478E-2</v>
      </c>
      <c r="N139" s="7">
        <f>地区別5歳毎!H63</f>
        <v>131</v>
      </c>
      <c r="O139" s="8">
        <f>N139/N146</f>
        <v>2.8281519861830744E-2</v>
      </c>
      <c r="P139" s="7">
        <f t="shared" si="4"/>
        <v>248</v>
      </c>
      <c r="Q139" s="11">
        <f>P139/P146</f>
        <v>2.7666220437304774E-2</v>
      </c>
      <c r="S139" s="1" t="s">
        <v>106</v>
      </c>
      <c r="T139" s="7">
        <f>SUM(L139:L144)</f>
        <v>957</v>
      </c>
      <c r="U139" s="10">
        <f>T139/L146</f>
        <v>0.22091412742382271</v>
      </c>
      <c r="V139" s="7">
        <f>SUM(N139:N144)</f>
        <v>867</v>
      </c>
      <c r="W139" s="8">
        <f>V139/N146</f>
        <v>0.18717616580310881</v>
      </c>
      <c r="X139" s="7">
        <f>SUM(P139:P144)</f>
        <v>1824</v>
      </c>
      <c r="Y139" s="11">
        <f>X139/P146</f>
        <v>0.2034805890227577</v>
      </c>
    </row>
    <row r="140" spans="11:25" x14ac:dyDescent="0.2">
      <c r="K140" s="1" t="s">
        <v>126</v>
      </c>
      <c r="L140" s="7">
        <f>地区別5歳毎!G62</f>
        <v>145</v>
      </c>
      <c r="M140" s="10">
        <f>L140/L146</f>
        <v>3.3471837488457987E-2</v>
      </c>
      <c r="N140" s="7">
        <f>地区別5歳毎!G63</f>
        <v>103</v>
      </c>
      <c r="O140" s="8">
        <f>N140/N146</f>
        <v>2.2236614853195166E-2</v>
      </c>
      <c r="P140" s="7">
        <f t="shared" si="4"/>
        <v>248</v>
      </c>
      <c r="Q140" s="11">
        <f>P140/P146</f>
        <v>2.7666220437304774E-2</v>
      </c>
      <c r="S140" s="1" t="s">
        <v>107</v>
      </c>
      <c r="T140" s="7">
        <f>SUM(L140:L144)</f>
        <v>840</v>
      </c>
      <c r="U140" s="10">
        <f>T140/L146</f>
        <v>0.19390581717451524</v>
      </c>
      <c r="V140" s="7">
        <f>SUM(N140:N144)</f>
        <v>736</v>
      </c>
      <c r="W140" s="8">
        <f>V140/N146</f>
        <v>0.15889464594127806</v>
      </c>
      <c r="X140" s="7">
        <f>SUM(P140:P144)</f>
        <v>1576</v>
      </c>
      <c r="Y140" s="11">
        <f>X140/P146</f>
        <v>0.17581436858545293</v>
      </c>
    </row>
    <row r="141" spans="11:25" x14ac:dyDescent="0.2">
      <c r="K141" s="1" t="s">
        <v>127</v>
      </c>
      <c r="L141" s="7">
        <f>地区別5歳毎!F62</f>
        <v>214</v>
      </c>
      <c r="M141" s="10">
        <f>L141/L146</f>
        <v>4.9399815327793167E-2</v>
      </c>
      <c r="N141" s="7">
        <f>地区別5歳毎!F63</f>
        <v>186</v>
      </c>
      <c r="O141" s="8">
        <f>N141/N146</f>
        <v>4.0155440414507769E-2</v>
      </c>
      <c r="P141" s="7">
        <f t="shared" si="4"/>
        <v>400</v>
      </c>
      <c r="Q141" s="11">
        <f>P141/P146</f>
        <v>4.4622936189201247E-2</v>
      </c>
      <c r="S141" s="1" t="s">
        <v>108</v>
      </c>
      <c r="T141" s="7">
        <f>SUM(L141:L144)</f>
        <v>695</v>
      </c>
      <c r="U141" s="10">
        <f>T141/L146</f>
        <v>0.16043397968605724</v>
      </c>
      <c r="V141" s="7">
        <f>SUM(N141:N144)</f>
        <v>633</v>
      </c>
      <c r="W141" s="8">
        <f>V141/N146</f>
        <v>0.13665803108808292</v>
      </c>
      <c r="X141" s="7">
        <f>SUM(P141:P144)</f>
        <v>1328</v>
      </c>
      <c r="Y141" s="11">
        <f>X141/P146</f>
        <v>0.14814814814814814</v>
      </c>
    </row>
    <row r="142" spans="11:25" x14ac:dyDescent="0.2">
      <c r="K142" s="1" t="s">
        <v>128</v>
      </c>
      <c r="L142" s="7">
        <f>地区別5歳毎!E62</f>
        <v>201</v>
      </c>
      <c r="M142" s="10">
        <f>L142/L146</f>
        <v>4.6398891966759004E-2</v>
      </c>
      <c r="N142" s="7">
        <f>地区別5歳毎!E63</f>
        <v>172</v>
      </c>
      <c r="O142" s="8">
        <f>N142/N146</f>
        <v>3.7132987910189985E-2</v>
      </c>
      <c r="P142" s="7">
        <f t="shared" si="4"/>
        <v>373</v>
      </c>
      <c r="Q142" s="11">
        <f>P142/P146</f>
        <v>4.1610887996430167E-2</v>
      </c>
      <c r="S142" s="1" t="s">
        <v>109</v>
      </c>
      <c r="T142" s="7">
        <f>SUM(L142:L144)</f>
        <v>481</v>
      </c>
      <c r="U142" s="10">
        <f>T142/L146</f>
        <v>0.11103416435826408</v>
      </c>
      <c r="V142" s="7">
        <f>SUM(N142:N144)</f>
        <v>447</v>
      </c>
      <c r="W142" s="8">
        <f>V142/N146</f>
        <v>9.6502590673575125E-2</v>
      </c>
      <c r="X142" s="7">
        <f>SUM(P142:P144)</f>
        <v>928</v>
      </c>
      <c r="Y142" s="11">
        <f>X142/P146</f>
        <v>0.1035252119589469</v>
      </c>
    </row>
    <row r="143" spans="11:25" x14ac:dyDescent="0.2">
      <c r="K143" s="1" t="s">
        <v>129</v>
      </c>
      <c r="L143" s="7">
        <f>地区別5歳毎!D62</f>
        <v>173</v>
      </c>
      <c r="M143" s="10">
        <f>L143/L146</f>
        <v>3.9935364727608495E-2</v>
      </c>
      <c r="N143" s="7">
        <f>地区別5歳毎!D63</f>
        <v>161</v>
      </c>
      <c r="O143" s="8">
        <f>N143/N146</f>
        <v>3.475820379965458E-2</v>
      </c>
      <c r="P143" s="7">
        <f t="shared" si="4"/>
        <v>334</v>
      </c>
      <c r="Q143" s="11">
        <f>P143/P146</f>
        <v>3.7260151717983046E-2</v>
      </c>
      <c r="S143" s="1" t="s">
        <v>3</v>
      </c>
      <c r="T143" s="7">
        <f>SUM(L143:L144)</f>
        <v>280</v>
      </c>
      <c r="U143" s="10">
        <f>T143/L146</f>
        <v>6.4635272391505072E-2</v>
      </c>
      <c r="V143" s="7">
        <f>SUM(N143:N144)</f>
        <v>275</v>
      </c>
      <c r="W143" s="8">
        <f>V143/N146</f>
        <v>5.9369602763385147E-2</v>
      </c>
      <c r="X143" s="7">
        <f>SUM(P143:P144)</f>
        <v>555</v>
      </c>
      <c r="Y143" s="11">
        <f>X143/P146</f>
        <v>6.1914323962516733E-2</v>
      </c>
    </row>
    <row r="144" spans="11:25" x14ac:dyDescent="0.2">
      <c r="K144" s="1" t="s">
        <v>130</v>
      </c>
      <c r="L144" s="7">
        <f>地区別5歳毎!C62</f>
        <v>107</v>
      </c>
      <c r="M144" s="10">
        <f>L144/L146</f>
        <v>2.4699907663896584E-2</v>
      </c>
      <c r="N144" s="7">
        <f>地区別5歳毎!C63</f>
        <v>114</v>
      </c>
      <c r="O144" s="8">
        <f>N144/N146</f>
        <v>2.4611398963730571E-2</v>
      </c>
      <c r="P144" s="7">
        <f t="shared" si="4"/>
        <v>221</v>
      </c>
      <c r="Q144" s="11">
        <f>P144/P146</f>
        <v>2.465417224453369E-2</v>
      </c>
      <c r="S144" s="1" t="s">
        <v>110</v>
      </c>
      <c r="T144" s="7">
        <f>SUM(L144:L144)</f>
        <v>107</v>
      </c>
      <c r="U144" s="10">
        <f>T144/L146</f>
        <v>2.4699907663896584E-2</v>
      </c>
      <c r="V144" s="7">
        <f>SUM(N144:N144)</f>
        <v>114</v>
      </c>
      <c r="W144" s="8">
        <f>V144/N146</f>
        <v>2.4611398963730571E-2</v>
      </c>
      <c r="X144" s="7">
        <f>SUM(P144:P144)</f>
        <v>221</v>
      </c>
      <c r="Y144" s="11">
        <f>X144/P146</f>
        <v>2.465417224453369E-2</v>
      </c>
    </row>
    <row r="145" spans="2:25" x14ac:dyDescent="0.2">
      <c r="K145" s="1"/>
    </row>
    <row r="146" spans="2:25" x14ac:dyDescent="0.2">
      <c r="K146" s="1"/>
      <c r="L146" s="7">
        <f>SUM(L124:L144)</f>
        <v>4332</v>
      </c>
      <c r="M146" s="6"/>
      <c r="N146" s="7">
        <f>SUM(N124:N144)</f>
        <v>4632</v>
      </c>
      <c r="O146" s="2"/>
      <c r="P146" s="7">
        <f>SUM(P124:P144)</f>
        <v>8964</v>
      </c>
      <c r="Q146" s="2"/>
    </row>
    <row r="151" spans="2:25" x14ac:dyDescent="0.2">
      <c r="B151" s="12" t="s">
        <v>29</v>
      </c>
      <c r="M151" s="12" t="s">
        <v>29</v>
      </c>
    </row>
    <row r="152" spans="2:25" x14ac:dyDescent="0.2">
      <c r="K152" s="1"/>
      <c r="P152" t="s">
        <v>102</v>
      </c>
      <c r="X152" t="s">
        <v>102</v>
      </c>
    </row>
    <row r="153" spans="2:25" x14ac:dyDescent="0.2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2">
      <c r="K154" s="1" t="s">
        <v>17</v>
      </c>
      <c r="L154" s="7">
        <f>地区別5歳毎!W65</f>
        <v>1</v>
      </c>
      <c r="M154" s="10">
        <f>L154/L176</f>
        <v>5.0403225806451612E-4</v>
      </c>
      <c r="N154" s="7">
        <f>地区別5歳毎!W66</f>
        <v>10</v>
      </c>
      <c r="O154" s="8">
        <f>N154/N176</f>
        <v>4.329004329004329E-3</v>
      </c>
      <c r="P154" s="7">
        <f t="shared" ref="P154:P174" si="5">L154+N154</f>
        <v>11</v>
      </c>
      <c r="Q154" s="11">
        <f>P154/P176</f>
        <v>2.5617140195621797E-3</v>
      </c>
      <c r="S154" s="1" t="s">
        <v>1</v>
      </c>
      <c r="T154" s="7">
        <f>SUM(L154:L154)</f>
        <v>1</v>
      </c>
      <c r="U154" s="10">
        <f>T154/L176</f>
        <v>5.0403225806451612E-4</v>
      </c>
      <c r="V154" s="7">
        <f>SUM(N154:N154)</f>
        <v>10</v>
      </c>
      <c r="W154" s="8">
        <f>V154/N176</f>
        <v>4.329004329004329E-3</v>
      </c>
      <c r="X154" s="7">
        <f>SUM(P154:P154)</f>
        <v>11</v>
      </c>
      <c r="Y154" s="11">
        <f>X154/P176</f>
        <v>2.5617140195621797E-3</v>
      </c>
    </row>
    <row r="155" spans="2:25" x14ac:dyDescent="0.2">
      <c r="K155" s="1" t="s">
        <v>111</v>
      </c>
      <c r="L155" s="7">
        <f>地区別5歳毎!V65</f>
        <v>6</v>
      </c>
      <c r="M155" s="10">
        <f>L155/L176</f>
        <v>3.0241935483870967E-3</v>
      </c>
      <c r="N155" s="7">
        <f>地区別5歳毎!V66</f>
        <v>49</v>
      </c>
      <c r="O155" s="8">
        <f>N155/N176</f>
        <v>2.1212121212121213E-2</v>
      </c>
      <c r="P155" s="7">
        <f t="shared" si="5"/>
        <v>55</v>
      </c>
      <c r="Q155" s="11">
        <f>P155/P176</f>
        <v>1.2808570097810898E-2</v>
      </c>
      <c r="S155" s="1" t="s">
        <v>136</v>
      </c>
      <c r="T155" s="7">
        <f>SUM(L154:L155)</f>
        <v>7</v>
      </c>
      <c r="U155" s="10">
        <f>T155/L176</f>
        <v>3.5282258064516128E-3</v>
      </c>
      <c r="V155" s="7">
        <f>SUM(N154:N155)</f>
        <v>59</v>
      </c>
      <c r="W155" s="8">
        <f>V155/N176</f>
        <v>2.5541125541125542E-2</v>
      </c>
      <c r="X155" s="7">
        <f>SUM(P154:P155)</f>
        <v>66</v>
      </c>
      <c r="Y155" s="11">
        <f>X155/P176</f>
        <v>1.5370284117373078E-2</v>
      </c>
    </row>
    <row r="156" spans="2:25" x14ac:dyDescent="0.2">
      <c r="K156" s="1" t="s">
        <v>112</v>
      </c>
      <c r="L156" s="7">
        <f>地区別5歳毎!U65</f>
        <v>31</v>
      </c>
      <c r="M156" s="10">
        <f>L156/L176</f>
        <v>1.5625E-2</v>
      </c>
      <c r="N156" s="7">
        <f>地区別5歳毎!U66</f>
        <v>106</v>
      </c>
      <c r="O156" s="8">
        <f>N156/N176</f>
        <v>4.5887445887445887E-2</v>
      </c>
      <c r="P156" s="7">
        <f t="shared" si="5"/>
        <v>137</v>
      </c>
      <c r="Q156" s="11">
        <f>P156/P176</f>
        <v>3.1904983698183509E-2</v>
      </c>
      <c r="S156" s="1" t="s">
        <v>137</v>
      </c>
      <c r="T156" s="7">
        <f>SUM(L154:L156)</f>
        <v>38</v>
      </c>
      <c r="U156" s="10">
        <f>T156/L176</f>
        <v>1.9153225806451613E-2</v>
      </c>
      <c r="V156" s="7">
        <f>SUM(N154:N156)</f>
        <v>165</v>
      </c>
      <c r="W156" s="8">
        <f>V156/N176</f>
        <v>7.1428571428571425E-2</v>
      </c>
      <c r="X156" s="7">
        <f>SUM(P154:P156)</f>
        <v>203</v>
      </c>
      <c r="Y156" s="11">
        <f>X156/P176</f>
        <v>4.727526781555659E-2</v>
      </c>
    </row>
    <row r="157" spans="2:25" x14ac:dyDescent="0.2">
      <c r="K157" s="1" t="s">
        <v>113</v>
      </c>
      <c r="L157" s="7">
        <f>地区別5歳毎!T65</f>
        <v>66</v>
      </c>
      <c r="M157" s="10">
        <f>L157/L176</f>
        <v>3.3266129032258063E-2</v>
      </c>
      <c r="N157" s="7">
        <f>地区別5歳毎!T66</f>
        <v>128</v>
      </c>
      <c r="O157" s="8">
        <f>N157/N176</f>
        <v>5.5411255411255411E-2</v>
      </c>
      <c r="P157" s="7">
        <f t="shared" si="5"/>
        <v>194</v>
      </c>
      <c r="Q157" s="11">
        <f>P157/P176</f>
        <v>4.5179319981369349E-2</v>
      </c>
      <c r="S157" s="1" t="s">
        <v>138</v>
      </c>
      <c r="T157" s="7">
        <f>SUM(L154:L157)</f>
        <v>104</v>
      </c>
      <c r="U157" s="10">
        <f>T157/L176</f>
        <v>5.2419354838709679E-2</v>
      </c>
      <c r="V157" s="7">
        <f>SUM(N154:N157)</f>
        <v>293</v>
      </c>
      <c r="W157" s="8">
        <f>V157/N176</f>
        <v>0.12683982683982684</v>
      </c>
      <c r="X157" s="7">
        <f>SUM(P154:P157)</f>
        <v>397</v>
      </c>
      <c r="Y157" s="11">
        <f>X157/P176</f>
        <v>9.2454587796925947E-2</v>
      </c>
    </row>
    <row r="158" spans="2:25" x14ac:dyDescent="0.2">
      <c r="K158" s="1" t="s">
        <v>114</v>
      </c>
      <c r="L158" s="7">
        <f>地区別5歳毎!S65</f>
        <v>79</v>
      </c>
      <c r="M158" s="10">
        <f>L158/L176</f>
        <v>3.9818548387096774E-2</v>
      </c>
      <c r="N158" s="7">
        <f>地区別5歳毎!S66</f>
        <v>137</v>
      </c>
      <c r="O158" s="8">
        <f>N158/N176</f>
        <v>5.9307359307359309E-2</v>
      </c>
      <c r="P158" s="7">
        <f t="shared" si="5"/>
        <v>216</v>
      </c>
      <c r="Q158" s="11">
        <f>P158/P176</f>
        <v>5.0302748020493712E-2</v>
      </c>
      <c r="S158" s="1" t="s">
        <v>139</v>
      </c>
      <c r="T158" s="7">
        <f>SUM(L154:L158)</f>
        <v>183</v>
      </c>
      <c r="U158" s="10">
        <f>T158/L176</f>
        <v>9.2237903225806453E-2</v>
      </c>
      <c r="V158" s="7">
        <f>SUM(N154:N158)</f>
        <v>430</v>
      </c>
      <c r="W158" s="8">
        <f>V158/N176</f>
        <v>0.18614718614718614</v>
      </c>
      <c r="X158" s="7">
        <f>SUM(P154:P158)</f>
        <v>613</v>
      </c>
      <c r="Y158" s="11">
        <f>X158/P176</f>
        <v>0.14275733581741964</v>
      </c>
    </row>
    <row r="159" spans="2:25" x14ac:dyDescent="0.2">
      <c r="K159" s="1" t="s">
        <v>115</v>
      </c>
      <c r="L159" s="7">
        <f>地区別5歳毎!R65</f>
        <v>180</v>
      </c>
      <c r="M159" s="10">
        <f>L159/L176</f>
        <v>9.0725806451612906E-2</v>
      </c>
      <c r="N159" s="7">
        <f>地区別5歳毎!R66</f>
        <v>219</v>
      </c>
      <c r="O159" s="8">
        <f>N159/N176</f>
        <v>9.4805194805194809E-2</v>
      </c>
      <c r="P159" s="7">
        <f t="shared" si="5"/>
        <v>399</v>
      </c>
      <c r="Q159" s="11">
        <f>P159/P176</f>
        <v>9.2920353982300891E-2</v>
      </c>
      <c r="S159" s="1" t="s">
        <v>140</v>
      </c>
      <c r="T159" s="7">
        <f>SUM(L154:L159)</f>
        <v>363</v>
      </c>
      <c r="U159" s="10">
        <f>T159/L176</f>
        <v>0.18296370967741934</v>
      </c>
      <c r="V159" s="7">
        <f>SUM(N154:N159)</f>
        <v>649</v>
      </c>
      <c r="W159" s="8">
        <f>V159/N176</f>
        <v>0.28095238095238095</v>
      </c>
      <c r="X159" s="7">
        <f>SUM(P154:P159)</f>
        <v>1012</v>
      </c>
      <c r="Y159" s="11">
        <f>X159/P176</f>
        <v>0.23567768979972054</v>
      </c>
    </row>
    <row r="160" spans="2:25" x14ac:dyDescent="0.2">
      <c r="K160" s="1" t="s">
        <v>116</v>
      </c>
      <c r="L160" s="7">
        <f>地区別5歳毎!Q65</f>
        <v>219</v>
      </c>
      <c r="M160" s="10">
        <f>L160/L176</f>
        <v>0.11038306451612903</v>
      </c>
      <c r="N160" s="7">
        <f>地区別5歳毎!Q66</f>
        <v>247</v>
      </c>
      <c r="O160" s="8">
        <f>N160/N176</f>
        <v>0.10692640692640693</v>
      </c>
      <c r="P160" s="7">
        <f t="shared" si="5"/>
        <v>466</v>
      </c>
      <c r="Q160" s="11">
        <f>P160/P176</f>
        <v>0.10852352119236143</v>
      </c>
      <c r="S160" s="1" t="s">
        <v>141</v>
      </c>
      <c r="T160" s="7">
        <f>SUM(L154:L160)</f>
        <v>582</v>
      </c>
      <c r="U160" s="10">
        <f>T160/L176</f>
        <v>0.29334677419354838</v>
      </c>
      <c r="V160" s="7">
        <f>SUM(N154:N160)</f>
        <v>896</v>
      </c>
      <c r="W160" s="8">
        <f>V160/N176</f>
        <v>0.38787878787878788</v>
      </c>
      <c r="X160" s="7">
        <f>SUM(P154:P160)</f>
        <v>1478</v>
      </c>
      <c r="Y160" s="11">
        <f>X160/P176</f>
        <v>0.34420121099208195</v>
      </c>
    </row>
    <row r="161" spans="11:25" x14ac:dyDescent="0.2">
      <c r="K161" s="1" t="s">
        <v>117</v>
      </c>
      <c r="L161" s="7">
        <f>地区別5歳毎!P65</f>
        <v>230</v>
      </c>
      <c r="M161" s="10">
        <f>L161/L176</f>
        <v>0.1159274193548387</v>
      </c>
      <c r="N161" s="7">
        <f>地区別5歳毎!P66</f>
        <v>244</v>
      </c>
      <c r="O161" s="8">
        <f>N161/N176</f>
        <v>0.10562770562770563</v>
      </c>
      <c r="P161" s="7">
        <f t="shared" si="5"/>
        <v>474</v>
      </c>
      <c r="Q161" s="11">
        <f>P161/P176</f>
        <v>0.11038658593386121</v>
      </c>
      <c r="S161" s="1" t="s">
        <v>142</v>
      </c>
      <c r="T161" s="7">
        <f>SUM(L154:L161)</f>
        <v>812</v>
      </c>
      <c r="U161" s="10">
        <f>T161/L176</f>
        <v>0.40927419354838712</v>
      </c>
      <c r="V161" s="7">
        <f>SUM(N154:N161)</f>
        <v>1140</v>
      </c>
      <c r="W161" s="8">
        <f>V161/N176</f>
        <v>0.4935064935064935</v>
      </c>
      <c r="X161" s="7">
        <f>SUM(P154:P161)</f>
        <v>1952</v>
      </c>
      <c r="Y161" s="11">
        <f>X161/P176</f>
        <v>0.4545877969259432</v>
      </c>
    </row>
    <row r="162" spans="11:25" x14ac:dyDescent="0.2">
      <c r="K162" s="1" t="s">
        <v>118</v>
      </c>
      <c r="L162" s="7">
        <f>地区別5歳毎!O65</f>
        <v>182</v>
      </c>
      <c r="M162" s="10">
        <f>L162/L176</f>
        <v>9.1733870967741937E-2</v>
      </c>
      <c r="N162" s="7">
        <f>地区別5歳毎!O66</f>
        <v>196</v>
      </c>
      <c r="O162" s="8">
        <f>N162/N176</f>
        <v>8.4848484848484854E-2</v>
      </c>
      <c r="P162" s="7">
        <f t="shared" si="5"/>
        <v>378</v>
      </c>
      <c r="Q162" s="11">
        <f>P162/P176</f>
        <v>8.8029809035863993E-2</v>
      </c>
      <c r="S162" s="1" t="s">
        <v>143</v>
      </c>
      <c r="T162" s="7">
        <f>SUM(L154:L162)</f>
        <v>994</v>
      </c>
      <c r="U162" s="10">
        <f>T162/L176</f>
        <v>0.501008064516129</v>
      </c>
      <c r="V162" s="7">
        <f>SUM(N154:N162)</f>
        <v>1336</v>
      </c>
      <c r="W162" s="8">
        <f>V162/N176</f>
        <v>0.5783549783549784</v>
      </c>
      <c r="X162" s="7">
        <f>SUM(P154:P162)</f>
        <v>2330</v>
      </c>
      <c r="Y162" s="11">
        <f>X162/P176</f>
        <v>0.54261760596180719</v>
      </c>
    </row>
    <row r="163" spans="11:25" x14ac:dyDescent="0.2">
      <c r="K163" s="1" t="s">
        <v>119</v>
      </c>
      <c r="L163" s="7">
        <f>地区別5歳毎!N65</f>
        <v>128</v>
      </c>
      <c r="M163" s="10">
        <f>L163/L176</f>
        <v>6.4516129032258063E-2</v>
      </c>
      <c r="N163" s="7">
        <f>地区別5歳毎!N66</f>
        <v>152</v>
      </c>
      <c r="O163" s="8">
        <f>N163/N176</f>
        <v>6.5800865800865804E-2</v>
      </c>
      <c r="P163" s="7">
        <f t="shared" si="5"/>
        <v>280</v>
      </c>
      <c r="Q163" s="11">
        <f>P163/P176</f>
        <v>6.520726595249185E-2</v>
      </c>
      <c r="S163" s="1" t="s">
        <v>144</v>
      </c>
      <c r="T163" s="7">
        <f>SUM(L154:L163)</f>
        <v>1122</v>
      </c>
      <c r="U163" s="10">
        <f>T163/L176</f>
        <v>0.56552419354838712</v>
      </c>
      <c r="V163" s="7">
        <f>SUM(N154:N163)</f>
        <v>1488</v>
      </c>
      <c r="W163" s="8">
        <f>V163/N176</f>
        <v>0.64415584415584415</v>
      </c>
      <c r="X163" s="7">
        <f>SUM(P154:P163)</f>
        <v>2610</v>
      </c>
      <c r="Y163" s="11">
        <f>X163/P176</f>
        <v>0.60782487191429901</v>
      </c>
    </row>
    <row r="164" spans="11:25" x14ac:dyDescent="0.2">
      <c r="K164" s="1" t="s">
        <v>120</v>
      </c>
      <c r="L164" s="7">
        <f>地区別5歳毎!M65</f>
        <v>123</v>
      </c>
      <c r="M164" s="10">
        <f>L164/L176</f>
        <v>6.1995967741935484E-2</v>
      </c>
      <c r="N164" s="7">
        <f>地区別5歳毎!M66</f>
        <v>143</v>
      </c>
      <c r="O164" s="8">
        <f>N164/N176</f>
        <v>6.1904761904761907E-2</v>
      </c>
      <c r="P164" s="7">
        <f t="shared" si="5"/>
        <v>266</v>
      </c>
      <c r="Q164" s="11">
        <f>P164/P176</f>
        <v>6.1946902654867256E-2</v>
      </c>
      <c r="S164" s="1" t="s">
        <v>145</v>
      </c>
      <c r="T164" s="7">
        <f>SUM(L154:L164)</f>
        <v>1245</v>
      </c>
      <c r="U164" s="10">
        <f>T164/L176</f>
        <v>0.62752016129032262</v>
      </c>
      <c r="V164" s="7">
        <f>SUM(N154:N164)</f>
        <v>1631</v>
      </c>
      <c r="W164" s="8">
        <f>V164/N176</f>
        <v>0.70606060606060606</v>
      </c>
      <c r="X164" s="7">
        <f>SUM(P154:P164)</f>
        <v>2876</v>
      </c>
      <c r="Y164" s="11">
        <f>X164/P176</f>
        <v>0.66977177456916626</v>
      </c>
    </row>
    <row r="165" spans="11:25" x14ac:dyDescent="0.2">
      <c r="K165" s="1" t="s">
        <v>121</v>
      </c>
      <c r="L165" s="7">
        <f>地区別5歳毎!L65</f>
        <v>124</v>
      </c>
      <c r="M165" s="10">
        <f>L165/L176</f>
        <v>6.25E-2</v>
      </c>
      <c r="N165" s="7">
        <f>地区別5歳毎!L66</f>
        <v>103</v>
      </c>
      <c r="O165" s="8">
        <f>N165/N176</f>
        <v>4.4588744588744587E-2</v>
      </c>
      <c r="P165" s="7">
        <f t="shared" si="5"/>
        <v>227</v>
      </c>
      <c r="Q165" s="11">
        <f>P165/P176</f>
        <v>5.286446204005589E-2</v>
      </c>
      <c r="S165" s="1" t="s">
        <v>146</v>
      </c>
      <c r="T165" s="7">
        <f>SUM(L154:L165)</f>
        <v>1369</v>
      </c>
      <c r="U165" s="10">
        <f>T165/L176</f>
        <v>0.69002016129032262</v>
      </c>
      <c r="V165" s="7">
        <f>SUM(N154:N165)</f>
        <v>1734</v>
      </c>
      <c r="W165" s="8">
        <f>V165/N176</f>
        <v>0.75064935064935068</v>
      </c>
      <c r="X165" s="7">
        <f>SUM(P154:P165)</f>
        <v>3103</v>
      </c>
      <c r="Y165" s="11">
        <f>X165/P176</f>
        <v>0.72263623660922216</v>
      </c>
    </row>
    <row r="166" spans="11:25" x14ac:dyDescent="0.2">
      <c r="K166" s="1" t="s">
        <v>122</v>
      </c>
      <c r="L166" s="7">
        <f>地区別5歳毎!K65</f>
        <v>102</v>
      </c>
      <c r="M166" s="10">
        <f>L166/L176</f>
        <v>5.1411290322580648E-2</v>
      </c>
      <c r="N166" s="7">
        <f>地区別5歳毎!K66</f>
        <v>92</v>
      </c>
      <c r="O166" s="8">
        <f>N166/N176</f>
        <v>3.9826839826839829E-2</v>
      </c>
      <c r="P166" s="7">
        <f t="shared" si="5"/>
        <v>194</v>
      </c>
      <c r="Q166" s="11">
        <f>P166/P176</f>
        <v>4.5179319981369349E-2</v>
      </c>
      <c r="S166" s="1" t="s">
        <v>103</v>
      </c>
      <c r="T166" s="7">
        <f>SUM(L166:L174)</f>
        <v>615</v>
      </c>
      <c r="U166" s="10">
        <f>T166/L176</f>
        <v>0.30997983870967744</v>
      </c>
      <c r="V166" s="7">
        <f>SUM(N166:N174)</f>
        <v>576</v>
      </c>
      <c r="W166" s="8">
        <f>V166/N176</f>
        <v>0.24935064935064935</v>
      </c>
      <c r="X166" s="7">
        <f>SUM(P166:P174)</f>
        <v>1191</v>
      </c>
      <c r="Y166" s="11">
        <f>X166/P176</f>
        <v>0.27736376339077784</v>
      </c>
    </row>
    <row r="167" spans="11:25" x14ac:dyDescent="0.2">
      <c r="K167" s="1" t="s">
        <v>123</v>
      </c>
      <c r="L167" s="7">
        <f>地区別5歳毎!J65</f>
        <v>83</v>
      </c>
      <c r="M167" s="10">
        <f>L167/L176</f>
        <v>4.1834677419354836E-2</v>
      </c>
      <c r="N167" s="7">
        <f>地区別5歳毎!J66</f>
        <v>77</v>
      </c>
      <c r="O167" s="8">
        <f>N167/N176</f>
        <v>3.3333333333333333E-2</v>
      </c>
      <c r="P167" s="7">
        <f t="shared" si="5"/>
        <v>160</v>
      </c>
      <c r="Q167" s="11">
        <f>P167/P176</f>
        <v>3.7261294829995344E-2</v>
      </c>
      <c r="S167" s="1" t="s">
        <v>104</v>
      </c>
      <c r="T167" s="7">
        <f>SUM(L167:L174)</f>
        <v>513</v>
      </c>
      <c r="U167" s="10">
        <f>T167/L176</f>
        <v>0.25856854838709675</v>
      </c>
      <c r="V167" s="7">
        <f>SUM(N167:N174)</f>
        <v>484</v>
      </c>
      <c r="W167" s="8">
        <f>V167/N176</f>
        <v>0.20952380952380953</v>
      </c>
      <c r="X167" s="7">
        <f>SUM(P167:P174)</f>
        <v>997</v>
      </c>
      <c r="Y167" s="11">
        <f>X167/P176</f>
        <v>0.23218444340940847</v>
      </c>
    </row>
    <row r="168" spans="11:25" x14ac:dyDescent="0.2">
      <c r="K168" s="1" t="s">
        <v>124</v>
      </c>
      <c r="L168" s="7">
        <f>地区別5歳毎!I65</f>
        <v>53</v>
      </c>
      <c r="M168" s="10">
        <f>L168/L176</f>
        <v>2.6713709677419355E-2</v>
      </c>
      <c r="N168" s="7">
        <f>地区別5歳毎!I66</f>
        <v>69</v>
      </c>
      <c r="O168" s="8">
        <f>N168/N176</f>
        <v>2.987012987012987E-2</v>
      </c>
      <c r="P168" s="7">
        <f t="shared" si="5"/>
        <v>122</v>
      </c>
      <c r="Q168" s="11">
        <f>P168/P176</f>
        <v>2.841173730787145E-2</v>
      </c>
      <c r="S168" s="1" t="s">
        <v>105</v>
      </c>
      <c r="T168" s="7">
        <f>SUM(L168:L174)</f>
        <v>430</v>
      </c>
      <c r="U168" s="10">
        <f>T168/L176</f>
        <v>0.21673387096774194</v>
      </c>
      <c r="V168" s="7">
        <f>SUM(N168:N174)</f>
        <v>407</v>
      </c>
      <c r="W168" s="8">
        <f>V168/N176</f>
        <v>0.1761904761904762</v>
      </c>
      <c r="X168" s="7">
        <f>SUM(P168:P174)</f>
        <v>837</v>
      </c>
      <c r="Y168" s="11">
        <f>X168/P176</f>
        <v>0.19492314857941315</v>
      </c>
    </row>
    <row r="169" spans="11:25" x14ac:dyDescent="0.2">
      <c r="K169" s="1" t="s">
        <v>125</v>
      </c>
      <c r="L169" s="7">
        <f>地区別5歳毎!H65</f>
        <v>56</v>
      </c>
      <c r="M169" s="10">
        <f>L169/L176</f>
        <v>2.8225806451612902E-2</v>
      </c>
      <c r="N169" s="7">
        <f>地区別5歳毎!H66</f>
        <v>50</v>
      </c>
      <c r="O169" s="8">
        <f>N169/N176</f>
        <v>2.1645021645021644E-2</v>
      </c>
      <c r="P169" s="7">
        <f t="shared" si="5"/>
        <v>106</v>
      </c>
      <c r="Q169" s="11">
        <f>P169/P176</f>
        <v>2.4685607824871916E-2</v>
      </c>
      <c r="S169" s="1" t="s">
        <v>106</v>
      </c>
      <c r="T169" s="7">
        <f>SUM(L169:L174)</f>
        <v>377</v>
      </c>
      <c r="U169" s="10">
        <f>T169/L176</f>
        <v>0.19002016129032259</v>
      </c>
      <c r="V169" s="7">
        <f>SUM(N169:N174)</f>
        <v>338</v>
      </c>
      <c r="W169" s="8">
        <f>V169/N176</f>
        <v>0.14632034632034632</v>
      </c>
      <c r="X169" s="7">
        <f>SUM(P169:P174)</f>
        <v>715</v>
      </c>
      <c r="Y169" s="11">
        <f>X169/P176</f>
        <v>0.16651141127154168</v>
      </c>
    </row>
    <row r="170" spans="11:25" x14ac:dyDescent="0.2">
      <c r="K170" s="1" t="s">
        <v>126</v>
      </c>
      <c r="L170" s="7">
        <f>地区別5歳毎!G65</f>
        <v>60</v>
      </c>
      <c r="M170" s="10">
        <f>L170/L176</f>
        <v>3.0241935483870969E-2</v>
      </c>
      <c r="N170" s="7">
        <f>地区別5歳毎!G66</f>
        <v>57</v>
      </c>
      <c r="O170" s="8">
        <f>N170/N176</f>
        <v>2.4675324675324677E-2</v>
      </c>
      <c r="P170" s="7">
        <f t="shared" si="5"/>
        <v>117</v>
      </c>
      <c r="Q170" s="11">
        <f>P170/P176</f>
        <v>2.7247321844434094E-2</v>
      </c>
      <c r="S170" s="1" t="s">
        <v>107</v>
      </c>
      <c r="T170" s="7">
        <f>SUM(L170:L174)</f>
        <v>321</v>
      </c>
      <c r="U170" s="10">
        <f>T170/L176</f>
        <v>0.16179435483870969</v>
      </c>
      <c r="V170" s="7">
        <f>SUM(N170:N174)</f>
        <v>288</v>
      </c>
      <c r="W170" s="8">
        <f>V170/N176</f>
        <v>0.12467532467532468</v>
      </c>
      <c r="X170" s="7">
        <f>SUM(P170:P174)</f>
        <v>609</v>
      </c>
      <c r="Y170" s="11">
        <f>X170/P176</f>
        <v>0.14182580344666978</v>
      </c>
    </row>
    <row r="171" spans="11:25" x14ac:dyDescent="0.2">
      <c r="K171" s="1" t="s">
        <v>127</v>
      </c>
      <c r="L171" s="7">
        <f>地区別5歳毎!F65</f>
        <v>82</v>
      </c>
      <c r="M171" s="10">
        <f>L171/L176</f>
        <v>4.1330645161290321E-2</v>
      </c>
      <c r="N171" s="7">
        <f>地区別5歳毎!F66</f>
        <v>80</v>
      </c>
      <c r="O171" s="8">
        <f>N171/N176</f>
        <v>3.4632034632034632E-2</v>
      </c>
      <c r="P171" s="7">
        <f t="shared" si="5"/>
        <v>162</v>
      </c>
      <c r="Q171" s="11">
        <f>P171/P176</f>
        <v>3.7727061015370281E-2</v>
      </c>
      <c r="S171" s="1" t="s">
        <v>108</v>
      </c>
      <c r="T171" s="7">
        <f>SUM(L171:L174)</f>
        <v>261</v>
      </c>
      <c r="U171" s="10">
        <f>T171/L176</f>
        <v>0.13155241935483872</v>
      </c>
      <c r="V171" s="7">
        <f>SUM(N171:N174)</f>
        <v>231</v>
      </c>
      <c r="W171" s="8">
        <f>V171/N176</f>
        <v>0.1</v>
      </c>
      <c r="X171" s="7">
        <f>SUM(P171:P174)</f>
        <v>492</v>
      </c>
      <c r="Y171" s="11">
        <f>X171/P176</f>
        <v>0.11457848160223567</v>
      </c>
    </row>
    <row r="172" spans="11:25" x14ac:dyDescent="0.2">
      <c r="K172" s="1" t="s">
        <v>128</v>
      </c>
      <c r="L172" s="7">
        <f>地区別5歳毎!E65</f>
        <v>78</v>
      </c>
      <c r="M172" s="10">
        <f>L172/L176</f>
        <v>3.9314516129032258E-2</v>
      </c>
      <c r="N172" s="7">
        <f>地区別5歳毎!E66</f>
        <v>67</v>
      </c>
      <c r="O172" s="8">
        <f>N172/N176</f>
        <v>2.9004329004329005E-2</v>
      </c>
      <c r="P172" s="7">
        <f t="shared" si="5"/>
        <v>145</v>
      </c>
      <c r="Q172" s="11">
        <f>P172/P176</f>
        <v>3.3768048439683278E-2</v>
      </c>
      <c r="S172" s="1" t="s">
        <v>109</v>
      </c>
      <c r="T172" s="7">
        <f>SUM(L172:L174)</f>
        <v>179</v>
      </c>
      <c r="U172" s="10">
        <f>T172/L176</f>
        <v>9.022177419354839E-2</v>
      </c>
      <c r="V172" s="7">
        <f>SUM(N172:N174)</f>
        <v>151</v>
      </c>
      <c r="W172" s="8">
        <f>V172/N176</f>
        <v>6.5367965367965367E-2</v>
      </c>
      <c r="X172" s="7">
        <f>SUM(P172:P174)</f>
        <v>330</v>
      </c>
      <c r="Y172" s="11">
        <f>X172/P176</f>
        <v>7.6851420586865393E-2</v>
      </c>
    </row>
    <row r="173" spans="11:25" x14ac:dyDescent="0.2">
      <c r="K173" s="1" t="s">
        <v>129</v>
      </c>
      <c r="L173" s="7">
        <f>地区別5歳毎!D65</f>
        <v>62</v>
      </c>
      <c r="M173" s="10">
        <f>L173/L176</f>
        <v>3.125E-2</v>
      </c>
      <c r="N173" s="7">
        <f>地区別5歳毎!D66</f>
        <v>47</v>
      </c>
      <c r="O173" s="8">
        <f>N173/N176</f>
        <v>2.0346320346320345E-2</v>
      </c>
      <c r="P173" s="7">
        <f t="shared" si="5"/>
        <v>109</v>
      </c>
      <c r="Q173" s="11">
        <f>P173/P176</f>
        <v>2.5384257102934328E-2</v>
      </c>
      <c r="S173" s="1" t="s">
        <v>3</v>
      </c>
      <c r="T173" s="7">
        <f>SUM(L173:L174)</f>
        <v>101</v>
      </c>
      <c r="U173" s="10">
        <f>T173/L176</f>
        <v>5.0907258064516132E-2</v>
      </c>
      <c r="V173" s="7">
        <f>SUM(N173:N174)</f>
        <v>84</v>
      </c>
      <c r="W173" s="8">
        <f>V173/N176</f>
        <v>3.6363636363636362E-2</v>
      </c>
      <c r="X173" s="7">
        <f>SUM(P173:P174)</f>
        <v>185</v>
      </c>
      <c r="Y173" s="11">
        <f>X173/P176</f>
        <v>4.3083372147182115E-2</v>
      </c>
    </row>
    <row r="174" spans="11:25" x14ac:dyDescent="0.2">
      <c r="K174" s="1" t="s">
        <v>130</v>
      </c>
      <c r="L174" s="7">
        <f>地区別5歳毎!C65</f>
        <v>39</v>
      </c>
      <c r="M174" s="10">
        <f>L174/L176</f>
        <v>1.9657258064516129E-2</v>
      </c>
      <c r="N174" s="7">
        <f>地区別5歳毎!C66</f>
        <v>37</v>
      </c>
      <c r="O174" s="8">
        <f>N174/N176</f>
        <v>1.6017316017316017E-2</v>
      </c>
      <c r="P174" s="7">
        <f t="shared" si="5"/>
        <v>76</v>
      </c>
      <c r="Q174" s="11">
        <f>P174/P176</f>
        <v>1.7699115044247787E-2</v>
      </c>
      <c r="S174" s="1" t="s">
        <v>110</v>
      </c>
      <c r="T174" s="7">
        <f>SUM(L174:L174)</f>
        <v>39</v>
      </c>
      <c r="U174" s="10">
        <f>T174/L176</f>
        <v>1.9657258064516129E-2</v>
      </c>
      <c r="V174" s="7">
        <f>SUM(N174:N174)</f>
        <v>37</v>
      </c>
      <c r="W174" s="8">
        <f>V174/N176</f>
        <v>1.6017316017316017E-2</v>
      </c>
      <c r="X174" s="7">
        <f>SUM(P174:P174)</f>
        <v>76</v>
      </c>
      <c r="Y174" s="11">
        <f>X174/P176</f>
        <v>1.7699115044247787E-2</v>
      </c>
    </row>
    <row r="175" spans="11:25" x14ac:dyDescent="0.2">
      <c r="K175" s="1"/>
    </row>
    <row r="176" spans="11:25" x14ac:dyDescent="0.2">
      <c r="K176" s="1"/>
      <c r="L176" s="7">
        <f>SUM(L154:L174)</f>
        <v>1984</v>
      </c>
      <c r="M176" s="6"/>
      <c r="N176" s="7">
        <f>SUM(N154:N174)</f>
        <v>2310</v>
      </c>
      <c r="O176" s="2"/>
      <c r="P176" s="7">
        <f>SUM(P154:P174)</f>
        <v>4294</v>
      </c>
      <c r="Q176" s="2"/>
    </row>
    <row r="181" spans="2:25" x14ac:dyDescent="0.2">
      <c r="B181" s="12" t="s">
        <v>135</v>
      </c>
      <c r="M181" s="12" t="s">
        <v>135</v>
      </c>
    </row>
    <row r="182" spans="2:25" x14ac:dyDescent="0.2">
      <c r="K182" s="1"/>
      <c r="P182" t="s">
        <v>102</v>
      </c>
      <c r="X182" t="s">
        <v>102</v>
      </c>
    </row>
    <row r="183" spans="2:25" x14ac:dyDescent="0.2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2">
      <c r="K184" s="1" t="s">
        <v>17</v>
      </c>
      <c r="L184" s="7">
        <f>地区別5歳毎!W68</f>
        <v>11</v>
      </c>
      <c r="M184" s="10">
        <f>L184/L206</f>
        <v>1.7510625766089876E-4</v>
      </c>
      <c r="N184" s="7">
        <f>地区別5歳毎!W69</f>
        <v>140</v>
      </c>
      <c r="O184" s="8">
        <f>N184/N206</f>
        <v>2.0593080724876441E-3</v>
      </c>
      <c r="P184" s="7">
        <f t="shared" ref="P184:P204" si="6">L184+N184</f>
        <v>151</v>
      </c>
      <c r="Q184" s="11">
        <f>P184/P206</f>
        <v>1.1544077735220141E-3</v>
      </c>
      <c r="S184" s="1" t="s">
        <v>1</v>
      </c>
      <c r="T184" s="7">
        <f>SUM(L184:L184)</f>
        <v>11</v>
      </c>
      <c r="U184" s="10">
        <f>T184/L206</f>
        <v>1.7510625766089876E-4</v>
      </c>
      <c r="V184" s="7">
        <f>SUM(N184:N184)</f>
        <v>140</v>
      </c>
      <c r="W184" s="8">
        <f>V184/N206</f>
        <v>2.0593080724876441E-3</v>
      </c>
      <c r="X184" s="7">
        <f>SUM(P184:P184)</f>
        <v>151</v>
      </c>
      <c r="Y184" s="11">
        <f>X184/P206</f>
        <v>1.1544077735220141E-3</v>
      </c>
    </row>
    <row r="185" spans="2:25" x14ac:dyDescent="0.2">
      <c r="K185" s="1" t="s">
        <v>111</v>
      </c>
      <c r="L185" s="7">
        <f>地区別5歳毎!V68</f>
        <v>168</v>
      </c>
      <c r="M185" s="10">
        <f>L185/L206</f>
        <v>2.6743501170028174E-3</v>
      </c>
      <c r="N185" s="7">
        <f>地区別5歳毎!V69</f>
        <v>671</v>
      </c>
      <c r="O185" s="8">
        <f>N185/N206</f>
        <v>9.8699694045657795E-3</v>
      </c>
      <c r="P185" s="7">
        <f t="shared" si="6"/>
        <v>839</v>
      </c>
      <c r="Q185" s="11">
        <f>P185/P206</f>
        <v>6.4142259734103957E-3</v>
      </c>
      <c r="S185" s="1" t="s">
        <v>136</v>
      </c>
      <c r="T185" s="7">
        <f>SUM(L184:L185)</f>
        <v>179</v>
      </c>
      <c r="U185" s="10">
        <f>T185/L206</f>
        <v>2.8494563746637165E-3</v>
      </c>
      <c r="V185" s="7">
        <f>SUM(N184:N185)</f>
        <v>811</v>
      </c>
      <c r="W185" s="8">
        <f>V185/N206</f>
        <v>1.1929277477053425E-2</v>
      </c>
      <c r="X185" s="7">
        <f>SUM(P184:P185)</f>
        <v>990</v>
      </c>
      <c r="Y185" s="11">
        <f>X185/P206</f>
        <v>7.56863374693241E-3</v>
      </c>
    </row>
    <row r="186" spans="2:25" x14ac:dyDescent="0.2">
      <c r="K186" s="1" t="s">
        <v>112</v>
      </c>
      <c r="L186" s="7">
        <f>地区別5歳毎!U68</f>
        <v>728</v>
      </c>
      <c r="M186" s="10">
        <f>L186/L206</f>
        <v>1.1588850507012209E-2</v>
      </c>
      <c r="N186" s="7">
        <f>地区別5歳毎!U69</f>
        <v>1868</v>
      </c>
      <c r="O186" s="8">
        <f>N186/N206</f>
        <v>2.7477053424335138E-2</v>
      </c>
      <c r="P186" s="7">
        <f t="shared" si="6"/>
        <v>2596</v>
      </c>
      <c r="Q186" s="11">
        <f>P186/P206</f>
        <v>1.9846639603067207E-2</v>
      </c>
      <c r="S186" s="1" t="s">
        <v>137</v>
      </c>
      <c r="T186" s="7">
        <f>SUM(L184:L186)</f>
        <v>907</v>
      </c>
      <c r="U186" s="10">
        <f>T186/L206</f>
        <v>1.4438306881675926E-2</v>
      </c>
      <c r="V186" s="7">
        <f>SUM(N184:N186)</f>
        <v>2679</v>
      </c>
      <c r="W186" s="8">
        <f>V186/N206</f>
        <v>3.9406330901388564E-2</v>
      </c>
      <c r="X186" s="7">
        <f>SUM(P184:P186)</f>
        <v>3586</v>
      </c>
      <c r="Y186" s="11">
        <f>X186/P206</f>
        <v>2.7415273349999617E-2</v>
      </c>
    </row>
    <row r="187" spans="2:25" x14ac:dyDescent="0.2">
      <c r="K187" s="1" t="s">
        <v>113</v>
      </c>
      <c r="L187" s="7">
        <f>地区別5歳毎!T68</f>
        <v>1514</v>
      </c>
      <c r="M187" s="10">
        <f>L187/L206</f>
        <v>2.4100988554418248E-2</v>
      </c>
      <c r="N187" s="7">
        <f>地区別5歳毎!T69</f>
        <v>2912</v>
      </c>
      <c r="O187" s="8">
        <f>N187/N206</f>
        <v>4.2833607907743002E-2</v>
      </c>
      <c r="P187" s="7">
        <f t="shared" si="6"/>
        <v>4426</v>
      </c>
      <c r="Q187" s="11">
        <f>P187/P206</f>
        <v>3.3837144408002874E-2</v>
      </c>
      <c r="S187" s="1" t="s">
        <v>138</v>
      </c>
      <c r="T187" s="7">
        <f>SUM(L184:L187)</f>
        <v>2421</v>
      </c>
      <c r="U187" s="10">
        <f>T187/L206</f>
        <v>3.8539295436094176E-2</v>
      </c>
      <c r="V187" s="7">
        <f>SUM(N184:N187)</f>
        <v>5591</v>
      </c>
      <c r="W187" s="8">
        <f>V187/N206</f>
        <v>8.2239938809131566E-2</v>
      </c>
      <c r="X187" s="7">
        <f>SUM(P184:P187)</f>
        <v>8012</v>
      </c>
      <c r="Y187" s="11">
        <f>X187/P206</f>
        <v>6.1252417758002491E-2</v>
      </c>
    </row>
    <row r="188" spans="2:25" x14ac:dyDescent="0.2">
      <c r="K188" s="1" t="s">
        <v>114</v>
      </c>
      <c r="L188" s="7">
        <f>地区別5歳毎!S68</f>
        <v>2413</v>
      </c>
      <c r="M188" s="10">
        <f>L188/L206</f>
        <v>3.8411945430522614E-2</v>
      </c>
      <c r="N188" s="7">
        <f>地区別5歳毎!S69</f>
        <v>3432</v>
      </c>
      <c r="O188" s="8">
        <f>N188/N206</f>
        <v>5.0482466462697106E-2</v>
      </c>
      <c r="P188" s="7">
        <f t="shared" si="6"/>
        <v>5845</v>
      </c>
      <c r="Q188" s="11">
        <f>P188/P206</f>
        <v>4.4685519445272659E-2</v>
      </c>
      <c r="S188" s="1" t="s">
        <v>139</v>
      </c>
      <c r="T188" s="7">
        <f>SUM(L184:L188)</f>
        <v>4834</v>
      </c>
      <c r="U188" s="10">
        <f>T188/L206</f>
        <v>7.6951240866616782E-2</v>
      </c>
      <c r="V188" s="7">
        <f>SUM(N184:N188)</f>
        <v>9023</v>
      </c>
      <c r="W188" s="8">
        <f>V188/N206</f>
        <v>0.13272240527182866</v>
      </c>
      <c r="X188" s="7">
        <f>SUM(P184:P188)</f>
        <v>13857</v>
      </c>
      <c r="Y188" s="11">
        <f>X188/P206</f>
        <v>0.10593793720327516</v>
      </c>
    </row>
    <row r="189" spans="2:25" x14ac:dyDescent="0.2">
      <c r="K189" s="1" t="s">
        <v>115</v>
      </c>
      <c r="L189" s="7">
        <f>地区別5歳毎!R68</f>
        <v>4394</v>
      </c>
      <c r="M189" s="10">
        <f>L189/L206</f>
        <v>6.9946990560180833E-2</v>
      </c>
      <c r="N189" s="7">
        <f>地区別5歳毎!R69</f>
        <v>5360</v>
      </c>
      <c r="O189" s="8">
        <f>N189/N206</f>
        <v>7.8842080489526942E-2</v>
      </c>
      <c r="P189" s="7">
        <f t="shared" si="6"/>
        <v>9754</v>
      </c>
      <c r="Q189" s="11">
        <f>P189/P206</f>
        <v>7.4570155118766385E-2</v>
      </c>
      <c r="S189" s="1" t="s">
        <v>140</v>
      </c>
      <c r="T189" s="7">
        <f>SUM(L184:L189)</f>
        <v>9228</v>
      </c>
      <c r="U189" s="10">
        <f>T189/L206</f>
        <v>0.14689823142679762</v>
      </c>
      <c r="V189" s="7">
        <f>SUM(N184:N189)</f>
        <v>14383</v>
      </c>
      <c r="W189" s="8">
        <f>V189/N206</f>
        <v>0.21156448576135561</v>
      </c>
      <c r="X189" s="7">
        <f>SUM(P184:P189)</f>
        <v>23611</v>
      </c>
      <c r="Y189" s="11">
        <f>X189/P206</f>
        <v>0.18050809232204154</v>
      </c>
    </row>
    <row r="190" spans="2:25" x14ac:dyDescent="0.2">
      <c r="K190" s="1" t="s">
        <v>116</v>
      </c>
      <c r="L190" s="7">
        <f>地区別5歳毎!Q68</f>
        <v>4583</v>
      </c>
      <c r="M190" s="10">
        <f>L190/L206</f>
        <v>7.2955634441809011E-2</v>
      </c>
      <c r="N190" s="7">
        <f>地区別5歳毎!Q69</f>
        <v>5022</v>
      </c>
      <c r="O190" s="8">
        <f>N190/N206</f>
        <v>7.3870322428806784E-2</v>
      </c>
      <c r="P190" s="7">
        <f t="shared" si="6"/>
        <v>9605</v>
      </c>
      <c r="Q190" s="11">
        <f>P190/P206</f>
        <v>7.34310375144301E-2</v>
      </c>
      <c r="S190" s="1" t="s">
        <v>141</v>
      </c>
      <c r="T190" s="7">
        <f>SUM(L184:L190)</f>
        <v>13811</v>
      </c>
      <c r="U190" s="10">
        <f>T190/L206</f>
        <v>0.21985386586860664</v>
      </c>
      <c r="V190" s="7">
        <f>SUM(N184:N190)</f>
        <v>19405</v>
      </c>
      <c r="W190" s="8">
        <f>V190/N206</f>
        <v>0.28543480819016237</v>
      </c>
      <c r="X190" s="7">
        <f>SUM(P184:P190)</f>
        <v>33216</v>
      </c>
      <c r="Y190" s="11">
        <f>X190/P206</f>
        <v>0.25393912983647166</v>
      </c>
    </row>
    <row r="191" spans="2:25" x14ac:dyDescent="0.2">
      <c r="K191" s="1" t="s">
        <v>117</v>
      </c>
      <c r="L191" s="7">
        <f>地区別5歳毎!P68</f>
        <v>4339</v>
      </c>
      <c r="M191" s="10">
        <f>L191/L206</f>
        <v>6.9071459271876343E-2</v>
      </c>
      <c r="N191" s="7">
        <f>地区別5歳毎!P69</f>
        <v>4689</v>
      </c>
      <c r="O191" s="8">
        <f>N191/N206</f>
        <v>6.8972111084961166E-2</v>
      </c>
      <c r="P191" s="7">
        <f t="shared" si="6"/>
        <v>9028</v>
      </c>
      <c r="Q191" s="11">
        <f>P191/P206</f>
        <v>6.9019823704349295E-2</v>
      </c>
      <c r="S191" s="1" t="s">
        <v>142</v>
      </c>
      <c r="T191" s="7">
        <f>SUM(L184:L191)</f>
        <v>18150</v>
      </c>
      <c r="U191" s="10">
        <f>T191/L206</f>
        <v>0.28892532514048297</v>
      </c>
      <c r="V191" s="7">
        <f>SUM(N184:N191)</f>
        <v>24094</v>
      </c>
      <c r="W191" s="8">
        <f>V191/N206</f>
        <v>0.35440691927512358</v>
      </c>
      <c r="X191" s="7">
        <f>SUM(P184:P191)</f>
        <v>42244</v>
      </c>
      <c r="Y191" s="11">
        <f>X191/P206</f>
        <v>0.32295895354082094</v>
      </c>
    </row>
    <row r="192" spans="2:25" x14ac:dyDescent="0.2">
      <c r="K192" s="1" t="s">
        <v>118</v>
      </c>
      <c r="L192" s="7">
        <f>地区別5歳毎!O68</f>
        <v>3991</v>
      </c>
      <c r="M192" s="10">
        <f>L192/L206</f>
        <v>6.353173402951337E-2</v>
      </c>
      <c r="N192" s="7">
        <f>地区別5歳毎!O69</f>
        <v>4502</v>
      </c>
      <c r="O192" s="8">
        <f>N192/N206</f>
        <v>6.6221463873852665E-2</v>
      </c>
      <c r="P192" s="7">
        <f t="shared" si="6"/>
        <v>8493</v>
      </c>
      <c r="Q192" s="11">
        <f>P192/P206</f>
        <v>6.4929703447168641E-2</v>
      </c>
      <c r="S192" s="1" t="s">
        <v>143</v>
      </c>
      <c r="T192" s="7">
        <f>SUM(L184:L192)</f>
        <v>22141</v>
      </c>
      <c r="U192" s="10">
        <f>T192/L206</f>
        <v>0.35245705916999631</v>
      </c>
      <c r="V192" s="7">
        <f>SUM(N184:N192)</f>
        <v>28596</v>
      </c>
      <c r="W192" s="8">
        <f>V192/N206</f>
        <v>0.42062838314897621</v>
      </c>
      <c r="X192" s="7">
        <f>SUM(P184:P192)</f>
        <v>50737</v>
      </c>
      <c r="Y192" s="11">
        <f>X192/P206</f>
        <v>0.38788865698798958</v>
      </c>
    </row>
    <row r="193" spans="11:25" x14ac:dyDescent="0.2">
      <c r="K193" s="1" t="s">
        <v>119</v>
      </c>
      <c r="L193" s="7">
        <f>地区別5歳毎!N68</f>
        <v>4175</v>
      </c>
      <c r="M193" s="10">
        <f>L193/L206</f>
        <v>6.6460784157659311E-2</v>
      </c>
      <c r="N193" s="7">
        <f>地区別5歳毎!N69</f>
        <v>4579</v>
      </c>
      <c r="O193" s="8">
        <f>N193/N206</f>
        <v>6.7354083313720878E-2</v>
      </c>
      <c r="P193" s="7">
        <f t="shared" si="6"/>
        <v>8754</v>
      </c>
      <c r="Q193" s="11">
        <f>P193/P206</f>
        <v>6.6925070525905364E-2</v>
      </c>
      <c r="S193" s="1" t="s">
        <v>144</v>
      </c>
      <c r="T193" s="7">
        <f>SUM(L184:L193)</f>
        <v>26316</v>
      </c>
      <c r="U193" s="10">
        <f>T193/L206</f>
        <v>0.41891784332765564</v>
      </c>
      <c r="V193" s="7">
        <f>SUM(N184:N193)</f>
        <v>33175</v>
      </c>
      <c r="W193" s="8">
        <f>V193/N206</f>
        <v>0.48798246646269711</v>
      </c>
      <c r="X193" s="7">
        <f>SUM(P184:P193)</f>
        <v>59491</v>
      </c>
      <c r="Y193" s="11">
        <f>X193/P206</f>
        <v>0.45481372751389493</v>
      </c>
    </row>
    <row r="194" spans="11:25" x14ac:dyDescent="0.2">
      <c r="K194" s="1" t="s">
        <v>120</v>
      </c>
      <c r="L194" s="7">
        <f>地区別5歳毎!M68</f>
        <v>4658</v>
      </c>
      <c r="M194" s="10">
        <f>L194/L206</f>
        <v>7.4149540744042411E-2</v>
      </c>
      <c r="N194" s="7">
        <f>地区別5歳毎!M69</f>
        <v>4775</v>
      </c>
      <c r="O194" s="8">
        <f>N194/N206</f>
        <v>7.0237114615203572E-2</v>
      </c>
      <c r="P194" s="7">
        <f t="shared" si="6"/>
        <v>9433</v>
      </c>
      <c r="Q194" s="11">
        <f>P194/P206</f>
        <v>7.2116082964457998E-2</v>
      </c>
      <c r="S194" s="1" t="s">
        <v>145</v>
      </c>
      <c r="T194" s="7">
        <f>SUM(L184:L194)</f>
        <v>30974</v>
      </c>
      <c r="U194" s="10">
        <f>T194/L206</f>
        <v>0.49306738407169803</v>
      </c>
      <c r="V194" s="7">
        <f>SUM(N184:N194)</f>
        <v>37950</v>
      </c>
      <c r="W194" s="8">
        <f>V194/N206</f>
        <v>0.55821958107790071</v>
      </c>
      <c r="X194" s="7">
        <f>SUM(P184:P194)</f>
        <v>68924</v>
      </c>
      <c r="Y194" s="11">
        <f>X194/P206</f>
        <v>0.52692981047835297</v>
      </c>
    </row>
    <row r="195" spans="11:25" x14ac:dyDescent="0.2">
      <c r="K195" s="1" t="s">
        <v>121</v>
      </c>
      <c r="L195" s="7">
        <f>地区別5歳毎!L68</f>
        <v>4155</v>
      </c>
      <c r="M195" s="10">
        <f>L195/L206</f>
        <v>6.6142409143730402E-2</v>
      </c>
      <c r="N195" s="7">
        <f>地区別5歳毎!L69</f>
        <v>4283</v>
      </c>
      <c r="O195" s="8">
        <f>N195/N206</f>
        <v>6.3000117674747003E-2</v>
      </c>
      <c r="P195" s="7">
        <f t="shared" si="6"/>
        <v>8438</v>
      </c>
      <c r="Q195" s="11">
        <f>P195/P206</f>
        <v>6.4509223794561282E-2</v>
      </c>
      <c r="S195" s="1" t="s">
        <v>146</v>
      </c>
      <c r="T195" s="7">
        <f>SUM(L184:L195)</f>
        <v>35129</v>
      </c>
      <c r="U195" s="10">
        <f>T195/L206</f>
        <v>0.55920979321542841</v>
      </c>
      <c r="V195" s="7">
        <f>SUM(N184:N195)</f>
        <v>42233</v>
      </c>
      <c r="W195" s="8">
        <f>V195/N206</f>
        <v>0.62121969875264771</v>
      </c>
      <c r="X195" s="7">
        <f>SUM(P184:P195)</f>
        <v>77362</v>
      </c>
      <c r="Y195" s="11">
        <f>X195/P206</f>
        <v>0.59143903427291422</v>
      </c>
    </row>
    <row r="196" spans="11:25" x14ac:dyDescent="0.2">
      <c r="K196" s="1" t="s">
        <v>122</v>
      </c>
      <c r="L196" s="7">
        <f>地区別5歳毎!K68</f>
        <v>3830</v>
      </c>
      <c r="M196" s="10">
        <f>L196/L206</f>
        <v>6.0968815167385663E-2</v>
      </c>
      <c r="N196" s="7">
        <f>地区別5歳毎!K69</f>
        <v>3860</v>
      </c>
      <c r="O196" s="8">
        <f>N196/N206</f>
        <v>5.6778065427159331E-2</v>
      </c>
      <c r="P196" s="7">
        <f t="shared" si="6"/>
        <v>7690</v>
      </c>
      <c r="Q196" s="11">
        <f>P196/P206</f>
        <v>5.8790700519101242E-2</v>
      </c>
      <c r="S196" s="1" t="s">
        <v>103</v>
      </c>
      <c r="T196" s="7">
        <f>SUM(L196:L204)</f>
        <v>27690</v>
      </c>
      <c r="U196" s="10">
        <f>T196/L206</f>
        <v>0.44079020678457154</v>
      </c>
      <c r="V196" s="7">
        <f>SUM(N196:N204)</f>
        <v>25751</v>
      </c>
      <c r="W196" s="8">
        <f>V196/N206</f>
        <v>0.37878030124735229</v>
      </c>
      <c r="X196" s="7">
        <f>SUM(P196:P204)</f>
        <v>53441</v>
      </c>
      <c r="Y196" s="11">
        <f>X196/P206</f>
        <v>0.40856096572708578</v>
      </c>
    </row>
    <row r="197" spans="11:25" x14ac:dyDescent="0.2">
      <c r="K197" s="1" t="s">
        <v>123</v>
      </c>
      <c r="L197" s="7">
        <f>地区別5歳毎!J68</f>
        <v>3300</v>
      </c>
      <c r="M197" s="10">
        <f>L197/L206</f>
        <v>5.2531877298269629E-2</v>
      </c>
      <c r="N197" s="7">
        <f>地区別5歳毎!J69</f>
        <v>3265</v>
      </c>
      <c r="O197" s="8">
        <f>N197/N206</f>
        <v>4.8026006119086841E-2</v>
      </c>
      <c r="P197" s="7">
        <f t="shared" si="6"/>
        <v>6565</v>
      </c>
      <c r="Q197" s="11">
        <f>P197/P206</f>
        <v>5.0189980352132596E-2</v>
      </c>
      <c r="S197" s="1" t="s">
        <v>104</v>
      </c>
      <c r="T197" s="7">
        <f>SUM(L197:L204)</f>
        <v>23860</v>
      </c>
      <c r="U197" s="10">
        <f>T197/L206</f>
        <v>0.37982139161718587</v>
      </c>
      <c r="V197" s="7">
        <f>SUM(N197:N204)</f>
        <v>21891</v>
      </c>
      <c r="W197" s="8">
        <f>V197/N206</f>
        <v>0.32200223582019299</v>
      </c>
      <c r="X197" s="7">
        <f>SUM(P197:P204)</f>
        <v>45751</v>
      </c>
      <c r="Y197" s="11">
        <f>X197/P206</f>
        <v>0.34977026520798454</v>
      </c>
    </row>
    <row r="198" spans="11:25" x14ac:dyDescent="0.2">
      <c r="K198" s="1" t="s">
        <v>124</v>
      </c>
      <c r="L198" s="7">
        <f>地区別5歳毎!I68</f>
        <v>2977</v>
      </c>
      <c r="M198" s="10">
        <f>L198/L206</f>
        <v>4.7390120823317783E-2</v>
      </c>
      <c r="N198" s="7">
        <f>地区別5歳毎!I69</f>
        <v>2779</v>
      </c>
      <c r="O198" s="8">
        <f>N198/N206</f>
        <v>4.0877265238879738E-2</v>
      </c>
      <c r="P198" s="7">
        <f t="shared" si="6"/>
        <v>5756</v>
      </c>
      <c r="Q198" s="11">
        <f>P198/P206</f>
        <v>4.4005106916508031E-2</v>
      </c>
      <c r="S198" s="1" t="s">
        <v>105</v>
      </c>
      <c r="T198" s="7">
        <f>SUM(L198:L204)</f>
        <v>20560</v>
      </c>
      <c r="U198" s="10">
        <f>T198/L206</f>
        <v>0.32728951431891623</v>
      </c>
      <c r="V198" s="7">
        <f>SUM(N198:N204)</f>
        <v>18626</v>
      </c>
      <c r="W198" s="8">
        <f>V198/N206</f>
        <v>0.27397622970110613</v>
      </c>
      <c r="X198" s="7">
        <f>SUM(P198:P204)</f>
        <v>39186</v>
      </c>
      <c r="Y198" s="11">
        <f>X198/P206</f>
        <v>0.29958028485585192</v>
      </c>
    </row>
    <row r="199" spans="11:25" x14ac:dyDescent="0.2">
      <c r="K199" s="1" t="s">
        <v>125</v>
      </c>
      <c r="L199" s="7">
        <f>地区別5歳毎!H68</f>
        <v>2972</v>
      </c>
      <c r="M199" s="10">
        <f>L199/L206</f>
        <v>4.7310527069835559E-2</v>
      </c>
      <c r="N199" s="7">
        <f>地区別5歳毎!H69</f>
        <v>2507</v>
      </c>
      <c r="O199" s="8">
        <f>N199/N206</f>
        <v>3.6876323840903745E-2</v>
      </c>
      <c r="P199" s="7">
        <f t="shared" si="6"/>
        <v>5479</v>
      </c>
      <c r="Q199" s="11">
        <f>P199/P206</f>
        <v>4.1887418484285531E-2</v>
      </c>
      <c r="S199" s="1" t="s">
        <v>106</v>
      </c>
      <c r="T199" s="7">
        <f>SUM(L199:L204)</f>
        <v>17583</v>
      </c>
      <c r="U199" s="10">
        <f>T199/L206</f>
        <v>0.27989939349559845</v>
      </c>
      <c r="V199" s="7">
        <f>SUM(N199:N204)</f>
        <v>15847</v>
      </c>
      <c r="W199" s="8">
        <f>V199/N206</f>
        <v>0.23309896446222642</v>
      </c>
      <c r="X199" s="7">
        <f>SUM(P199:P204)</f>
        <v>33430</v>
      </c>
      <c r="Y199" s="11">
        <f>X199/P206</f>
        <v>0.25557517793934392</v>
      </c>
    </row>
    <row r="200" spans="11:25" x14ac:dyDescent="0.2">
      <c r="K200" s="1" t="s">
        <v>126</v>
      </c>
      <c r="L200" s="7">
        <f>地区別5歳毎!G68</f>
        <v>2847</v>
      </c>
      <c r="M200" s="10">
        <f>L200/L206</f>
        <v>4.5320683232779893E-2</v>
      </c>
      <c r="N200" s="7">
        <f>地区別5歳毎!G69</f>
        <v>2398</v>
      </c>
      <c r="O200" s="8">
        <f>N200/N206</f>
        <v>3.5273005413038364E-2</v>
      </c>
      <c r="P200" s="7">
        <f t="shared" si="6"/>
        <v>5245</v>
      </c>
      <c r="Q200" s="11">
        <f>P200/P206</f>
        <v>4.0098468689556049E-2</v>
      </c>
      <c r="S200" s="1" t="s">
        <v>107</v>
      </c>
      <c r="T200" s="7">
        <f>SUM(L200:L204)</f>
        <v>14611</v>
      </c>
      <c r="U200" s="10">
        <f>T200/L206</f>
        <v>0.2325888664257629</v>
      </c>
      <c r="V200" s="7">
        <f>SUM(N200:N204)</f>
        <v>13340</v>
      </c>
      <c r="W200" s="8">
        <f>V200/N206</f>
        <v>0.19622264062132266</v>
      </c>
      <c r="X200" s="7">
        <f>SUM(P200:P204)</f>
        <v>27951</v>
      </c>
      <c r="Y200" s="11">
        <f>X200/P206</f>
        <v>0.21368775945505836</v>
      </c>
    </row>
    <row r="201" spans="11:25" x14ac:dyDescent="0.2">
      <c r="K201" s="1" t="s">
        <v>127</v>
      </c>
      <c r="L201" s="7">
        <f>地区別5歳毎!F68</f>
        <v>3304</v>
      </c>
      <c r="M201" s="10">
        <f>L201/L206</f>
        <v>5.2595552301055414E-2</v>
      </c>
      <c r="N201" s="7">
        <f>地区別5歳毎!F69</f>
        <v>3015</v>
      </c>
      <c r="O201" s="8">
        <f>N201/N206</f>
        <v>4.4348670275358909E-2</v>
      </c>
      <c r="P201" s="7">
        <f t="shared" si="6"/>
        <v>6319</v>
      </c>
      <c r="Q201" s="11">
        <f>P201/P206</f>
        <v>4.8309289542288789E-2</v>
      </c>
      <c r="S201" s="1" t="s">
        <v>108</v>
      </c>
      <c r="T201" s="7">
        <f>SUM(L201:L204)</f>
        <v>11764</v>
      </c>
      <c r="U201" s="10">
        <f>T201/L206</f>
        <v>0.18726818319298302</v>
      </c>
      <c r="V201" s="7">
        <f>SUM(N201:N204)</f>
        <v>10942</v>
      </c>
      <c r="W201" s="8">
        <f>V201/N206</f>
        <v>0.16094963520828431</v>
      </c>
      <c r="X201" s="7">
        <f>SUM(P201:P204)</f>
        <v>22706</v>
      </c>
      <c r="Y201" s="11">
        <f>X201/P206</f>
        <v>0.17358929076550231</v>
      </c>
    </row>
    <row r="202" spans="11:25" x14ac:dyDescent="0.2">
      <c r="K202" s="1" t="s">
        <v>128</v>
      </c>
      <c r="L202" s="7">
        <f>地区別5歳毎!E68</f>
        <v>3271</v>
      </c>
      <c r="M202" s="10">
        <f>L202/L206</f>
        <v>5.2070233528072718E-2</v>
      </c>
      <c r="N202" s="7">
        <f>地区別5歳毎!E69</f>
        <v>3071</v>
      </c>
      <c r="O202" s="8">
        <f>N202/N206</f>
        <v>4.5172393504353966E-2</v>
      </c>
      <c r="P202" s="7">
        <f t="shared" si="6"/>
        <v>6342</v>
      </c>
      <c r="Q202" s="11">
        <f>P202/P206</f>
        <v>4.8485126487924586E-2</v>
      </c>
      <c r="S202" s="1" t="s">
        <v>109</v>
      </c>
      <c r="T202" s="7">
        <f>SUM(L202:L204)</f>
        <v>8460</v>
      </c>
      <c r="U202" s="10">
        <f>T202/L206</f>
        <v>0.1346726308919276</v>
      </c>
      <c r="V202" s="7">
        <f>SUM(N202:N204)</f>
        <v>7927</v>
      </c>
      <c r="W202" s="8">
        <f>V202/N206</f>
        <v>0.11660096493292539</v>
      </c>
      <c r="X202" s="7">
        <f>SUM(P202:P204)</f>
        <v>16387</v>
      </c>
      <c r="Y202" s="11">
        <f>X202/P206</f>
        <v>0.12528000122321353</v>
      </c>
    </row>
    <row r="203" spans="11:25" x14ac:dyDescent="0.2">
      <c r="K203" s="1" t="s">
        <v>129</v>
      </c>
      <c r="L203" s="7">
        <f>地区別5歳毎!D68</f>
        <v>2905</v>
      </c>
      <c r="M203" s="10">
        <f>L203/L206</f>
        <v>4.6243970773173722E-2</v>
      </c>
      <c r="N203" s="7">
        <f>地区別5歳毎!D69</f>
        <v>2770</v>
      </c>
      <c r="O203" s="8">
        <f>N203/N206</f>
        <v>4.0744881148505531E-2</v>
      </c>
      <c r="P203" s="7">
        <f t="shared" si="6"/>
        <v>5675</v>
      </c>
      <c r="Q203" s="11">
        <f>P203/P206</f>
        <v>4.3385855064486285E-2</v>
      </c>
      <c r="S203" s="1" t="s">
        <v>3</v>
      </c>
      <c r="T203" s="7">
        <f>SUM(L203:L204)</f>
        <v>5189</v>
      </c>
      <c r="U203" s="10">
        <f>T203/L206</f>
        <v>8.2602397363854885E-2</v>
      </c>
      <c r="V203" s="7">
        <f>SUM(N203:N204)</f>
        <v>4856</v>
      </c>
      <c r="W203" s="8">
        <f>V203/N206</f>
        <v>7.1428571428571425E-2</v>
      </c>
      <c r="X203" s="7">
        <f>SUM(P203:P204)</f>
        <v>10045</v>
      </c>
      <c r="Y203" s="11">
        <f>X203/P206</f>
        <v>7.679487473528894E-2</v>
      </c>
    </row>
    <row r="204" spans="11:25" x14ac:dyDescent="0.2">
      <c r="K204" s="1" t="s">
        <v>130</v>
      </c>
      <c r="L204" s="7">
        <f>地区別5歳毎!C68</f>
        <v>2284</v>
      </c>
      <c r="M204" s="10">
        <f>L204/L206</f>
        <v>3.6358426590681163E-2</v>
      </c>
      <c r="N204" s="7">
        <f>地区別5歳毎!C69</f>
        <v>2086</v>
      </c>
      <c r="O204" s="8">
        <f>N204/N206</f>
        <v>3.0683690280065897E-2</v>
      </c>
      <c r="P204" s="7">
        <f t="shared" si="6"/>
        <v>4370</v>
      </c>
      <c r="Q204" s="11">
        <f>P204/P206</f>
        <v>3.3409019670802655E-2</v>
      </c>
      <c r="S204" s="1" t="s">
        <v>110</v>
      </c>
      <c r="T204" s="7">
        <f>SUM(L204:L204)</f>
        <v>2284</v>
      </c>
      <c r="U204" s="10">
        <f>T204/L206</f>
        <v>3.6358426590681163E-2</v>
      </c>
      <c r="V204" s="7">
        <f>SUM(N204:N204)</f>
        <v>2086</v>
      </c>
      <c r="W204" s="8">
        <f>V204/N206</f>
        <v>3.0683690280065897E-2</v>
      </c>
      <c r="X204" s="7">
        <f>SUM(P204:P204)</f>
        <v>4370</v>
      </c>
      <c r="Y204" s="11">
        <f>X204/P206</f>
        <v>3.3409019670802655E-2</v>
      </c>
    </row>
    <row r="205" spans="11:25" x14ac:dyDescent="0.2">
      <c r="K205" s="1"/>
    </row>
    <row r="206" spans="11:25" x14ac:dyDescent="0.2">
      <c r="K206" s="1"/>
      <c r="L206" s="7">
        <f>SUM(L184:L204)</f>
        <v>62819</v>
      </c>
      <c r="M206" s="6"/>
      <c r="N206" s="7">
        <f>SUM(N184:N204)</f>
        <v>67984</v>
      </c>
      <c r="O206" s="2"/>
      <c r="P206" s="7">
        <f>SUM(P184:P204)</f>
        <v>130803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&amp;R令和8年5月1日現在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0"/>
  <sheetViews>
    <sheetView zoomScale="50" workbookViewId="0">
      <selection activeCell="T30" sqref="T30"/>
    </sheetView>
  </sheetViews>
  <sheetFormatPr defaultRowHeight="13.2" x14ac:dyDescent="0.2"/>
  <cols>
    <col min="10" max="10" width="8.33203125" customWidth="1"/>
  </cols>
  <sheetData>
    <row r="1" spans="1:21" x14ac:dyDescent="0.2">
      <c r="A1" t="s">
        <v>149</v>
      </c>
      <c r="K1" t="s">
        <v>150</v>
      </c>
      <c r="U1" t="s">
        <v>151</v>
      </c>
    </row>
    <row r="30" spans="1:21" x14ac:dyDescent="0.2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&amp;R令和8年5月1日現在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1"/>
  <sheetViews>
    <sheetView workbookViewId="0">
      <selection activeCell="K29" sqref="K29"/>
    </sheetView>
  </sheetViews>
  <sheetFormatPr defaultRowHeight="13.2" x14ac:dyDescent="0.2"/>
  <cols>
    <col min="10" max="10" width="7.77734375" customWidth="1"/>
    <col min="20" max="20" width="5" customWidth="1"/>
  </cols>
  <sheetData>
    <row r="1" spans="1:21" ht="15.75" customHeight="1" x14ac:dyDescent="0.2">
      <c r="A1" s="19" t="s">
        <v>24</v>
      </c>
      <c r="K1" t="s">
        <v>25</v>
      </c>
      <c r="U1" t="s">
        <v>133</v>
      </c>
    </row>
    <row r="2" spans="1:21" ht="15.75" customHeight="1" x14ac:dyDescent="0.2">
      <c r="A2" s="19"/>
    </row>
    <row r="30" spans="2:21" s="19" customFormat="1" ht="14.4" x14ac:dyDescent="0.2">
      <c r="B30" s="19" t="s">
        <v>27</v>
      </c>
      <c r="K30" s="19" t="s">
        <v>148</v>
      </c>
      <c r="U30" s="19" t="s">
        <v>29</v>
      </c>
    </row>
    <row r="31" spans="2:21" s="19" customFormat="1" ht="14.4" x14ac:dyDescent="0.2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&amp;R令和8年5月1日現在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野手　祥子</cp:lastModifiedBy>
  <cp:lastPrinted>2026-05-12T00:07:46Z</cp:lastPrinted>
  <dcterms:created xsi:type="dcterms:W3CDTF">2005-03-14T09:58:22Z</dcterms:created>
  <dcterms:modified xsi:type="dcterms:W3CDTF">2026-05-12T02:06:27Z</dcterms:modified>
</cp:coreProperties>
</file>