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2332oa\Desktop\12月異動分（1.1住基）\02_住基\01_作業ファイル\"/>
    </mc:Choice>
  </mc:AlternateContent>
  <bookViews>
    <workbookView xWindow="-120" yWindow="-120" windowWidth="20730" windowHeight="11160" tabRatio="601" activeTab="3"/>
  </bookViews>
  <sheets>
    <sheet name="各歳集計表" sheetId="1" r:id="rId1"/>
    <sheet name="地区別10歳毎" sheetId="2" r:id="rId2"/>
    <sheet name="地区別3区分" sheetId="3" r:id="rId3"/>
    <sheet name="地区別5歳毎" sheetId="4" r:id="rId4"/>
    <sheet name="地域毎人口ピラミッド（人数）①" sheetId="5" r:id="rId5"/>
    <sheet name="地域毎人口ピラミッド（構成比）②" sheetId="6" r:id="rId6"/>
    <sheet name="地域毎人口ピラミッド（人数）" sheetId="10" r:id="rId7"/>
    <sheet name="地域毎人口ピラミッド（構成比）" sheetId="9" r:id="rId8"/>
  </sheets>
  <definedNames>
    <definedName name="_xlnm._FilterDatabase" localSheetId="1" hidden="1">地区別10歳毎!$A$1:$N$70</definedName>
    <definedName name="_xlnm._FilterDatabase" localSheetId="2" hidden="1">地区別3区分!$A$1:$L$70</definedName>
    <definedName name="_xlnm._FilterDatabase" localSheetId="3" hidden="1">地区別5歳毎!$A$1:$AC$70</definedName>
    <definedName name="_xlnm.Print_Area" localSheetId="0">各歳集計表!$A$1:$CZ$23</definedName>
    <definedName name="_xlnm.Print_Area" localSheetId="1">地区別10歳毎!$A$1:$N$70</definedName>
    <definedName name="_xlnm.Print_Area" localSheetId="2">地区別3区分!$A$1:$K$70</definedName>
    <definedName name="_xlnm.Print_Area" localSheetId="3">地区別5歳毎!$A$1:$AB$70</definedName>
    <definedName name="_xlnm.Print_Titles" localSheetId="0">各歳集計表!$A:$B,各歳集計表!$1:$2</definedName>
    <definedName name="_xlnm.Print_Titles" localSheetId="1">地区別10歳毎!$A:$B,地区別10歳毎!$1:$1</definedName>
    <definedName name="_xlnm.Print_Titles" localSheetId="2">地区別3区分!$A:$B,地区別3区分!$1:$1</definedName>
    <definedName name="_xlnm.Print_Titles" localSheetId="3">地区別5歳毎!$1:$1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6" l="1"/>
  <c r="N8" i="6"/>
  <c r="N9" i="5"/>
  <c r="N10" i="6"/>
  <c r="N13" i="5"/>
  <c r="N14" i="6"/>
  <c r="N15" i="5"/>
  <c r="N17" i="5"/>
  <c r="N20" i="5"/>
  <c r="N21" i="6"/>
  <c r="L4" i="5"/>
  <c r="L8" i="6"/>
  <c r="L9" i="5"/>
  <c r="L11" i="5"/>
  <c r="L16" i="5"/>
  <c r="L17" i="6"/>
  <c r="L20" i="5"/>
  <c r="L21" i="5"/>
  <c r="N22" i="5"/>
  <c r="N23" i="6"/>
  <c r="N24" i="5"/>
  <c r="L24" i="6"/>
  <c r="L4" i="6"/>
  <c r="N5" i="5"/>
  <c r="N16" i="5"/>
  <c r="N16" i="6"/>
  <c r="N20" i="6"/>
  <c r="N5" i="6"/>
  <c r="N12" i="6"/>
  <c r="N12" i="5"/>
  <c r="N9" i="6"/>
  <c r="L19" i="5"/>
  <c r="L17" i="5"/>
  <c r="L19" i="6"/>
  <c r="N15" i="6"/>
  <c r="L5" i="6"/>
  <c r="L8" i="5"/>
  <c r="N18" i="6"/>
  <c r="L5" i="5"/>
  <c r="N22" i="6"/>
  <c r="L10" i="6"/>
  <c r="L10" i="5"/>
  <c r="L16" i="6"/>
  <c r="L9" i="6"/>
  <c r="N18" i="5"/>
  <c r="N17" i="6"/>
  <c r="N24" i="6"/>
  <c r="V24" i="6" s="1"/>
  <c r="L23" i="5"/>
  <c r="N7" i="5"/>
  <c r="L12" i="5"/>
  <c r="N10" i="5"/>
  <c r="N7" i="6"/>
  <c r="N21" i="5"/>
  <c r="L12" i="6"/>
  <c r="N14" i="5"/>
  <c r="L18" i="5"/>
  <c r="N13" i="6"/>
  <c r="L11" i="6"/>
  <c r="L18" i="6"/>
  <c r="L21" i="6"/>
  <c r="L23" i="6"/>
  <c r="N6" i="5"/>
  <c r="L22" i="5"/>
  <c r="L22" i="6"/>
  <c r="L20" i="6"/>
  <c r="L15" i="6"/>
  <c r="L15" i="5"/>
  <c r="N11" i="6"/>
  <c r="N11" i="5"/>
  <c r="N8" i="5"/>
  <c r="N4" i="5"/>
  <c r="N4" i="6"/>
  <c r="V4" i="6" s="1"/>
  <c r="L6" i="6"/>
  <c r="L6" i="5"/>
  <c r="N23" i="5"/>
  <c r="L7" i="6"/>
  <c r="L7" i="5"/>
  <c r="N19" i="6"/>
  <c r="N19" i="5"/>
  <c r="L24" i="5"/>
  <c r="L14" i="6"/>
  <c r="L14" i="5"/>
  <c r="L13" i="6"/>
  <c r="L13" i="5"/>
  <c r="P24" i="5" l="1"/>
  <c r="P15" i="6"/>
  <c r="P16" i="6"/>
  <c r="P8" i="6"/>
  <c r="P14" i="6"/>
  <c r="P9" i="5"/>
  <c r="P19" i="5"/>
  <c r="P17" i="5"/>
  <c r="P4" i="5"/>
  <c r="P6" i="6"/>
  <c r="V6" i="6"/>
  <c r="P22" i="6"/>
  <c r="P7" i="5"/>
  <c r="P20" i="6"/>
  <c r="P11" i="6"/>
  <c r="P14" i="5"/>
  <c r="P4" i="6"/>
  <c r="X4" i="6" s="1"/>
  <c r="P17" i="6"/>
  <c r="P23" i="5"/>
  <c r="P22" i="5"/>
  <c r="P12" i="5"/>
  <c r="P20" i="5"/>
  <c r="T4" i="6"/>
  <c r="P6" i="5"/>
  <c r="P11" i="5"/>
  <c r="V8" i="6"/>
  <c r="P19" i="6"/>
  <c r="P13" i="5"/>
  <c r="T8" i="6"/>
  <c r="P23" i="6"/>
  <c r="P10" i="5"/>
  <c r="P12" i="6"/>
  <c r="V5" i="6"/>
  <c r="V23" i="6"/>
  <c r="T10" i="6"/>
  <c r="P8" i="5"/>
  <c r="T16" i="6"/>
  <c r="P9" i="6"/>
  <c r="P7" i="6"/>
  <c r="P13" i="6"/>
  <c r="V7" i="6"/>
  <c r="P5" i="5"/>
  <c r="V22" i="6"/>
  <c r="T15" i="6"/>
  <c r="V9" i="6"/>
  <c r="P18" i="5"/>
  <c r="P18" i="6"/>
  <c r="P21" i="5"/>
  <c r="P16" i="5"/>
  <c r="P21" i="6"/>
  <c r="V15" i="6"/>
  <c r="P5" i="6"/>
  <c r="T7" i="6"/>
  <c r="T6" i="6"/>
  <c r="T14" i="6"/>
  <c r="T5" i="6"/>
  <c r="T13" i="6"/>
  <c r="T11" i="6"/>
  <c r="L26" i="6"/>
  <c r="T24" i="6"/>
  <c r="T23" i="6"/>
  <c r="T22" i="6"/>
  <c r="T18" i="6"/>
  <c r="P24" i="6"/>
  <c r="T19" i="6"/>
  <c r="T12" i="6"/>
  <c r="T21" i="6"/>
  <c r="T9" i="6"/>
  <c r="T17" i="6"/>
  <c r="T20" i="6"/>
  <c r="V20" i="6"/>
  <c r="V19" i="6"/>
  <c r="V16" i="6"/>
  <c r="V17" i="6"/>
  <c r="V21" i="6"/>
  <c r="V18" i="6"/>
  <c r="P15" i="5"/>
  <c r="N26" i="5"/>
  <c r="O15" i="5" s="1"/>
  <c r="V10" i="6"/>
  <c r="V11" i="6"/>
  <c r="V14" i="6"/>
  <c r="P10" i="6"/>
  <c r="N26" i="6"/>
  <c r="V13" i="6"/>
  <c r="V12" i="6"/>
  <c r="L26" i="5"/>
  <c r="U4" i="6" l="1"/>
  <c r="X16" i="6"/>
  <c r="M24" i="6"/>
  <c r="U23" i="6"/>
  <c r="U18" i="6"/>
  <c r="W15" i="6"/>
  <c r="U20" i="6"/>
  <c r="U9" i="6"/>
  <c r="U21" i="6"/>
  <c r="U8" i="6"/>
  <c r="X20" i="6"/>
  <c r="X21" i="6"/>
  <c r="X18" i="6"/>
  <c r="U10" i="6"/>
  <c r="U17" i="6"/>
  <c r="U19" i="6"/>
  <c r="U22" i="6"/>
  <c r="X19" i="6"/>
  <c r="X17" i="6"/>
  <c r="W13" i="6"/>
  <c r="U24" i="6"/>
  <c r="U15" i="6"/>
  <c r="U5" i="6"/>
  <c r="X9" i="6"/>
  <c r="X6" i="6"/>
  <c r="X5" i="6"/>
  <c r="X8" i="6"/>
  <c r="X7" i="6"/>
  <c r="W11" i="6"/>
  <c r="X23" i="6"/>
  <c r="X22" i="6"/>
  <c r="X24" i="6"/>
  <c r="U12" i="6"/>
  <c r="M8" i="6"/>
  <c r="M23" i="6"/>
  <c r="M20" i="6"/>
  <c r="M4" i="6"/>
  <c r="M12" i="6"/>
  <c r="M10" i="6"/>
  <c r="M13" i="6"/>
  <c r="M22" i="6"/>
  <c r="M17" i="6"/>
  <c r="M9" i="6"/>
  <c r="M11" i="6"/>
  <c r="M18" i="6"/>
  <c r="M7" i="6"/>
  <c r="M21" i="6"/>
  <c r="M6" i="6"/>
  <c r="M14" i="6"/>
  <c r="M16" i="6"/>
  <c r="M19" i="6"/>
  <c r="M5" i="6"/>
  <c r="M15" i="6"/>
  <c r="U14" i="6"/>
  <c r="W17" i="6"/>
  <c r="U11" i="6"/>
  <c r="U6" i="6"/>
  <c r="U13" i="6"/>
  <c r="U7" i="6"/>
  <c r="U16" i="6"/>
  <c r="M17" i="5"/>
  <c r="M7" i="5"/>
  <c r="M15" i="5"/>
  <c r="M14" i="5"/>
  <c r="M5" i="5"/>
  <c r="M11" i="5"/>
  <c r="M10" i="5"/>
  <c r="M12" i="5"/>
  <c r="M24" i="5"/>
  <c r="M18" i="5"/>
  <c r="M13" i="5"/>
  <c r="M6" i="5"/>
  <c r="M22" i="5"/>
  <c r="M8" i="5"/>
  <c r="M4" i="5"/>
  <c r="M20" i="5"/>
  <c r="M21" i="5"/>
  <c r="M23" i="5"/>
  <c r="M9" i="5"/>
  <c r="M19" i="5"/>
  <c r="W10" i="6"/>
  <c r="W18" i="6"/>
  <c r="M16" i="5"/>
  <c r="W16" i="6"/>
  <c r="X10" i="6"/>
  <c r="X15" i="6"/>
  <c r="X13" i="6"/>
  <c r="X14" i="6"/>
  <c r="P26" i="6"/>
  <c r="X11" i="6"/>
  <c r="X12" i="6"/>
  <c r="O12" i="5"/>
  <c r="O17" i="5"/>
  <c r="O5" i="5"/>
  <c r="O7" i="5"/>
  <c r="O18" i="5"/>
  <c r="O6" i="5"/>
  <c r="O20" i="5"/>
  <c r="O22" i="5"/>
  <c r="O24" i="5"/>
  <c r="O13" i="5"/>
  <c r="O16" i="5"/>
  <c r="O10" i="5"/>
  <c r="O19" i="5"/>
  <c r="O8" i="5"/>
  <c r="O21" i="5"/>
  <c r="O4" i="5"/>
  <c r="O9" i="5"/>
  <c r="O23" i="5"/>
  <c r="O14" i="5"/>
  <c r="O11" i="5"/>
  <c r="W19" i="6"/>
  <c r="W5" i="6"/>
  <c r="O11" i="6"/>
  <c r="W23" i="6"/>
  <c r="O24" i="6"/>
  <c r="W8" i="6"/>
  <c r="O4" i="6"/>
  <c r="O7" i="6"/>
  <c r="O16" i="6"/>
  <c r="O17" i="6"/>
  <c r="O15" i="6"/>
  <c r="W22" i="6"/>
  <c r="O22" i="6"/>
  <c r="O19" i="6"/>
  <c r="O8" i="6"/>
  <c r="O14" i="6"/>
  <c r="O23" i="6"/>
  <c r="O12" i="6"/>
  <c r="O5" i="6"/>
  <c r="O20" i="6"/>
  <c r="W4" i="6"/>
  <c r="O18" i="6"/>
  <c r="O21" i="6"/>
  <c r="W9" i="6"/>
  <c r="W6" i="6"/>
  <c r="W24" i="6"/>
  <c r="O9" i="6"/>
  <c r="O6" i="6"/>
  <c r="O13" i="6"/>
  <c r="W7" i="6"/>
  <c r="O10" i="6"/>
  <c r="W12" i="6"/>
  <c r="W14" i="6"/>
  <c r="W21" i="6"/>
  <c r="W20" i="6"/>
  <c r="P26" i="5"/>
  <c r="Y17" i="6" l="1"/>
  <c r="Y20" i="6"/>
  <c r="Y18" i="6"/>
  <c r="Y16" i="6"/>
  <c r="Y19" i="6"/>
  <c r="Y12" i="6"/>
  <c r="Y13" i="6"/>
  <c r="Y21" i="6"/>
  <c r="Y11" i="6"/>
  <c r="Y15" i="6"/>
  <c r="Q11" i="6"/>
  <c r="Q19" i="6"/>
  <c r="Q12" i="6"/>
  <c r="Q13" i="6"/>
  <c r="Q16" i="6"/>
  <c r="Y23" i="6"/>
  <c r="Q23" i="6"/>
  <c r="Q8" i="6"/>
  <c r="Q7" i="6"/>
  <c r="Q24" i="6"/>
  <c r="Q14" i="6"/>
  <c r="Y5" i="6"/>
  <c r="Q22" i="6"/>
  <c r="Q17" i="6"/>
  <c r="Y6" i="6"/>
  <c r="Q18" i="6"/>
  <c r="Q5" i="6"/>
  <c r="Y7" i="6"/>
  <c r="Y22" i="6"/>
  <c r="Q4" i="6"/>
  <c r="Y4" i="6"/>
  <c r="Q9" i="6"/>
  <c r="Q15" i="6"/>
  <c r="Q20" i="6"/>
  <c r="Q6" i="6"/>
  <c r="Y24" i="6"/>
  <c r="Q21" i="6"/>
  <c r="Y9" i="6"/>
  <c r="Y8" i="6"/>
  <c r="Y10" i="6"/>
  <c r="Q6" i="5"/>
  <c r="Q13" i="5"/>
  <c r="Q19" i="5"/>
  <c r="Q8" i="5"/>
  <c r="Q22" i="5"/>
  <c r="Q12" i="5"/>
  <c r="Q10" i="5"/>
  <c r="Q17" i="5"/>
  <c r="Q18" i="5"/>
  <c r="Q21" i="5"/>
  <c r="Q24" i="5"/>
  <c r="Q11" i="5"/>
  <c r="Q14" i="5"/>
  <c r="Q23" i="5"/>
  <c r="Q4" i="5"/>
  <c r="Q20" i="5"/>
  <c r="Q5" i="5"/>
  <c r="Q7" i="5"/>
  <c r="Q9" i="5"/>
  <c r="Q16" i="5"/>
  <c r="Q15" i="5"/>
  <c r="Q10" i="6"/>
  <c r="Y14" i="6"/>
  <c r="N82" i="5" l="1"/>
  <c r="N77" i="5"/>
  <c r="N71" i="6"/>
  <c r="N80" i="5"/>
  <c r="L74" i="6"/>
  <c r="L79" i="5"/>
  <c r="L77" i="5"/>
  <c r="N64" i="5"/>
  <c r="N82" i="6"/>
  <c r="N66" i="6"/>
  <c r="N65" i="6"/>
  <c r="N80" i="6"/>
  <c r="N71" i="5"/>
  <c r="N84" i="5"/>
  <c r="N74" i="6"/>
  <c r="N65" i="5"/>
  <c r="N83" i="5"/>
  <c r="N77" i="6"/>
  <c r="N67" i="5"/>
  <c r="L66" i="5"/>
  <c r="L75" i="5"/>
  <c r="L64" i="5"/>
  <c r="L81" i="5"/>
  <c r="N83" i="6"/>
  <c r="N84" i="6"/>
  <c r="V84" i="6" s="1"/>
  <c r="N75" i="6"/>
  <c r="N75" i="5"/>
  <c r="N66" i="5"/>
  <c r="N78" i="6"/>
  <c r="N78" i="5"/>
  <c r="L74" i="5"/>
  <c r="L82" i="5"/>
  <c r="L69" i="6"/>
  <c r="L67" i="6"/>
  <c r="L67" i="5"/>
  <c r="L80" i="5"/>
  <c r="L78" i="5"/>
  <c r="L71" i="5"/>
  <c r="L71" i="6"/>
  <c r="L73" i="5"/>
  <c r="N79" i="5"/>
  <c r="N79" i="6"/>
  <c r="N73" i="5"/>
  <c r="N69" i="5"/>
  <c r="N69" i="6"/>
  <c r="L83" i="6"/>
  <c r="N72" i="6"/>
  <c r="N67" i="6"/>
  <c r="N81" i="6"/>
  <c r="N81" i="5"/>
  <c r="N72" i="5"/>
  <c r="N76" i="5"/>
  <c r="L78" i="6"/>
  <c r="L65" i="5"/>
  <c r="L84" i="6"/>
  <c r="L80" i="6"/>
  <c r="L66" i="6"/>
  <c r="L68" i="5"/>
  <c r="L73" i="6"/>
  <c r="N70" i="5"/>
  <c r="N74" i="5"/>
  <c r="N70" i="6"/>
  <c r="N64" i="6"/>
  <c r="L82" i="6"/>
  <c r="N68" i="6"/>
  <c r="L76" i="6"/>
  <c r="L72" i="6"/>
  <c r="L84" i="5"/>
  <c r="L65" i="6"/>
  <c r="L76" i="5"/>
  <c r="L72" i="5"/>
  <c r="N68" i="5"/>
  <c r="L75" i="6"/>
  <c r="P75" i="6" s="1"/>
  <c r="L68" i="6"/>
  <c r="L83" i="5"/>
  <c r="N73" i="6"/>
  <c r="L79" i="6"/>
  <c r="L77" i="6"/>
  <c r="L64" i="6"/>
  <c r="N76" i="6"/>
  <c r="L81" i="6"/>
  <c r="L70" i="5"/>
  <c r="L70" i="6"/>
  <c r="L69" i="5"/>
  <c r="P69" i="5" s="1"/>
  <c r="P72" i="6" l="1"/>
  <c r="P80" i="6"/>
  <c r="P72" i="5"/>
  <c r="P82" i="5"/>
  <c r="P77" i="5"/>
  <c r="P77" i="6"/>
  <c r="P70" i="5"/>
  <c r="P65" i="6"/>
  <c r="P74" i="5"/>
  <c r="P80" i="5"/>
  <c r="P64" i="6"/>
  <c r="X64" i="6" s="1"/>
  <c r="V72" i="6"/>
  <c r="P64" i="5"/>
  <c r="P71" i="5"/>
  <c r="V82" i="6"/>
  <c r="N86" i="5"/>
  <c r="O74" i="5" s="1"/>
  <c r="P81" i="5"/>
  <c r="V79" i="6"/>
  <c r="V77" i="6"/>
  <c r="V76" i="6"/>
  <c r="T79" i="6"/>
  <c r="P83" i="5"/>
  <c r="P73" i="6"/>
  <c r="P68" i="6"/>
  <c r="P84" i="5"/>
  <c r="P76" i="6"/>
  <c r="P82" i="6"/>
  <c r="T82" i="6"/>
  <c r="P70" i="6"/>
  <c r="P81" i="6"/>
  <c r="T81" i="6"/>
  <c r="P79" i="6"/>
  <c r="T84" i="6"/>
  <c r="T83" i="6"/>
  <c r="P84" i="6"/>
  <c r="T64" i="6"/>
  <c r="T75" i="6"/>
  <c r="T69" i="6"/>
  <c r="T70" i="6"/>
  <c r="T72" i="6"/>
  <c r="T71" i="6"/>
  <c r="T73" i="6"/>
  <c r="T68" i="6"/>
  <c r="L86" i="6"/>
  <c r="M68" i="6" s="1"/>
  <c r="T65" i="6"/>
  <c r="T66" i="6"/>
  <c r="T67" i="6"/>
  <c r="T74" i="6"/>
  <c r="U74" i="6" s="1"/>
  <c r="T77" i="6"/>
  <c r="P68" i="5"/>
  <c r="P65" i="5"/>
  <c r="P66" i="6"/>
  <c r="P76" i="5"/>
  <c r="V81" i="6"/>
  <c r="N86" i="6"/>
  <c r="O75" i="6" s="1"/>
  <c r="V74" i="6"/>
  <c r="V71" i="6"/>
  <c r="V70" i="6"/>
  <c r="V73" i="6"/>
  <c r="V68" i="6"/>
  <c r="V64" i="6"/>
  <c r="V69" i="6"/>
  <c r="V65" i="6"/>
  <c r="V66" i="6"/>
  <c r="V67" i="6"/>
  <c r="V75" i="6"/>
  <c r="V78" i="6"/>
  <c r="T76" i="6"/>
  <c r="T80" i="6"/>
  <c r="V83" i="6"/>
  <c r="P66" i="5"/>
  <c r="P71" i="6"/>
  <c r="P75" i="5"/>
  <c r="P78" i="6"/>
  <c r="P74" i="6"/>
  <c r="T78" i="6"/>
  <c r="P83" i="6"/>
  <c r="P67" i="5"/>
  <c r="P69" i="6"/>
  <c r="P67" i="6"/>
  <c r="L86" i="5"/>
  <c r="M84" i="5" s="1"/>
  <c r="V80" i="6"/>
  <c r="P73" i="5"/>
  <c r="P79" i="5"/>
  <c r="P78" i="5"/>
  <c r="O73" i="5" l="1"/>
  <c r="O76" i="5"/>
  <c r="M66" i="6"/>
  <c r="W73" i="6"/>
  <c r="U76" i="6"/>
  <c r="O77" i="5"/>
  <c r="O81" i="5"/>
  <c r="O71" i="5"/>
  <c r="U78" i="6"/>
  <c r="O75" i="5"/>
  <c r="M67" i="6"/>
  <c r="M80" i="6"/>
  <c r="O79" i="5"/>
  <c r="M78" i="6"/>
  <c r="M65" i="6"/>
  <c r="O68" i="5"/>
  <c r="M76" i="6"/>
  <c r="M71" i="6"/>
  <c r="M75" i="6"/>
  <c r="O67" i="5"/>
  <c r="O72" i="5"/>
  <c r="U80" i="6"/>
  <c r="M72" i="6"/>
  <c r="O80" i="5"/>
  <c r="M77" i="6"/>
  <c r="U65" i="6"/>
  <c r="U67" i="6"/>
  <c r="U68" i="6"/>
  <c r="X65" i="6"/>
  <c r="U70" i="6"/>
  <c r="M64" i="6"/>
  <c r="O84" i="5"/>
  <c r="O84" i="6"/>
  <c r="O83" i="6"/>
  <c r="W75" i="6"/>
  <c r="W80" i="6"/>
  <c r="O78" i="6"/>
  <c r="W65" i="6"/>
  <c r="O77" i="6"/>
  <c r="O79" i="6"/>
  <c r="W84" i="6"/>
  <c r="O69" i="6"/>
  <c r="O64" i="6"/>
  <c r="W69" i="6"/>
  <c r="W70" i="6"/>
  <c r="O64" i="5"/>
  <c r="M83" i="6"/>
  <c r="O65" i="5"/>
  <c r="O69" i="5"/>
  <c r="W78" i="6"/>
  <c r="O67" i="6"/>
  <c r="W67" i="6"/>
  <c r="O83" i="5"/>
  <c r="O78" i="5"/>
  <c r="W83" i="6"/>
  <c r="O82" i="6"/>
  <c r="W66" i="6"/>
  <c r="W68" i="6"/>
  <c r="W74" i="6"/>
  <c r="O82" i="5"/>
  <c r="O70" i="5"/>
  <c r="O66" i="5"/>
  <c r="M78" i="5"/>
  <c r="O81" i="6"/>
  <c r="M82" i="5"/>
  <c r="U71" i="6"/>
  <c r="U75" i="6"/>
  <c r="O66" i="6"/>
  <c r="X84" i="6"/>
  <c r="X74" i="6"/>
  <c r="X69" i="6"/>
  <c r="X71" i="6"/>
  <c r="X75" i="6"/>
  <c r="X81" i="6"/>
  <c r="M82" i="6"/>
  <c r="M79" i="6"/>
  <c r="W76" i="6"/>
  <c r="M64" i="5"/>
  <c r="O65" i="6"/>
  <c r="O74" i="6"/>
  <c r="O70" i="6"/>
  <c r="O68" i="6"/>
  <c r="W81" i="6"/>
  <c r="M69" i="5"/>
  <c r="O80" i="6"/>
  <c r="M67" i="5"/>
  <c r="M65" i="5"/>
  <c r="W72" i="6"/>
  <c r="U72" i="6"/>
  <c r="U64" i="6"/>
  <c r="W77" i="6"/>
  <c r="M69" i="6"/>
  <c r="U83" i="6"/>
  <c r="X73" i="6"/>
  <c r="P86" i="6"/>
  <c r="Q70" i="6" s="1"/>
  <c r="X76" i="6"/>
  <c r="M73" i="6"/>
  <c r="M83" i="5"/>
  <c r="M72" i="5"/>
  <c r="O76" i="6"/>
  <c r="X83" i="6"/>
  <c r="M79" i="5"/>
  <c r="M74" i="5"/>
  <c r="M80" i="5"/>
  <c r="M66" i="5"/>
  <c r="M68" i="5"/>
  <c r="M74" i="6"/>
  <c r="P86" i="5"/>
  <c r="Q75" i="5" s="1"/>
  <c r="M73" i="5"/>
  <c r="U84" i="6"/>
  <c r="X66" i="6"/>
  <c r="X72" i="6"/>
  <c r="X70" i="6"/>
  <c r="U81" i="6"/>
  <c r="M70" i="6"/>
  <c r="U82" i="6"/>
  <c r="O73" i="6"/>
  <c r="M71" i="5"/>
  <c r="M81" i="5"/>
  <c r="X78" i="6"/>
  <c r="M75" i="5"/>
  <c r="W64" i="6"/>
  <c r="W71" i="6"/>
  <c r="M76" i="5"/>
  <c r="O71" i="6"/>
  <c r="W82" i="6"/>
  <c r="O72" i="6"/>
  <c r="X80" i="6"/>
  <c r="U77" i="6"/>
  <c r="U66" i="6"/>
  <c r="U73" i="6"/>
  <c r="U69" i="6"/>
  <c r="M70" i="5"/>
  <c r="M77" i="5"/>
  <c r="W79" i="6"/>
  <c r="M84" i="6"/>
  <c r="X79" i="6"/>
  <c r="X68" i="6"/>
  <c r="X67" i="6"/>
  <c r="M81" i="6"/>
  <c r="X82" i="6"/>
  <c r="X77" i="6"/>
  <c r="U79" i="6"/>
  <c r="Q79" i="6" l="1"/>
  <c r="Y67" i="6"/>
  <c r="Y78" i="6"/>
  <c r="Q73" i="6"/>
  <c r="Y77" i="6"/>
  <c r="Y72" i="6"/>
  <c r="Q68" i="5"/>
  <c r="Q82" i="6"/>
  <c r="Y68" i="6"/>
  <c r="Y80" i="6"/>
  <c r="Q66" i="5"/>
  <c r="Y82" i="6"/>
  <c r="Y79" i="6"/>
  <c r="Q78" i="6"/>
  <c r="Q73" i="5"/>
  <c r="Q68" i="6"/>
  <c r="Y70" i="6"/>
  <c r="Y83" i="6"/>
  <c r="Q83" i="5"/>
  <c r="Q84" i="5"/>
  <c r="Q71" i="6"/>
  <c r="Q76" i="6"/>
  <c r="Q83" i="6"/>
  <c r="Y73" i="6"/>
  <c r="Y66" i="6"/>
  <c r="Y76" i="6"/>
  <c r="Q64" i="6"/>
  <c r="Q65" i="6"/>
  <c r="Q72" i="6"/>
  <c r="Q77" i="6"/>
  <c r="Q80" i="6"/>
  <c r="Q75" i="6"/>
  <c r="Y71" i="6"/>
  <c r="Q84" i="6"/>
  <c r="Q69" i="6"/>
  <c r="Y65" i="6"/>
  <c r="Q67" i="6"/>
  <c r="Q81" i="6"/>
  <c r="Y69" i="6"/>
  <c r="Q66" i="6"/>
  <c r="Q82" i="5"/>
  <c r="Q80" i="5"/>
  <c r="Q64" i="5"/>
  <c r="Q77" i="5"/>
  <c r="Q71" i="5"/>
  <c r="Q69" i="5"/>
  <c r="Q70" i="5"/>
  <c r="Q72" i="5"/>
  <c r="Q74" i="5"/>
  <c r="Q81" i="5"/>
  <c r="Q79" i="5"/>
  <c r="Y81" i="6"/>
  <c r="Y75" i="6"/>
  <c r="Y74" i="6"/>
  <c r="Q74" i="6"/>
  <c r="Q65" i="5"/>
  <c r="Q76" i="5"/>
  <c r="Q78" i="5"/>
  <c r="Y64" i="6"/>
  <c r="Y84" i="6"/>
  <c r="Q67" i="5"/>
  <c r="N38" i="6" l="1"/>
  <c r="N41" i="6"/>
  <c r="N50" i="5"/>
  <c r="N36" i="5"/>
  <c r="N39" i="6"/>
  <c r="N49" i="5"/>
  <c r="N38" i="5"/>
  <c r="L43" i="5"/>
  <c r="L54" i="5"/>
  <c r="N41" i="5"/>
  <c r="L46" i="6"/>
  <c r="N35" i="5"/>
  <c r="N35" i="6"/>
  <c r="N51" i="6"/>
  <c r="L34" i="5"/>
  <c r="N45" i="5"/>
  <c r="N48" i="6"/>
  <c r="L51" i="5"/>
  <c r="N49" i="6"/>
  <c r="N54" i="5"/>
  <c r="L42" i="5"/>
  <c r="N39" i="5"/>
  <c r="N45" i="6"/>
  <c r="L45" i="5"/>
  <c r="P45" i="5" s="1"/>
  <c r="L38" i="6"/>
  <c r="L36" i="5"/>
  <c r="N46" i="6"/>
  <c r="N46" i="5"/>
  <c r="L39" i="5"/>
  <c r="L48" i="5"/>
  <c r="N50" i="6"/>
  <c r="N40" i="6"/>
  <c r="N40" i="5"/>
  <c r="N34" i="5"/>
  <c r="N52" i="5"/>
  <c r="N52" i="6"/>
  <c r="N47" i="6"/>
  <c r="L44" i="5"/>
  <c r="L40" i="6"/>
  <c r="L39" i="6"/>
  <c r="L43" i="6"/>
  <c r="L41" i="5"/>
  <c r="L41" i="6"/>
  <c r="L47" i="5"/>
  <c r="L45" i="6"/>
  <c r="L35" i="5"/>
  <c r="N37" i="5"/>
  <c r="N37" i="6"/>
  <c r="N43" i="6"/>
  <c r="N43" i="5"/>
  <c r="N44" i="6"/>
  <c r="N51" i="5"/>
  <c r="N42" i="6"/>
  <c r="N42" i="5"/>
  <c r="L52" i="5"/>
  <c r="N36" i="6"/>
  <c r="N47" i="5"/>
  <c r="N54" i="6"/>
  <c r="V54" i="6" s="1"/>
  <c r="L50" i="6"/>
  <c r="L40" i="5"/>
  <c r="L37" i="5"/>
  <c r="L37" i="6"/>
  <c r="N53" i="6"/>
  <c r="L46" i="5"/>
  <c r="L36" i="6"/>
  <c r="N53" i="5"/>
  <c r="N44" i="5"/>
  <c r="L38" i="5"/>
  <c r="L53" i="5"/>
  <c r="N34" i="6"/>
  <c r="L49" i="5"/>
  <c r="L47" i="6"/>
  <c r="L50" i="5"/>
  <c r="P50" i="5" s="1"/>
  <c r="N48" i="5"/>
  <c r="L53" i="6"/>
  <c r="L44" i="6"/>
  <c r="L49" i="6"/>
  <c r="L35" i="6"/>
  <c r="L54" i="6"/>
  <c r="L51" i="6"/>
  <c r="L52" i="6"/>
  <c r="L48" i="6"/>
  <c r="L34" i="6"/>
  <c r="L42" i="6"/>
  <c r="P42" i="6" l="1"/>
  <c r="P40" i="5"/>
  <c r="V38" i="6"/>
  <c r="P36" i="6"/>
  <c r="P44" i="6"/>
  <c r="P35" i="5"/>
  <c r="P53" i="6"/>
  <c r="P36" i="5"/>
  <c r="P46" i="5"/>
  <c r="P38" i="6"/>
  <c r="P43" i="5"/>
  <c r="P37" i="6"/>
  <c r="P45" i="6"/>
  <c r="P51" i="6"/>
  <c r="T52" i="6"/>
  <c r="V44" i="6"/>
  <c r="P41" i="6"/>
  <c r="V34" i="6"/>
  <c r="P34" i="6"/>
  <c r="X34" i="6" s="1"/>
  <c r="P50" i="6"/>
  <c r="P41" i="5"/>
  <c r="P48" i="5"/>
  <c r="P52" i="5"/>
  <c r="P43" i="6"/>
  <c r="P39" i="5"/>
  <c r="V35" i="6"/>
  <c r="P47" i="5"/>
  <c r="P44" i="5"/>
  <c r="P47" i="6"/>
  <c r="T47" i="6"/>
  <c r="P35" i="6"/>
  <c r="T40" i="6"/>
  <c r="T42" i="6"/>
  <c r="L56" i="6"/>
  <c r="M34" i="6" s="1"/>
  <c r="T35" i="6"/>
  <c r="T44" i="6"/>
  <c r="T36" i="6"/>
  <c r="T37" i="6"/>
  <c r="T38" i="6"/>
  <c r="T43" i="6"/>
  <c r="T34" i="6"/>
  <c r="T39" i="6"/>
  <c r="U39" i="6" s="1"/>
  <c r="T41" i="6"/>
  <c r="T49" i="6"/>
  <c r="P49" i="6"/>
  <c r="M49" i="6"/>
  <c r="T45" i="6"/>
  <c r="V53" i="6"/>
  <c r="V50" i="6"/>
  <c r="V52" i="6"/>
  <c r="V47" i="6"/>
  <c r="P40" i="6"/>
  <c r="N56" i="6"/>
  <c r="O34" i="6" s="1"/>
  <c r="L56" i="5"/>
  <c r="M51" i="5" s="1"/>
  <c r="P42" i="5"/>
  <c r="P48" i="6"/>
  <c r="T48" i="6"/>
  <c r="P54" i="6"/>
  <c r="T54" i="6"/>
  <c r="T51" i="6"/>
  <c r="T53" i="6"/>
  <c r="P53" i="5"/>
  <c r="N56" i="5"/>
  <c r="O51" i="5" s="1"/>
  <c r="V46" i="6"/>
  <c r="P54" i="5"/>
  <c r="P46" i="6"/>
  <c r="T46" i="6"/>
  <c r="P52" i="6"/>
  <c r="P49" i="5"/>
  <c r="P37" i="5"/>
  <c r="V51" i="6"/>
  <c r="P38" i="5"/>
  <c r="V39" i="6"/>
  <c r="P39" i="6"/>
  <c r="V45" i="6"/>
  <c r="P51" i="5"/>
  <c r="T50" i="6"/>
  <c r="V49" i="6"/>
  <c r="V48" i="6"/>
  <c r="P34" i="5"/>
  <c r="V41" i="6"/>
  <c r="V36" i="6"/>
  <c r="V43" i="6"/>
  <c r="V40" i="6"/>
  <c r="V37" i="6"/>
  <c r="V42" i="6"/>
  <c r="M40" i="6" l="1"/>
  <c r="M52" i="6"/>
  <c r="M53" i="5"/>
  <c r="M44" i="6"/>
  <c r="U48" i="6"/>
  <c r="U52" i="6"/>
  <c r="M51" i="6"/>
  <c r="M41" i="6"/>
  <c r="M39" i="6"/>
  <c r="U37" i="6"/>
  <c r="M37" i="6"/>
  <c r="U51" i="6"/>
  <c r="M54" i="6"/>
  <c r="U54" i="6"/>
  <c r="M47" i="5"/>
  <c r="M52" i="5"/>
  <c r="M37" i="5"/>
  <c r="U46" i="6"/>
  <c r="M38" i="5"/>
  <c r="U53" i="6"/>
  <c r="M48" i="6"/>
  <c r="U50" i="6"/>
  <c r="M34" i="5"/>
  <c r="M54" i="5"/>
  <c r="M53" i="6"/>
  <c r="X53" i="6"/>
  <c r="M36" i="5"/>
  <c r="M42" i="6"/>
  <c r="U49" i="6"/>
  <c r="U43" i="6"/>
  <c r="U44" i="6"/>
  <c r="U40" i="6"/>
  <c r="O46" i="6"/>
  <c r="O52" i="6"/>
  <c r="O41" i="5"/>
  <c r="W54" i="6"/>
  <c r="W43" i="6"/>
  <c r="W42" i="6"/>
  <c r="W36" i="6"/>
  <c r="W48" i="6"/>
  <c r="W39" i="6"/>
  <c r="X51" i="6"/>
  <c r="O48" i="6"/>
  <c r="W37" i="6"/>
  <c r="W49" i="6"/>
  <c r="W46" i="6"/>
  <c r="W40" i="6"/>
  <c r="W41" i="6"/>
  <c r="M41" i="5"/>
  <c r="W45" i="6"/>
  <c r="O38" i="6"/>
  <c r="M49" i="5"/>
  <c r="M40" i="5"/>
  <c r="O34" i="5"/>
  <c r="O49" i="5"/>
  <c r="W34" i="6"/>
  <c r="O49" i="6"/>
  <c r="O35" i="6"/>
  <c r="O50" i="6"/>
  <c r="W35" i="6"/>
  <c r="M45" i="5"/>
  <c r="W44" i="6"/>
  <c r="U45" i="6"/>
  <c r="U41" i="6"/>
  <c r="U38" i="6"/>
  <c r="X43" i="6"/>
  <c r="M35" i="6"/>
  <c r="U47" i="6"/>
  <c r="W51" i="6"/>
  <c r="W38" i="6"/>
  <c r="O54" i="6"/>
  <c r="O47" i="6"/>
  <c r="M42" i="5"/>
  <c r="W52" i="6"/>
  <c r="U34" i="6"/>
  <c r="U36" i="6"/>
  <c r="U42" i="6"/>
  <c r="W50" i="6"/>
  <c r="X50" i="6"/>
  <c r="X46" i="6"/>
  <c r="O54" i="5"/>
  <c r="O40" i="5"/>
  <c r="O45" i="6"/>
  <c r="O36" i="6"/>
  <c r="O41" i="6"/>
  <c r="O37" i="6"/>
  <c r="O42" i="6"/>
  <c r="O44" i="6"/>
  <c r="O53" i="6"/>
  <c r="W53" i="6"/>
  <c r="O51" i="6"/>
  <c r="U35" i="6"/>
  <c r="X47" i="6"/>
  <c r="X44" i="6"/>
  <c r="X35" i="6"/>
  <c r="X52" i="6"/>
  <c r="O38" i="5"/>
  <c r="O45" i="5"/>
  <c r="O44" i="5"/>
  <c r="O50" i="5"/>
  <c r="O47" i="5"/>
  <c r="O39" i="5"/>
  <c r="O48" i="5"/>
  <c r="O53" i="5"/>
  <c r="O35" i="5"/>
  <c r="O37" i="5"/>
  <c r="O46" i="5"/>
  <c r="X54" i="6"/>
  <c r="M35" i="5"/>
  <c r="M43" i="5"/>
  <c r="M46" i="5"/>
  <c r="M50" i="5"/>
  <c r="M39" i="5"/>
  <c r="O39" i="6"/>
  <c r="O40" i="6"/>
  <c r="W47" i="6"/>
  <c r="O43" i="6"/>
  <c r="X49" i="6"/>
  <c r="M38" i="6"/>
  <c r="M45" i="6"/>
  <c r="M36" i="6"/>
  <c r="M46" i="6"/>
  <c r="M43" i="6"/>
  <c r="M50" i="6"/>
  <c r="M48" i="5"/>
  <c r="M47" i="6"/>
  <c r="X37" i="6"/>
  <c r="X38" i="6"/>
  <c r="O52" i="5"/>
  <c r="X48" i="6"/>
  <c r="O42" i="5"/>
  <c r="P56" i="6"/>
  <c r="Q54" i="6" s="1"/>
  <c r="X42" i="6"/>
  <c r="X45" i="6"/>
  <c r="X40" i="6"/>
  <c r="P56" i="5"/>
  <c r="Q51" i="5" s="1"/>
  <c r="O36" i="5"/>
  <c r="O43" i="5"/>
  <c r="M44" i="5"/>
  <c r="X41" i="6"/>
  <c r="X36" i="6"/>
  <c r="X39" i="6"/>
  <c r="Y39" i="6" l="1"/>
  <c r="Q54" i="5"/>
  <c r="Y35" i="6"/>
  <c r="Q42" i="5"/>
  <c r="Q53" i="5"/>
  <c r="Y50" i="6"/>
  <c r="Q34" i="6"/>
  <c r="Q53" i="6"/>
  <c r="Q41" i="6"/>
  <c r="Q43" i="6"/>
  <c r="Q42" i="6"/>
  <c r="Q51" i="6"/>
  <c r="Q36" i="6"/>
  <c r="Q44" i="6"/>
  <c r="Q38" i="6"/>
  <c r="Q50" i="6"/>
  <c r="Q45" i="6"/>
  <c r="Q37" i="6"/>
  <c r="Q35" i="6"/>
  <c r="Q34" i="5"/>
  <c r="Y40" i="6"/>
  <c r="Y53" i="6"/>
  <c r="Q38" i="5"/>
  <c r="Y38" i="6"/>
  <c r="Y49" i="6"/>
  <c r="Y54" i="6"/>
  <c r="Q49" i="5"/>
  <c r="Q52" i="6"/>
  <c r="Y44" i="6"/>
  <c r="Q40" i="6"/>
  <c r="Q48" i="5"/>
  <c r="Q40" i="5"/>
  <c r="Q43" i="5"/>
  <c r="Q52" i="5"/>
  <c r="Q35" i="5"/>
  <c r="Q47" i="5"/>
  <c r="Q45" i="5"/>
  <c r="Q41" i="5"/>
  <c r="Q50" i="5"/>
  <c r="Q46" i="5"/>
  <c r="Q39" i="5"/>
  <c r="Q36" i="5"/>
  <c r="Y45" i="6"/>
  <c r="Y48" i="6"/>
  <c r="Y37" i="6"/>
  <c r="Q49" i="6"/>
  <c r="Q37" i="5"/>
  <c r="Y52" i="6"/>
  <c r="Q44" i="5"/>
  <c r="Q47" i="6"/>
  <c r="Y46" i="6"/>
  <c r="Y43" i="6"/>
  <c r="Y34" i="6"/>
  <c r="Y36" i="6"/>
  <c r="Y41" i="6"/>
  <c r="Y42" i="6"/>
  <c r="Q48" i="6"/>
  <c r="Y47" i="6"/>
  <c r="Q39" i="6"/>
  <c r="Q46" i="6"/>
  <c r="Y51" i="6"/>
  <c r="N108" i="5" l="1"/>
  <c r="N98" i="6"/>
  <c r="N104" i="5"/>
  <c r="N112" i="5"/>
  <c r="N99" i="5"/>
  <c r="N110" i="5"/>
  <c r="N102" i="6"/>
  <c r="N107" i="5"/>
  <c r="N94" i="5"/>
  <c r="L99" i="6"/>
  <c r="L113" i="6"/>
  <c r="N109" i="5"/>
  <c r="N95" i="5"/>
  <c r="N103" i="6"/>
  <c r="L94" i="5"/>
  <c r="L102" i="6"/>
  <c r="L109" i="5"/>
  <c r="L103" i="6"/>
  <c r="L101" i="5"/>
  <c r="N111" i="6"/>
  <c r="N110" i="6"/>
  <c r="L112" i="5"/>
  <c r="L106" i="5"/>
  <c r="N105" i="5"/>
  <c r="N105" i="6"/>
  <c r="N100" i="6"/>
  <c r="N101" i="6"/>
  <c r="N103" i="5"/>
  <c r="N96" i="6"/>
  <c r="N101" i="5"/>
  <c r="L104" i="6"/>
  <c r="L103" i="5"/>
  <c r="P103" i="5" s="1"/>
  <c r="L112" i="6"/>
  <c r="L114" i="5"/>
  <c r="L107" i="5"/>
  <c r="L95" i="6"/>
  <c r="L105" i="5"/>
  <c r="L108" i="6"/>
  <c r="L108" i="5"/>
  <c r="N96" i="5"/>
  <c r="N104" i="6"/>
  <c r="N112" i="6"/>
  <c r="N111" i="5"/>
  <c r="N114" i="6"/>
  <c r="V114" i="6" s="1"/>
  <c r="N98" i="5"/>
  <c r="L111" i="6"/>
  <c r="L111" i="5"/>
  <c r="N113" i="6"/>
  <c r="V113" i="6" s="1"/>
  <c r="N102" i="5"/>
  <c r="L98" i="6"/>
  <c r="L99" i="5"/>
  <c r="L101" i="6"/>
  <c r="L109" i="6"/>
  <c r="N100" i="5"/>
  <c r="L102" i="5"/>
  <c r="N97" i="6"/>
  <c r="N97" i="5"/>
  <c r="N107" i="6"/>
  <c r="L110" i="5"/>
  <c r="L113" i="5"/>
  <c r="L98" i="5"/>
  <c r="P98" i="5" s="1"/>
  <c r="L100" i="6"/>
  <c r="L95" i="5"/>
  <c r="L105" i="6"/>
  <c r="L110" i="6"/>
  <c r="N99" i="6"/>
  <c r="N106" i="5"/>
  <c r="N106" i="6"/>
  <c r="N95" i="6"/>
  <c r="L96" i="5"/>
  <c r="L106" i="6"/>
  <c r="L100" i="5"/>
  <c r="L96" i="6"/>
  <c r="L97" i="6"/>
  <c r="N94" i="6"/>
  <c r="N108" i="6"/>
  <c r="N109" i="6"/>
  <c r="N113" i="5"/>
  <c r="L107" i="6"/>
  <c r="L94" i="6"/>
  <c r="N114" i="5"/>
  <c r="L114" i="6"/>
  <c r="L104" i="5"/>
  <c r="P104" i="5" s="1"/>
  <c r="L97" i="5"/>
  <c r="P96" i="6" l="1"/>
  <c r="P108" i="6"/>
  <c r="P110" i="5"/>
  <c r="P107" i="5"/>
  <c r="P114" i="6"/>
  <c r="X114" i="6" s="1"/>
  <c r="P97" i="6"/>
  <c r="P96" i="5"/>
  <c r="P102" i="5"/>
  <c r="P99" i="5"/>
  <c r="P94" i="5"/>
  <c r="P94" i="6"/>
  <c r="P106" i="6"/>
  <c r="V105" i="6"/>
  <c r="V112" i="6"/>
  <c r="P109" i="5"/>
  <c r="P95" i="5"/>
  <c r="P111" i="5"/>
  <c r="P112" i="5"/>
  <c r="V104" i="6"/>
  <c r="P97" i="5"/>
  <c r="V109" i="6"/>
  <c r="P100" i="5"/>
  <c r="T107" i="6"/>
  <c r="T114" i="6"/>
  <c r="T110" i="6"/>
  <c r="X94" i="6"/>
  <c r="L116" i="6"/>
  <c r="M114" i="6" s="1"/>
  <c r="T101" i="6"/>
  <c r="T105" i="6"/>
  <c r="T100" i="6"/>
  <c r="T102" i="6"/>
  <c r="U102" i="6" s="1"/>
  <c r="T97" i="6"/>
  <c r="T95" i="6"/>
  <c r="T94" i="6"/>
  <c r="T103" i="6"/>
  <c r="T99" i="6"/>
  <c r="T96" i="6"/>
  <c r="T104" i="6"/>
  <c r="T98" i="6"/>
  <c r="P107" i="6"/>
  <c r="P113" i="5"/>
  <c r="V107" i="6"/>
  <c r="P109" i="6"/>
  <c r="T109" i="6"/>
  <c r="T111" i="6"/>
  <c r="P108" i="5"/>
  <c r="T112" i="6"/>
  <c r="P112" i="6"/>
  <c r="V98" i="6"/>
  <c r="P106" i="5"/>
  <c r="P103" i="6"/>
  <c r="P102" i="6"/>
  <c r="T106" i="6"/>
  <c r="T108" i="6"/>
  <c r="P95" i="6"/>
  <c r="V111" i="6"/>
  <c r="P101" i="5"/>
  <c r="V102" i="6"/>
  <c r="T113" i="6"/>
  <c r="U113" i="6" s="1"/>
  <c r="P113" i="6"/>
  <c r="P99" i="6"/>
  <c r="V108" i="6"/>
  <c r="V96" i="6"/>
  <c r="V103" i="6"/>
  <c r="V97" i="6"/>
  <c r="N116" i="6"/>
  <c r="V100" i="6"/>
  <c r="V95" i="6"/>
  <c r="V94" i="6"/>
  <c r="P101" i="6"/>
  <c r="V101" i="6"/>
  <c r="V106" i="6"/>
  <c r="P105" i="5"/>
  <c r="P114" i="5"/>
  <c r="V110" i="6"/>
  <c r="P98" i="6"/>
  <c r="N116" i="5"/>
  <c r="O94" i="5" s="1"/>
  <c r="P105" i="6"/>
  <c r="P100" i="6"/>
  <c r="V99" i="6"/>
  <c r="L116" i="5"/>
  <c r="M109" i="5" s="1"/>
  <c r="P110" i="6"/>
  <c r="P111" i="6"/>
  <c r="P104" i="6"/>
  <c r="M105" i="6" l="1"/>
  <c r="M104" i="6"/>
  <c r="W109" i="6"/>
  <c r="M98" i="6"/>
  <c r="M95" i="6"/>
  <c r="U111" i="6"/>
  <c r="M97" i="6"/>
  <c r="M106" i="6"/>
  <c r="M103" i="6"/>
  <c r="M99" i="6"/>
  <c r="U106" i="6"/>
  <c r="M112" i="6"/>
  <c r="U104" i="6"/>
  <c r="M100" i="6"/>
  <c r="M101" i="6"/>
  <c r="M113" i="6"/>
  <c r="U108" i="6"/>
  <c r="M102" i="6"/>
  <c r="U112" i="6"/>
  <c r="M109" i="6"/>
  <c r="U94" i="6"/>
  <c r="O107" i="5"/>
  <c r="O111" i="5"/>
  <c r="O96" i="5"/>
  <c r="O112" i="5"/>
  <c r="P116" i="5"/>
  <c r="Q97" i="5" s="1"/>
  <c r="X98" i="6"/>
  <c r="M98" i="5"/>
  <c r="M112" i="5"/>
  <c r="M94" i="5"/>
  <c r="M102" i="5"/>
  <c r="M111" i="5"/>
  <c r="X111" i="6"/>
  <c r="W99" i="6"/>
  <c r="W113" i="6"/>
  <c r="O104" i="5"/>
  <c r="O99" i="5"/>
  <c r="O110" i="5"/>
  <c r="O95" i="5"/>
  <c r="O103" i="5"/>
  <c r="O109" i="5"/>
  <c r="O101" i="5"/>
  <c r="O98" i="5"/>
  <c r="O100" i="5"/>
  <c r="O97" i="5"/>
  <c r="O114" i="5"/>
  <c r="O100" i="6"/>
  <c r="M105" i="5"/>
  <c r="O102" i="5"/>
  <c r="O97" i="6"/>
  <c r="W100" i="6"/>
  <c r="W96" i="6"/>
  <c r="W111" i="6"/>
  <c r="O106" i="5"/>
  <c r="M108" i="5"/>
  <c r="O113" i="6"/>
  <c r="X109" i="6"/>
  <c r="M113" i="5"/>
  <c r="M96" i="5"/>
  <c r="X106" i="6"/>
  <c r="U98" i="6"/>
  <c r="U103" i="6"/>
  <c r="U97" i="6"/>
  <c r="U101" i="6"/>
  <c r="X108" i="6"/>
  <c r="X99" i="6"/>
  <c r="X100" i="6"/>
  <c r="P116" i="6"/>
  <c r="Q99" i="6" s="1"/>
  <c r="O99" i="6"/>
  <c r="U107" i="6"/>
  <c r="M110" i="5"/>
  <c r="O94" i="6"/>
  <c r="W102" i="6"/>
  <c r="O111" i="6"/>
  <c r="O108" i="5"/>
  <c r="X112" i="6"/>
  <c r="M99" i="5"/>
  <c r="W107" i="6"/>
  <c r="O109" i="6"/>
  <c r="M111" i="6"/>
  <c r="M108" i="6"/>
  <c r="X105" i="6"/>
  <c r="X103" i="6"/>
  <c r="M96" i="6"/>
  <c r="M104" i="5"/>
  <c r="M107" i="6"/>
  <c r="O98" i="6"/>
  <c r="O103" i="6"/>
  <c r="O112" i="6"/>
  <c r="O104" i="6"/>
  <c r="O114" i="6"/>
  <c r="O96" i="6"/>
  <c r="O95" i="6"/>
  <c r="O110" i="6"/>
  <c r="X110" i="6"/>
  <c r="O108" i="6"/>
  <c r="M114" i="5"/>
  <c r="W106" i="6"/>
  <c r="W97" i="6"/>
  <c r="W108" i="6"/>
  <c r="X113" i="6"/>
  <c r="O105" i="5"/>
  <c r="X104" i="6"/>
  <c r="O102" i="6"/>
  <c r="M106" i="5"/>
  <c r="W112" i="6"/>
  <c r="U109" i="6"/>
  <c r="O107" i="6"/>
  <c r="M110" i="6"/>
  <c r="O113" i="5"/>
  <c r="X107" i="6"/>
  <c r="U96" i="6"/>
  <c r="M94" i="6"/>
  <c r="U100" i="6"/>
  <c r="X101" i="6"/>
  <c r="X96" i="6"/>
  <c r="X102" i="6"/>
  <c r="M97" i="5"/>
  <c r="U110" i="6"/>
  <c r="W110" i="6"/>
  <c r="W101" i="6"/>
  <c r="W94" i="6"/>
  <c r="W95" i="6"/>
  <c r="W103" i="6"/>
  <c r="M101" i="5"/>
  <c r="O101" i="6"/>
  <c r="M95" i="5"/>
  <c r="M100" i="5"/>
  <c r="M103" i="5"/>
  <c r="W98" i="6"/>
  <c r="M107" i="5"/>
  <c r="O106" i="6"/>
  <c r="W105" i="6"/>
  <c r="U99" i="6"/>
  <c r="U95" i="6"/>
  <c r="U105" i="6"/>
  <c r="O105" i="6"/>
  <c r="X97" i="6"/>
  <c r="X95" i="6"/>
  <c r="U114" i="6"/>
  <c r="W114" i="6"/>
  <c r="W104" i="6"/>
  <c r="Q101" i="5" l="1"/>
  <c r="Q114" i="5"/>
  <c r="Q113" i="5"/>
  <c r="Q108" i="5"/>
  <c r="Q106" i="5"/>
  <c r="Q107" i="6"/>
  <c r="Y95" i="6"/>
  <c r="Q104" i="5"/>
  <c r="Q110" i="5"/>
  <c r="Q104" i="6"/>
  <c r="Q96" i="5"/>
  <c r="Q105" i="5"/>
  <c r="Q109" i="5"/>
  <c r="Q99" i="5"/>
  <c r="Q103" i="5"/>
  <c r="Y102" i="6"/>
  <c r="Q113" i="6"/>
  <c r="Y97" i="6"/>
  <c r="Q100" i="6"/>
  <c r="Y96" i="6"/>
  <c r="Q95" i="6"/>
  <c r="Y113" i="6"/>
  <c r="Y110" i="6"/>
  <c r="Y114" i="6"/>
  <c r="Y103" i="6"/>
  <c r="Q100" i="5"/>
  <c r="Q102" i="5"/>
  <c r="Y104" i="6"/>
  <c r="Q105" i="6"/>
  <c r="Q103" i="6"/>
  <c r="Y101" i="6"/>
  <c r="Y107" i="6"/>
  <c r="Q102" i="6"/>
  <c r="Q98" i="6"/>
  <c r="Q110" i="6"/>
  <c r="Q112" i="6"/>
  <c r="Y94" i="6"/>
  <c r="Y112" i="6"/>
  <c r="Q101" i="6"/>
  <c r="Q111" i="5"/>
  <c r="Q95" i="5"/>
  <c r="Q98" i="5"/>
  <c r="Q112" i="5"/>
  <c r="Y105" i="6"/>
  <c r="Q94" i="5"/>
  <c r="Q107" i="5"/>
  <c r="Y99" i="6"/>
  <c r="Y100" i="6"/>
  <c r="Y108" i="6"/>
  <c r="Q109" i="6"/>
  <c r="Y106" i="6"/>
  <c r="Y109" i="6"/>
  <c r="Y111" i="6"/>
  <c r="Q94" i="6"/>
  <c r="Q108" i="6"/>
  <c r="Q114" i="6"/>
  <c r="Q96" i="6"/>
  <c r="Q97" i="6"/>
  <c r="Q106" i="6"/>
  <c r="Q111" i="6"/>
  <c r="Y98" i="6"/>
  <c r="N141" i="5" l="1"/>
  <c r="N141" i="6"/>
  <c r="N140" i="6"/>
  <c r="N140" i="5"/>
  <c r="N144" i="5"/>
  <c r="N135" i="6"/>
  <c r="N133" i="5"/>
  <c r="N136" i="5"/>
  <c r="N129" i="6"/>
  <c r="N131" i="6"/>
  <c r="L129" i="6"/>
  <c r="L144" i="5"/>
  <c r="L134" i="5"/>
  <c r="L126" i="5"/>
  <c r="L132" i="6"/>
  <c r="N127" i="5"/>
  <c r="N127" i="6"/>
  <c r="N126" i="5"/>
  <c r="N126" i="6"/>
  <c r="N142" i="6"/>
  <c r="N139" i="6"/>
  <c r="N129" i="5"/>
  <c r="N130" i="6"/>
  <c r="N124" i="5"/>
  <c r="N139" i="5"/>
  <c r="N143" i="6"/>
  <c r="N135" i="5"/>
  <c r="N130" i="5"/>
  <c r="L129" i="5"/>
  <c r="L136" i="5"/>
  <c r="L143" i="5"/>
  <c r="L135" i="5"/>
  <c r="L141" i="5"/>
  <c r="L125" i="5"/>
  <c r="N125" i="6"/>
  <c r="N144" i="6"/>
  <c r="V144" i="6" s="1"/>
  <c r="N134" i="5"/>
  <c r="N136" i="6"/>
  <c r="N142" i="5"/>
  <c r="N132" i="6"/>
  <c r="L140" i="6"/>
  <c r="L137" i="6"/>
  <c r="L142" i="6"/>
  <c r="L127" i="6"/>
  <c r="L126" i="6"/>
  <c r="L133" i="6"/>
  <c r="L124" i="5"/>
  <c r="N138" i="6"/>
  <c r="N125" i="5"/>
  <c r="N132" i="5"/>
  <c r="L130" i="6"/>
  <c r="L142" i="5"/>
  <c r="L131" i="5"/>
  <c r="L131" i="6"/>
  <c r="L140" i="5"/>
  <c r="L137" i="5"/>
  <c r="L132" i="5"/>
  <c r="N137" i="5"/>
  <c r="N133" i="6"/>
  <c r="N128" i="6"/>
  <c r="N128" i="5"/>
  <c r="N134" i="6"/>
  <c r="L139" i="6"/>
  <c r="L134" i="6"/>
  <c r="L133" i="5"/>
  <c r="L135" i="6"/>
  <c r="L125" i="6"/>
  <c r="L128" i="6"/>
  <c r="L139" i="5"/>
  <c r="N138" i="5"/>
  <c r="L124" i="6"/>
  <c r="N124" i="6"/>
  <c r="N137" i="6"/>
  <c r="L138" i="6"/>
  <c r="N131" i="5"/>
  <c r="N143" i="5"/>
  <c r="L144" i="6"/>
  <c r="L143" i="6"/>
  <c r="L141" i="6"/>
  <c r="L136" i="6"/>
  <c r="L130" i="5"/>
  <c r="L127" i="5"/>
  <c r="L138" i="5"/>
  <c r="L128" i="5"/>
  <c r="P133" i="5" l="1"/>
  <c r="P140" i="6"/>
  <c r="P135" i="6"/>
  <c r="P131" i="6"/>
  <c r="P129" i="5"/>
  <c r="P124" i="6"/>
  <c r="P139" i="6"/>
  <c r="P124" i="5"/>
  <c r="P141" i="5"/>
  <c r="P129" i="6"/>
  <c r="P143" i="5"/>
  <c r="P125" i="5"/>
  <c r="V138" i="6"/>
  <c r="P138" i="5"/>
  <c r="P133" i="6"/>
  <c r="P130" i="6"/>
  <c r="P139" i="5"/>
  <c r="V135" i="6"/>
  <c r="P128" i="5"/>
  <c r="T131" i="6"/>
  <c r="P137" i="5"/>
  <c r="P140" i="5"/>
  <c r="P136" i="5"/>
  <c r="V131" i="6"/>
  <c r="V142" i="6"/>
  <c r="P134" i="5"/>
  <c r="V141" i="6"/>
  <c r="T142" i="6"/>
  <c r="V143" i="6"/>
  <c r="T125" i="6"/>
  <c r="T124" i="6"/>
  <c r="V127" i="6"/>
  <c r="P132" i="6"/>
  <c r="P131" i="5"/>
  <c r="P130" i="5"/>
  <c r="T144" i="6"/>
  <c r="P144" i="6"/>
  <c r="P134" i="6"/>
  <c r="T130" i="6"/>
  <c r="X124" i="6"/>
  <c r="P128" i="6"/>
  <c r="P127" i="5"/>
  <c r="P143" i="6"/>
  <c r="T143" i="6"/>
  <c r="P137" i="6"/>
  <c r="V137" i="6"/>
  <c r="V136" i="6"/>
  <c r="P125" i="6"/>
  <c r="T128" i="6"/>
  <c r="P132" i="5"/>
  <c r="L146" i="5"/>
  <c r="M127" i="5" s="1"/>
  <c r="P136" i="6"/>
  <c r="T136" i="6"/>
  <c r="P138" i="6"/>
  <c r="T141" i="6"/>
  <c r="P141" i="6"/>
  <c r="T138" i="6"/>
  <c r="T137" i="6"/>
  <c r="P142" i="5"/>
  <c r="T127" i="6"/>
  <c r="T139" i="6"/>
  <c r="T133" i="6"/>
  <c r="T126" i="6"/>
  <c r="P126" i="6"/>
  <c r="P142" i="6"/>
  <c r="N146" i="5"/>
  <c r="O143" i="5" s="1"/>
  <c r="P127" i="6"/>
  <c r="V124" i="6"/>
  <c r="V132" i="6"/>
  <c r="T134" i="6"/>
  <c r="V139" i="6"/>
  <c r="N146" i="6"/>
  <c r="O136" i="6" s="1"/>
  <c r="V128" i="6"/>
  <c r="V125" i="6"/>
  <c r="V126" i="6"/>
  <c r="V133" i="6"/>
  <c r="T129" i="6"/>
  <c r="T132" i="6"/>
  <c r="T135" i="6"/>
  <c r="L146" i="6"/>
  <c r="V130" i="6"/>
  <c r="V129" i="6"/>
  <c r="P144" i="5"/>
  <c r="V134" i="6"/>
  <c r="P135" i="5"/>
  <c r="T140" i="6"/>
  <c r="P126" i="5"/>
  <c r="V140" i="6"/>
  <c r="O140" i="5" l="1"/>
  <c r="W133" i="6"/>
  <c r="W142" i="6"/>
  <c r="W140" i="6"/>
  <c r="W134" i="6"/>
  <c r="O141" i="6"/>
  <c r="W129" i="6"/>
  <c r="W130" i="6"/>
  <c r="U131" i="6"/>
  <c r="O124" i="6"/>
  <c r="W128" i="6"/>
  <c r="M134" i="5"/>
  <c r="M142" i="5"/>
  <c r="M136" i="5"/>
  <c r="M135" i="5"/>
  <c r="M126" i="5"/>
  <c r="M137" i="5"/>
  <c r="M140" i="5"/>
  <c r="O133" i="5"/>
  <c r="O126" i="5"/>
  <c r="O124" i="5"/>
  <c r="M144" i="5"/>
  <c r="O139" i="5"/>
  <c r="M133" i="5"/>
  <c r="M125" i="5"/>
  <c r="O139" i="6"/>
  <c r="W139" i="6"/>
  <c r="O144" i="5"/>
  <c r="W143" i="6"/>
  <c r="O127" i="5"/>
  <c r="X139" i="6"/>
  <c r="O131" i="6"/>
  <c r="O132" i="5"/>
  <c r="W136" i="6"/>
  <c r="M138" i="5"/>
  <c r="W125" i="6"/>
  <c r="O144" i="6"/>
  <c r="O127" i="6"/>
  <c r="U129" i="6"/>
  <c r="U127" i="6"/>
  <c r="U135" i="6"/>
  <c r="U134" i="6"/>
  <c r="U126" i="6"/>
  <c r="X132" i="6"/>
  <c r="M138" i="6"/>
  <c r="U143" i="6"/>
  <c r="U130" i="6"/>
  <c r="X144" i="6"/>
  <c r="M131" i="6"/>
  <c r="M124" i="6"/>
  <c r="O129" i="6"/>
  <c r="O142" i="6"/>
  <c r="O132" i="6"/>
  <c r="O143" i="6"/>
  <c r="W144" i="6"/>
  <c r="O133" i="6"/>
  <c r="O128" i="6"/>
  <c r="O134" i="6"/>
  <c r="W132" i="6"/>
  <c r="W124" i="6"/>
  <c r="M129" i="6"/>
  <c r="O130" i="5"/>
  <c r="O136" i="5"/>
  <c r="O129" i="5"/>
  <c r="O134" i="5"/>
  <c r="O141" i="5"/>
  <c r="O135" i="5"/>
  <c r="O128" i="5"/>
  <c r="O137" i="5"/>
  <c r="X142" i="6"/>
  <c r="O125" i="5"/>
  <c r="O135" i="6"/>
  <c r="W127" i="6"/>
  <c r="U141" i="6"/>
  <c r="X133" i="6"/>
  <c r="X131" i="6"/>
  <c r="U136" i="6"/>
  <c r="W137" i="6"/>
  <c r="X143" i="6"/>
  <c r="M140" i="6"/>
  <c r="U144" i="6"/>
  <c r="U124" i="6"/>
  <c r="M137" i="6"/>
  <c r="M127" i="6"/>
  <c r="M133" i="6"/>
  <c r="M125" i="6"/>
  <c r="M139" i="6"/>
  <c r="M130" i="6"/>
  <c r="U139" i="6"/>
  <c r="U140" i="6"/>
  <c r="M142" i="6"/>
  <c r="M144" i="6"/>
  <c r="X140" i="6"/>
  <c r="X141" i="6"/>
  <c r="X129" i="6"/>
  <c r="X126" i="6"/>
  <c r="U142" i="6"/>
  <c r="M132" i="6"/>
  <c r="O125" i="6"/>
  <c r="U132" i="6"/>
  <c r="W126" i="6"/>
  <c r="P146" i="5"/>
  <c r="Q142" i="5" s="1"/>
  <c r="O140" i="6"/>
  <c r="M126" i="6"/>
  <c r="U133" i="6"/>
  <c r="O142" i="5"/>
  <c r="X128" i="6"/>
  <c r="M141" i="6"/>
  <c r="X134" i="6"/>
  <c r="X130" i="6"/>
  <c r="P146" i="6"/>
  <c r="Y139" i="6" s="1"/>
  <c r="X136" i="6"/>
  <c r="M143" i="5"/>
  <c r="M129" i="5"/>
  <c r="M124" i="5"/>
  <c r="M139" i="5"/>
  <c r="M132" i="5"/>
  <c r="O137" i="6"/>
  <c r="M143" i="6"/>
  <c r="W141" i="6"/>
  <c r="O131" i="5"/>
  <c r="O130" i="6"/>
  <c r="U125" i="6"/>
  <c r="M131" i="5"/>
  <c r="M128" i="5"/>
  <c r="W135" i="6"/>
  <c r="U137" i="6"/>
  <c r="U138" i="6"/>
  <c r="X127" i="6"/>
  <c r="X125" i="6"/>
  <c r="X138" i="6"/>
  <c r="M136" i="6"/>
  <c r="M135" i="6"/>
  <c r="O138" i="6"/>
  <c r="U128" i="6"/>
  <c r="X137" i="6"/>
  <c r="O126" i="6"/>
  <c r="M128" i="6"/>
  <c r="M141" i="5"/>
  <c r="W138" i="6"/>
  <c r="M134" i="6"/>
  <c r="W131" i="6"/>
  <c r="M130" i="5"/>
  <c r="X135" i="6"/>
  <c r="O138" i="5"/>
  <c r="Q134" i="6" l="1"/>
  <c r="Y127" i="6"/>
  <c r="Q130" i="5"/>
  <c r="Q127" i="5"/>
  <c r="Q132" i="5"/>
  <c r="Q144" i="5"/>
  <c r="Q135" i="5"/>
  <c r="Y130" i="6"/>
  <c r="Y128" i="6"/>
  <c r="Q127" i="6"/>
  <c r="Y141" i="6"/>
  <c r="Y124" i="6"/>
  <c r="Y129" i="6"/>
  <c r="Y133" i="6"/>
  <c r="Q142" i="6"/>
  <c r="Y132" i="6"/>
  <c r="Y137" i="6"/>
  <c r="Q138" i="6"/>
  <c r="Y136" i="6"/>
  <c r="Y134" i="6"/>
  <c r="Q141" i="6"/>
  <c r="Y143" i="6"/>
  <c r="Y144" i="6"/>
  <c r="Q126" i="6"/>
  <c r="Q135" i="6"/>
  <c r="Q130" i="6"/>
  <c r="Q129" i="6"/>
  <c r="Q140" i="6"/>
  <c r="Q131" i="6"/>
  <c r="Q139" i="6"/>
  <c r="Q124" i="6"/>
  <c r="Q132" i="6"/>
  <c r="Q133" i="6"/>
  <c r="Y138" i="6"/>
  <c r="Y135" i="6"/>
  <c r="Q137" i="6"/>
  <c r="Y125" i="6"/>
  <c r="Q128" i="6"/>
  <c r="Q136" i="6"/>
  <c r="Q128" i="5"/>
  <c r="Q140" i="5"/>
  <c r="Q138" i="5"/>
  <c r="Q133" i="5"/>
  <c r="Q137" i="5"/>
  <c r="Q136" i="5"/>
  <c r="Q124" i="5"/>
  <c r="Q134" i="5"/>
  <c r="Q141" i="5"/>
  <c r="Q139" i="5"/>
  <c r="Q125" i="5"/>
  <c r="Q129" i="5"/>
  <c r="Q143" i="5"/>
  <c r="Y126" i="6"/>
  <c r="Y140" i="6"/>
  <c r="Q126" i="5"/>
  <c r="Q131" i="5"/>
  <c r="Q143" i="6"/>
  <c r="Y131" i="6"/>
  <c r="Y142" i="6"/>
  <c r="Q144" i="6"/>
  <c r="Q125" i="6"/>
  <c r="F69" i="2" l="1"/>
  <c r="D69" i="2"/>
  <c r="K69" i="2"/>
  <c r="M69" i="2"/>
  <c r="E69" i="2"/>
  <c r="G69" i="2"/>
  <c r="D68" i="2"/>
  <c r="L69" i="2"/>
  <c r="H69" i="2"/>
  <c r="C69" i="2"/>
  <c r="H68" i="2"/>
  <c r="J69" i="2"/>
  <c r="K68" i="2"/>
  <c r="G68" i="2"/>
  <c r="M68" i="2"/>
  <c r="I68" i="2"/>
  <c r="I69" i="2"/>
  <c r="E68" i="2"/>
  <c r="J68" i="2"/>
  <c r="C68" i="2"/>
  <c r="F68" i="2"/>
  <c r="L68" i="2"/>
  <c r="G70" i="2" l="1"/>
  <c r="F70" i="2"/>
  <c r="E70" i="2"/>
  <c r="L70" i="2"/>
  <c r="K70" i="2"/>
  <c r="J70" i="2"/>
  <c r="M70" i="2"/>
  <c r="H70" i="2"/>
  <c r="N69" i="2"/>
  <c r="C70" i="2"/>
  <c r="D70" i="2"/>
  <c r="N68" i="2"/>
  <c r="I70" i="2"/>
  <c r="F69" i="3"/>
  <c r="D69" i="3"/>
  <c r="C69" i="3"/>
  <c r="E69" i="3"/>
  <c r="C68" i="3"/>
  <c r="D68" i="3"/>
  <c r="E68" i="3"/>
  <c r="F68" i="3"/>
  <c r="F70" i="3" l="1"/>
  <c r="D70" i="3"/>
  <c r="C70" i="3"/>
  <c r="G69" i="3"/>
  <c r="J69" i="3" s="1"/>
  <c r="N70" i="2"/>
  <c r="E70" i="3"/>
  <c r="G68" i="3"/>
  <c r="I68" i="3" s="1"/>
  <c r="K69" i="3" l="1"/>
  <c r="G70" i="3"/>
  <c r="K70" i="3" s="1"/>
  <c r="H69" i="3"/>
  <c r="I69" i="3"/>
  <c r="H68" i="3"/>
  <c r="H70" i="3"/>
  <c r="K68" i="3"/>
  <c r="J68" i="3"/>
  <c r="N171" i="5"/>
  <c r="N159" i="5"/>
  <c r="N157" i="6"/>
  <c r="N154" i="5"/>
  <c r="N155" i="5"/>
  <c r="N163" i="6"/>
  <c r="L164" i="6"/>
  <c r="N168" i="5"/>
  <c r="N158" i="6"/>
  <c r="N174" i="6"/>
  <c r="V174" i="6" s="1"/>
  <c r="N166" i="6"/>
  <c r="N155" i="6"/>
  <c r="N170" i="6"/>
  <c r="N159" i="6"/>
  <c r="N158" i="5"/>
  <c r="N157" i="5"/>
  <c r="N162" i="5"/>
  <c r="N171" i="6"/>
  <c r="N165" i="5"/>
  <c r="N163" i="5"/>
  <c r="N160" i="5"/>
  <c r="N166" i="5"/>
  <c r="N170" i="5"/>
  <c r="L155" i="5"/>
  <c r="N162" i="6"/>
  <c r="L163" i="6"/>
  <c r="N173" i="5"/>
  <c r="L171" i="6"/>
  <c r="L170" i="5"/>
  <c r="L166" i="5"/>
  <c r="L166" i="6"/>
  <c r="L158" i="6"/>
  <c r="L167" i="5"/>
  <c r="L161" i="6"/>
  <c r="U70" i="4"/>
  <c r="L70" i="4"/>
  <c r="T70" i="4"/>
  <c r="R70" i="4"/>
  <c r="W70" i="4"/>
  <c r="H70" i="4"/>
  <c r="V70" i="4"/>
  <c r="N172" i="6"/>
  <c r="N169" i="6"/>
  <c r="N169" i="5"/>
  <c r="L160" i="6"/>
  <c r="L168" i="5"/>
  <c r="N173" i="6"/>
  <c r="N161" i="6"/>
  <c r="L167" i="6"/>
  <c r="L172" i="5"/>
  <c r="L163" i="5"/>
  <c r="L171" i="5"/>
  <c r="P171" i="5" s="1"/>
  <c r="L165" i="6"/>
  <c r="L159" i="6"/>
  <c r="L158" i="5"/>
  <c r="I70" i="4"/>
  <c r="J70" i="4"/>
  <c r="N168" i="6"/>
  <c r="N165" i="6"/>
  <c r="L154" i="5"/>
  <c r="N164" i="5"/>
  <c r="N172" i="5"/>
  <c r="P172" i="5" s="1"/>
  <c r="L162" i="5"/>
  <c r="L161" i="5"/>
  <c r="E70" i="4"/>
  <c r="K70" i="4"/>
  <c r="P70" i="4"/>
  <c r="F70" i="4"/>
  <c r="L170" i="6"/>
  <c r="N156" i="5"/>
  <c r="L173" i="6"/>
  <c r="L169" i="6"/>
  <c r="P169" i="6" s="1"/>
  <c r="N167" i="6"/>
  <c r="N160" i="6"/>
  <c r="N164" i="6"/>
  <c r="L164" i="5"/>
  <c r="L156" i="6"/>
  <c r="L156" i="5"/>
  <c r="L162" i="6"/>
  <c r="P162" i="6" s="1"/>
  <c r="L165" i="5"/>
  <c r="G70" i="4"/>
  <c r="Q70" i="4"/>
  <c r="X68" i="4"/>
  <c r="L155" i="6"/>
  <c r="P155" i="6" s="1"/>
  <c r="L172" i="6"/>
  <c r="L174" i="6"/>
  <c r="T174" i="6" s="1"/>
  <c r="N156" i="6"/>
  <c r="N154" i="6"/>
  <c r="N174" i="5"/>
  <c r="N161" i="5"/>
  <c r="L157" i="5"/>
  <c r="L157" i="6"/>
  <c r="L160" i="5"/>
  <c r="P160" i="5" s="1"/>
  <c r="L173" i="5"/>
  <c r="L154" i="6"/>
  <c r="O70" i="4"/>
  <c r="S70" i="4"/>
  <c r="M70" i="4"/>
  <c r="N70" i="4"/>
  <c r="C70" i="4"/>
  <c r="G69" i="4"/>
  <c r="N200" i="5" s="1"/>
  <c r="X69" i="4"/>
  <c r="R69" i="4"/>
  <c r="N189" i="6" s="1"/>
  <c r="Q69" i="4"/>
  <c r="N190" i="6" s="1"/>
  <c r="J69" i="4"/>
  <c r="N197" i="5" s="1"/>
  <c r="H69" i="4"/>
  <c r="N199" i="5" s="1"/>
  <c r="P69" i="4"/>
  <c r="N191" i="5" s="1"/>
  <c r="O69" i="4"/>
  <c r="N192" i="5" s="1"/>
  <c r="T69" i="4"/>
  <c r="S69" i="4"/>
  <c r="N188" i="5" s="1"/>
  <c r="V69" i="4"/>
  <c r="N185" i="6" s="1"/>
  <c r="N69" i="4"/>
  <c r="N193" i="5" s="1"/>
  <c r="N167" i="5"/>
  <c r="L174" i="5"/>
  <c r="D70" i="4"/>
  <c r="M69" i="4"/>
  <c r="L69" i="4"/>
  <c r="N195" i="5" s="1"/>
  <c r="D68" i="4"/>
  <c r="C69" i="4"/>
  <c r="I69" i="4"/>
  <c r="G68" i="4"/>
  <c r="L200" i="5" s="1"/>
  <c r="J68" i="4"/>
  <c r="L197" i="6" s="1"/>
  <c r="V68" i="4"/>
  <c r="L185" i="6" s="1"/>
  <c r="E68" i="4"/>
  <c r="L202" i="5" s="1"/>
  <c r="Q68" i="4"/>
  <c r="L190" i="6" s="1"/>
  <c r="S68" i="4"/>
  <c r="L188" i="6" s="1"/>
  <c r="E69" i="4"/>
  <c r="N202" i="5" s="1"/>
  <c r="U69" i="4"/>
  <c r="N186" i="6" s="1"/>
  <c r="P68" i="4"/>
  <c r="L191" i="6" s="1"/>
  <c r="O68" i="4"/>
  <c r="L192" i="6" s="1"/>
  <c r="L168" i="6"/>
  <c r="L159" i="5"/>
  <c r="P159" i="5" s="1"/>
  <c r="F68" i="4"/>
  <c r="L201" i="6" s="1"/>
  <c r="K69" i="4"/>
  <c r="N196" i="5" s="1"/>
  <c r="D69" i="4"/>
  <c r="N203" i="5" s="1"/>
  <c r="L68" i="4"/>
  <c r="L195" i="6" s="1"/>
  <c r="T68" i="4"/>
  <c r="L187" i="6" s="1"/>
  <c r="U68" i="4"/>
  <c r="L186" i="6" s="1"/>
  <c r="M68" i="4"/>
  <c r="L194" i="5" s="1"/>
  <c r="H68" i="4"/>
  <c r="L199" i="5" s="1"/>
  <c r="I68" i="4"/>
  <c r="L198" i="6" s="1"/>
  <c r="R68" i="4"/>
  <c r="L189" i="6" s="1"/>
  <c r="N68" i="4"/>
  <c r="L193" i="5" s="1"/>
  <c r="L169" i="5"/>
  <c r="P169" i="5" s="1"/>
  <c r="F69" i="4"/>
  <c r="N201" i="6" s="1"/>
  <c r="W69" i="4"/>
  <c r="N184" i="5" s="1"/>
  <c r="W68" i="4"/>
  <c r="L184" i="5" s="1"/>
  <c r="K68" i="4"/>
  <c r="L196" i="6" s="1"/>
  <c r="C68" i="4"/>
  <c r="L204" i="6" s="1"/>
  <c r="P163" i="6" l="1"/>
  <c r="V167" i="6"/>
  <c r="P164" i="5"/>
  <c r="P170" i="5"/>
  <c r="V168" i="6"/>
  <c r="T172" i="6"/>
  <c r="V165" i="6"/>
  <c r="P165" i="5"/>
  <c r="P174" i="5"/>
  <c r="P162" i="5"/>
  <c r="V173" i="6"/>
  <c r="L68" i="3"/>
  <c r="L69" i="3"/>
  <c r="T155" i="6"/>
  <c r="P164" i="6"/>
  <c r="P158" i="5"/>
  <c r="I70" i="3"/>
  <c r="J70" i="3"/>
  <c r="P202" i="5"/>
  <c r="X70" i="4"/>
  <c r="P168" i="6"/>
  <c r="V163" i="6"/>
  <c r="P173" i="5"/>
  <c r="P154" i="5"/>
  <c r="L198" i="5"/>
  <c r="L193" i="6"/>
  <c r="N186" i="5"/>
  <c r="L202" i="6"/>
  <c r="N200" i="6"/>
  <c r="L195" i="5"/>
  <c r="P195" i="5" s="1"/>
  <c r="N202" i="6"/>
  <c r="N188" i="6"/>
  <c r="N189" i="5"/>
  <c r="N191" i="6"/>
  <c r="P191" i="6" s="1"/>
  <c r="N197" i="6"/>
  <c r="P197" i="6" s="1"/>
  <c r="T170" i="6"/>
  <c r="L189" i="5"/>
  <c r="L204" i="5"/>
  <c r="N184" i="6"/>
  <c r="V186" i="6" s="1"/>
  <c r="L197" i="5"/>
  <c r="P197" i="5" s="1"/>
  <c r="L200" i="6"/>
  <c r="N192" i="6"/>
  <c r="P192" i="6" s="1"/>
  <c r="N199" i="6"/>
  <c r="P154" i="6"/>
  <c r="X154" i="6" s="1"/>
  <c r="T158" i="6"/>
  <c r="P190" i="6"/>
  <c r="P185" i="6"/>
  <c r="P193" i="5"/>
  <c r="P199" i="5"/>
  <c r="T204" i="6"/>
  <c r="P186" i="6"/>
  <c r="N201" i="5"/>
  <c r="P189" i="6"/>
  <c r="L199" i="6"/>
  <c r="L194" i="6"/>
  <c r="L186" i="5"/>
  <c r="L187" i="5"/>
  <c r="N203" i="6"/>
  <c r="L192" i="5"/>
  <c r="L196" i="5"/>
  <c r="L191" i="5"/>
  <c r="N190" i="5"/>
  <c r="L185" i="5"/>
  <c r="N198" i="6"/>
  <c r="N198" i="5"/>
  <c r="Y69" i="4"/>
  <c r="AA69" i="4" s="1"/>
  <c r="L203" i="6"/>
  <c r="L203" i="5"/>
  <c r="N204" i="6"/>
  <c r="P204" i="6" s="1"/>
  <c r="P200" i="5"/>
  <c r="N193" i="6"/>
  <c r="N204" i="5"/>
  <c r="T173" i="6"/>
  <c r="Y68" i="4"/>
  <c r="AB68" i="4" s="1"/>
  <c r="L184" i="6"/>
  <c r="N196" i="6"/>
  <c r="P201" i="6"/>
  <c r="L188" i="5"/>
  <c r="L190" i="5"/>
  <c r="L201" i="5"/>
  <c r="N195" i="6"/>
  <c r="P195" i="6" s="1"/>
  <c r="N194" i="6"/>
  <c r="N194" i="5"/>
  <c r="P156" i="6"/>
  <c r="X156" i="6" s="1"/>
  <c r="P173" i="6"/>
  <c r="T168" i="6"/>
  <c r="P184" i="5"/>
  <c r="P188" i="6"/>
  <c r="N187" i="6"/>
  <c r="N187" i="5"/>
  <c r="N185" i="5"/>
  <c r="X155" i="6"/>
  <c r="P157" i="6"/>
  <c r="V154" i="6"/>
  <c r="V156" i="6"/>
  <c r="V155" i="6"/>
  <c r="V158" i="6"/>
  <c r="V162" i="6"/>
  <c r="N176" i="6"/>
  <c r="O163" i="6" s="1"/>
  <c r="V164" i="6"/>
  <c r="V157" i="6"/>
  <c r="V159" i="6"/>
  <c r="V160" i="6"/>
  <c r="W160" i="6" s="1"/>
  <c r="P172" i="6"/>
  <c r="V166" i="6"/>
  <c r="T169" i="6"/>
  <c r="P170" i="6"/>
  <c r="L176" i="6"/>
  <c r="M156" i="6" s="1"/>
  <c r="T156" i="6"/>
  <c r="T159" i="6"/>
  <c r="T154" i="6"/>
  <c r="T157" i="6"/>
  <c r="T165" i="6"/>
  <c r="T163" i="6"/>
  <c r="T162" i="6"/>
  <c r="T160" i="6"/>
  <c r="T164" i="6"/>
  <c r="T161" i="6"/>
  <c r="P157" i="5"/>
  <c r="P174" i="6"/>
  <c r="P156" i="5"/>
  <c r="V161" i="6"/>
  <c r="P167" i="5"/>
  <c r="P161" i="5"/>
  <c r="P163" i="5"/>
  <c r="P167" i="6"/>
  <c r="P168" i="5"/>
  <c r="P160" i="6"/>
  <c r="P166" i="5"/>
  <c r="P166" i="6"/>
  <c r="V169" i="6"/>
  <c r="N176" i="5"/>
  <c r="O162" i="5" s="1"/>
  <c r="P158" i="6"/>
  <c r="V170" i="6"/>
  <c r="W170" i="6" s="1"/>
  <c r="T167" i="6"/>
  <c r="T166" i="6"/>
  <c r="L176" i="5"/>
  <c r="M162" i="5" s="1"/>
  <c r="P165" i="6"/>
  <c r="P159" i="6"/>
  <c r="P171" i="6"/>
  <c r="V171" i="6"/>
  <c r="V172" i="6"/>
  <c r="W172" i="6" s="1"/>
  <c r="P161" i="6"/>
  <c r="P155" i="5"/>
  <c r="T171" i="6"/>
  <c r="P200" i="6" l="1"/>
  <c r="U157" i="6"/>
  <c r="P198" i="5"/>
  <c r="U160" i="6"/>
  <c r="U166" i="6"/>
  <c r="P189" i="5"/>
  <c r="L70" i="3"/>
  <c r="P193" i="6"/>
  <c r="W173" i="6"/>
  <c r="W168" i="6"/>
  <c r="W166" i="6"/>
  <c r="W169" i="6"/>
  <c r="O157" i="6"/>
  <c r="W161" i="6"/>
  <c r="O155" i="6"/>
  <c r="W164" i="6"/>
  <c r="W155" i="6"/>
  <c r="V184" i="6"/>
  <c r="V185" i="6"/>
  <c r="Z68" i="4"/>
  <c r="T197" i="6"/>
  <c r="T202" i="6"/>
  <c r="P202" i="6"/>
  <c r="AB69" i="4"/>
  <c r="V192" i="6"/>
  <c r="O169" i="5"/>
  <c r="M171" i="5"/>
  <c r="X159" i="6"/>
  <c r="Z69" i="4"/>
  <c r="V201" i="6"/>
  <c r="M164" i="5"/>
  <c r="O170" i="5"/>
  <c r="M157" i="5"/>
  <c r="Y70" i="4"/>
  <c r="AB70" i="4" s="1"/>
  <c r="T200" i="6"/>
  <c r="M158" i="5"/>
  <c r="M166" i="5"/>
  <c r="X204" i="6"/>
  <c r="O164" i="5"/>
  <c r="U161" i="6"/>
  <c r="U154" i="6"/>
  <c r="O157" i="5"/>
  <c r="M161" i="6"/>
  <c r="M162" i="6"/>
  <c r="U171" i="6"/>
  <c r="W171" i="6"/>
  <c r="O174" i="6"/>
  <c r="U167" i="6"/>
  <c r="M154" i="5"/>
  <c r="M167" i="5"/>
  <c r="O166" i="6"/>
  <c r="M163" i="5"/>
  <c r="M161" i="5"/>
  <c r="M156" i="5"/>
  <c r="X174" i="6"/>
  <c r="M154" i="6"/>
  <c r="U163" i="6"/>
  <c r="U159" i="6"/>
  <c r="O154" i="5"/>
  <c r="M155" i="5"/>
  <c r="M160" i="6"/>
  <c r="U169" i="6"/>
  <c r="W159" i="6"/>
  <c r="W162" i="6"/>
  <c r="W156" i="6"/>
  <c r="M173" i="5"/>
  <c r="X158" i="6"/>
  <c r="O172" i="6"/>
  <c r="V197" i="6"/>
  <c r="U168" i="6"/>
  <c r="O171" i="6"/>
  <c r="O169" i="6"/>
  <c r="X157" i="6"/>
  <c r="X162" i="6"/>
  <c r="V195" i="6"/>
  <c r="V196" i="6"/>
  <c r="V188" i="6"/>
  <c r="V194" i="6"/>
  <c r="U173" i="6"/>
  <c r="P203" i="6"/>
  <c r="T203" i="6"/>
  <c r="P185" i="5"/>
  <c r="M160" i="5"/>
  <c r="AA68" i="4"/>
  <c r="P194" i="6"/>
  <c r="M169" i="5"/>
  <c r="W163" i="6"/>
  <c r="O165" i="5"/>
  <c r="O163" i="5"/>
  <c r="O156" i="5"/>
  <c r="O174" i="5"/>
  <c r="O161" i="5"/>
  <c r="X171" i="6"/>
  <c r="O172" i="5"/>
  <c r="O158" i="5"/>
  <c r="M159" i="6"/>
  <c r="U164" i="6"/>
  <c r="U165" i="6"/>
  <c r="U156" i="6"/>
  <c r="O168" i="5"/>
  <c r="O173" i="5"/>
  <c r="O161" i="6"/>
  <c r="X170" i="6"/>
  <c r="X169" i="6"/>
  <c r="O167" i="6"/>
  <c r="X172" i="6"/>
  <c r="W157" i="6"/>
  <c r="W158" i="6"/>
  <c r="W154" i="6"/>
  <c r="X164" i="6"/>
  <c r="O171" i="5"/>
  <c r="O160" i="5"/>
  <c r="M168" i="5"/>
  <c r="U155" i="6"/>
  <c r="O167" i="5"/>
  <c r="M159" i="5"/>
  <c r="O159" i="5"/>
  <c r="O166" i="5"/>
  <c r="O173" i="6"/>
  <c r="P176" i="5"/>
  <c r="Q161" i="5" s="1"/>
  <c r="V187" i="6"/>
  <c r="P190" i="5"/>
  <c r="N206" i="6"/>
  <c r="W185" i="6" s="1"/>
  <c r="P191" i="5"/>
  <c r="V202" i="6"/>
  <c r="V203" i="6"/>
  <c r="P199" i="6"/>
  <c r="T199" i="6"/>
  <c r="L206" i="5"/>
  <c r="M185" i="5" s="1"/>
  <c r="V190" i="6"/>
  <c r="T196" i="6"/>
  <c r="X166" i="6"/>
  <c r="M163" i="6"/>
  <c r="M164" i="6"/>
  <c r="U158" i="6"/>
  <c r="U174" i="6"/>
  <c r="U172" i="6"/>
  <c r="M170" i="6"/>
  <c r="M172" i="6"/>
  <c r="X161" i="6"/>
  <c r="P176" i="6"/>
  <c r="Q159" i="6" s="1"/>
  <c r="X163" i="6"/>
  <c r="O155" i="5"/>
  <c r="M171" i="6"/>
  <c r="M167" i="6"/>
  <c r="M170" i="5"/>
  <c r="M172" i="5"/>
  <c r="X173" i="6"/>
  <c r="V193" i="6"/>
  <c r="P201" i="5"/>
  <c r="P188" i="5"/>
  <c r="T184" i="6"/>
  <c r="L206" i="6"/>
  <c r="M184" i="6" s="1"/>
  <c r="T193" i="6"/>
  <c r="T188" i="6"/>
  <c r="T191" i="6"/>
  <c r="T194" i="6"/>
  <c r="T189" i="6"/>
  <c r="T185" i="6"/>
  <c r="T186" i="6"/>
  <c r="T195" i="6"/>
  <c r="P184" i="6"/>
  <c r="T192" i="6"/>
  <c r="T187" i="6"/>
  <c r="T190" i="6"/>
  <c r="V191" i="6"/>
  <c r="M165" i="5"/>
  <c r="V204" i="6"/>
  <c r="P196" i="5"/>
  <c r="P187" i="5"/>
  <c r="N206" i="5"/>
  <c r="O190" i="5" s="1"/>
  <c r="V200" i="6"/>
  <c r="P204" i="5"/>
  <c r="P196" i="6"/>
  <c r="T201" i="6"/>
  <c r="T198" i="6"/>
  <c r="X167" i="6"/>
  <c r="M174" i="6"/>
  <c r="U162" i="6"/>
  <c r="M169" i="6"/>
  <c r="O170" i="6"/>
  <c r="O162" i="6"/>
  <c r="O168" i="6"/>
  <c r="O159" i="6"/>
  <c r="O165" i="6"/>
  <c r="O160" i="6"/>
  <c r="W167" i="6"/>
  <c r="O164" i="6"/>
  <c r="O154" i="6"/>
  <c r="M157" i="6"/>
  <c r="X165" i="6"/>
  <c r="X160" i="6"/>
  <c r="O158" i="6"/>
  <c r="M166" i="6"/>
  <c r="W165" i="6"/>
  <c r="M168" i="6"/>
  <c r="W174" i="6"/>
  <c r="M158" i="6"/>
  <c r="M165" i="6"/>
  <c r="M173" i="6"/>
  <c r="V189" i="6"/>
  <c r="M155" i="6"/>
  <c r="M174" i="5"/>
  <c r="P203" i="5"/>
  <c r="V198" i="6"/>
  <c r="O156" i="6"/>
  <c r="P192" i="5"/>
  <c r="P186" i="5"/>
  <c r="V199" i="6"/>
  <c r="P194" i="5"/>
  <c r="P187" i="6"/>
  <c r="U170" i="6"/>
  <c r="X168" i="6"/>
  <c r="P198" i="6"/>
  <c r="U195" i="6" l="1"/>
  <c r="Y173" i="6"/>
  <c r="Q167" i="6"/>
  <c r="U190" i="6"/>
  <c r="U197" i="6"/>
  <c r="AC68" i="4"/>
  <c r="Y160" i="6"/>
  <c r="Y167" i="6"/>
  <c r="Y156" i="6"/>
  <c r="Y165" i="6"/>
  <c r="Q158" i="6"/>
  <c r="Y168" i="6"/>
  <c r="W204" i="6"/>
  <c r="W191" i="6"/>
  <c r="O195" i="6"/>
  <c r="X202" i="6"/>
  <c r="AC69" i="4"/>
  <c r="X201" i="6"/>
  <c r="X197" i="6"/>
  <c r="X200" i="6"/>
  <c r="Q157" i="6"/>
  <c r="U201" i="6"/>
  <c r="U187" i="6"/>
  <c r="U186" i="6"/>
  <c r="U191" i="6"/>
  <c r="W190" i="6"/>
  <c r="U202" i="6"/>
  <c r="U192" i="6"/>
  <c r="U185" i="6"/>
  <c r="U198" i="6"/>
  <c r="U200" i="6"/>
  <c r="U189" i="6"/>
  <c r="U193" i="6"/>
  <c r="M196" i="5"/>
  <c r="M187" i="5"/>
  <c r="U194" i="6"/>
  <c r="M188" i="5"/>
  <c r="M186" i="5"/>
  <c r="M192" i="5"/>
  <c r="M203" i="5"/>
  <c r="W193" i="6"/>
  <c r="W184" i="6"/>
  <c r="W203" i="6"/>
  <c r="O203" i="6"/>
  <c r="O187" i="6"/>
  <c r="O204" i="6"/>
  <c r="W199" i="6"/>
  <c r="O198" i="6"/>
  <c r="O193" i="6"/>
  <c r="W198" i="6"/>
  <c r="W200" i="6"/>
  <c r="W189" i="6"/>
  <c r="U188" i="6"/>
  <c r="M201" i="5"/>
  <c r="U184" i="6"/>
  <c r="W187" i="6"/>
  <c r="W202" i="6"/>
  <c r="Z70" i="4"/>
  <c r="AA70" i="4"/>
  <c r="M185" i="6"/>
  <c r="M196" i="6"/>
  <c r="M186" i="6"/>
  <c r="M189" i="6"/>
  <c r="M197" i="6"/>
  <c r="M201" i="6"/>
  <c r="M195" i="6"/>
  <c r="M204" i="6"/>
  <c r="M198" i="6"/>
  <c r="M192" i="6"/>
  <c r="M188" i="6"/>
  <c r="M190" i="6"/>
  <c r="M187" i="6"/>
  <c r="M191" i="6"/>
  <c r="M200" i="6"/>
  <c r="M202" i="6"/>
  <c r="M193" i="6"/>
  <c r="Q173" i="6"/>
  <c r="Y161" i="6"/>
  <c r="U199" i="6"/>
  <c r="O200" i="6"/>
  <c r="O191" i="6"/>
  <c r="O192" i="6"/>
  <c r="O188" i="6"/>
  <c r="O190" i="6"/>
  <c r="O186" i="6"/>
  <c r="O184" i="6"/>
  <c r="O201" i="6"/>
  <c r="O189" i="6"/>
  <c r="O199" i="6"/>
  <c r="O197" i="6"/>
  <c r="O202" i="6"/>
  <c r="O185" i="6"/>
  <c r="M190" i="5"/>
  <c r="Q160" i="6"/>
  <c r="M194" i="6"/>
  <c r="W196" i="6"/>
  <c r="W195" i="6"/>
  <c r="Y158" i="6"/>
  <c r="Q174" i="6"/>
  <c r="Q165" i="6"/>
  <c r="W192" i="6"/>
  <c r="W201" i="6"/>
  <c r="X196" i="6"/>
  <c r="O184" i="5"/>
  <c r="O199" i="5"/>
  <c r="O200" i="5"/>
  <c r="O197" i="5"/>
  <c r="O193" i="5"/>
  <c r="O196" i="5"/>
  <c r="O186" i="5"/>
  <c r="O189" i="5"/>
  <c r="O203" i="5"/>
  <c r="O202" i="5"/>
  <c r="O188" i="5"/>
  <c r="O192" i="5"/>
  <c r="O195" i="5"/>
  <c r="O191" i="5"/>
  <c r="O198" i="5"/>
  <c r="O187" i="5"/>
  <c r="Q166" i="6"/>
  <c r="M199" i="5"/>
  <c r="M189" i="5"/>
  <c r="M202" i="5"/>
  <c r="M204" i="5"/>
  <c r="M184" i="5"/>
  <c r="M198" i="5"/>
  <c r="M193" i="5"/>
  <c r="M197" i="5"/>
  <c r="M195" i="5"/>
  <c r="M200" i="5"/>
  <c r="M194" i="5"/>
  <c r="X199" i="6"/>
  <c r="Y155" i="6"/>
  <c r="Y169" i="6"/>
  <c r="Q167" i="5"/>
  <c r="Y171" i="6"/>
  <c r="Q168" i="5"/>
  <c r="U203" i="6"/>
  <c r="O196" i="6"/>
  <c r="Y162" i="6"/>
  <c r="W197" i="6"/>
  <c r="Y174" i="6"/>
  <c r="Y154" i="6"/>
  <c r="Y159" i="6"/>
  <c r="P206" i="6"/>
  <c r="X188" i="6"/>
  <c r="X189" i="6"/>
  <c r="X193" i="6"/>
  <c r="X191" i="6"/>
  <c r="X192" i="6"/>
  <c r="X184" i="6"/>
  <c r="X190" i="6"/>
  <c r="X194" i="6"/>
  <c r="X195" i="6"/>
  <c r="X185" i="6"/>
  <c r="X187" i="6"/>
  <c r="X186" i="6"/>
  <c r="Y163" i="6"/>
  <c r="Y166" i="6"/>
  <c r="U204" i="6"/>
  <c r="M199" i="6"/>
  <c r="O194" i="6"/>
  <c r="Y164" i="6"/>
  <c r="Y172" i="6"/>
  <c r="Q170" i="6"/>
  <c r="Q157" i="5"/>
  <c r="Q171" i="6"/>
  <c r="X203" i="6"/>
  <c r="W194" i="6"/>
  <c r="W186" i="6"/>
  <c r="Y157" i="6"/>
  <c r="O185" i="5"/>
  <c r="Q163" i="5"/>
  <c r="X198" i="6"/>
  <c r="Q162" i="6"/>
  <c r="Q155" i="6"/>
  <c r="Q169" i="6"/>
  <c r="Q164" i="6"/>
  <c r="Q163" i="6"/>
  <c r="Q168" i="6"/>
  <c r="Q154" i="6"/>
  <c r="Q161" i="6"/>
  <c r="U196" i="6"/>
  <c r="O201" i="5"/>
  <c r="M191" i="5"/>
  <c r="O204" i="5"/>
  <c r="Q164" i="5"/>
  <c r="Q173" i="5"/>
  <c r="Q174" i="5"/>
  <c r="Q171" i="5"/>
  <c r="Q158" i="5"/>
  <c r="Q169" i="5"/>
  <c r="Q159" i="5"/>
  <c r="Q165" i="5"/>
  <c r="Q154" i="5"/>
  <c r="Q160" i="5"/>
  <c r="Q162" i="5"/>
  <c r="Q172" i="5"/>
  <c r="Q170" i="5"/>
  <c r="Q172" i="6"/>
  <c r="Y170" i="6"/>
  <c r="Q156" i="5"/>
  <c r="Q155" i="5"/>
  <c r="M203" i="6"/>
  <c r="W188" i="6"/>
  <c r="O194" i="5"/>
  <c r="Q156" i="6"/>
  <c r="P206" i="5"/>
  <c r="Q185" i="5" s="1"/>
  <c r="Q166" i="5"/>
  <c r="Y186" i="6" l="1"/>
  <c r="Y201" i="6"/>
  <c r="AC70" i="4"/>
  <c r="Y203" i="6"/>
  <c r="Y202" i="6"/>
  <c r="Y198" i="6"/>
  <c r="Q203" i="6"/>
  <c r="Y187" i="6"/>
  <c r="Y190" i="6"/>
  <c r="Y193" i="6"/>
  <c r="Y204" i="6"/>
  <c r="Q194" i="6"/>
  <c r="Q198" i="6"/>
  <c r="Y195" i="6"/>
  <c r="Y192" i="6"/>
  <c r="Q195" i="5"/>
  <c r="Q197" i="5"/>
  <c r="Q202" i="5"/>
  <c r="Q189" i="5"/>
  <c r="Q198" i="5"/>
  <c r="Q199" i="5"/>
  <c r="Q193" i="5"/>
  <c r="Q184" i="5"/>
  <c r="Q200" i="5"/>
  <c r="Q190" i="5"/>
  <c r="Y194" i="6"/>
  <c r="Y191" i="6"/>
  <c r="Y188" i="6"/>
  <c r="Q186" i="5"/>
  <c r="Q200" i="6"/>
  <c r="Q195" i="6"/>
  <c r="Q192" i="6"/>
  <c r="Q189" i="6"/>
  <c r="Q185" i="6"/>
  <c r="Q193" i="6"/>
  <c r="Q204" i="6"/>
  <c r="Q186" i="6"/>
  <c r="Q188" i="6"/>
  <c r="Q197" i="6"/>
  <c r="Q190" i="6"/>
  <c r="Q202" i="6"/>
  <c r="Q191" i="6"/>
  <c r="Q201" i="6"/>
  <c r="Q187" i="6"/>
  <c r="Y196" i="6"/>
  <c r="Q192" i="5"/>
  <c r="Q203" i="5"/>
  <c r="Q191" i="5"/>
  <c r="Y185" i="6"/>
  <c r="Y184" i="6"/>
  <c r="Q184" i="6"/>
  <c r="Q196" i="5"/>
  <c r="Y199" i="6"/>
  <c r="Q187" i="5"/>
  <c r="Q196" i="6"/>
  <c r="Q201" i="5"/>
  <c r="Q194" i="5"/>
  <c r="Q188" i="5"/>
  <c r="Y189" i="6"/>
  <c r="Q204" i="5"/>
  <c r="Q199" i="6"/>
  <c r="Y200" i="6"/>
  <c r="Y197" i="6"/>
  <c r="CV21" i="1"/>
  <c r="CF21" i="1"/>
  <c r="BP21" i="1"/>
  <c r="AZ21" i="1"/>
  <c r="AJ21" i="1"/>
  <c r="T21" i="1"/>
  <c r="D21" i="1"/>
  <c r="CT22" i="1"/>
  <c r="CL22" i="1"/>
  <c r="CD22" i="1"/>
  <c r="BV22" i="1"/>
  <c r="BN22" i="1"/>
  <c r="BF22" i="1"/>
  <c r="AX22" i="1"/>
  <c r="AP22" i="1"/>
  <c r="AH22" i="1"/>
  <c r="Z22" i="1"/>
  <c r="R22" i="1"/>
  <c r="J22" i="1"/>
  <c r="CU21" i="1"/>
  <c r="CE21" i="1"/>
  <c r="BO21" i="1"/>
  <c r="AY21" i="1"/>
  <c r="AI21" i="1"/>
  <c r="S21" i="1"/>
  <c r="CW22" i="1"/>
  <c r="CO22" i="1"/>
  <c r="CG22" i="1"/>
  <c r="BY22" i="1"/>
  <c r="BQ22" i="1"/>
  <c r="BI22" i="1"/>
  <c r="BA22" i="1"/>
  <c r="AS22" i="1"/>
  <c r="AK22" i="1"/>
  <c r="AC22" i="1"/>
  <c r="U22" i="1"/>
  <c r="M22" i="1"/>
  <c r="E22" i="1"/>
  <c r="CP21" i="1"/>
  <c r="BZ21" i="1"/>
  <c r="BJ21" i="1"/>
  <c r="AT21" i="1"/>
  <c r="AD21" i="1"/>
  <c r="N21" i="1"/>
  <c r="CV22" i="1"/>
  <c r="CN22" i="1"/>
  <c r="CF22" i="1"/>
  <c r="BX22" i="1"/>
  <c r="BP22" i="1"/>
  <c r="BH22" i="1"/>
  <c r="AZ22" i="1"/>
  <c r="AR22" i="1"/>
  <c r="AJ22" i="1"/>
  <c r="AB22" i="1"/>
  <c r="T22" i="1"/>
  <c r="L22" i="1"/>
  <c r="D22" i="1"/>
  <c r="CO21" i="1"/>
  <c r="BY21" i="1"/>
  <c r="AW21" i="1"/>
  <c r="CY22" i="1"/>
  <c r="BS22" i="1"/>
  <c r="AM22" i="1"/>
  <c r="G22" i="1"/>
  <c r="AY22" i="1"/>
  <c r="S22" i="1"/>
  <c r="Y21" i="1"/>
  <c r="CU22" i="1"/>
  <c r="BO22" i="1"/>
  <c r="CA22" i="1"/>
  <c r="AU22" i="1"/>
  <c r="O22" i="1"/>
  <c r="AK21" i="1"/>
  <c r="BW22" i="1"/>
  <c r="AQ22" i="1"/>
  <c r="K22" i="1"/>
  <c r="I21" i="1"/>
  <c r="M21" i="1"/>
  <c r="Q23" i="1"/>
  <c r="AC21" i="1"/>
  <c r="AG23" i="1"/>
  <c r="AO21" i="1"/>
  <c r="AS21" i="1"/>
  <c r="AW23" i="1"/>
  <c r="CR21" i="1"/>
  <c r="BX21" i="1"/>
  <c r="BD21" i="1"/>
  <c r="AF21" i="1"/>
  <c r="L21" i="1"/>
  <c r="CH22" i="1"/>
  <c r="BZ22" i="1"/>
  <c r="BB22" i="1"/>
  <c r="AT22" i="1"/>
  <c r="V22" i="1"/>
  <c r="N22" i="1"/>
  <c r="CY21" i="1"/>
  <c r="CA21" i="1"/>
  <c r="BG21" i="1"/>
  <c r="AM21" i="1"/>
  <c r="O21" i="1"/>
  <c r="CS22" i="1"/>
  <c r="CK22" i="1"/>
  <c r="BM22" i="1"/>
  <c r="BE22" i="1"/>
  <c r="AG22" i="1"/>
  <c r="Y22" i="1"/>
  <c r="CX21" i="1"/>
  <c r="CD21" i="1"/>
  <c r="BF21" i="1"/>
  <c r="AL21" i="1"/>
  <c r="R21" i="1"/>
  <c r="CJ22" i="1"/>
  <c r="CB22" i="1"/>
  <c r="BD22" i="1"/>
  <c r="AV22" i="1"/>
  <c r="X22" i="1"/>
  <c r="P22" i="1"/>
  <c r="CG21" i="1"/>
  <c r="BM21" i="1"/>
  <c r="CI22" i="1"/>
  <c r="BC22" i="1"/>
  <c r="BE21" i="1"/>
  <c r="BK22" i="1"/>
  <c r="AE22" i="1"/>
  <c r="CM22" i="1"/>
  <c r="BG22" i="1"/>
  <c r="Q21" i="1"/>
  <c r="U23" i="1"/>
  <c r="AC23" i="1"/>
  <c r="BA21" i="1"/>
  <c r="BI23" i="1"/>
  <c r="BQ21" i="1"/>
  <c r="BU21" i="1"/>
  <c r="BY23" i="1"/>
  <c r="CK21" i="1"/>
  <c r="CO23" i="1"/>
  <c r="CW21" i="1"/>
  <c r="F23" i="1"/>
  <c r="V23" i="1"/>
  <c r="AH21" i="1"/>
  <c r="AL23" i="1"/>
  <c r="AX21" i="1"/>
  <c r="BB23" i="1"/>
  <c r="BN21" i="1"/>
  <c r="BR23" i="1"/>
  <c r="CH23" i="1"/>
  <c r="CT21" i="1"/>
  <c r="G21" i="1"/>
  <c r="K21" i="1"/>
  <c r="O23" i="1"/>
  <c r="W21" i="1"/>
  <c r="AA21" i="1"/>
  <c r="AE23" i="1"/>
  <c r="AQ21" i="1"/>
  <c r="AU23" i="1"/>
  <c r="BC21" i="1"/>
  <c r="BK23" i="1"/>
  <c r="BS21" i="1"/>
  <c r="BW21" i="1"/>
  <c r="CA23" i="1"/>
  <c r="CI21" i="1"/>
  <c r="CM21" i="1"/>
  <c r="CQ23" i="1"/>
  <c r="T23" i="1"/>
  <c r="CF23" i="1"/>
  <c r="CN21" i="1"/>
  <c r="AV21" i="1"/>
  <c r="CB23" i="1"/>
  <c r="X21" i="1"/>
  <c r="AN21" i="1"/>
  <c r="BD23" i="1"/>
  <c r="CJ21" i="1"/>
  <c r="AF23" i="1"/>
  <c r="AB21" i="1"/>
  <c r="AR23" i="1"/>
  <c r="P21" i="1"/>
  <c r="BL23" i="1"/>
  <c r="BT21" i="1"/>
  <c r="H21" i="1"/>
  <c r="CP22" i="1"/>
  <c r="BJ22" i="1"/>
  <c r="AD22" i="1"/>
  <c r="CQ21" i="1"/>
  <c r="AE21" i="1"/>
  <c r="BU22" i="1"/>
  <c r="AO22" i="1"/>
  <c r="I22" i="1"/>
  <c r="BV21" i="1"/>
  <c r="BB21" i="1"/>
  <c r="J21" i="1"/>
  <c r="CR22" i="1"/>
  <c r="BL22" i="1"/>
  <c r="AR21" i="1"/>
  <c r="CX22" i="1"/>
  <c r="AL22" i="1"/>
  <c r="AU21" i="1"/>
  <c r="CC22" i="1"/>
  <c r="Q22" i="1"/>
  <c r="CL21" i="1"/>
  <c r="F21" i="1"/>
  <c r="AF22" i="1"/>
  <c r="CQ22" i="1"/>
  <c r="AA22" i="1"/>
  <c r="E23" i="1"/>
  <c r="Y23" i="1"/>
  <c r="AS23" i="1"/>
  <c r="BA23" i="1"/>
  <c r="BI21" i="1"/>
  <c r="CC23" i="1"/>
  <c r="CK23" i="1"/>
  <c r="CS21" i="1"/>
  <c r="N23" i="1"/>
  <c r="V21" i="1"/>
  <c r="AP23" i="1"/>
  <c r="AX23" i="1"/>
  <c r="BZ23" i="1"/>
  <c r="CH21" i="1"/>
  <c r="W23" i="1"/>
  <c r="AY23" i="1"/>
  <c r="BG23" i="1"/>
  <c r="CI23" i="1"/>
  <c r="AJ23" i="1"/>
  <c r="BP23" i="1"/>
  <c r="X23" i="1"/>
  <c r="CR23" i="1"/>
  <c r="AB23" i="1"/>
  <c r="BH21" i="1"/>
  <c r="C21" i="1"/>
  <c r="CB21" i="1"/>
  <c r="AP21" i="1"/>
  <c r="AN22" i="1"/>
  <c r="W22" i="1"/>
  <c r="CE22" i="1"/>
  <c r="I23" i="1"/>
  <c r="U21" i="1"/>
  <c r="AK23" i="1"/>
  <c r="BQ23" i="1"/>
  <c r="CS23" i="1"/>
  <c r="CX23" i="1"/>
  <c r="Z21" i="1"/>
  <c r="AD23" i="1"/>
  <c r="BF23" i="1"/>
  <c r="BN23" i="1"/>
  <c r="CP23" i="1"/>
  <c r="C23" i="1"/>
  <c r="K23" i="1"/>
  <c r="AM23" i="1"/>
  <c r="BK21" i="1"/>
  <c r="BO23" i="1"/>
  <c r="BW23" i="1"/>
  <c r="CY23" i="1"/>
  <c r="CV23" i="1"/>
  <c r="AV23" i="1"/>
  <c r="CJ23" i="1"/>
  <c r="BL21" i="1"/>
  <c r="BR22" i="1"/>
  <c r="F22" i="1"/>
  <c r="BR21" i="1"/>
  <c r="BT22" i="1"/>
  <c r="AG21" i="1"/>
  <c r="BE23" i="1"/>
  <c r="CG23" i="1"/>
  <c r="BV23" i="1"/>
  <c r="CD23" i="1"/>
  <c r="S23" i="1"/>
  <c r="AA23" i="1"/>
  <c r="BC23" i="1"/>
  <c r="H23" i="1"/>
  <c r="AN23" i="1"/>
  <c r="C22" i="1"/>
  <c r="AW22" i="1"/>
  <c r="AI22" i="1"/>
  <c r="E21" i="1"/>
  <c r="M23" i="1"/>
  <c r="AO23" i="1"/>
  <c r="Z23" i="1"/>
  <c r="AH23" i="1"/>
  <c r="BJ23" i="1"/>
  <c r="AI23" i="1"/>
  <c r="AQ23" i="1"/>
  <c r="BS23" i="1"/>
  <c r="BH23" i="1"/>
  <c r="P23" i="1"/>
  <c r="H22" i="1"/>
  <c r="CC21" i="1"/>
  <c r="J23" i="1"/>
  <c r="R23" i="1"/>
  <c r="AT23" i="1"/>
  <c r="CE23" i="1"/>
  <c r="CM23" i="1"/>
  <c r="AZ23" i="1"/>
  <c r="L23" i="1"/>
  <c r="BM23" i="1"/>
  <c r="BU23" i="1"/>
  <c r="CW23" i="1"/>
  <c r="CL23" i="1"/>
  <c r="CT23" i="1"/>
  <c r="G23" i="1"/>
  <c r="CU23" i="1"/>
  <c r="D23" i="1"/>
  <c r="CN23" i="1"/>
  <c r="BT23" i="1"/>
  <c r="CZ23" i="1"/>
  <c r="BX23" i="1"/>
  <c r="CZ21" i="1" l="1"/>
  <c r="CZ22" i="1"/>
</calcChain>
</file>

<file path=xl/sharedStrings.xml><?xml version="1.0" encoding="utf-8"?>
<sst xmlns="http://schemas.openxmlformats.org/spreadsheetml/2006/main" count="1086" uniqueCount="157">
  <si>
    <t>年齢</t>
    <rPh sb="0" eb="2">
      <t>ネンレイ</t>
    </rPh>
    <phoneticPr fontId="2"/>
  </si>
  <si>
    <t>100以上</t>
    <rPh sb="3" eb="5">
      <t>イジョウ</t>
    </rPh>
    <phoneticPr fontId="2"/>
  </si>
  <si>
    <t>合計</t>
    <rPh sb="0" eb="2">
      <t>ゴウケイ</t>
    </rPh>
    <phoneticPr fontId="2"/>
  </si>
  <si>
    <t>10未満</t>
    <rPh sb="2" eb="4">
      <t>ミマン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</si>
  <si>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</si>
  <si>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</si>
  <si>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</si>
  <si>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</si>
  <si>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</si>
  <si>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</si>
  <si>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</si>
  <si>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</si>
  <si>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</si>
  <si>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男</t>
  </si>
  <si>
    <t>女</t>
  </si>
  <si>
    <t>計</t>
  </si>
  <si>
    <t>年齢</t>
  </si>
  <si>
    <t>100以上</t>
  </si>
  <si>
    <t>合計</t>
  </si>
  <si>
    <t>年少人口割合</t>
    <rPh sb="0" eb="2">
      <t>ネンショウ</t>
    </rPh>
    <rPh sb="2" eb="4">
      <t>ジンコウ</t>
    </rPh>
    <rPh sb="4" eb="6">
      <t>ワリアイ</t>
    </rPh>
    <phoneticPr fontId="2"/>
  </si>
  <si>
    <t>生産年齢割合</t>
    <rPh sb="0" eb="2">
      <t>セイサン</t>
    </rPh>
    <rPh sb="2" eb="4">
      <t>ネンレイ</t>
    </rPh>
    <rPh sb="4" eb="6">
      <t>ワリアイ</t>
    </rPh>
    <phoneticPr fontId="2"/>
  </si>
  <si>
    <t>老年人口割合</t>
    <rPh sb="0" eb="2">
      <t>ロウネン</t>
    </rPh>
    <rPh sb="2" eb="4">
      <t>ジンコウ</t>
    </rPh>
    <rPh sb="4" eb="6">
      <t>ワリアイ</t>
    </rPh>
    <phoneticPr fontId="2"/>
  </si>
  <si>
    <t>75-割合(内数）</t>
    <rPh sb="3" eb="5">
      <t>ワリアイ</t>
    </rPh>
    <rPh sb="6" eb="7">
      <t>ウチ</t>
    </rPh>
    <rPh sb="7" eb="8">
      <t>スウ</t>
    </rPh>
    <phoneticPr fontId="2"/>
  </si>
  <si>
    <t>小長井町
合計</t>
    <rPh sb="0" eb="3">
      <t>コナガイ</t>
    </rPh>
    <rPh sb="3" eb="4">
      <t>マチ</t>
    </rPh>
    <rPh sb="5" eb="6">
      <t>ゴウ</t>
    </rPh>
    <rPh sb="6" eb="7">
      <t>ケイ</t>
    </rPh>
    <phoneticPr fontId="2"/>
  </si>
  <si>
    <t>諫早地域</t>
    <rPh sb="0" eb="2">
      <t>イサハヤ</t>
    </rPh>
    <rPh sb="2" eb="4">
      <t>チイキ</t>
    </rPh>
    <phoneticPr fontId="2"/>
  </si>
  <si>
    <t>多良見地域</t>
    <rPh sb="0" eb="3">
      <t>タラミ</t>
    </rPh>
    <rPh sb="3" eb="5">
      <t>チイキ</t>
    </rPh>
    <phoneticPr fontId="2"/>
  </si>
  <si>
    <t>森山地域</t>
    <rPh sb="0" eb="2">
      <t>モリヤマ</t>
    </rPh>
    <rPh sb="2" eb="3">
      <t>チ</t>
    </rPh>
    <rPh sb="3" eb="4">
      <t>イキ</t>
    </rPh>
    <phoneticPr fontId="2"/>
  </si>
  <si>
    <t>飯盛地域</t>
    <rPh sb="0" eb="2">
      <t>イイモリ</t>
    </rPh>
    <rPh sb="2" eb="4">
      <t>チイキ</t>
    </rPh>
    <phoneticPr fontId="2"/>
  </si>
  <si>
    <t>高来地域</t>
    <rPh sb="0" eb="2">
      <t>タカキ</t>
    </rPh>
    <rPh sb="2" eb="4">
      <t>チイキ</t>
    </rPh>
    <phoneticPr fontId="2"/>
  </si>
  <si>
    <t>小長井地域</t>
    <rPh sb="0" eb="3">
      <t>コナガイ</t>
    </rPh>
    <rPh sb="3" eb="5">
      <t>チイキ</t>
    </rPh>
    <phoneticPr fontId="2"/>
  </si>
  <si>
    <t>多良見地域
合計</t>
    <rPh sb="0" eb="3">
      <t>タラミ</t>
    </rPh>
    <rPh sb="3" eb="5">
      <t>チイキ</t>
    </rPh>
    <phoneticPr fontId="2"/>
  </si>
  <si>
    <t>森山地域
合計</t>
    <rPh sb="0" eb="2">
      <t>モリヤマ</t>
    </rPh>
    <rPh sb="2" eb="3">
      <t>チ</t>
    </rPh>
    <rPh sb="3" eb="4">
      <t>イキ</t>
    </rPh>
    <rPh sb="5" eb="7">
      <t>ゴウケイ</t>
    </rPh>
    <phoneticPr fontId="2"/>
  </si>
  <si>
    <t>諫早地域
合計</t>
    <rPh sb="0" eb="2">
      <t>イサハヤ</t>
    </rPh>
    <rPh sb="2" eb="4">
      <t>チイキ</t>
    </rPh>
    <phoneticPr fontId="2"/>
  </si>
  <si>
    <t>飯盛地域
合計</t>
    <rPh sb="0" eb="2">
      <t>イイモリ</t>
    </rPh>
    <rPh sb="2" eb="4">
      <t>チイキ</t>
    </rPh>
    <rPh sb="5" eb="7">
      <t>ゴウケイ</t>
    </rPh>
    <phoneticPr fontId="2"/>
  </si>
  <si>
    <t>高来地域
合計</t>
    <rPh sb="0" eb="1">
      <t>タカ</t>
    </rPh>
    <rPh sb="1" eb="2">
      <t>ライ</t>
    </rPh>
    <rPh sb="2" eb="4">
      <t>チイキ</t>
    </rPh>
    <rPh sb="5" eb="6">
      <t>ゴウ</t>
    </rPh>
    <rPh sb="6" eb="7">
      <t>ケイ</t>
    </rPh>
    <phoneticPr fontId="2"/>
  </si>
  <si>
    <t>多良見地域
合計</t>
    <rPh sb="0" eb="3">
      <t>タラミ</t>
    </rPh>
    <rPh sb="3" eb="5">
      <t>チイキ</t>
    </rPh>
    <rPh sb="6" eb="8">
      <t>ゴウケイ</t>
    </rPh>
    <phoneticPr fontId="2"/>
  </si>
  <si>
    <t>森山地域
合計</t>
    <rPh sb="0" eb="2">
      <t>モリヤマ</t>
    </rPh>
    <rPh sb="2" eb="4">
      <t>チイキ</t>
    </rPh>
    <rPh sb="5" eb="7">
      <t>ゴウケイ</t>
    </rPh>
    <phoneticPr fontId="2"/>
  </si>
  <si>
    <t>飯盛地域
合計</t>
    <rPh sb="0" eb="2">
      <t>イイモリ</t>
    </rPh>
    <rPh sb="2" eb="4">
      <t>チイキ</t>
    </rPh>
    <rPh sb="5" eb="6">
      <t>ゴウ</t>
    </rPh>
    <rPh sb="6" eb="7">
      <t>ケイ</t>
    </rPh>
    <phoneticPr fontId="2"/>
  </si>
  <si>
    <t>小長井地域
合計</t>
    <rPh sb="0" eb="3">
      <t>コナガイ</t>
    </rPh>
    <rPh sb="3" eb="5">
      <t>チイキ</t>
    </rPh>
    <rPh sb="6" eb="7">
      <t>ゴウ</t>
    </rPh>
    <rPh sb="7" eb="8">
      <t>ケイ</t>
    </rPh>
    <phoneticPr fontId="2"/>
  </si>
  <si>
    <t>長田地区
計</t>
    <rPh sb="0" eb="2">
      <t>ナガタ</t>
    </rPh>
    <rPh sb="2" eb="4">
      <t>チク</t>
    </rPh>
    <rPh sb="5" eb="6">
      <t>ケイ</t>
    </rPh>
    <phoneticPr fontId="2"/>
  </si>
  <si>
    <t>本野地区
計</t>
    <rPh sb="0" eb="2">
      <t>モトノ</t>
    </rPh>
    <rPh sb="2" eb="4">
      <t>チク</t>
    </rPh>
    <rPh sb="5" eb="6">
      <t>ケイ</t>
    </rPh>
    <phoneticPr fontId="2"/>
  </si>
  <si>
    <t>真津山地区
計</t>
    <rPh sb="0" eb="3">
      <t>マツヤマ</t>
    </rPh>
    <rPh sb="3" eb="5">
      <t>チク</t>
    </rPh>
    <rPh sb="6" eb="7">
      <t>ケイ</t>
    </rPh>
    <phoneticPr fontId="2"/>
  </si>
  <si>
    <t>有喜地区
計</t>
    <rPh sb="0" eb="2">
      <t>ウキ</t>
    </rPh>
    <rPh sb="2" eb="4">
      <t>チク</t>
    </rPh>
    <rPh sb="5" eb="6">
      <t>ケイ</t>
    </rPh>
    <phoneticPr fontId="2"/>
  </si>
  <si>
    <t>小野地区
計</t>
    <rPh sb="0" eb="2">
      <t>オノ</t>
    </rPh>
    <rPh sb="2" eb="4">
      <t>チク</t>
    </rPh>
    <rPh sb="5" eb="6">
      <t>ケイ</t>
    </rPh>
    <phoneticPr fontId="2"/>
  </si>
  <si>
    <t>小栗地区
計</t>
    <rPh sb="0" eb="2">
      <t>オグリ</t>
    </rPh>
    <rPh sb="2" eb="4">
      <t>チク</t>
    </rPh>
    <rPh sb="5" eb="6">
      <t>ケイ</t>
    </rPh>
    <phoneticPr fontId="2"/>
  </si>
  <si>
    <t>中央地区
計</t>
    <rPh sb="0" eb="2">
      <t>チュウオウ</t>
    </rPh>
    <rPh sb="2" eb="4">
      <t>チク</t>
    </rPh>
    <rPh sb="5" eb="6">
      <t>ケイ</t>
    </rPh>
    <phoneticPr fontId="2"/>
  </si>
  <si>
    <t>真津山地区
計</t>
    <rPh sb="0" eb="1">
      <t>マ</t>
    </rPh>
    <rPh sb="1" eb="3">
      <t>ツヤマ</t>
    </rPh>
    <rPh sb="3" eb="5">
      <t>チク</t>
    </rPh>
    <rPh sb="6" eb="7">
      <t>ケイ</t>
    </rPh>
    <phoneticPr fontId="2"/>
  </si>
  <si>
    <t>多良見地域
合計</t>
    <rPh sb="0" eb="3">
      <t>タラミ</t>
    </rPh>
    <phoneticPr fontId="2"/>
  </si>
  <si>
    <t>森山地域
合計</t>
    <rPh sb="0" eb="2">
      <t>モリヤマ</t>
    </rPh>
    <phoneticPr fontId="2"/>
  </si>
  <si>
    <t>飯盛地域
合計</t>
    <rPh sb="0" eb="2">
      <t>イイモリ</t>
    </rPh>
    <phoneticPr fontId="2"/>
  </si>
  <si>
    <t>高来地域
合計</t>
    <rPh sb="0" eb="2">
      <t>タカキ</t>
    </rPh>
    <phoneticPr fontId="2"/>
  </si>
  <si>
    <t>小長井地域
合計</t>
    <rPh sb="0" eb="3">
      <t>コナガイ</t>
    </rPh>
    <phoneticPr fontId="2"/>
  </si>
  <si>
    <t>喜々津地区
計</t>
    <rPh sb="0" eb="3">
      <t>キキツ</t>
    </rPh>
    <rPh sb="3" eb="5">
      <t>チク</t>
    </rPh>
    <rPh sb="6" eb="7">
      <t>ケイ</t>
    </rPh>
    <phoneticPr fontId="2"/>
  </si>
  <si>
    <t>大草地区
計</t>
    <rPh sb="0" eb="2">
      <t>オオクサ</t>
    </rPh>
    <rPh sb="2" eb="4">
      <t>チク</t>
    </rPh>
    <rPh sb="5" eb="6">
      <t>ケイ</t>
    </rPh>
    <phoneticPr fontId="2"/>
  </si>
  <si>
    <t>伊木力地区
計</t>
    <rPh sb="0" eb="1">
      <t>イ</t>
    </rPh>
    <rPh sb="1" eb="2">
      <t>キ</t>
    </rPh>
    <rPh sb="2" eb="3">
      <t>リキ</t>
    </rPh>
    <rPh sb="3" eb="5">
      <t>チク</t>
    </rPh>
    <rPh sb="6" eb="7">
      <t>ケイ</t>
    </rPh>
    <phoneticPr fontId="2"/>
  </si>
  <si>
    <t>江の浦地区
計</t>
    <rPh sb="0" eb="1">
      <t>エ</t>
    </rPh>
    <rPh sb="2" eb="3">
      <t>ウラ</t>
    </rPh>
    <rPh sb="3" eb="5">
      <t>チク</t>
    </rPh>
    <rPh sb="6" eb="7">
      <t>ケイ</t>
    </rPh>
    <phoneticPr fontId="2"/>
  </si>
  <si>
    <t>田結地区
計</t>
    <rPh sb="0" eb="1">
      <t>タ</t>
    </rPh>
    <rPh sb="1" eb="2">
      <t>ユ</t>
    </rPh>
    <rPh sb="2" eb="4">
      <t>チク</t>
    </rPh>
    <rPh sb="5" eb="6">
      <t>ケイ</t>
    </rPh>
    <phoneticPr fontId="2"/>
  </si>
  <si>
    <t>田結地区
計</t>
    <rPh sb="0" eb="1">
      <t>タ</t>
    </rPh>
    <rPh sb="1" eb="2">
      <t>ケツ</t>
    </rPh>
    <rPh sb="2" eb="4">
      <t>チク</t>
    </rPh>
    <rPh sb="5" eb="6">
      <t>ケイ</t>
    </rPh>
    <phoneticPr fontId="2"/>
  </si>
  <si>
    <t>湯江地区
計</t>
    <rPh sb="0" eb="2">
      <t>ユエ</t>
    </rPh>
    <rPh sb="2" eb="4">
      <t>チク</t>
    </rPh>
    <rPh sb="5" eb="6">
      <t>ケイ</t>
    </rPh>
    <phoneticPr fontId="2"/>
  </si>
  <si>
    <t>宇良地区
計</t>
    <rPh sb="0" eb="1">
      <t>ノキ</t>
    </rPh>
    <rPh sb="1" eb="2">
      <t>リョウ</t>
    </rPh>
    <rPh sb="2" eb="4">
      <t>チク</t>
    </rPh>
    <rPh sb="5" eb="6">
      <t>ケイ</t>
    </rPh>
    <phoneticPr fontId="2"/>
  </si>
  <si>
    <t>小江地区
計</t>
    <rPh sb="0" eb="2">
      <t>オエ</t>
    </rPh>
    <rPh sb="2" eb="4">
      <t>チク</t>
    </rPh>
    <rPh sb="5" eb="6">
      <t>ケイ</t>
    </rPh>
    <phoneticPr fontId="2"/>
  </si>
  <si>
    <t>深海地区
計</t>
    <rPh sb="0" eb="2">
      <t>シンカイ</t>
    </rPh>
    <rPh sb="2" eb="4">
      <t>チク</t>
    </rPh>
    <rPh sb="5" eb="6">
      <t>ケイ</t>
    </rPh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</si>
  <si>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</si>
  <si>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</si>
  <si>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</si>
  <si>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</si>
  <si>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</si>
  <si>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</si>
  <si>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</si>
  <si>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</si>
  <si>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</si>
  <si>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</si>
  <si>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</si>
  <si>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</si>
  <si>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</si>
  <si>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</si>
  <si>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</si>
  <si>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</si>
  <si>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</si>
  <si>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</si>
  <si>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</si>
  <si>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</si>
  <si>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65-</t>
    <phoneticPr fontId="2"/>
  </si>
  <si>
    <t>諫早地域
合計</t>
    <phoneticPr fontId="2"/>
  </si>
  <si>
    <t>0-14</t>
    <phoneticPr fontId="2"/>
  </si>
  <si>
    <t>15-64</t>
    <phoneticPr fontId="2"/>
  </si>
  <si>
    <t>0-9</t>
    <phoneticPr fontId="2"/>
  </si>
  <si>
    <t>10-19</t>
    <phoneticPr fontId="2"/>
  </si>
  <si>
    <t>20-29</t>
    <phoneticPr fontId="2"/>
  </si>
  <si>
    <t>30-39</t>
    <phoneticPr fontId="2"/>
  </si>
  <si>
    <t>40-49</t>
    <phoneticPr fontId="2"/>
  </si>
  <si>
    <t>50-59</t>
    <phoneticPr fontId="2"/>
  </si>
  <si>
    <t>60-69</t>
    <phoneticPr fontId="2"/>
  </si>
  <si>
    <t>70-79</t>
    <phoneticPr fontId="2"/>
  </si>
  <si>
    <t>80-89</t>
    <phoneticPr fontId="2"/>
  </si>
  <si>
    <t>90-99</t>
    <phoneticPr fontId="2"/>
  </si>
  <si>
    <t>男　</t>
    <rPh sb="0" eb="1">
      <t>オトコ</t>
    </rPh>
    <phoneticPr fontId="2"/>
  </si>
  <si>
    <t>男構成比</t>
    <rPh sb="0" eb="1">
      <t>オトコ</t>
    </rPh>
    <rPh sb="1" eb="3">
      <t>コウセイ</t>
    </rPh>
    <rPh sb="3" eb="4">
      <t>ヒ</t>
    </rPh>
    <phoneticPr fontId="2"/>
  </si>
  <si>
    <t>女</t>
    <rPh sb="0" eb="1">
      <t>オンナ</t>
    </rPh>
    <phoneticPr fontId="2"/>
  </si>
  <si>
    <t>女構成比</t>
    <rPh sb="0" eb="1">
      <t>オンナ</t>
    </rPh>
    <rPh sb="1" eb="4">
      <t>コウセイヒ</t>
    </rPh>
    <phoneticPr fontId="2"/>
  </si>
  <si>
    <t>計</t>
    <rPh sb="0" eb="1">
      <t>ケイ</t>
    </rPh>
    <phoneticPr fontId="2"/>
  </si>
  <si>
    <t>構成比</t>
    <rPh sb="0" eb="2">
      <t>コウセイ</t>
    </rPh>
    <rPh sb="2" eb="3">
      <t>ヒ</t>
    </rPh>
    <phoneticPr fontId="2"/>
  </si>
  <si>
    <t>(人)</t>
    <rPh sb="1" eb="2">
      <t>ニン</t>
    </rPh>
    <phoneticPr fontId="2"/>
  </si>
  <si>
    <t>45未満</t>
    <rPh sb="2" eb="4">
      <t>ミマン</t>
    </rPh>
    <phoneticPr fontId="2"/>
  </si>
  <si>
    <t>40未満</t>
    <rPh sb="2" eb="4">
      <t>ミマン</t>
    </rPh>
    <phoneticPr fontId="2"/>
  </si>
  <si>
    <t>35未満</t>
    <rPh sb="2" eb="4">
      <t>ミマン</t>
    </rPh>
    <phoneticPr fontId="2"/>
  </si>
  <si>
    <t>30未満</t>
    <rPh sb="2" eb="4">
      <t>ミマン</t>
    </rPh>
    <phoneticPr fontId="2"/>
  </si>
  <si>
    <t>25未満</t>
    <rPh sb="2" eb="4">
      <t>ミマン</t>
    </rPh>
    <phoneticPr fontId="2"/>
  </si>
  <si>
    <t>20未満</t>
    <rPh sb="2" eb="4">
      <t>ミマン</t>
    </rPh>
    <phoneticPr fontId="2"/>
  </si>
  <si>
    <t>15未満</t>
    <rPh sb="2" eb="4">
      <t>ミマン</t>
    </rPh>
    <phoneticPr fontId="2"/>
  </si>
  <si>
    <t>5未満</t>
    <rPh sb="1" eb="3">
      <t>ミマン</t>
    </rPh>
    <phoneticPr fontId="2"/>
  </si>
  <si>
    <t>95-99</t>
  </si>
  <si>
    <t>90-94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</si>
  <si>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</si>
  <si>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</si>
  <si>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</si>
  <si>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</si>
  <si>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</si>
  <si>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</si>
  <si>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</si>
  <si>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</si>
  <si>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</si>
  <si>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</si>
  <si>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</si>
  <si>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</si>
  <si>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</si>
  <si>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</si>
  <si>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</si>
  <si>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</si>
  <si>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</si>
  <si>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</si>
  <si>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諫早地域</t>
    <phoneticPr fontId="2"/>
  </si>
  <si>
    <t>多良見地域</t>
    <rPh sb="0" eb="3">
      <t>タラミ</t>
    </rPh>
    <phoneticPr fontId="2"/>
  </si>
  <si>
    <t>森山地域</t>
    <rPh sb="0" eb="2">
      <t>モリヤマ</t>
    </rPh>
    <rPh sb="2" eb="4">
      <t>チイキ</t>
    </rPh>
    <phoneticPr fontId="2"/>
  </si>
  <si>
    <t>高来地域</t>
    <rPh sb="0" eb="2">
      <t>タカギ</t>
    </rPh>
    <rPh sb="2" eb="4">
      <t>チイキ</t>
    </rPh>
    <phoneticPr fontId="2"/>
  </si>
  <si>
    <t>諫早市</t>
    <rPh sb="0" eb="3">
      <t>イサハヤシ</t>
    </rPh>
    <phoneticPr fontId="2"/>
  </si>
  <si>
    <t>95以上</t>
    <phoneticPr fontId="2"/>
  </si>
  <si>
    <t>90以上</t>
    <phoneticPr fontId="2"/>
  </si>
  <si>
    <t>85以上</t>
    <phoneticPr fontId="2"/>
  </si>
  <si>
    <t>80以上</t>
    <phoneticPr fontId="2"/>
  </si>
  <si>
    <t>75以上</t>
    <phoneticPr fontId="2"/>
  </si>
  <si>
    <t>70以上</t>
    <phoneticPr fontId="2"/>
  </si>
  <si>
    <t>65以上</t>
    <phoneticPr fontId="2"/>
  </si>
  <si>
    <t>60以上</t>
    <phoneticPr fontId="2"/>
  </si>
  <si>
    <t>55以上</t>
    <phoneticPr fontId="2"/>
  </si>
  <si>
    <t>50以上</t>
    <phoneticPr fontId="2"/>
  </si>
  <si>
    <t>45以上</t>
    <phoneticPr fontId="2"/>
  </si>
  <si>
    <t>年齢</t>
    <phoneticPr fontId="2"/>
  </si>
  <si>
    <t>高来地域</t>
    <rPh sb="0" eb="1">
      <t>タカ</t>
    </rPh>
    <rPh sb="1" eb="2">
      <t>ク</t>
    </rPh>
    <rPh sb="2" eb="4">
      <t>チイキ</t>
    </rPh>
    <phoneticPr fontId="2"/>
  </si>
  <si>
    <t>【諫早地域】</t>
    <rPh sb="1" eb="3">
      <t>イサハヤ</t>
    </rPh>
    <rPh sb="3" eb="5">
      <t>チイキ</t>
    </rPh>
    <phoneticPr fontId="2"/>
  </si>
  <si>
    <t>【多良見地域】</t>
    <rPh sb="1" eb="4">
      <t>タラミ</t>
    </rPh>
    <rPh sb="4" eb="6">
      <t>チイキ</t>
    </rPh>
    <phoneticPr fontId="2"/>
  </si>
  <si>
    <t>【森山地域】</t>
    <rPh sb="1" eb="3">
      <t>モリヤマ</t>
    </rPh>
    <rPh sb="3" eb="5">
      <t>チイキ</t>
    </rPh>
    <phoneticPr fontId="2"/>
  </si>
  <si>
    <t>【小長井地域】</t>
    <rPh sb="1" eb="4">
      <t>コナガイ</t>
    </rPh>
    <rPh sb="4" eb="6">
      <t>チイキ</t>
    </rPh>
    <phoneticPr fontId="2"/>
  </si>
  <si>
    <t>【高来地域】</t>
    <rPh sb="1" eb="2">
      <t>タカ</t>
    </rPh>
    <rPh sb="2" eb="3">
      <t>ク</t>
    </rPh>
    <rPh sb="3" eb="5">
      <t>チイキ</t>
    </rPh>
    <phoneticPr fontId="2"/>
  </si>
  <si>
    <t>【飯盛地域】</t>
    <rPh sb="1" eb="3">
      <t>イイモリ</t>
    </rPh>
    <rPh sb="3" eb="5">
      <t>チイキ</t>
    </rPh>
    <phoneticPr fontId="2"/>
  </si>
  <si>
    <t>75-（内数）</t>
    <rPh sb="4" eb="6">
      <t>ウチスウ</t>
    </rPh>
    <phoneticPr fontId="2"/>
  </si>
  <si>
    <t>男</t>
    <rPh sb="0" eb="1">
      <t>オトコ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</si>
</sst>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_-;\-* #,##0_-;_-* &quot;-&quot;_-;_-@_-"/>
    <numFmt numFmtId="177" formatCode="0.0%"/>
    <numFmt numFmtId="178" formatCode="#,##0;[Red]#,##0"/>
    <numFmt numFmtId="179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33">
    <xf numFmtId="0" fontId="0" fillId="0" borderId="0" xfId="0"/>
    <xf numFmtId="38" fontId="0" fillId="0" borderId="0" xfId="0" applyNumberFormat="1"/>
    <xf numFmtId="0" fontId="0" fillId="0" borderId="4" xfId="0" applyBorder="1"/>
    <xf numFmtId="0" fontId="0" fillId="4" borderId="4" xfId="0" applyFill="1" applyBorder="1"/>
    <xf numFmtId="0" fontId="0" fillId="2" borderId="4" xfId="0" applyFill="1" applyBorder="1"/>
    <xf numFmtId="0" fontId="0" fillId="0" borderId="0" xfId="0" applyFill="1"/>
    <xf numFmtId="0" fontId="0" fillId="0" borderId="4" xfId="0" applyFill="1" applyBorder="1"/>
    <xf numFmtId="38" fontId="0" fillId="0" borderId="4" xfId="0" applyNumberFormat="1" applyFill="1" applyBorder="1"/>
    <xf numFmtId="10" fontId="0" fillId="4" borderId="4" xfId="0" applyNumberFormat="1" applyFill="1" applyBorder="1"/>
    <xf numFmtId="0" fontId="0" fillId="5" borderId="4" xfId="0" applyFill="1" applyBorder="1"/>
    <xf numFmtId="10" fontId="0" fillId="5" borderId="4" xfId="0" applyNumberFormat="1" applyFill="1" applyBorder="1"/>
    <xf numFmtId="10" fontId="0" fillId="2" borderId="4" xfId="0" applyNumberFormat="1" applyFill="1" applyBorder="1"/>
    <xf numFmtId="0" fontId="4" fillId="0" borderId="0" xfId="0" applyFont="1"/>
    <xf numFmtId="38" fontId="0" fillId="0" borderId="0" xfId="0" applyNumberFormat="1" applyFill="1" applyBorder="1"/>
    <xf numFmtId="10" fontId="0" fillId="0" borderId="0" xfId="0" applyNumberFormat="1" applyFill="1" applyBorder="1"/>
    <xf numFmtId="10" fontId="0" fillId="0" borderId="4" xfId="0" applyNumberFormat="1" applyFill="1" applyBorder="1"/>
    <xf numFmtId="38" fontId="0" fillId="5" borderId="4" xfId="0" applyNumberFormat="1" applyFill="1" applyBorder="1"/>
    <xf numFmtId="38" fontId="0" fillId="4" borderId="4" xfId="0" applyNumberFormat="1" applyFill="1" applyBorder="1"/>
    <xf numFmtId="38" fontId="0" fillId="2" borderId="4" xfId="0" applyNumberFormat="1" applyFill="1" applyBorder="1"/>
    <xf numFmtId="0" fontId="5" fillId="0" borderId="0" xfId="0" applyFont="1"/>
    <xf numFmtId="0" fontId="6" fillId="0" borderId="4" xfId="0" applyFont="1" applyFill="1" applyBorder="1" applyProtection="1"/>
    <xf numFmtId="38" fontId="6" fillId="0" borderId="4" xfId="1" applyFont="1" applyFill="1" applyBorder="1" applyAlignment="1" applyProtection="1">
      <alignment horizontal="center" shrinkToFit="1"/>
    </xf>
    <xf numFmtId="0" fontId="6" fillId="0" borderId="0" xfId="0" applyFont="1" applyBorder="1" applyProtection="1"/>
    <xf numFmtId="0" fontId="6" fillId="0" borderId="4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shrinkToFit="1"/>
    </xf>
    <xf numFmtId="56" fontId="6" fillId="0" borderId="5" xfId="0" applyNumberFormat="1" applyFont="1" applyFill="1" applyBorder="1" applyAlignment="1" applyProtection="1">
      <alignment shrinkToFit="1"/>
    </xf>
    <xf numFmtId="38" fontId="6" fillId="0" borderId="5" xfId="1" applyFont="1" applyFill="1" applyBorder="1" applyAlignment="1" applyProtection="1">
      <alignment horizontal="center" shrinkToFit="1"/>
    </xf>
    <xf numFmtId="0" fontId="6" fillId="0" borderId="0" xfId="0" applyFont="1" applyBorder="1" applyAlignment="1" applyProtection="1">
      <alignment shrinkToFit="1"/>
    </xf>
    <xf numFmtId="0" fontId="6" fillId="0" borderId="0" xfId="0" applyFont="1" applyProtection="1"/>
    <xf numFmtId="49" fontId="6" fillId="0" borderId="4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0" xfId="0" applyFont="1" applyFill="1" applyProtection="1"/>
    <xf numFmtId="177" fontId="6" fillId="0" borderId="0" xfId="0" applyNumberFormat="1" applyFont="1" applyFill="1" applyBorder="1" applyProtection="1"/>
    <xf numFmtId="38" fontId="6" fillId="0" borderId="4" xfId="1" quotePrefix="1" applyFont="1" applyFill="1" applyBorder="1" applyAlignment="1" applyProtection="1">
      <alignment horizontal="center" shrinkToFit="1"/>
    </xf>
    <xf numFmtId="177" fontId="6" fillId="0" borderId="4" xfId="1" applyNumberFormat="1" applyFont="1" applyFill="1" applyBorder="1" applyAlignment="1" applyProtection="1">
      <alignment horizontal="center" shrinkToFit="1"/>
    </xf>
    <xf numFmtId="177" fontId="6" fillId="0" borderId="0" xfId="1" applyNumberFormat="1" applyFont="1" applyFill="1" applyProtection="1"/>
    <xf numFmtId="38" fontId="6" fillId="0" borderId="0" xfId="1" applyFont="1" applyFill="1" applyBorder="1" applyAlignment="1" applyProtection="1">
      <alignment horizontal="center"/>
    </xf>
    <xf numFmtId="38" fontId="6" fillId="0" borderId="1" xfId="1" applyFont="1" applyFill="1" applyBorder="1" applyAlignment="1" applyProtection="1">
      <alignment horizontal="center"/>
    </xf>
    <xf numFmtId="38" fontId="6" fillId="0" borderId="0" xfId="1" applyFont="1" applyFill="1" applyProtection="1"/>
    <xf numFmtId="38" fontId="6" fillId="0" borderId="2" xfId="1" applyFont="1" applyFill="1" applyBorder="1" applyAlignment="1" applyProtection="1">
      <alignment horizontal="center"/>
    </xf>
    <xf numFmtId="38" fontId="6" fillId="0" borderId="3" xfId="1" applyFont="1" applyFill="1" applyBorder="1" applyAlignment="1" applyProtection="1">
      <alignment horizontal="center"/>
    </xf>
    <xf numFmtId="38" fontId="6" fillId="0" borderId="0" xfId="1" applyFont="1" applyProtection="1"/>
    <xf numFmtId="178" fontId="6" fillId="0" borderId="12" xfId="3" applyNumberFormat="1" applyFont="1" applyFill="1" applyBorder="1" applyAlignment="1"/>
    <xf numFmtId="177" fontId="6" fillId="0" borderId="0" xfId="1" applyNumberFormat="1" applyFont="1" applyProtection="1"/>
    <xf numFmtId="178" fontId="6" fillId="0" borderId="0" xfId="3" applyNumberFormat="1" applyFont="1" applyFill="1" applyBorder="1" applyAlignment="1"/>
    <xf numFmtId="178" fontId="6" fillId="0" borderId="0" xfId="3" applyNumberFormat="1" applyFont="1" applyFill="1" applyBorder="1"/>
    <xf numFmtId="178" fontId="6" fillId="2" borderId="0" xfId="3" applyNumberFormat="1" applyFont="1" applyFill="1" applyBorder="1"/>
    <xf numFmtId="0" fontId="6" fillId="0" borderId="4" xfId="0" applyFont="1" applyFill="1" applyBorder="1" applyAlignment="1" applyProtection="1">
      <alignment horizontal="center"/>
    </xf>
    <xf numFmtId="178" fontId="6" fillId="0" borderId="1" xfId="3" applyNumberFormat="1" applyFont="1" applyFill="1" applyBorder="1"/>
    <xf numFmtId="178" fontId="6" fillId="0" borderId="2" xfId="3" applyNumberFormat="1" applyFont="1" applyFill="1" applyBorder="1"/>
    <xf numFmtId="178" fontId="6" fillId="0" borderId="3" xfId="3" applyNumberFormat="1" applyFont="1" applyFill="1" applyBorder="1"/>
    <xf numFmtId="178" fontId="6" fillId="0" borderId="8" xfId="3" applyNumberFormat="1" applyFont="1" applyFill="1" applyBorder="1"/>
    <xf numFmtId="178" fontId="6" fillId="0" borderId="1" xfId="3" applyNumberFormat="1" applyFont="1" applyFill="1" applyBorder="1" applyAlignment="1"/>
    <xf numFmtId="178" fontId="6" fillId="0" borderId="2" xfId="3" applyNumberFormat="1" applyFont="1" applyFill="1" applyBorder="1" applyAlignment="1"/>
    <xf numFmtId="178" fontId="6" fillId="0" borderId="3" xfId="3" applyNumberFormat="1" applyFont="1" applyFill="1" applyBorder="1" applyAlignment="1"/>
    <xf numFmtId="178" fontId="6" fillId="0" borderId="11" xfId="3" applyNumberFormat="1" applyFont="1" applyFill="1" applyBorder="1"/>
    <xf numFmtId="177" fontId="6" fillId="0" borderId="5" xfId="0" applyNumberFormat="1" applyFont="1" applyFill="1" applyBorder="1" applyProtection="1"/>
    <xf numFmtId="177" fontId="6" fillId="0" borderId="2" xfId="0" applyNumberFormat="1" applyFont="1" applyFill="1" applyBorder="1" applyProtection="1"/>
    <xf numFmtId="177" fontId="6" fillId="0" borderId="8" xfId="0" applyNumberFormat="1" applyFont="1" applyFill="1" applyBorder="1" applyProtection="1"/>
    <xf numFmtId="179" fontId="6" fillId="0" borderId="1" xfId="2" applyNumberFormat="1" applyFont="1" applyFill="1" applyBorder="1"/>
    <xf numFmtId="179" fontId="6" fillId="0" borderId="8" xfId="2" applyNumberFormat="1" applyFont="1" applyFill="1" applyBorder="1"/>
    <xf numFmtId="179" fontId="6" fillId="0" borderId="11" xfId="2" applyNumberFormat="1" applyFont="1" applyFill="1" applyBorder="1"/>
    <xf numFmtId="177" fontId="6" fillId="0" borderId="1" xfId="0" applyNumberFormat="1" applyFont="1" applyFill="1" applyBorder="1" applyProtection="1"/>
    <xf numFmtId="177" fontId="6" fillId="3" borderId="6" xfId="0" applyNumberFormat="1" applyFont="1" applyFill="1" applyBorder="1" applyProtection="1"/>
    <xf numFmtId="177" fontId="6" fillId="3" borderId="7" xfId="0" applyNumberFormat="1" applyFont="1" applyFill="1" applyBorder="1" applyProtection="1"/>
    <xf numFmtId="177" fontId="6" fillId="3" borderId="9" xfId="0" applyNumberFormat="1" applyFont="1" applyFill="1" applyBorder="1" applyProtection="1"/>
    <xf numFmtId="0" fontId="6" fillId="6" borderId="1" xfId="0" applyFont="1" applyFill="1" applyBorder="1" applyAlignment="1" applyProtection="1">
      <alignment horizontal="center"/>
    </xf>
    <xf numFmtId="178" fontId="6" fillId="6" borderId="1" xfId="3" applyNumberFormat="1" applyFont="1" applyFill="1" applyBorder="1"/>
    <xf numFmtId="38" fontId="6" fillId="6" borderId="1" xfId="1" applyFont="1" applyFill="1" applyBorder="1" applyAlignment="1" applyProtection="1">
      <alignment shrinkToFit="1"/>
    </xf>
    <xf numFmtId="38" fontId="6" fillId="6" borderId="0" xfId="1" applyFont="1" applyFill="1" applyBorder="1" applyProtection="1"/>
    <xf numFmtId="0" fontId="6" fillId="6" borderId="0" xfId="0" applyFont="1" applyFill="1" applyBorder="1" applyProtection="1"/>
    <xf numFmtId="0" fontId="6" fillId="6" borderId="2" xfId="0" applyFont="1" applyFill="1" applyBorder="1" applyAlignment="1" applyProtection="1">
      <alignment horizontal="center"/>
    </xf>
    <xf numFmtId="178" fontId="6" fillId="6" borderId="2" xfId="3" applyNumberFormat="1" applyFont="1" applyFill="1" applyBorder="1"/>
    <xf numFmtId="38" fontId="6" fillId="6" borderId="2" xfId="1" applyFont="1" applyFill="1" applyBorder="1" applyAlignment="1" applyProtection="1">
      <alignment shrinkToFit="1"/>
    </xf>
    <xf numFmtId="0" fontId="6" fillId="6" borderId="3" xfId="0" applyFont="1" applyFill="1" applyBorder="1" applyAlignment="1" applyProtection="1">
      <alignment horizontal="center"/>
    </xf>
    <xf numFmtId="178" fontId="6" fillId="6" borderId="3" xfId="3" applyNumberFormat="1" applyFont="1" applyFill="1" applyBorder="1"/>
    <xf numFmtId="0" fontId="6" fillId="6" borderId="0" xfId="0" applyNumberFormat="1" applyFont="1" applyFill="1" applyBorder="1" applyProtection="1"/>
    <xf numFmtId="0" fontId="6" fillId="6" borderId="0" xfId="0" applyFont="1" applyFill="1" applyProtection="1"/>
    <xf numFmtId="0" fontId="6" fillId="6" borderId="1" xfId="3" applyNumberFormat="1" applyFont="1" applyFill="1" applyBorder="1"/>
    <xf numFmtId="0" fontId="6" fillId="6" borderId="2" xfId="3" applyNumberFormat="1" applyFont="1" applyFill="1" applyBorder="1"/>
    <xf numFmtId="0" fontId="6" fillId="6" borderId="3" xfId="3" applyNumberFormat="1" applyFont="1" applyFill="1" applyBorder="1"/>
    <xf numFmtId="0" fontId="6" fillId="7" borderId="1" xfId="0" applyFont="1" applyFill="1" applyBorder="1" applyAlignment="1" applyProtection="1">
      <alignment horizontal="center"/>
    </xf>
    <xf numFmtId="38" fontId="6" fillId="7" borderId="5" xfId="1" applyFont="1" applyFill="1" applyBorder="1" applyProtection="1"/>
    <xf numFmtId="38" fontId="6" fillId="7" borderId="1" xfId="1" applyFont="1" applyFill="1" applyBorder="1" applyAlignment="1" applyProtection="1">
      <alignment shrinkToFit="1"/>
    </xf>
    <xf numFmtId="0" fontId="6" fillId="7" borderId="0" xfId="0" applyFont="1" applyFill="1" applyBorder="1" applyProtection="1"/>
    <xf numFmtId="0" fontId="6" fillId="7" borderId="2" xfId="0" applyFont="1" applyFill="1" applyBorder="1" applyAlignment="1" applyProtection="1">
      <alignment horizontal="center"/>
    </xf>
    <xf numFmtId="38" fontId="6" fillId="7" borderId="2" xfId="1" applyFont="1" applyFill="1" applyBorder="1" applyProtection="1"/>
    <xf numFmtId="38" fontId="6" fillId="7" borderId="2" xfId="1" applyFont="1" applyFill="1" applyBorder="1" applyAlignment="1" applyProtection="1">
      <alignment shrinkToFit="1"/>
    </xf>
    <xf numFmtId="0" fontId="6" fillId="7" borderId="3" xfId="0" applyFont="1" applyFill="1" applyBorder="1" applyAlignment="1" applyProtection="1">
      <alignment horizontal="center"/>
    </xf>
    <xf numFmtId="38" fontId="6" fillId="7" borderId="11" xfId="1" applyFont="1" applyFill="1" applyBorder="1" applyProtection="1"/>
    <xf numFmtId="0" fontId="6" fillId="0" borderId="14" xfId="0" applyFont="1" applyFill="1" applyBorder="1" applyAlignment="1" applyProtection="1">
      <alignment horizontal="center" shrinkToFit="1"/>
    </xf>
    <xf numFmtId="178" fontId="6" fillId="0" borderId="15" xfId="3" applyNumberFormat="1" applyFont="1" applyFill="1" applyBorder="1"/>
    <xf numFmtId="178" fontId="6" fillId="0" borderId="16" xfId="3" applyNumberFormat="1" applyFont="1" applyFill="1" applyBorder="1"/>
    <xf numFmtId="178" fontId="6" fillId="0" borderId="17" xfId="3" applyNumberFormat="1" applyFont="1" applyFill="1" applyBorder="1"/>
    <xf numFmtId="178" fontId="6" fillId="0" borderId="18" xfId="3" applyNumberFormat="1" applyFont="1" applyFill="1" applyBorder="1"/>
    <xf numFmtId="178" fontId="6" fillId="0" borderId="15" xfId="3" applyNumberFormat="1" applyFont="1" applyFill="1" applyBorder="1" applyAlignment="1"/>
    <xf numFmtId="178" fontId="6" fillId="0" borderId="16" xfId="3" applyNumberFormat="1" applyFont="1" applyFill="1" applyBorder="1" applyAlignment="1"/>
    <xf numFmtId="178" fontId="6" fillId="0" borderId="17" xfId="3" applyNumberFormat="1" applyFont="1" applyFill="1" applyBorder="1" applyAlignment="1"/>
    <xf numFmtId="178" fontId="6" fillId="0" borderId="20" xfId="3" applyNumberFormat="1" applyFont="1" applyFill="1" applyBorder="1"/>
    <xf numFmtId="0" fontId="6" fillId="0" borderId="22" xfId="0" applyFont="1" applyFill="1" applyBorder="1" applyAlignment="1" applyProtection="1">
      <alignment horizontal="center"/>
    </xf>
    <xf numFmtId="178" fontId="6" fillId="0" borderId="23" xfId="16" applyNumberFormat="1" applyFont="1" applyFill="1" applyBorder="1"/>
    <xf numFmtId="178" fontId="6" fillId="0" borderId="24" xfId="16" applyNumberFormat="1" applyFont="1" applyFill="1" applyBorder="1"/>
    <xf numFmtId="178" fontId="6" fillId="0" borderId="25" xfId="16" applyNumberFormat="1" applyFont="1" applyFill="1" applyBorder="1"/>
    <xf numFmtId="178" fontId="6" fillId="0" borderId="26" xfId="16" applyNumberFormat="1" applyFont="1" applyFill="1" applyBorder="1"/>
    <xf numFmtId="38" fontId="6" fillId="0" borderId="27" xfId="1" applyFont="1" applyFill="1" applyBorder="1" applyProtection="1"/>
    <xf numFmtId="38" fontId="6" fillId="0" borderId="24" xfId="1" applyFont="1" applyFill="1" applyBorder="1" applyProtection="1"/>
    <xf numFmtId="38" fontId="6" fillId="0" borderId="26" xfId="1" applyFont="1" applyFill="1" applyBorder="1" applyProtection="1"/>
    <xf numFmtId="0" fontId="6" fillId="0" borderId="28" xfId="0" applyFont="1" applyFill="1" applyBorder="1" applyProtection="1"/>
    <xf numFmtId="38" fontId="6" fillId="6" borderId="5" xfId="1" applyFont="1" applyFill="1" applyBorder="1" applyProtection="1"/>
    <xf numFmtId="38" fontId="6" fillId="6" borderId="19" xfId="1" applyFont="1" applyFill="1" applyBorder="1" applyProtection="1"/>
    <xf numFmtId="38" fontId="6" fillId="6" borderId="27" xfId="1" applyFont="1" applyFill="1" applyBorder="1" applyProtection="1"/>
    <xf numFmtId="38" fontId="6" fillId="6" borderId="2" xfId="1" applyFont="1" applyFill="1" applyBorder="1" applyProtection="1"/>
    <xf numFmtId="38" fontId="6" fillId="6" borderId="16" xfId="1" applyFont="1" applyFill="1" applyBorder="1" applyProtection="1"/>
    <xf numFmtId="38" fontId="6" fillId="6" borderId="24" xfId="1" applyFont="1" applyFill="1" applyBorder="1" applyProtection="1"/>
    <xf numFmtId="38" fontId="6" fillId="6" borderId="8" xfId="1" applyFont="1" applyFill="1" applyBorder="1" applyProtection="1"/>
    <xf numFmtId="38" fontId="6" fillId="6" borderId="18" xfId="1" applyFont="1" applyFill="1" applyBorder="1" applyProtection="1"/>
    <xf numFmtId="38" fontId="6" fillId="6" borderId="26" xfId="1" applyFont="1" applyFill="1" applyBorder="1" applyProtection="1"/>
    <xf numFmtId="178" fontId="6" fillId="6" borderId="15" xfId="3" applyNumberFormat="1" applyFont="1" applyFill="1" applyBorder="1"/>
    <xf numFmtId="178" fontId="6" fillId="6" borderId="16" xfId="3" applyNumberFormat="1" applyFont="1" applyFill="1" applyBorder="1"/>
    <xf numFmtId="178" fontId="6" fillId="6" borderId="17" xfId="3" applyNumberFormat="1" applyFont="1" applyFill="1" applyBorder="1"/>
    <xf numFmtId="38" fontId="6" fillId="7" borderId="10" xfId="1" applyFont="1" applyFill="1" applyBorder="1" applyProtection="1"/>
    <xf numFmtId="38" fontId="6" fillId="7" borderId="21" xfId="1" applyFont="1" applyFill="1" applyBorder="1" applyProtection="1"/>
    <xf numFmtId="38" fontId="6" fillId="7" borderId="27" xfId="1" applyFont="1" applyFill="1" applyBorder="1" applyProtection="1"/>
    <xf numFmtId="38" fontId="6" fillId="7" borderId="16" xfId="1" applyFont="1" applyFill="1" applyBorder="1" applyProtection="1"/>
    <xf numFmtId="38" fontId="6" fillId="7" borderId="24" xfId="1" applyFont="1" applyFill="1" applyBorder="1" applyProtection="1"/>
    <xf numFmtId="38" fontId="6" fillId="7" borderId="3" xfId="1" applyFont="1" applyFill="1" applyBorder="1" applyProtection="1"/>
    <xf numFmtId="38" fontId="6" fillId="7" borderId="17" xfId="1" applyFont="1" applyFill="1" applyBorder="1" applyProtection="1"/>
    <xf numFmtId="38" fontId="6" fillId="7" borderId="25" xfId="1" applyFont="1" applyFill="1" applyBorder="1" applyProtection="1"/>
    <xf numFmtId="179" fontId="6" fillId="0" borderId="15" xfId="2" applyNumberFormat="1" applyFont="1" applyFill="1" applyBorder="1"/>
    <xf numFmtId="179" fontId="6" fillId="0" borderId="18" xfId="2" applyNumberFormat="1" applyFont="1" applyFill="1" applyBorder="1"/>
    <xf numFmtId="179" fontId="6" fillId="0" borderId="20" xfId="2" applyNumberFormat="1" applyFont="1" applyFill="1" applyBorder="1"/>
    <xf numFmtId="0" fontId="6" fillId="0" borderId="29" xfId="0" applyFont="1" applyFill="1" applyBorder="1" applyAlignment="1" applyProtection="1">
      <alignment horizontal="center" shrinkToFit="1"/>
    </xf>
    <xf numFmtId="177" fontId="6" fillId="0" borderId="30" xfId="0" applyNumberFormat="1" applyFont="1" applyFill="1" applyBorder="1" applyProtection="1"/>
    <xf numFmtId="177" fontId="6" fillId="0" borderId="31" xfId="0" applyNumberFormat="1" applyFont="1" applyFill="1" applyBorder="1" applyProtection="1"/>
    <xf numFmtId="177" fontId="6" fillId="0" borderId="32" xfId="0" applyNumberFormat="1" applyFont="1" applyFill="1" applyBorder="1" applyProtection="1"/>
    <xf numFmtId="177" fontId="6" fillId="6" borderId="33" xfId="0" applyNumberFormat="1" applyFont="1" applyFill="1" applyBorder="1" applyProtection="1"/>
    <xf numFmtId="177" fontId="6" fillId="6" borderId="1" xfId="0" applyNumberFormat="1" applyFont="1" applyFill="1" applyBorder="1" applyProtection="1"/>
    <xf numFmtId="177" fontId="6" fillId="6" borderId="31" xfId="0" applyNumberFormat="1" applyFont="1" applyFill="1" applyBorder="1" applyProtection="1"/>
    <xf numFmtId="177" fontId="6" fillId="6" borderId="2" xfId="0" applyNumberFormat="1" applyFont="1" applyFill="1" applyBorder="1" applyProtection="1"/>
    <xf numFmtId="177" fontId="6" fillId="6" borderId="34" xfId="0" applyNumberFormat="1" applyFont="1" applyFill="1" applyBorder="1" applyProtection="1"/>
    <xf numFmtId="177" fontId="6" fillId="6" borderId="3" xfId="0" applyNumberFormat="1" applyFont="1" applyFill="1" applyBorder="1" applyProtection="1"/>
    <xf numFmtId="38" fontId="6" fillId="6" borderId="23" xfId="1" applyFont="1" applyFill="1" applyBorder="1" applyProtection="1"/>
    <xf numFmtId="38" fontId="6" fillId="6" borderId="25" xfId="1" applyFont="1" applyFill="1" applyBorder="1" applyProtection="1"/>
    <xf numFmtId="179" fontId="6" fillId="6" borderId="5" xfId="1" applyNumberFormat="1" applyFont="1" applyFill="1" applyBorder="1" applyProtection="1"/>
    <xf numFmtId="179" fontId="6" fillId="6" borderId="19" xfId="1" applyNumberFormat="1" applyFont="1" applyFill="1" applyBorder="1" applyProtection="1"/>
    <xf numFmtId="179" fontId="6" fillId="6" borderId="23" xfId="1" applyNumberFormat="1" applyFont="1" applyFill="1" applyBorder="1" applyProtection="1"/>
    <xf numFmtId="179" fontId="6" fillId="6" borderId="2" xfId="1" applyNumberFormat="1" applyFont="1" applyFill="1" applyBorder="1" applyProtection="1"/>
    <xf numFmtId="179" fontId="6" fillId="6" borderId="16" xfId="1" applyNumberFormat="1" applyFont="1" applyFill="1" applyBorder="1" applyProtection="1"/>
    <xf numFmtId="179" fontId="6" fillId="6" borderId="24" xfId="1" applyNumberFormat="1" applyFont="1" applyFill="1" applyBorder="1" applyProtection="1"/>
    <xf numFmtId="179" fontId="6" fillId="6" borderId="8" xfId="1" applyNumberFormat="1" applyFont="1" applyFill="1" applyBorder="1" applyProtection="1"/>
    <xf numFmtId="179" fontId="6" fillId="6" borderId="18" xfId="1" applyNumberFormat="1" applyFont="1" applyFill="1" applyBorder="1" applyProtection="1"/>
    <xf numFmtId="179" fontId="6" fillId="6" borderId="25" xfId="1" applyNumberFormat="1" applyFont="1" applyFill="1" applyBorder="1" applyProtection="1"/>
    <xf numFmtId="38" fontId="6" fillId="7" borderId="1" xfId="1" applyFont="1" applyFill="1" applyBorder="1" applyProtection="1"/>
    <xf numFmtId="38" fontId="6" fillId="7" borderId="15" xfId="1" applyFont="1" applyFill="1" applyBorder="1" applyProtection="1"/>
    <xf numFmtId="38" fontId="6" fillId="7" borderId="23" xfId="1" applyFont="1" applyFill="1" applyBorder="1" applyProtection="1"/>
    <xf numFmtId="177" fontId="6" fillId="7" borderId="33" xfId="0" applyNumberFormat="1" applyFont="1" applyFill="1" applyBorder="1" applyProtection="1"/>
    <xf numFmtId="177" fontId="6" fillId="7" borderId="1" xfId="0" applyNumberFormat="1" applyFont="1" applyFill="1" applyBorder="1" applyProtection="1"/>
    <xf numFmtId="177" fontId="6" fillId="7" borderId="0" xfId="0" applyNumberFormat="1" applyFont="1" applyFill="1" applyBorder="1" applyProtection="1"/>
    <xf numFmtId="0" fontId="6" fillId="7" borderId="0" xfId="0" applyFont="1" applyFill="1" applyProtection="1"/>
    <xf numFmtId="177" fontId="6" fillId="7" borderId="31" xfId="0" applyNumberFormat="1" applyFont="1" applyFill="1" applyBorder="1" applyProtection="1"/>
    <xf numFmtId="177" fontId="6" fillId="7" borderId="2" xfId="0" applyNumberFormat="1" applyFont="1" applyFill="1" applyBorder="1" applyProtection="1"/>
    <xf numFmtId="38" fontId="6" fillId="7" borderId="35" xfId="1" applyFont="1" applyFill="1" applyBorder="1" applyProtection="1"/>
    <xf numFmtId="177" fontId="6" fillId="7" borderId="34" xfId="0" applyNumberFormat="1" applyFont="1" applyFill="1" applyBorder="1" applyProtection="1"/>
    <xf numFmtId="177" fontId="6" fillId="7" borderId="3" xfId="0" applyNumberFormat="1" applyFont="1" applyFill="1" applyBorder="1" applyProtection="1"/>
    <xf numFmtId="38" fontId="6" fillId="0" borderId="14" xfId="1" applyFont="1" applyFill="1" applyBorder="1" applyAlignment="1" applyProtection="1">
      <alignment horizontal="center" shrinkToFit="1"/>
    </xf>
    <xf numFmtId="38" fontId="6" fillId="0" borderId="19" xfId="1" applyFont="1" applyFill="1" applyBorder="1" applyProtection="1"/>
    <xf numFmtId="38" fontId="6" fillId="0" borderId="16" xfId="1" applyFont="1" applyFill="1" applyBorder="1" applyProtection="1"/>
    <xf numFmtId="38" fontId="6" fillId="0" borderId="18" xfId="1" applyFont="1" applyFill="1" applyBorder="1" applyProtection="1"/>
    <xf numFmtId="177" fontId="6" fillId="0" borderId="29" xfId="1" applyNumberFormat="1" applyFont="1" applyFill="1" applyBorder="1" applyAlignment="1" applyProtection="1">
      <alignment horizontal="center" shrinkToFit="1"/>
    </xf>
    <xf numFmtId="177" fontId="6" fillId="0" borderId="33" xfId="0" applyNumberFormat="1" applyFont="1" applyFill="1" applyBorder="1" applyProtection="1"/>
    <xf numFmtId="38" fontId="6" fillId="0" borderId="22" xfId="1" applyFont="1" applyFill="1" applyBorder="1" applyAlignment="1" applyProtection="1">
      <alignment horizontal="center" shrinkToFit="1"/>
    </xf>
    <xf numFmtId="38" fontId="6" fillId="6" borderId="1" xfId="1" applyFont="1" applyFill="1" applyBorder="1" applyAlignment="1" applyProtection="1">
      <alignment horizontal="center"/>
    </xf>
    <xf numFmtId="177" fontId="6" fillId="6" borderId="0" xfId="1" applyNumberFormat="1" applyFont="1" applyFill="1" applyProtection="1"/>
    <xf numFmtId="38" fontId="6" fillId="6" borderId="2" xfId="1" applyFont="1" applyFill="1" applyBorder="1" applyAlignment="1" applyProtection="1">
      <alignment horizontal="center"/>
    </xf>
    <xf numFmtId="38" fontId="6" fillId="6" borderId="3" xfId="1" applyFont="1" applyFill="1" applyBorder="1" applyAlignment="1" applyProtection="1">
      <alignment horizontal="center"/>
    </xf>
    <xf numFmtId="178" fontId="6" fillId="6" borderId="1" xfId="3" applyNumberFormat="1" applyFont="1" applyFill="1" applyBorder="1" applyAlignment="1"/>
    <xf numFmtId="178" fontId="6" fillId="6" borderId="2" xfId="3" applyNumberFormat="1" applyFont="1" applyFill="1" applyBorder="1" applyAlignment="1"/>
    <xf numFmtId="178" fontId="6" fillId="6" borderId="3" xfId="3" applyNumberFormat="1" applyFont="1" applyFill="1" applyBorder="1" applyAlignment="1"/>
    <xf numFmtId="179" fontId="7" fillId="6" borderId="1" xfId="0" applyNumberFormat="1" applyFont="1" applyFill="1" applyBorder="1"/>
    <xf numFmtId="179" fontId="7" fillId="6" borderId="15" xfId="0" applyNumberFormat="1" applyFont="1" applyFill="1" applyBorder="1"/>
    <xf numFmtId="179" fontId="7" fillId="6" borderId="23" xfId="0" applyNumberFormat="1" applyFont="1" applyFill="1" applyBorder="1"/>
    <xf numFmtId="177" fontId="7" fillId="6" borderId="33" xfId="0" applyNumberFormat="1" applyFont="1" applyFill="1" applyBorder="1"/>
    <xf numFmtId="177" fontId="7" fillId="6" borderId="1" xfId="0" applyNumberFormat="1" applyFont="1" applyFill="1" applyBorder="1"/>
    <xf numFmtId="179" fontId="7" fillId="6" borderId="8" xfId="0" applyNumberFormat="1" applyFont="1" applyFill="1" applyBorder="1"/>
    <xf numFmtId="179" fontId="7" fillId="6" borderId="18" xfId="0" applyNumberFormat="1" applyFont="1" applyFill="1" applyBorder="1"/>
    <xf numFmtId="179" fontId="7" fillId="6" borderId="26" xfId="0" applyNumberFormat="1" applyFont="1" applyFill="1" applyBorder="1"/>
    <xf numFmtId="177" fontId="7" fillId="6" borderId="31" xfId="0" applyNumberFormat="1" applyFont="1" applyFill="1" applyBorder="1"/>
    <xf numFmtId="177" fontId="7" fillId="6" borderId="2" xfId="0" applyNumberFormat="1" applyFont="1" applyFill="1" applyBorder="1"/>
    <xf numFmtId="179" fontId="7" fillId="6" borderId="11" xfId="0" applyNumberFormat="1" applyFont="1" applyFill="1" applyBorder="1" applyAlignment="1">
      <alignment shrinkToFit="1"/>
    </xf>
    <xf numFmtId="179" fontId="7" fillId="6" borderId="20" xfId="0" applyNumberFormat="1" applyFont="1" applyFill="1" applyBorder="1" applyAlignment="1">
      <alignment shrinkToFit="1"/>
    </xf>
    <xf numFmtId="179" fontId="7" fillId="6" borderId="36" xfId="0" applyNumberFormat="1" applyFont="1" applyFill="1" applyBorder="1" applyAlignment="1">
      <alignment shrinkToFit="1"/>
    </xf>
    <xf numFmtId="177" fontId="7" fillId="6" borderId="34" xfId="0" applyNumberFormat="1" applyFont="1" applyFill="1" applyBorder="1"/>
    <xf numFmtId="177" fontId="7" fillId="6" borderId="3" xfId="0" applyNumberFormat="1" applyFont="1" applyFill="1" applyBorder="1"/>
    <xf numFmtId="177" fontId="6" fillId="6" borderId="33" xfId="0" applyNumberFormat="1" applyFont="1" applyFill="1" applyBorder="1" applyAlignment="1" applyProtection="1"/>
    <xf numFmtId="177" fontId="6" fillId="6" borderId="1" xfId="0" applyNumberFormat="1" applyFont="1" applyFill="1" applyBorder="1" applyAlignment="1" applyProtection="1"/>
    <xf numFmtId="177" fontId="6" fillId="6" borderId="31" xfId="0" applyNumberFormat="1" applyFont="1" applyFill="1" applyBorder="1" applyAlignment="1" applyProtection="1"/>
    <xf numFmtId="177" fontId="6" fillId="6" borderId="2" xfId="0" applyNumberFormat="1" applyFont="1" applyFill="1" applyBorder="1" applyAlignment="1" applyProtection="1"/>
    <xf numFmtId="177" fontId="6" fillId="6" borderId="34" xfId="0" applyNumberFormat="1" applyFont="1" applyFill="1" applyBorder="1" applyAlignment="1" applyProtection="1"/>
    <xf numFmtId="177" fontId="6" fillId="6" borderId="3" xfId="0" applyNumberFormat="1" applyFont="1" applyFill="1" applyBorder="1" applyAlignment="1" applyProtection="1"/>
    <xf numFmtId="178" fontId="6" fillId="7" borderId="1" xfId="3" applyNumberFormat="1" applyFont="1" applyFill="1" applyBorder="1" applyAlignment="1"/>
    <xf numFmtId="177" fontId="6" fillId="7" borderId="33" xfId="0" applyNumberFormat="1" applyFont="1" applyFill="1" applyBorder="1" applyAlignment="1" applyProtection="1"/>
    <xf numFmtId="177" fontId="6" fillId="7" borderId="1" xfId="0" applyNumberFormat="1" applyFont="1" applyFill="1" applyBorder="1" applyAlignment="1" applyProtection="1"/>
    <xf numFmtId="177" fontId="6" fillId="7" borderId="0" xfId="1" applyNumberFormat="1" applyFont="1" applyFill="1" applyProtection="1"/>
    <xf numFmtId="38" fontId="6" fillId="7" borderId="0" xfId="1" applyFont="1" applyFill="1" applyProtection="1"/>
    <xf numFmtId="178" fontId="6" fillId="7" borderId="2" xfId="3" applyNumberFormat="1" applyFont="1" applyFill="1" applyBorder="1" applyAlignment="1"/>
    <xf numFmtId="177" fontId="6" fillId="7" borderId="31" xfId="0" applyNumberFormat="1" applyFont="1" applyFill="1" applyBorder="1" applyAlignment="1" applyProtection="1"/>
    <xf numFmtId="177" fontId="6" fillId="7" borderId="2" xfId="0" applyNumberFormat="1" applyFont="1" applyFill="1" applyBorder="1" applyAlignment="1" applyProtection="1"/>
    <xf numFmtId="178" fontId="6" fillId="7" borderId="3" xfId="3" applyNumberFormat="1" applyFont="1" applyFill="1" applyBorder="1" applyAlignment="1"/>
    <xf numFmtId="177" fontId="6" fillId="7" borderId="34" xfId="0" applyNumberFormat="1" applyFont="1" applyFill="1" applyBorder="1" applyAlignment="1" applyProtection="1"/>
    <xf numFmtId="177" fontId="6" fillId="7" borderId="3" xfId="0" applyNumberFormat="1" applyFont="1" applyFill="1" applyBorder="1" applyAlignment="1" applyProtection="1"/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6" borderId="5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11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/>
    </xf>
    <xf numFmtId="38" fontId="6" fillId="0" borderId="5" xfId="1" applyFont="1" applyFill="1" applyBorder="1" applyAlignment="1" applyProtection="1">
      <alignment horizontal="center" vertical="center" wrapText="1"/>
    </xf>
    <xf numFmtId="38" fontId="6" fillId="0" borderId="13" xfId="1" applyFont="1" applyFill="1" applyBorder="1" applyAlignment="1" applyProtection="1">
      <alignment horizontal="center" vertical="center" wrapText="1"/>
    </xf>
    <xf numFmtId="38" fontId="6" fillId="0" borderId="11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/>
    </xf>
  </cellXfs>
  <cellStyles count="1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2_各歳集計表" xfId="5"/>
    <cellStyle name="標準 3" xfId="6"/>
    <cellStyle name="標準 3 2" xfId="7"/>
    <cellStyle name="標準 3 3" xfId="8"/>
    <cellStyle name="標準 4" xfId="9"/>
    <cellStyle name="標準 4 2" xfId="10"/>
    <cellStyle name="標準 5" xfId="11"/>
    <cellStyle name="標準 6" xfId="12"/>
    <cellStyle name="標準 7" xfId="13"/>
    <cellStyle name="標準 8" xfId="14"/>
    <cellStyle name="標準 9" xfId="15"/>
    <cellStyle name="標準_地区別10歳毎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9198465577"/>
          <c:y val="3.139012385356592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108</c:v>
                </c:pt>
                <c:pt idx="2">
                  <c:v>479</c:v>
                </c:pt>
                <c:pt idx="3">
                  <c:v>1019</c:v>
                </c:pt>
                <c:pt idx="4">
                  <c:v>1603</c:v>
                </c:pt>
                <c:pt idx="5">
                  <c:v>2627</c:v>
                </c:pt>
                <c:pt idx="6">
                  <c:v>2863</c:v>
                </c:pt>
                <c:pt idx="7">
                  <c:v>2737</c:v>
                </c:pt>
                <c:pt idx="8">
                  <c:v>2708</c:v>
                </c:pt>
                <c:pt idx="9">
                  <c:v>2859</c:v>
                </c:pt>
                <c:pt idx="10">
                  <c:v>3367</c:v>
                </c:pt>
                <c:pt idx="11">
                  <c:v>2964</c:v>
                </c:pt>
                <c:pt idx="12">
                  <c:v>2752</c:v>
                </c:pt>
                <c:pt idx="13">
                  <c:v>2322</c:v>
                </c:pt>
                <c:pt idx="14">
                  <c:v>2120</c:v>
                </c:pt>
                <c:pt idx="15">
                  <c:v>2218</c:v>
                </c:pt>
                <c:pt idx="16">
                  <c:v>2117</c:v>
                </c:pt>
                <c:pt idx="17">
                  <c:v>2401</c:v>
                </c:pt>
                <c:pt idx="18">
                  <c:v>2399</c:v>
                </c:pt>
                <c:pt idx="19">
                  <c:v>2049</c:v>
                </c:pt>
                <c:pt idx="20">
                  <c:v>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3-4C23-AFAF-3DFEBAED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2808"/>
        <c:axId val="426138104"/>
      </c:barChart>
      <c:catAx>
        <c:axId val="4261428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81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2808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16</c:v>
                </c:pt>
                <c:pt idx="1">
                  <c:v>64</c:v>
                </c:pt>
                <c:pt idx="2">
                  <c:v>149</c:v>
                </c:pt>
                <c:pt idx="3">
                  <c:v>259</c:v>
                </c:pt>
                <c:pt idx="4">
                  <c:v>271</c:v>
                </c:pt>
                <c:pt idx="5">
                  <c:v>427</c:v>
                </c:pt>
                <c:pt idx="6">
                  <c:v>381</c:v>
                </c:pt>
                <c:pt idx="7">
                  <c:v>422</c:v>
                </c:pt>
                <c:pt idx="8">
                  <c:v>336</c:v>
                </c:pt>
                <c:pt idx="9">
                  <c:v>290</c:v>
                </c:pt>
                <c:pt idx="10">
                  <c:v>299</c:v>
                </c:pt>
                <c:pt idx="11">
                  <c:v>286</c:v>
                </c:pt>
                <c:pt idx="12">
                  <c:v>222</c:v>
                </c:pt>
                <c:pt idx="13">
                  <c:v>199</c:v>
                </c:pt>
                <c:pt idx="14">
                  <c:v>156</c:v>
                </c:pt>
                <c:pt idx="15">
                  <c:v>138</c:v>
                </c:pt>
                <c:pt idx="16">
                  <c:v>116</c:v>
                </c:pt>
                <c:pt idx="17">
                  <c:v>186</c:v>
                </c:pt>
                <c:pt idx="18">
                  <c:v>178</c:v>
                </c:pt>
                <c:pt idx="19">
                  <c:v>162</c:v>
                </c:pt>
                <c:pt idx="2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E-4F7E-BC47-36D40426F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8372144"/>
        <c:axId val="428372928"/>
      </c:barChart>
      <c:catAx>
        <c:axId val="428372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37292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14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34</c:v>
                </c:pt>
                <c:pt idx="3">
                  <c:v>66</c:v>
                </c:pt>
                <c:pt idx="4">
                  <c:v>81</c:v>
                </c:pt>
                <c:pt idx="5">
                  <c:v>172</c:v>
                </c:pt>
                <c:pt idx="6">
                  <c:v>217</c:v>
                </c:pt>
                <c:pt idx="7">
                  <c:v>232</c:v>
                </c:pt>
                <c:pt idx="8">
                  <c:v>191</c:v>
                </c:pt>
                <c:pt idx="9">
                  <c:v>129</c:v>
                </c:pt>
                <c:pt idx="10">
                  <c:v>125</c:v>
                </c:pt>
                <c:pt idx="11">
                  <c:v>120</c:v>
                </c:pt>
                <c:pt idx="12">
                  <c:v>102</c:v>
                </c:pt>
                <c:pt idx="13">
                  <c:v>85</c:v>
                </c:pt>
                <c:pt idx="14">
                  <c:v>55</c:v>
                </c:pt>
                <c:pt idx="15">
                  <c:v>62</c:v>
                </c:pt>
                <c:pt idx="16">
                  <c:v>62</c:v>
                </c:pt>
                <c:pt idx="17">
                  <c:v>83</c:v>
                </c:pt>
                <c:pt idx="18">
                  <c:v>73</c:v>
                </c:pt>
                <c:pt idx="19">
                  <c:v>68</c:v>
                </c:pt>
                <c:pt idx="2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0-4654-9F7A-02171C5B1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4016"/>
        <c:axId val="533712448"/>
      </c:barChart>
      <c:catAx>
        <c:axId val="5337140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44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0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300341797322434E-2"/>
          <c:y val="6.5315458974387175E-2"/>
          <c:w val="0.76943800456340661"/>
          <c:h val="0.876128053139193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10</c:v>
                </c:pt>
                <c:pt idx="1">
                  <c:v>167</c:v>
                </c:pt>
                <c:pt idx="2">
                  <c:v>711</c:v>
                </c:pt>
                <c:pt idx="3">
                  <c:v>1530</c:v>
                </c:pt>
                <c:pt idx="4">
                  <c:v>2449</c:v>
                </c:pt>
                <c:pt idx="5">
                  <c:v>4271</c:v>
                </c:pt>
                <c:pt idx="6">
                  <c:v>4638</c:v>
                </c:pt>
                <c:pt idx="7">
                  <c:v>4305</c:v>
                </c:pt>
                <c:pt idx="8">
                  <c:v>4096</c:v>
                </c:pt>
                <c:pt idx="9">
                  <c:v>4106</c:v>
                </c:pt>
                <c:pt idx="10">
                  <c:v>4690</c:v>
                </c:pt>
                <c:pt idx="11">
                  <c:v>4164</c:v>
                </c:pt>
                <c:pt idx="12">
                  <c:v>3856</c:v>
                </c:pt>
                <c:pt idx="13">
                  <c:v>3322</c:v>
                </c:pt>
                <c:pt idx="14">
                  <c:v>2996</c:v>
                </c:pt>
                <c:pt idx="15">
                  <c:v>2958</c:v>
                </c:pt>
                <c:pt idx="16">
                  <c:v>2863</c:v>
                </c:pt>
                <c:pt idx="17">
                  <c:v>3319</c:v>
                </c:pt>
                <c:pt idx="18">
                  <c:v>3312</c:v>
                </c:pt>
                <c:pt idx="19">
                  <c:v>2924</c:v>
                </c:pt>
                <c:pt idx="20">
                  <c:v>2278</c:v>
                </c:pt>
              </c:numCache>
            </c:numRef>
          </c:cat>
          <c:val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10</c:v>
                </c:pt>
                <c:pt idx="1">
                  <c:v>167</c:v>
                </c:pt>
                <c:pt idx="2">
                  <c:v>711</c:v>
                </c:pt>
                <c:pt idx="3">
                  <c:v>1530</c:v>
                </c:pt>
                <c:pt idx="4">
                  <c:v>2449</c:v>
                </c:pt>
                <c:pt idx="5">
                  <c:v>4271</c:v>
                </c:pt>
                <c:pt idx="6">
                  <c:v>4638</c:v>
                </c:pt>
                <c:pt idx="7">
                  <c:v>4305</c:v>
                </c:pt>
                <c:pt idx="8">
                  <c:v>4096</c:v>
                </c:pt>
                <c:pt idx="9">
                  <c:v>4106</c:v>
                </c:pt>
                <c:pt idx="10">
                  <c:v>4690</c:v>
                </c:pt>
                <c:pt idx="11">
                  <c:v>4164</c:v>
                </c:pt>
                <c:pt idx="12">
                  <c:v>3856</c:v>
                </c:pt>
                <c:pt idx="13">
                  <c:v>3322</c:v>
                </c:pt>
                <c:pt idx="14">
                  <c:v>2996</c:v>
                </c:pt>
                <c:pt idx="15">
                  <c:v>2958</c:v>
                </c:pt>
                <c:pt idx="16">
                  <c:v>2863</c:v>
                </c:pt>
                <c:pt idx="17">
                  <c:v>3319</c:v>
                </c:pt>
                <c:pt idx="18">
                  <c:v>3312</c:v>
                </c:pt>
                <c:pt idx="19">
                  <c:v>2924</c:v>
                </c:pt>
                <c:pt idx="20">
                  <c:v>2278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D-48D8-80A6-87DC6C08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7152"/>
        <c:axId val="533712840"/>
      </c:barChart>
      <c:catAx>
        <c:axId val="533717152"/>
        <c:scaling>
          <c:orientation val="maxMin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840"/>
        <c:scaling>
          <c:orientation val="maxMin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715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8685602365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9459564320582132"/>
          <c:h val="0.86486676710912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'地域毎人口ピラミッド（人数）①'!$N$184:$N$204</c:f>
              <c:numCache>
                <c:formatCode>#,##0_);[Red]\(#,##0\)</c:formatCode>
                <c:ptCount val="21"/>
                <c:pt idx="0">
                  <c:v>133</c:v>
                </c:pt>
                <c:pt idx="1">
                  <c:v>659</c:v>
                </c:pt>
                <c:pt idx="2">
                  <c:v>1856</c:v>
                </c:pt>
                <c:pt idx="3">
                  <c:v>2881</c:v>
                </c:pt>
                <c:pt idx="4">
                  <c:v>3537</c:v>
                </c:pt>
                <c:pt idx="5">
                  <c:v>5164</c:v>
                </c:pt>
                <c:pt idx="6">
                  <c:v>5113</c:v>
                </c:pt>
                <c:pt idx="7">
                  <c:v>4685</c:v>
                </c:pt>
                <c:pt idx="8">
                  <c:v>4604</c:v>
                </c:pt>
                <c:pt idx="9">
                  <c:v>4484</c:v>
                </c:pt>
                <c:pt idx="10">
                  <c:v>4799</c:v>
                </c:pt>
                <c:pt idx="11">
                  <c:v>4326</c:v>
                </c:pt>
                <c:pt idx="12">
                  <c:v>3883</c:v>
                </c:pt>
                <c:pt idx="13">
                  <c:v>3288</c:v>
                </c:pt>
                <c:pt idx="14">
                  <c:v>2785</c:v>
                </c:pt>
                <c:pt idx="15">
                  <c:v>2540</c:v>
                </c:pt>
                <c:pt idx="16">
                  <c:v>2419</c:v>
                </c:pt>
                <c:pt idx="17">
                  <c:v>3083</c:v>
                </c:pt>
                <c:pt idx="18">
                  <c:v>3089</c:v>
                </c:pt>
                <c:pt idx="19">
                  <c:v>2767</c:v>
                </c:pt>
                <c:pt idx="20">
                  <c:v>2131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2-46F4-85A4-C2DD24ED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0096"/>
        <c:axId val="533711272"/>
      </c:barChart>
      <c:catAx>
        <c:axId val="533710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1272"/>
        <c:scaling>
          <c:orientation val="minMax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50</c:v>
                </c:pt>
                <c:pt idx="2">
                  <c:v>110</c:v>
                </c:pt>
                <c:pt idx="3">
                  <c:v>136</c:v>
                </c:pt>
                <c:pt idx="4">
                  <c:v>129</c:v>
                </c:pt>
                <c:pt idx="5">
                  <c:v>214</c:v>
                </c:pt>
                <c:pt idx="6">
                  <c:v>252</c:v>
                </c:pt>
                <c:pt idx="7">
                  <c:v>237</c:v>
                </c:pt>
                <c:pt idx="8">
                  <c:v>212</c:v>
                </c:pt>
                <c:pt idx="9">
                  <c:v>153</c:v>
                </c:pt>
                <c:pt idx="10">
                  <c:v>144</c:v>
                </c:pt>
                <c:pt idx="11">
                  <c:v>109</c:v>
                </c:pt>
                <c:pt idx="12">
                  <c:v>89</c:v>
                </c:pt>
                <c:pt idx="13">
                  <c:v>76</c:v>
                </c:pt>
                <c:pt idx="14">
                  <c:v>75</c:v>
                </c:pt>
                <c:pt idx="15">
                  <c:v>44</c:v>
                </c:pt>
                <c:pt idx="16">
                  <c:v>62</c:v>
                </c:pt>
                <c:pt idx="17">
                  <c:v>84</c:v>
                </c:pt>
                <c:pt idx="18">
                  <c:v>64</c:v>
                </c:pt>
                <c:pt idx="19">
                  <c:v>48</c:v>
                </c:pt>
                <c:pt idx="2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C-4AD3-AB22-DA4A8A79C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3624"/>
        <c:axId val="533710488"/>
      </c:barChart>
      <c:catAx>
        <c:axId val="5337136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048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362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9.2299882317650045E-5</c:v>
                </c:pt>
                <c:pt idx="1">
                  <c:v>2.4920968225765512E-3</c:v>
                </c:pt>
                <c:pt idx="2">
                  <c:v>1.1052910907538594E-2</c:v>
                </c:pt>
                <c:pt idx="3">
                  <c:v>2.3513395020421348E-2</c:v>
                </c:pt>
                <c:pt idx="4">
                  <c:v>3.6989177838798258E-2</c:v>
                </c:pt>
                <c:pt idx="5">
                  <c:v>6.061794771211667E-2</c:v>
                </c:pt>
                <c:pt idx="6">
                  <c:v>6.6063640768858026E-2</c:v>
                </c:pt>
                <c:pt idx="7">
                  <c:v>6.3156194475852037E-2</c:v>
                </c:pt>
                <c:pt idx="8">
                  <c:v>6.2487020329049084E-2</c:v>
                </c:pt>
                <c:pt idx="9">
                  <c:v>6.5971340886540372E-2</c:v>
                </c:pt>
                <c:pt idx="10">
                  <c:v>7.7693425940881924E-2</c:v>
                </c:pt>
                <c:pt idx="11">
                  <c:v>6.8394212797378687E-2</c:v>
                </c:pt>
                <c:pt idx="12">
                  <c:v>6.3502319034543231E-2</c:v>
                </c:pt>
                <c:pt idx="13">
                  <c:v>5.3580081685395853E-2</c:v>
                </c:pt>
                <c:pt idx="14">
                  <c:v>4.8918937628354524E-2</c:v>
                </c:pt>
                <c:pt idx="15">
                  <c:v>5.1180284745136952E-2</c:v>
                </c:pt>
                <c:pt idx="16">
                  <c:v>4.8849712716616284E-2</c:v>
                </c:pt>
                <c:pt idx="17">
                  <c:v>5.540300436116944E-2</c:v>
                </c:pt>
                <c:pt idx="18">
                  <c:v>5.5356854420010614E-2</c:v>
                </c:pt>
                <c:pt idx="19">
                  <c:v>4.7280614717216236E-2</c:v>
                </c:pt>
                <c:pt idx="20">
                  <c:v>3.7404527309227678E-2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0-4C86-B6F6-A9D677DB2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2056"/>
        <c:axId val="533714800"/>
      </c:barChart>
      <c:catAx>
        <c:axId val="5337120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4800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4606741573033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8571533969798957"/>
          <c:h val="0.8561807147348081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1.8571489561542073E-3</c:v>
                </c:pt>
                <c:pt idx="1">
                  <c:v>8.6026555095419024E-3</c:v>
                </c:pt>
                <c:pt idx="2">
                  <c:v>2.53810357341075E-2</c:v>
                </c:pt>
                <c:pt idx="3">
                  <c:v>4.0046108525807964E-2</c:v>
                </c:pt>
                <c:pt idx="4">
                  <c:v>5.1274388421636855E-2</c:v>
                </c:pt>
                <c:pt idx="5">
                  <c:v>7.033684839687486E-2</c:v>
                </c:pt>
                <c:pt idx="6">
                  <c:v>6.8842590616061142E-2</c:v>
                </c:pt>
                <c:pt idx="7">
                  <c:v>6.3185757588694866E-2</c:v>
                </c:pt>
                <c:pt idx="8">
                  <c:v>6.7198907057166038E-2</c:v>
                </c:pt>
                <c:pt idx="9">
                  <c:v>6.7028134739358744E-2</c:v>
                </c:pt>
                <c:pt idx="10">
                  <c:v>7.3666908594116898E-2</c:v>
                </c:pt>
                <c:pt idx="11">
                  <c:v>6.617427315032233E-2</c:v>
                </c:pt>
                <c:pt idx="12">
                  <c:v>5.9343380438030995E-2</c:v>
                </c:pt>
                <c:pt idx="13">
                  <c:v>4.9331853306579E-2</c:v>
                </c:pt>
                <c:pt idx="14">
                  <c:v>4.1433633607992147E-2</c:v>
                </c:pt>
                <c:pt idx="15">
                  <c:v>3.878666268197925E-2</c:v>
                </c:pt>
                <c:pt idx="16">
                  <c:v>3.7399137599795074E-2</c:v>
                </c:pt>
                <c:pt idx="17">
                  <c:v>4.8499338257268494E-2</c:v>
                </c:pt>
                <c:pt idx="18">
                  <c:v>4.8798189813431245E-2</c:v>
                </c:pt>
                <c:pt idx="19">
                  <c:v>4.2009990180591726E-2</c:v>
                </c:pt>
                <c:pt idx="20">
                  <c:v>3.080305682448875E-2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2-4B58-91BC-D4731D72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1664"/>
        <c:axId val="533715584"/>
      </c:barChart>
      <c:catAx>
        <c:axId val="533711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5584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8181818181818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909090909090903E-2"/>
          <c:w val="0.72625797379371859"/>
          <c:h val="0.872727272727272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1.2956724540036279E-4</c:v>
                </c:pt>
                <c:pt idx="1">
                  <c:v>2.3322104172065301E-3</c:v>
                </c:pt>
                <c:pt idx="2">
                  <c:v>8.1627364602228549E-3</c:v>
                </c:pt>
                <c:pt idx="3">
                  <c:v>2.1896864472661311E-2</c:v>
                </c:pt>
                <c:pt idx="4">
                  <c:v>4.1979787509717544E-2</c:v>
                </c:pt>
                <c:pt idx="5">
                  <c:v>8.6032650945840894E-2</c:v>
                </c:pt>
                <c:pt idx="6">
                  <c:v>7.9942990412023837E-2</c:v>
                </c:pt>
                <c:pt idx="7">
                  <c:v>6.4783622700181398E-2</c:v>
                </c:pt>
                <c:pt idx="8">
                  <c:v>5.5584348276755638E-2</c:v>
                </c:pt>
                <c:pt idx="9">
                  <c:v>5.9730500129567245E-2</c:v>
                </c:pt>
                <c:pt idx="10">
                  <c:v>6.7245400362788282E-2</c:v>
                </c:pt>
                <c:pt idx="11">
                  <c:v>6.3099248509976683E-2</c:v>
                </c:pt>
                <c:pt idx="12">
                  <c:v>5.7268722466960353E-2</c:v>
                </c:pt>
                <c:pt idx="13">
                  <c:v>5.8693962166364341E-2</c:v>
                </c:pt>
                <c:pt idx="14">
                  <c:v>5.2215599896346207E-2</c:v>
                </c:pt>
                <c:pt idx="15">
                  <c:v>4.8846851515936769E-2</c:v>
                </c:pt>
                <c:pt idx="16">
                  <c:v>4.5348535890126974E-2</c:v>
                </c:pt>
                <c:pt idx="17">
                  <c:v>4.7551179061933145E-2</c:v>
                </c:pt>
                <c:pt idx="18">
                  <c:v>4.7810313552733866E-2</c:v>
                </c:pt>
                <c:pt idx="19">
                  <c:v>4.7810313552733866E-2</c:v>
                </c:pt>
                <c:pt idx="20">
                  <c:v>4.3534594454521895E-2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E-4289-9ED3-C6B578BCB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6368"/>
        <c:axId val="533716760"/>
      </c:barChart>
      <c:catAx>
        <c:axId val="5337163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67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368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4.5065344749887338E-4</c:v>
                </c:pt>
                <c:pt idx="1">
                  <c:v>2.7039206849932404E-3</c:v>
                </c:pt>
                <c:pt idx="2">
                  <c:v>1.0815682739972961E-2</c:v>
                </c:pt>
                <c:pt idx="3">
                  <c:v>2.8391167192429023E-2</c:v>
                </c:pt>
                <c:pt idx="4">
                  <c:v>4.2361424064894099E-2</c:v>
                </c:pt>
                <c:pt idx="5">
                  <c:v>7.7963046417305087E-2</c:v>
                </c:pt>
                <c:pt idx="6">
                  <c:v>9.4637223974763401E-2</c:v>
                </c:pt>
                <c:pt idx="7">
                  <c:v>9.3735917079765654E-2</c:v>
                </c:pt>
                <c:pt idx="8">
                  <c:v>8.1117620549797209E-2</c:v>
                </c:pt>
                <c:pt idx="9">
                  <c:v>6.4894096439837762E-2</c:v>
                </c:pt>
                <c:pt idx="10">
                  <c:v>7.1203244704821991E-2</c:v>
                </c:pt>
                <c:pt idx="11">
                  <c:v>5.7232987832356919E-2</c:v>
                </c:pt>
                <c:pt idx="12">
                  <c:v>5.993690851735016E-2</c:v>
                </c:pt>
                <c:pt idx="13">
                  <c:v>4.6417305092383954E-2</c:v>
                </c:pt>
                <c:pt idx="14">
                  <c:v>4.3262730959891846E-2</c:v>
                </c:pt>
                <c:pt idx="15">
                  <c:v>2.4785939612438034E-2</c:v>
                </c:pt>
                <c:pt idx="16">
                  <c:v>2.8841820639927896E-2</c:v>
                </c:pt>
                <c:pt idx="17">
                  <c:v>4.9121225777377195E-2</c:v>
                </c:pt>
                <c:pt idx="18">
                  <c:v>5.0022532672374942E-2</c:v>
                </c:pt>
                <c:pt idx="19">
                  <c:v>4.4164037854889593E-2</c:v>
                </c:pt>
                <c:pt idx="20">
                  <c:v>2.7940513744930149E-2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E-4008-BFBE-93F4779C0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5344"/>
        <c:axId val="534304952"/>
      </c:barChart>
      <c:catAx>
        <c:axId val="53430534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952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5344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2.7866242038216559E-3</c:v>
                </c:pt>
                <c:pt idx="1">
                  <c:v>1.194267515923567E-2</c:v>
                </c:pt>
                <c:pt idx="2">
                  <c:v>3.8216560509554139E-2</c:v>
                </c:pt>
                <c:pt idx="3">
                  <c:v>5.89171974522293E-2</c:v>
                </c:pt>
                <c:pt idx="4">
                  <c:v>5.5732484076433123E-2</c:v>
                </c:pt>
                <c:pt idx="5">
                  <c:v>8.0015923566878977E-2</c:v>
                </c:pt>
                <c:pt idx="6">
                  <c:v>8.7579617834394899E-2</c:v>
                </c:pt>
                <c:pt idx="7">
                  <c:v>7.8423566878980888E-2</c:v>
                </c:pt>
                <c:pt idx="8">
                  <c:v>8.1608280254777066E-2</c:v>
                </c:pt>
                <c:pt idx="9">
                  <c:v>6.8471337579617833E-2</c:v>
                </c:pt>
                <c:pt idx="10">
                  <c:v>6.0509554140127389E-2</c:v>
                </c:pt>
                <c:pt idx="11">
                  <c:v>5.1353503184713378E-2</c:v>
                </c:pt>
                <c:pt idx="12">
                  <c:v>5.0557324840764334E-2</c:v>
                </c:pt>
                <c:pt idx="13">
                  <c:v>4.4585987261146494E-2</c:v>
                </c:pt>
                <c:pt idx="14">
                  <c:v>3.1050955414012739E-2</c:v>
                </c:pt>
                <c:pt idx="15">
                  <c:v>3.2245222929936306E-2</c:v>
                </c:pt>
                <c:pt idx="16">
                  <c:v>2.587579617834395E-2</c:v>
                </c:pt>
                <c:pt idx="17">
                  <c:v>3.8216560509554139E-2</c:v>
                </c:pt>
                <c:pt idx="18">
                  <c:v>3.5429936305732483E-2</c:v>
                </c:pt>
                <c:pt idx="19">
                  <c:v>3.9012738853503183E-2</c:v>
                </c:pt>
                <c:pt idx="20">
                  <c:v>2.7468152866242039E-2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9-4677-B999-82DFD6B5E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440"/>
        <c:axId val="534303776"/>
      </c:barChart>
      <c:catAx>
        <c:axId val="5343104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377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90376202977"/>
          <c:y val="3.14607492245287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9120985256301046"/>
          <c:h val="0.8539335212578138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87</c:v>
                </c:pt>
                <c:pt idx="1">
                  <c:v>403</c:v>
                </c:pt>
                <c:pt idx="2">
                  <c:v>1189</c:v>
                </c:pt>
                <c:pt idx="3">
                  <c:v>1876</c:v>
                </c:pt>
                <c:pt idx="4">
                  <c:v>2402</c:v>
                </c:pt>
                <c:pt idx="5">
                  <c:v>3295</c:v>
                </c:pt>
                <c:pt idx="6">
                  <c:v>3225</c:v>
                </c:pt>
                <c:pt idx="7">
                  <c:v>2960</c:v>
                </c:pt>
                <c:pt idx="8">
                  <c:v>3148</c:v>
                </c:pt>
                <c:pt idx="9">
                  <c:v>3140</c:v>
                </c:pt>
                <c:pt idx="10">
                  <c:v>3451</c:v>
                </c:pt>
                <c:pt idx="11">
                  <c:v>3100</c:v>
                </c:pt>
                <c:pt idx="12">
                  <c:v>2780</c:v>
                </c:pt>
                <c:pt idx="13">
                  <c:v>2311</c:v>
                </c:pt>
                <c:pt idx="14">
                  <c:v>1941</c:v>
                </c:pt>
                <c:pt idx="15">
                  <c:v>1817</c:v>
                </c:pt>
                <c:pt idx="16">
                  <c:v>1752</c:v>
                </c:pt>
                <c:pt idx="17">
                  <c:v>2272</c:v>
                </c:pt>
                <c:pt idx="18">
                  <c:v>2286</c:v>
                </c:pt>
                <c:pt idx="19">
                  <c:v>1968</c:v>
                </c:pt>
                <c:pt idx="20">
                  <c:v>1443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4-43FF-ABED-27D2E4A5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376"/>
        <c:axId val="426139672"/>
      </c:barChart>
      <c:catAx>
        <c:axId val="4261443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9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9672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37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8906605922551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151474285151556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1.3167344984438593E-3</c:v>
                </c:pt>
                <c:pt idx="1">
                  <c:v>8.3792195355518323E-3</c:v>
                </c:pt>
                <c:pt idx="2">
                  <c:v>2.190567392865693E-2</c:v>
                </c:pt>
                <c:pt idx="3">
                  <c:v>3.4713909504429014E-2</c:v>
                </c:pt>
                <c:pt idx="4">
                  <c:v>4.7282738807756762E-2</c:v>
                </c:pt>
                <c:pt idx="5">
                  <c:v>8.9178836485515917E-2</c:v>
                </c:pt>
                <c:pt idx="6">
                  <c:v>8.6784773761072534E-2</c:v>
                </c:pt>
                <c:pt idx="7">
                  <c:v>7.1343069188412739E-2</c:v>
                </c:pt>
                <c:pt idx="8">
                  <c:v>5.4105817572420396E-2</c:v>
                </c:pt>
                <c:pt idx="9">
                  <c:v>6.2006224563083551E-2</c:v>
                </c:pt>
                <c:pt idx="10">
                  <c:v>6.6674646875748145E-2</c:v>
                </c:pt>
                <c:pt idx="11">
                  <c:v>6.0450083792195353E-2</c:v>
                </c:pt>
                <c:pt idx="12">
                  <c:v>5.8534833612640648E-2</c:v>
                </c:pt>
                <c:pt idx="13">
                  <c:v>5.1711754847977014E-2</c:v>
                </c:pt>
                <c:pt idx="14">
                  <c:v>4.7402441943978933E-2</c:v>
                </c:pt>
                <c:pt idx="15">
                  <c:v>4.0579363179315299E-2</c:v>
                </c:pt>
                <c:pt idx="16">
                  <c:v>3.7347378501316732E-2</c:v>
                </c:pt>
                <c:pt idx="17">
                  <c:v>3.6270050275317212E-2</c:v>
                </c:pt>
                <c:pt idx="18">
                  <c:v>4.0220253770648792E-2</c:v>
                </c:pt>
                <c:pt idx="19">
                  <c:v>4.2494613358870004E-2</c:v>
                </c:pt>
                <c:pt idx="20">
                  <c:v>4.1297581996648312E-2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3-4857-AC91-79C2C484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6520"/>
        <c:axId val="534306912"/>
      </c:barChart>
      <c:catAx>
        <c:axId val="53430652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691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3.0266343825665861E-4</c:v>
                </c:pt>
                <c:pt idx="1">
                  <c:v>2.7239709443099272E-3</c:v>
                </c:pt>
                <c:pt idx="2">
                  <c:v>9.0799031476997572E-3</c:v>
                </c:pt>
                <c:pt idx="3">
                  <c:v>2.3910411622276029E-2</c:v>
                </c:pt>
                <c:pt idx="4">
                  <c:v>4.0859564164648914E-2</c:v>
                </c:pt>
                <c:pt idx="5">
                  <c:v>7.8995157384987899E-2</c:v>
                </c:pt>
                <c:pt idx="6">
                  <c:v>9.5641646489104115E-2</c:v>
                </c:pt>
                <c:pt idx="7">
                  <c:v>7.990314769975787E-2</c:v>
                </c:pt>
                <c:pt idx="8">
                  <c:v>7.6271186440677971E-2</c:v>
                </c:pt>
                <c:pt idx="9">
                  <c:v>7.1428571428571425E-2</c:v>
                </c:pt>
                <c:pt idx="10">
                  <c:v>6.4467312348668288E-2</c:v>
                </c:pt>
                <c:pt idx="11">
                  <c:v>5.6295399515738496E-2</c:v>
                </c:pt>
                <c:pt idx="12">
                  <c:v>6.2953995157384993E-2</c:v>
                </c:pt>
                <c:pt idx="13">
                  <c:v>5.1150121065375302E-2</c:v>
                </c:pt>
                <c:pt idx="14">
                  <c:v>4.3886198547215496E-2</c:v>
                </c:pt>
                <c:pt idx="15">
                  <c:v>3.4806295399515741E-2</c:v>
                </c:pt>
                <c:pt idx="16">
                  <c:v>3.2990314769975784E-2</c:v>
                </c:pt>
                <c:pt idx="17">
                  <c:v>4.3583535108958835E-2</c:v>
                </c:pt>
                <c:pt idx="18">
                  <c:v>4.7518159806295403E-2</c:v>
                </c:pt>
                <c:pt idx="19">
                  <c:v>4.9939467312348669E-2</c:v>
                </c:pt>
                <c:pt idx="20">
                  <c:v>3.3292978208232446E-2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7-49A9-94E6-480D8540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7696"/>
        <c:axId val="534309656"/>
      </c:barChart>
      <c:catAx>
        <c:axId val="5343076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9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965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810999549108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1.4249073810202336E-3</c:v>
                </c:pt>
                <c:pt idx="1">
                  <c:v>1.1969222000569962E-2</c:v>
                </c:pt>
                <c:pt idx="2">
                  <c:v>3.6762610430322029E-2</c:v>
                </c:pt>
                <c:pt idx="3">
                  <c:v>4.9016813907096037E-2</c:v>
                </c:pt>
                <c:pt idx="4">
                  <c:v>5.6996295240809347E-2</c:v>
                </c:pt>
                <c:pt idx="5">
                  <c:v>8.0364776289541182E-2</c:v>
                </c:pt>
                <c:pt idx="6">
                  <c:v>8.8344257623254485E-2</c:v>
                </c:pt>
                <c:pt idx="7">
                  <c:v>7.7799943003704755E-2</c:v>
                </c:pt>
                <c:pt idx="8">
                  <c:v>7.1530350527215736E-2</c:v>
                </c:pt>
                <c:pt idx="9">
                  <c:v>6.0131091479053864E-2</c:v>
                </c:pt>
                <c:pt idx="10">
                  <c:v>5.585636933599316E-2</c:v>
                </c:pt>
                <c:pt idx="11">
                  <c:v>5.6141350812197205E-2</c:v>
                </c:pt>
                <c:pt idx="12">
                  <c:v>5.0156739811912224E-2</c:v>
                </c:pt>
                <c:pt idx="13">
                  <c:v>4.5027073240239385E-2</c:v>
                </c:pt>
                <c:pt idx="14">
                  <c:v>3.9612425192362494E-2</c:v>
                </c:pt>
                <c:pt idx="15">
                  <c:v>3.4482758620689655E-2</c:v>
                </c:pt>
                <c:pt idx="16">
                  <c:v>3.1917925334853235E-2</c:v>
                </c:pt>
                <c:pt idx="17">
                  <c:v>4.0467369620974636E-2</c:v>
                </c:pt>
                <c:pt idx="18">
                  <c:v>3.8757480763750358E-2</c:v>
                </c:pt>
                <c:pt idx="19">
                  <c:v>3.8757480763750358E-2</c:v>
                </c:pt>
                <c:pt idx="20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1-4182-A548-3143CCA4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048"/>
        <c:axId val="534308480"/>
      </c:barChart>
      <c:catAx>
        <c:axId val="5343100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8480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994609164420483E-2"/>
          <c:y val="6.5315458974387175E-2"/>
          <c:w val="0.73045822102425872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4.5641259698767686E-4</c:v>
                </c:pt>
                <c:pt idx="1">
                  <c:v>4.5641259698767688E-3</c:v>
                </c:pt>
                <c:pt idx="2">
                  <c:v>1.8484710178000914E-2</c:v>
                </c:pt>
                <c:pt idx="3">
                  <c:v>3.0579643998174349E-2</c:v>
                </c:pt>
                <c:pt idx="4">
                  <c:v>4.8379735280693746E-2</c:v>
                </c:pt>
                <c:pt idx="5">
                  <c:v>8.5349155636695567E-2</c:v>
                </c:pt>
                <c:pt idx="6">
                  <c:v>9.4705613874942945E-2</c:v>
                </c:pt>
                <c:pt idx="7">
                  <c:v>8.3067092651757185E-2</c:v>
                </c:pt>
                <c:pt idx="8">
                  <c:v>7.6677316293929709E-2</c:v>
                </c:pt>
                <c:pt idx="9">
                  <c:v>6.3213144682793251E-2</c:v>
                </c:pt>
                <c:pt idx="10">
                  <c:v>7.0287539936102233E-2</c:v>
                </c:pt>
                <c:pt idx="11">
                  <c:v>6.3897763578274758E-2</c:v>
                </c:pt>
                <c:pt idx="12">
                  <c:v>4.9977179370150615E-2</c:v>
                </c:pt>
                <c:pt idx="13">
                  <c:v>4.3359196713829304E-2</c:v>
                </c:pt>
                <c:pt idx="14">
                  <c:v>4.0392514833409401E-2</c:v>
                </c:pt>
                <c:pt idx="15">
                  <c:v>2.9895025102692836E-2</c:v>
                </c:pt>
                <c:pt idx="16">
                  <c:v>3.6741214057507986E-2</c:v>
                </c:pt>
                <c:pt idx="17">
                  <c:v>4.9064354176175259E-2</c:v>
                </c:pt>
                <c:pt idx="18">
                  <c:v>4.6325878594249199E-2</c:v>
                </c:pt>
                <c:pt idx="19">
                  <c:v>3.9936102236421724E-2</c:v>
                </c:pt>
                <c:pt idx="20">
                  <c:v>2.4646280237334551E-2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E-497F-BF2A-CE7A0EC94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2992"/>
        <c:axId val="534304168"/>
      </c:barChart>
      <c:catAx>
        <c:axId val="53430299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168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2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3.4239246736571796E-3</c:v>
                </c:pt>
                <c:pt idx="1">
                  <c:v>1.3695698694628718E-2</c:v>
                </c:pt>
                <c:pt idx="2">
                  <c:v>3.1885298523432484E-2</c:v>
                </c:pt>
                <c:pt idx="3">
                  <c:v>5.5424780654825596E-2</c:v>
                </c:pt>
                <c:pt idx="4">
                  <c:v>5.7992724160068482E-2</c:v>
                </c:pt>
                <c:pt idx="5">
                  <c:v>9.1375989728225984E-2</c:v>
                </c:pt>
                <c:pt idx="6">
                  <c:v>8.1532206291461587E-2</c:v>
                </c:pt>
                <c:pt idx="7">
                  <c:v>9.030601326770811E-2</c:v>
                </c:pt>
                <c:pt idx="8">
                  <c:v>7.1902418146800776E-2</c:v>
                </c:pt>
                <c:pt idx="9">
                  <c:v>6.2058634710036378E-2</c:v>
                </c:pt>
                <c:pt idx="10">
                  <c:v>6.3984592338968541E-2</c:v>
                </c:pt>
                <c:pt idx="11">
                  <c:v>6.1202653541622083E-2</c:v>
                </c:pt>
                <c:pt idx="12">
                  <c:v>4.7506954846993368E-2</c:v>
                </c:pt>
                <c:pt idx="13">
                  <c:v>4.258506312861117E-2</c:v>
                </c:pt>
                <c:pt idx="14">
                  <c:v>3.3383265568157502E-2</c:v>
                </c:pt>
                <c:pt idx="15">
                  <c:v>2.9531350310293174E-2</c:v>
                </c:pt>
                <c:pt idx="16">
                  <c:v>2.4823453884014551E-2</c:v>
                </c:pt>
                <c:pt idx="17">
                  <c:v>3.9803124331264712E-2</c:v>
                </c:pt>
                <c:pt idx="18">
                  <c:v>3.8091161994436122E-2</c:v>
                </c:pt>
                <c:pt idx="19">
                  <c:v>3.4667237320778942E-2</c:v>
                </c:pt>
                <c:pt idx="20">
                  <c:v>2.4823453884014551E-2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0-4DE7-ABB1-E518FBF5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4560"/>
        <c:axId val="534581136"/>
      </c:barChart>
      <c:catAx>
        <c:axId val="5343045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11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4.9875311720698251E-4</c:v>
                </c:pt>
                <c:pt idx="1">
                  <c:v>2.9925187032418953E-3</c:v>
                </c:pt>
                <c:pt idx="2">
                  <c:v>1.6957605985037406E-2</c:v>
                </c:pt>
                <c:pt idx="3">
                  <c:v>3.291770573566085E-2</c:v>
                </c:pt>
                <c:pt idx="4">
                  <c:v>4.0399002493765587E-2</c:v>
                </c:pt>
                <c:pt idx="5">
                  <c:v>8.5785536159600995E-2</c:v>
                </c:pt>
                <c:pt idx="6">
                  <c:v>0.10822942643391521</c:v>
                </c:pt>
                <c:pt idx="7">
                  <c:v>0.11571072319201996</c:v>
                </c:pt>
                <c:pt idx="8">
                  <c:v>9.5261845386533664E-2</c:v>
                </c:pt>
                <c:pt idx="9">
                  <c:v>6.4339152119700746E-2</c:v>
                </c:pt>
                <c:pt idx="10">
                  <c:v>6.2344139650872821E-2</c:v>
                </c:pt>
                <c:pt idx="11">
                  <c:v>5.9850374064837904E-2</c:v>
                </c:pt>
                <c:pt idx="12">
                  <c:v>5.0872817955112219E-2</c:v>
                </c:pt>
                <c:pt idx="13">
                  <c:v>4.2394014962593519E-2</c:v>
                </c:pt>
                <c:pt idx="14">
                  <c:v>2.7431421446384038E-2</c:v>
                </c:pt>
                <c:pt idx="15">
                  <c:v>3.0922693266832918E-2</c:v>
                </c:pt>
                <c:pt idx="16">
                  <c:v>3.0922693266832918E-2</c:v>
                </c:pt>
                <c:pt idx="17">
                  <c:v>4.139650872817955E-2</c:v>
                </c:pt>
                <c:pt idx="18">
                  <c:v>3.6408977556109723E-2</c:v>
                </c:pt>
                <c:pt idx="19">
                  <c:v>3.3915211970074813E-2</c:v>
                </c:pt>
                <c:pt idx="20">
                  <c:v>2.0448877805486283E-2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6-4CD7-A420-152C6D43E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5448"/>
        <c:axId val="534584664"/>
      </c:barChart>
      <c:catAx>
        <c:axId val="5345854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4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46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'地域毎人口ピラミッド（構成比）②'!$M$184:$M$204</c:f>
              <c:numCache>
                <c:formatCode>0.00%</c:formatCode>
                <c:ptCount val="21"/>
                <c:pt idx="0">
                  <c:v>1.5881839116969746E-4</c:v>
                </c:pt>
                <c:pt idx="1">
                  <c:v>2.6522671325339476E-3</c:v>
                </c:pt>
                <c:pt idx="2">
                  <c:v>1.1291987612165488E-2</c:v>
                </c:pt>
                <c:pt idx="3">
                  <c:v>2.4299213848963708E-2</c:v>
                </c:pt>
                <c:pt idx="4">
                  <c:v>3.8894623997458903E-2</c:v>
                </c:pt>
                <c:pt idx="5">
                  <c:v>6.7831334868577786E-2</c:v>
                </c:pt>
                <c:pt idx="6">
                  <c:v>7.3659969824505678E-2</c:v>
                </c:pt>
                <c:pt idx="7">
                  <c:v>6.837131739855476E-2</c:v>
                </c:pt>
                <c:pt idx="8">
                  <c:v>6.5052013023108077E-2</c:v>
                </c:pt>
                <c:pt idx="9">
                  <c:v>6.5210831414277776E-2</c:v>
                </c:pt>
                <c:pt idx="10">
                  <c:v>7.4485825458588104E-2</c:v>
                </c:pt>
                <c:pt idx="11">
                  <c:v>6.6131978083062024E-2</c:v>
                </c:pt>
                <c:pt idx="12">
                  <c:v>6.1240371635035339E-2</c:v>
                </c:pt>
                <c:pt idx="13">
                  <c:v>5.2759469546573491E-2</c:v>
                </c:pt>
                <c:pt idx="14">
                  <c:v>4.7581989994441354E-2</c:v>
                </c:pt>
                <c:pt idx="15">
                  <c:v>4.6978480107996504E-2</c:v>
                </c:pt>
                <c:pt idx="16">
                  <c:v>4.5469705391884378E-2</c:v>
                </c:pt>
                <c:pt idx="17">
                  <c:v>5.2711824029222587E-2</c:v>
                </c:pt>
                <c:pt idx="18">
                  <c:v>5.2600651155403799E-2</c:v>
                </c:pt>
                <c:pt idx="19">
                  <c:v>4.6438497578019537E-2</c:v>
                </c:pt>
                <c:pt idx="20">
                  <c:v>3.6178829508457078E-2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5-4FC8-946D-0D22D5227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960"/>
        <c:axId val="534586232"/>
      </c:barChart>
      <c:catAx>
        <c:axId val="534579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6232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568785609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5857738285073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'地域毎人口ピラミッド（構成比）②'!$O$184:$O$204</c:f>
              <c:numCache>
                <c:formatCode>0.00%</c:formatCode>
                <c:ptCount val="21"/>
                <c:pt idx="0">
                  <c:v>1.9494034532289743E-3</c:v>
                </c:pt>
                <c:pt idx="1">
                  <c:v>9.6590742532172494E-3</c:v>
                </c:pt>
                <c:pt idx="2">
                  <c:v>2.7203705332278016E-2</c:v>
                </c:pt>
                <c:pt idx="3">
                  <c:v>4.2227303374080261E-2</c:v>
                </c:pt>
                <c:pt idx="4">
                  <c:v>5.1842406120833698E-2</c:v>
                </c:pt>
                <c:pt idx="5">
                  <c:v>7.5689619793040772E-2</c:v>
                </c:pt>
                <c:pt idx="6">
                  <c:v>7.4942104183155986E-2</c:v>
                </c:pt>
                <c:pt idx="7">
                  <c:v>6.8668835927652216E-2</c:v>
                </c:pt>
                <c:pt idx="8">
                  <c:v>6.7481605253129309E-2</c:v>
                </c:pt>
                <c:pt idx="9">
                  <c:v>6.5722744994576851E-2</c:v>
                </c:pt>
                <c:pt idx="10">
                  <c:v>7.033975317327705E-2</c:v>
                </c:pt>
                <c:pt idx="11">
                  <c:v>6.3406912320816106E-2</c:v>
                </c:pt>
                <c:pt idx="12">
                  <c:v>5.6913786532993289E-2</c:v>
                </c:pt>
                <c:pt idx="13">
                  <c:v>4.8192771084337352E-2</c:v>
                </c:pt>
                <c:pt idx="14">
                  <c:v>4.08202151672383E-2</c:v>
                </c:pt>
                <c:pt idx="15">
                  <c:v>3.722920880602703E-2</c:v>
                </c:pt>
                <c:pt idx="16">
                  <c:v>3.5455691378653301E-2</c:v>
                </c:pt>
                <c:pt idx="17">
                  <c:v>4.5188051475976904E-2</c:v>
                </c:pt>
                <c:pt idx="18">
                  <c:v>4.5275994488904521E-2</c:v>
                </c:pt>
                <c:pt idx="19">
                  <c:v>4.0556386128455427E-2</c:v>
                </c:pt>
                <c:pt idx="20">
                  <c:v>3.12344267581274E-2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8-437D-968A-3E799E671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880"/>
        <c:axId val="534585056"/>
      </c:barChart>
      <c:catAx>
        <c:axId val="534583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505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3.0017152658662091E-3</c:v>
                </c:pt>
                <c:pt idx="1">
                  <c:v>2.1440823327615779E-2</c:v>
                </c:pt>
                <c:pt idx="2">
                  <c:v>4.716981132075472E-2</c:v>
                </c:pt>
                <c:pt idx="3">
                  <c:v>5.8319039451114926E-2</c:v>
                </c:pt>
                <c:pt idx="4">
                  <c:v>5.5317324185248713E-2</c:v>
                </c:pt>
                <c:pt idx="5">
                  <c:v>9.1766723842195544E-2</c:v>
                </c:pt>
                <c:pt idx="6">
                  <c:v>0.10806174957118353</c:v>
                </c:pt>
                <c:pt idx="7">
                  <c:v>0.10162950257289879</c:v>
                </c:pt>
                <c:pt idx="8">
                  <c:v>9.0909090909090912E-2</c:v>
                </c:pt>
                <c:pt idx="9">
                  <c:v>6.5608919382504294E-2</c:v>
                </c:pt>
                <c:pt idx="10">
                  <c:v>6.1749571183533448E-2</c:v>
                </c:pt>
                <c:pt idx="11">
                  <c:v>4.6740994854202404E-2</c:v>
                </c:pt>
                <c:pt idx="12">
                  <c:v>3.8164665523156088E-2</c:v>
                </c:pt>
                <c:pt idx="13">
                  <c:v>3.2590051457975985E-2</c:v>
                </c:pt>
                <c:pt idx="14">
                  <c:v>3.2161234991423669E-2</c:v>
                </c:pt>
                <c:pt idx="15">
                  <c:v>1.8867924528301886E-2</c:v>
                </c:pt>
                <c:pt idx="16">
                  <c:v>2.6586620926243566E-2</c:v>
                </c:pt>
                <c:pt idx="17">
                  <c:v>3.6020583190394515E-2</c:v>
                </c:pt>
                <c:pt idx="18">
                  <c:v>2.7444253859348199E-2</c:v>
                </c:pt>
                <c:pt idx="19">
                  <c:v>2.0583190394511151E-2</c:v>
                </c:pt>
                <c:pt idx="20">
                  <c:v>1.5866209262435677E-2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8-4D81-8676-254A848A9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568"/>
        <c:axId val="534580352"/>
      </c:barChart>
      <c:catAx>
        <c:axId val="53457956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035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21973094170403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108</c:v>
                </c:pt>
                <c:pt idx="2">
                  <c:v>479</c:v>
                </c:pt>
                <c:pt idx="3">
                  <c:v>1019</c:v>
                </c:pt>
                <c:pt idx="4">
                  <c:v>1603</c:v>
                </c:pt>
                <c:pt idx="5">
                  <c:v>2627</c:v>
                </c:pt>
                <c:pt idx="6">
                  <c:v>2863</c:v>
                </c:pt>
                <c:pt idx="7">
                  <c:v>2737</c:v>
                </c:pt>
                <c:pt idx="8">
                  <c:v>2708</c:v>
                </c:pt>
                <c:pt idx="9">
                  <c:v>2859</c:v>
                </c:pt>
                <c:pt idx="10">
                  <c:v>3367</c:v>
                </c:pt>
                <c:pt idx="11">
                  <c:v>2964</c:v>
                </c:pt>
                <c:pt idx="12">
                  <c:v>2752</c:v>
                </c:pt>
                <c:pt idx="13">
                  <c:v>2322</c:v>
                </c:pt>
                <c:pt idx="14">
                  <c:v>2120</c:v>
                </c:pt>
                <c:pt idx="15">
                  <c:v>2218</c:v>
                </c:pt>
                <c:pt idx="16">
                  <c:v>2117</c:v>
                </c:pt>
                <c:pt idx="17">
                  <c:v>2401</c:v>
                </c:pt>
                <c:pt idx="18">
                  <c:v>2399</c:v>
                </c:pt>
                <c:pt idx="19">
                  <c:v>2049</c:v>
                </c:pt>
                <c:pt idx="20">
                  <c:v>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9-4AF9-93C1-1BD632F8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2312"/>
        <c:axId val="534582704"/>
      </c:barChart>
      <c:catAx>
        <c:axId val="534582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27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31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5929537021"/>
          <c:y val="3.18182807794187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659297883338811E-2"/>
          <c:y val="6.5909090909090903E-2"/>
          <c:w val="0.73184457359213184"/>
          <c:h val="0.87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18</c:v>
                </c:pt>
                <c:pt idx="2">
                  <c:v>63</c:v>
                </c:pt>
                <c:pt idx="3">
                  <c:v>169</c:v>
                </c:pt>
                <c:pt idx="4">
                  <c:v>324</c:v>
                </c:pt>
                <c:pt idx="5">
                  <c:v>664</c:v>
                </c:pt>
                <c:pt idx="6">
                  <c:v>617</c:v>
                </c:pt>
                <c:pt idx="7">
                  <c:v>500</c:v>
                </c:pt>
                <c:pt idx="8">
                  <c:v>429</c:v>
                </c:pt>
                <c:pt idx="9">
                  <c:v>461</c:v>
                </c:pt>
                <c:pt idx="10">
                  <c:v>519</c:v>
                </c:pt>
                <c:pt idx="11">
                  <c:v>487</c:v>
                </c:pt>
                <c:pt idx="12">
                  <c:v>442</c:v>
                </c:pt>
                <c:pt idx="13">
                  <c:v>453</c:v>
                </c:pt>
                <c:pt idx="14">
                  <c:v>403</c:v>
                </c:pt>
                <c:pt idx="15">
                  <c:v>377</c:v>
                </c:pt>
                <c:pt idx="16">
                  <c:v>350</c:v>
                </c:pt>
                <c:pt idx="17">
                  <c:v>367</c:v>
                </c:pt>
                <c:pt idx="18">
                  <c:v>369</c:v>
                </c:pt>
                <c:pt idx="19">
                  <c:v>369</c:v>
                </c:pt>
                <c:pt idx="20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3-44B1-96B6-0D7D354A5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768"/>
        <c:axId val="426145552"/>
      </c:barChart>
      <c:catAx>
        <c:axId val="4261447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45552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768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9120985256301046"/>
          <c:h val="0.8657737035394460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87</c:v>
                </c:pt>
                <c:pt idx="1">
                  <c:v>403</c:v>
                </c:pt>
                <c:pt idx="2">
                  <c:v>1189</c:v>
                </c:pt>
                <c:pt idx="3">
                  <c:v>1876</c:v>
                </c:pt>
                <c:pt idx="4">
                  <c:v>2402</c:v>
                </c:pt>
                <c:pt idx="5">
                  <c:v>3295</c:v>
                </c:pt>
                <c:pt idx="6">
                  <c:v>3225</c:v>
                </c:pt>
                <c:pt idx="7">
                  <c:v>2960</c:v>
                </c:pt>
                <c:pt idx="8">
                  <c:v>3148</c:v>
                </c:pt>
                <c:pt idx="9">
                  <c:v>3140</c:v>
                </c:pt>
                <c:pt idx="10">
                  <c:v>3451</c:v>
                </c:pt>
                <c:pt idx="11">
                  <c:v>3100</c:v>
                </c:pt>
                <c:pt idx="12">
                  <c:v>2780</c:v>
                </c:pt>
                <c:pt idx="13">
                  <c:v>2311</c:v>
                </c:pt>
                <c:pt idx="14">
                  <c:v>1941</c:v>
                </c:pt>
                <c:pt idx="15">
                  <c:v>1817</c:v>
                </c:pt>
                <c:pt idx="16">
                  <c:v>1752</c:v>
                </c:pt>
                <c:pt idx="17">
                  <c:v>2272</c:v>
                </c:pt>
                <c:pt idx="18">
                  <c:v>2286</c:v>
                </c:pt>
                <c:pt idx="19">
                  <c:v>1968</c:v>
                </c:pt>
                <c:pt idx="20">
                  <c:v>1443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3-4643-BEE2-2FB984BF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096"/>
        <c:axId val="534583488"/>
      </c:barChart>
      <c:catAx>
        <c:axId val="534583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3488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6742081447963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692385082719518E-2"/>
          <c:y val="6.5610932209475101E-2"/>
          <c:w val="0.7362647239128014"/>
          <c:h val="0.8733041321674961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18</c:v>
                </c:pt>
                <c:pt idx="2">
                  <c:v>63</c:v>
                </c:pt>
                <c:pt idx="3">
                  <c:v>169</c:v>
                </c:pt>
                <c:pt idx="4">
                  <c:v>324</c:v>
                </c:pt>
                <c:pt idx="5">
                  <c:v>664</c:v>
                </c:pt>
                <c:pt idx="6">
                  <c:v>617</c:v>
                </c:pt>
                <c:pt idx="7">
                  <c:v>500</c:v>
                </c:pt>
                <c:pt idx="8">
                  <c:v>429</c:v>
                </c:pt>
                <c:pt idx="9">
                  <c:v>461</c:v>
                </c:pt>
                <c:pt idx="10">
                  <c:v>519</c:v>
                </c:pt>
                <c:pt idx="11">
                  <c:v>487</c:v>
                </c:pt>
                <c:pt idx="12">
                  <c:v>442</c:v>
                </c:pt>
                <c:pt idx="13">
                  <c:v>453</c:v>
                </c:pt>
                <c:pt idx="14">
                  <c:v>403</c:v>
                </c:pt>
                <c:pt idx="15">
                  <c:v>377</c:v>
                </c:pt>
                <c:pt idx="16">
                  <c:v>350</c:v>
                </c:pt>
                <c:pt idx="17">
                  <c:v>367</c:v>
                </c:pt>
                <c:pt idx="18">
                  <c:v>369</c:v>
                </c:pt>
                <c:pt idx="19">
                  <c:v>369</c:v>
                </c:pt>
                <c:pt idx="20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9-4539-9254-736A7460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2296"/>
        <c:axId val="535038568"/>
      </c:barChart>
      <c:catAx>
        <c:axId val="5350322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8568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296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065696333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24</c:v>
                </c:pt>
                <c:pt idx="3">
                  <c:v>63</c:v>
                </c:pt>
                <c:pt idx="4">
                  <c:v>94</c:v>
                </c:pt>
                <c:pt idx="5">
                  <c:v>173</c:v>
                </c:pt>
                <c:pt idx="6">
                  <c:v>210</c:v>
                </c:pt>
                <c:pt idx="7">
                  <c:v>208</c:v>
                </c:pt>
                <c:pt idx="8">
                  <c:v>180</c:v>
                </c:pt>
                <c:pt idx="9">
                  <c:v>144</c:v>
                </c:pt>
                <c:pt idx="10">
                  <c:v>158</c:v>
                </c:pt>
                <c:pt idx="11">
                  <c:v>127</c:v>
                </c:pt>
                <c:pt idx="12">
                  <c:v>133</c:v>
                </c:pt>
                <c:pt idx="13">
                  <c:v>103</c:v>
                </c:pt>
                <c:pt idx="14">
                  <c:v>96</c:v>
                </c:pt>
                <c:pt idx="15">
                  <c:v>55</c:v>
                </c:pt>
                <c:pt idx="16">
                  <c:v>64</c:v>
                </c:pt>
                <c:pt idx="17">
                  <c:v>109</c:v>
                </c:pt>
                <c:pt idx="18">
                  <c:v>111</c:v>
                </c:pt>
                <c:pt idx="19">
                  <c:v>98</c:v>
                </c:pt>
                <c:pt idx="2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A85-8C51-7FB617B4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7000"/>
        <c:axId val="535032688"/>
      </c:barChart>
      <c:catAx>
        <c:axId val="53503700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2688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700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30</c:v>
                </c:pt>
                <c:pt idx="2">
                  <c:v>96</c:v>
                </c:pt>
                <c:pt idx="3">
                  <c:v>148</c:v>
                </c:pt>
                <c:pt idx="4">
                  <c:v>140</c:v>
                </c:pt>
                <c:pt idx="5">
                  <c:v>201</c:v>
                </c:pt>
                <c:pt idx="6">
                  <c:v>220</c:v>
                </c:pt>
                <c:pt idx="7">
                  <c:v>197</c:v>
                </c:pt>
                <c:pt idx="8">
                  <c:v>205</c:v>
                </c:pt>
                <c:pt idx="9">
                  <c:v>172</c:v>
                </c:pt>
                <c:pt idx="10">
                  <c:v>152</c:v>
                </c:pt>
                <c:pt idx="11">
                  <c:v>129</c:v>
                </c:pt>
                <c:pt idx="12">
                  <c:v>127</c:v>
                </c:pt>
                <c:pt idx="13">
                  <c:v>112</c:v>
                </c:pt>
                <c:pt idx="14">
                  <c:v>78</c:v>
                </c:pt>
                <c:pt idx="15">
                  <c:v>81</c:v>
                </c:pt>
                <c:pt idx="16">
                  <c:v>65</c:v>
                </c:pt>
                <c:pt idx="17">
                  <c:v>96</c:v>
                </c:pt>
                <c:pt idx="18">
                  <c:v>89</c:v>
                </c:pt>
                <c:pt idx="19">
                  <c:v>98</c:v>
                </c:pt>
                <c:pt idx="20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596-9F49-6232E112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3472"/>
        <c:axId val="535033864"/>
      </c:barChart>
      <c:catAx>
        <c:axId val="5350334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3864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472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602708803611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5462753950338598E-2"/>
          <c:w val="0.78711699907267341"/>
          <c:h val="0.860045146726862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11</c:v>
                </c:pt>
                <c:pt idx="1">
                  <c:v>70</c:v>
                </c:pt>
                <c:pt idx="2">
                  <c:v>183</c:v>
                </c:pt>
                <c:pt idx="3">
                  <c:v>290</c:v>
                </c:pt>
                <c:pt idx="4">
                  <c:v>395</c:v>
                </c:pt>
                <c:pt idx="5">
                  <c:v>745</c:v>
                </c:pt>
                <c:pt idx="6">
                  <c:v>725</c:v>
                </c:pt>
                <c:pt idx="7">
                  <c:v>596</c:v>
                </c:pt>
                <c:pt idx="8">
                  <c:v>452</c:v>
                </c:pt>
                <c:pt idx="9">
                  <c:v>518</c:v>
                </c:pt>
                <c:pt idx="10">
                  <c:v>557</c:v>
                </c:pt>
                <c:pt idx="11">
                  <c:v>505</c:v>
                </c:pt>
                <c:pt idx="12">
                  <c:v>489</c:v>
                </c:pt>
                <c:pt idx="13">
                  <c:v>432</c:v>
                </c:pt>
                <c:pt idx="14">
                  <c:v>396</c:v>
                </c:pt>
                <c:pt idx="15">
                  <c:v>339</c:v>
                </c:pt>
                <c:pt idx="16">
                  <c:v>312</c:v>
                </c:pt>
                <c:pt idx="17">
                  <c:v>303</c:v>
                </c:pt>
                <c:pt idx="18">
                  <c:v>336</c:v>
                </c:pt>
                <c:pt idx="19">
                  <c:v>355</c:v>
                </c:pt>
                <c:pt idx="20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7-4880-B5D3-2231875F1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824"/>
        <c:axId val="535034648"/>
      </c:barChart>
      <c:catAx>
        <c:axId val="5350358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4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4648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824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87542903290936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6448211364976531E-2"/>
          <c:y val="6.5315458974387175E-2"/>
          <c:w val="0.74590362956697609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9</c:v>
                </c:pt>
                <c:pt idx="2">
                  <c:v>30</c:v>
                </c:pt>
                <c:pt idx="3">
                  <c:v>79</c:v>
                </c:pt>
                <c:pt idx="4">
                  <c:v>135</c:v>
                </c:pt>
                <c:pt idx="5">
                  <c:v>261</c:v>
                </c:pt>
                <c:pt idx="6">
                  <c:v>316</c:v>
                </c:pt>
                <c:pt idx="7">
                  <c:v>264</c:v>
                </c:pt>
                <c:pt idx="8">
                  <c:v>252</c:v>
                </c:pt>
                <c:pt idx="9">
                  <c:v>236</c:v>
                </c:pt>
                <c:pt idx="10">
                  <c:v>213</c:v>
                </c:pt>
                <c:pt idx="11">
                  <c:v>186</c:v>
                </c:pt>
                <c:pt idx="12">
                  <c:v>208</c:v>
                </c:pt>
                <c:pt idx="13">
                  <c:v>169</c:v>
                </c:pt>
                <c:pt idx="14">
                  <c:v>145</c:v>
                </c:pt>
                <c:pt idx="15">
                  <c:v>115</c:v>
                </c:pt>
                <c:pt idx="16">
                  <c:v>109</c:v>
                </c:pt>
                <c:pt idx="17">
                  <c:v>144</c:v>
                </c:pt>
                <c:pt idx="18">
                  <c:v>157</c:v>
                </c:pt>
                <c:pt idx="19">
                  <c:v>165</c:v>
                </c:pt>
                <c:pt idx="2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5-493A-8A30-0FDDC2A1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8176"/>
        <c:axId val="535031512"/>
      </c:barChart>
      <c:catAx>
        <c:axId val="53503817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51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17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5</c:v>
                </c:pt>
                <c:pt idx="1">
                  <c:v>42</c:v>
                </c:pt>
                <c:pt idx="2">
                  <c:v>129</c:v>
                </c:pt>
                <c:pt idx="3">
                  <c:v>172</c:v>
                </c:pt>
                <c:pt idx="4">
                  <c:v>200</c:v>
                </c:pt>
                <c:pt idx="5">
                  <c:v>282</c:v>
                </c:pt>
                <c:pt idx="6">
                  <c:v>310</c:v>
                </c:pt>
                <c:pt idx="7">
                  <c:v>273</c:v>
                </c:pt>
                <c:pt idx="8">
                  <c:v>251</c:v>
                </c:pt>
                <c:pt idx="9">
                  <c:v>211</c:v>
                </c:pt>
                <c:pt idx="10">
                  <c:v>196</c:v>
                </c:pt>
                <c:pt idx="11">
                  <c:v>197</c:v>
                </c:pt>
                <c:pt idx="12">
                  <c:v>176</c:v>
                </c:pt>
                <c:pt idx="13">
                  <c:v>158</c:v>
                </c:pt>
                <c:pt idx="14">
                  <c:v>139</c:v>
                </c:pt>
                <c:pt idx="15">
                  <c:v>121</c:v>
                </c:pt>
                <c:pt idx="16">
                  <c:v>112</c:v>
                </c:pt>
                <c:pt idx="17">
                  <c:v>142</c:v>
                </c:pt>
                <c:pt idx="18">
                  <c:v>136</c:v>
                </c:pt>
                <c:pt idx="19">
                  <c:v>136</c:v>
                </c:pt>
                <c:pt idx="2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A-41CA-A947-1C30696DD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432"/>
        <c:axId val="535031904"/>
      </c:barChart>
      <c:catAx>
        <c:axId val="5350354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90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43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20</c:v>
                </c:pt>
                <c:pt idx="2">
                  <c:v>81</c:v>
                </c:pt>
                <c:pt idx="3">
                  <c:v>134</c:v>
                </c:pt>
                <c:pt idx="4">
                  <c:v>212</c:v>
                </c:pt>
                <c:pt idx="5">
                  <c:v>374</c:v>
                </c:pt>
                <c:pt idx="6">
                  <c:v>415</c:v>
                </c:pt>
                <c:pt idx="7">
                  <c:v>364</c:v>
                </c:pt>
                <c:pt idx="8">
                  <c:v>336</c:v>
                </c:pt>
                <c:pt idx="9">
                  <c:v>277</c:v>
                </c:pt>
                <c:pt idx="10">
                  <c:v>308</c:v>
                </c:pt>
                <c:pt idx="11">
                  <c:v>280</c:v>
                </c:pt>
                <c:pt idx="12">
                  <c:v>219</c:v>
                </c:pt>
                <c:pt idx="13">
                  <c:v>190</c:v>
                </c:pt>
                <c:pt idx="14">
                  <c:v>177</c:v>
                </c:pt>
                <c:pt idx="15">
                  <c:v>131</c:v>
                </c:pt>
                <c:pt idx="16">
                  <c:v>161</c:v>
                </c:pt>
                <c:pt idx="17">
                  <c:v>215</c:v>
                </c:pt>
                <c:pt idx="18">
                  <c:v>203</c:v>
                </c:pt>
                <c:pt idx="19">
                  <c:v>175</c:v>
                </c:pt>
                <c:pt idx="20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B-492B-80E0-9C3944950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6216"/>
        <c:axId val="535036608"/>
      </c:barChart>
      <c:catAx>
        <c:axId val="5350362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660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2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16</c:v>
                </c:pt>
                <c:pt idx="1">
                  <c:v>64</c:v>
                </c:pt>
                <c:pt idx="2">
                  <c:v>149</c:v>
                </c:pt>
                <c:pt idx="3">
                  <c:v>259</c:v>
                </c:pt>
                <c:pt idx="4">
                  <c:v>271</c:v>
                </c:pt>
                <c:pt idx="5">
                  <c:v>427</c:v>
                </c:pt>
                <c:pt idx="6">
                  <c:v>381</c:v>
                </c:pt>
                <c:pt idx="7">
                  <c:v>422</c:v>
                </c:pt>
                <c:pt idx="8">
                  <c:v>336</c:v>
                </c:pt>
                <c:pt idx="9">
                  <c:v>290</c:v>
                </c:pt>
                <c:pt idx="10">
                  <c:v>299</c:v>
                </c:pt>
                <c:pt idx="11">
                  <c:v>286</c:v>
                </c:pt>
                <c:pt idx="12">
                  <c:v>222</c:v>
                </c:pt>
                <c:pt idx="13">
                  <c:v>199</c:v>
                </c:pt>
                <c:pt idx="14">
                  <c:v>156</c:v>
                </c:pt>
                <c:pt idx="15">
                  <c:v>138</c:v>
                </c:pt>
                <c:pt idx="16">
                  <c:v>116</c:v>
                </c:pt>
                <c:pt idx="17">
                  <c:v>186</c:v>
                </c:pt>
                <c:pt idx="18">
                  <c:v>178</c:v>
                </c:pt>
                <c:pt idx="19">
                  <c:v>162</c:v>
                </c:pt>
                <c:pt idx="2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D-4D70-BA1A-12FF7A56C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040"/>
        <c:axId val="535521000"/>
      </c:barChart>
      <c:catAx>
        <c:axId val="5355190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000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04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2401535155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34</c:v>
                </c:pt>
                <c:pt idx="3">
                  <c:v>66</c:v>
                </c:pt>
                <c:pt idx="4">
                  <c:v>81</c:v>
                </c:pt>
                <c:pt idx="5">
                  <c:v>172</c:v>
                </c:pt>
                <c:pt idx="6">
                  <c:v>217</c:v>
                </c:pt>
                <c:pt idx="7">
                  <c:v>232</c:v>
                </c:pt>
                <c:pt idx="8">
                  <c:v>191</c:v>
                </c:pt>
                <c:pt idx="9">
                  <c:v>129</c:v>
                </c:pt>
                <c:pt idx="10">
                  <c:v>125</c:v>
                </c:pt>
                <c:pt idx="11">
                  <c:v>120</c:v>
                </c:pt>
                <c:pt idx="12">
                  <c:v>102</c:v>
                </c:pt>
                <c:pt idx="13">
                  <c:v>85</c:v>
                </c:pt>
                <c:pt idx="14">
                  <c:v>55</c:v>
                </c:pt>
                <c:pt idx="15">
                  <c:v>62</c:v>
                </c:pt>
                <c:pt idx="16">
                  <c:v>62</c:v>
                </c:pt>
                <c:pt idx="17">
                  <c:v>83</c:v>
                </c:pt>
                <c:pt idx="18">
                  <c:v>73</c:v>
                </c:pt>
                <c:pt idx="19">
                  <c:v>68</c:v>
                </c:pt>
                <c:pt idx="2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5-4A1A-BFC9-2F275078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4528"/>
        <c:axId val="535519432"/>
      </c:barChart>
      <c:catAx>
        <c:axId val="53552452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1943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52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24</c:v>
                </c:pt>
                <c:pt idx="3">
                  <c:v>63</c:v>
                </c:pt>
                <c:pt idx="4">
                  <c:v>94</c:v>
                </c:pt>
                <c:pt idx="5">
                  <c:v>173</c:v>
                </c:pt>
                <c:pt idx="6">
                  <c:v>210</c:v>
                </c:pt>
                <c:pt idx="7">
                  <c:v>208</c:v>
                </c:pt>
                <c:pt idx="8">
                  <c:v>180</c:v>
                </c:pt>
                <c:pt idx="9">
                  <c:v>144</c:v>
                </c:pt>
                <c:pt idx="10">
                  <c:v>158</c:v>
                </c:pt>
                <c:pt idx="11">
                  <c:v>127</c:v>
                </c:pt>
                <c:pt idx="12">
                  <c:v>133</c:v>
                </c:pt>
                <c:pt idx="13">
                  <c:v>103</c:v>
                </c:pt>
                <c:pt idx="14">
                  <c:v>96</c:v>
                </c:pt>
                <c:pt idx="15">
                  <c:v>55</c:v>
                </c:pt>
                <c:pt idx="16">
                  <c:v>64</c:v>
                </c:pt>
                <c:pt idx="17">
                  <c:v>109</c:v>
                </c:pt>
                <c:pt idx="18">
                  <c:v>111</c:v>
                </c:pt>
                <c:pt idx="19">
                  <c:v>98</c:v>
                </c:pt>
                <c:pt idx="2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D-407F-9B28-7BA81613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2608"/>
        <c:axId val="427678096"/>
      </c:barChart>
      <c:catAx>
        <c:axId val="4276726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8096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60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50</c:v>
                </c:pt>
                <c:pt idx="2">
                  <c:v>110</c:v>
                </c:pt>
                <c:pt idx="3">
                  <c:v>136</c:v>
                </c:pt>
                <c:pt idx="4">
                  <c:v>129</c:v>
                </c:pt>
                <c:pt idx="5">
                  <c:v>214</c:v>
                </c:pt>
                <c:pt idx="6">
                  <c:v>252</c:v>
                </c:pt>
                <c:pt idx="7">
                  <c:v>237</c:v>
                </c:pt>
                <c:pt idx="8">
                  <c:v>212</c:v>
                </c:pt>
                <c:pt idx="9">
                  <c:v>153</c:v>
                </c:pt>
                <c:pt idx="10">
                  <c:v>144</c:v>
                </c:pt>
                <c:pt idx="11">
                  <c:v>109</c:v>
                </c:pt>
                <c:pt idx="12">
                  <c:v>89</c:v>
                </c:pt>
                <c:pt idx="13">
                  <c:v>76</c:v>
                </c:pt>
                <c:pt idx="14">
                  <c:v>75</c:v>
                </c:pt>
                <c:pt idx="15">
                  <c:v>44</c:v>
                </c:pt>
                <c:pt idx="16">
                  <c:v>62</c:v>
                </c:pt>
                <c:pt idx="17">
                  <c:v>84</c:v>
                </c:pt>
                <c:pt idx="18">
                  <c:v>64</c:v>
                </c:pt>
                <c:pt idx="19">
                  <c:v>48</c:v>
                </c:pt>
                <c:pt idx="2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1-4EE8-996C-3EA7750F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1784"/>
        <c:axId val="535521392"/>
      </c:barChart>
      <c:catAx>
        <c:axId val="5355217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392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78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9.2299882317650045E-5</c:v>
                </c:pt>
                <c:pt idx="1">
                  <c:v>2.4920968225765512E-3</c:v>
                </c:pt>
                <c:pt idx="2">
                  <c:v>1.1052910907538594E-2</c:v>
                </c:pt>
                <c:pt idx="3">
                  <c:v>2.3513395020421348E-2</c:v>
                </c:pt>
                <c:pt idx="4">
                  <c:v>3.6989177838798258E-2</c:v>
                </c:pt>
                <c:pt idx="5">
                  <c:v>6.061794771211667E-2</c:v>
                </c:pt>
                <c:pt idx="6">
                  <c:v>6.6063640768858026E-2</c:v>
                </c:pt>
                <c:pt idx="7">
                  <c:v>6.3156194475852037E-2</c:v>
                </c:pt>
                <c:pt idx="8">
                  <c:v>6.2487020329049084E-2</c:v>
                </c:pt>
                <c:pt idx="9">
                  <c:v>6.5971340886540372E-2</c:v>
                </c:pt>
                <c:pt idx="10">
                  <c:v>7.7693425940881924E-2</c:v>
                </c:pt>
                <c:pt idx="11">
                  <c:v>6.8394212797378687E-2</c:v>
                </c:pt>
                <c:pt idx="12">
                  <c:v>6.3502319034543231E-2</c:v>
                </c:pt>
                <c:pt idx="13">
                  <c:v>5.3580081685395853E-2</c:v>
                </c:pt>
                <c:pt idx="14">
                  <c:v>4.8918937628354524E-2</c:v>
                </c:pt>
                <c:pt idx="15">
                  <c:v>5.1180284745136952E-2</c:v>
                </c:pt>
                <c:pt idx="16">
                  <c:v>4.8849712716616284E-2</c:v>
                </c:pt>
                <c:pt idx="17">
                  <c:v>5.540300436116944E-2</c:v>
                </c:pt>
                <c:pt idx="18">
                  <c:v>5.5356854420010614E-2</c:v>
                </c:pt>
                <c:pt idx="19">
                  <c:v>4.7280614717216236E-2</c:v>
                </c:pt>
                <c:pt idx="20">
                  <c:v>3.7404527309227678E-2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B-47CC-9A5F-D739C03D1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824"/>
        <c:axId val="535525704"/>
      </c:barChart>
      <c:catAx>
        <c:axId val="53551982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5704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8571533969798957"/>
          <c:h val="0.8747222689507063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1.8571489561542073E-3</c:v>
                </c:pt>
                <c:pt idx="1">
                  <c:v>8.6026555095419024E-3</c:v>
                </c:pt>
                <c:pt idx="2">
                  <c:v>2.53810357341075E-2</c:v>
                </c:pt>
                <c:pt idx="3">
                  <c:v>4.0046108525807964E-2</c:v>
                </c:pt>
                <c:pt idx="4">
                  <c:v>5.1274388421636855E-2</c:v>
                </c:pt>
                <c:pt idx="5">
                  <c:v>7.033684839687486E-2</c:v>
                </c:pt>
                <c:pt idx="6">
                  <c:v>6.8842590616061142E-2</c:v>
                </c:pt>
                <c:pt idx="7">
                  <c:v>6.3185757588694866E-2</c:v>
                </c:pt>
                <c:pt idx="8">
                  <c:v>6.7198907057166038E-2</c:v>
                </c:pt>
                <c:pt idx="9">
                  <c:v>6.7028134739358744E-2</c:v>
                </c:pt>
                <c:pt idx="10">
                  <c:v>7.3666908594116898E-2</c:v>
                </c:pt>
                <c:pt idx="11">
                  <c:v>6.617427315032233E-2</c:v>
                </c:pt>
                <c:pt idx="12">
                  <c:v>5.9343380438030995E-2</c:v>
                </c:pt>
                <c:pt idx="13">
                  <c:v>4.9331853306579E-2</c:v>
                </c:pt>
                <c:pt idx="14">
                  <c:v>4.1433633607992147E-2</c:v>
                </c:pt>
                <c:pt idx="15">
                  <c:v>3.878666268197925E-2</c:v>
                </c:pt>
                <c:pt idx="16">
                  <c:v>3.7399137599795074E-2</c:v>
                </c:pt>
                <c:pt idx="17">
                  <c:v>4.8499338257268494E-2</c:v>
                </c:pt>
                <c:pt idx="18">
                  <c:v>4.8798189813431245E-2</c:v>
                </c:pt>
                <c:pt idx="19">
                  <c:v>4.2009990180591726E-2</c:v>
                </c:pt>
                <c:pt idx="20">
                  <c:v>3.080305682448875E-2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F-4C4B-84AB-593E1BDCF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0216"/>
        <c:axId val="535522176"/>
      </c:barChart>
      <c:catAx>
        <c:axId val="5355202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217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0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022421524663671E-2"/>
          <c:w val="0.7262579737937185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1.2956724540036279E-4</c:v>
                </c:pt>
                <c:pt idx="1">
                  <c:v>2.3322104172065301E-3</c:v>
                </c:pt>
                <c:pt idx="2">
                  <c:v>8.1627364602228549E-3</c:v>
                </c:pt>
                <c:pt idx="3">
                  <c:v>2.1896864472661311E-2</c:v>
                </c:pt>
                <c:pt idx="4">
                  <c:v>4.1979787509717544E-2</c:v>
                </c:pt>
                <c:pt idx="5">
                  <c:v>8.6032650945840894E-2</c:v>
                </c:pt>
                <c:pt idx="6">
                  <c:v>7.9942990412023837E-2</c:v>
                </c:pt>
                <c:pt idx="7">
                  <c:v>6.4783622700181398E-2</c:v>
                </c:pt>
                <c:pt idx="8">
                  <c:v>5.5584348276755638E-2</c:v>
                </c:pt>
                <c:pt idx="9">
                  <c:v>5.9730500129567245E-2</c:v>
                </c:pt>
                <c:pt idx="10">
                  <c:v>6.7245400362788282E-2</c:v>
                </c:pt>
                <c:pt idx="11">
                  <c:v>6.3099248509976683E-2</c:v>
                </c:pt>
                <c:pt idx="12">
                  <c:v>5.7268722466960353E-2</c:v>
                </c:pt>
                <c:pt idx="13">
                  <c:v>5.8693962166364341E-2</c:v>
                </c:pt>
                <c:pt idx="14">
                  <c:v>5.2215599896346207E-2</c:v>
                </c:pt>
                <c:pt idx="15">
                  <c:v>4.8846851515936769E-2</c:v>
                </c:pt>
                <c:pt idx="16">
                  <c:v>4.5348535890126974E-2</c:v>
                </c:pt>
                <c:pt idx="17">
                  <c:v>4.7551179061933145E-2</c:v>
                </c:pt>
                <c:pt idx="18">
                  <c:v>4.7810313552733866E-2</c:v>
                </c:pt>
                <c:pt idx="19">
                  <c:v>4.7810313552733866E-2</c:v>
                </c:pt>
                <c:pt idx="20">
                  <c:v>4.3534594454521895E-2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9-40D3-8A2A-28C6719EA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2960"/>
        <c:axId val="535524136"/>
      </c:barChart>
      <c:catAx>
        <c:axId val="535522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413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960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6628519261179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535911602209949E-2"/>
          <c:y val="6.5022421524663671E-2"/>
          <c:w val="0.72375690607734811"/>
          <c:h val="0.869955156950672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4.5065344749887338E-4</c:v>
                </c:pt>
                <c:pt idx="1">
                  <c:v>2.7039206849932404E-3</c:v>
                </c:pt>
                <c:pt idx="2">
                  <c:v>1.0815682739972961E-2</c:v>
                </c:pt>
                <c:pt idx="3">
                  <c:v>2.8391167192429023E-2</c:v>
                </c:pt>
                <c:pt idx="4">
                  <c:v>4.2361424064894099E-2</c:v>
                </c:pt>
                <c:pt idx="5">
                  <c:v>7.7963046417305087E-2</c:v>
                </c:pt>
                <c:pt idx="6">
                  <c:v>9.4637223974763401E-2</c:v>
                </c:pt>
                <c:pt idx="7">
                  <c:v>9.3735917079765654E-2</c:v>
                </c:pt>
                <c:pt idx="8">
                  <c:v>8.1117620549797209E-2</c:v>
                </c:pt>
                <c:pt idx="9">
                  <c:v>6.4894096439837762E-2</c:v>
                </c:pt>
                <c:pt idx="10">
                  <c:v>7.1203244704821991E-2</c:v>
                </c:pt>
                <c:pt idx="11">
                  <c:v>5.7232987832356919E-2</c:v>
                </c:pt>
                <c:pt idx="12">
                  <c:v>5.993690851735016E-2</c:v>
                </c:pt>
                <c:pt idx="13">
                  <c:v>4.6417305092383954E-2</c:v>
                </c:pt>
                <c:pt idx="14">
                  <c:v>4.3262730959891846E-2</c:v>
                </c:pt>
                <c:pt idx="15">
                  <c:v>2.4785939612438034E-2</c:v>
                </c:pt>
                <c:pt idx="16">
                  <c:v>2.8841820639927896E-2</c:v>
                </c:pt>
                <c:pt idx="17">
                  <c:v>4.9121225777377195E-2</c:v>
                </c:pt>
                <c:pt idx="18">
                  <c:v>5.0022532672374942E-2</c:v>
                </c:pt>
                <c:pt idx="19">
                  <c:v>4.4164037854889593E-2</c:v>
                </c:pt>
                <c:pt idx="20">
                  <c:v>2.7940513744930149E-2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A-498B-A0E1-BCE0547BD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5312"/>
        <c:axId val="533151240"/>
      </c:barChart>
      <c:catAx>
        <c:axId val="535525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1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124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312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4877099231638077E-2"/>
          <c:w val="0.78919023066700622"/>
          <c:h val="0.86129942083381583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2.7866242038216559E-3</c:v>
                </c:pt>
                <c:pt idx="1">
                  <c:v>1.194267515923567E-2</c:v>
                </c:pt>
                <c:pt idx="2">
                  <c:v>3.8216560509554139E-2</c:v>
                </c:pt>
                <c:pt idx="3">
                  <c:v>5.89171974522293E-2</c:v>
                </c:pt>
                <c:pt idx="4">
                  <c:v>5.5732484076433123E-2</c:v>
                </c:pt>
                <c:pt idx="5">
                  <c:v>8.0015923566878977E-2</c:v>
                </c:pt>
                <c:pt idx="6">
                  <c:v>8.7579617834394899E-2</c:v>
                </c:pt>
                <c:pt idx="7">
                  <c:v>7.8423566878980888E-2</c:v>
                </c:pt>
                <c:pt idx="8">
                  <c:v>8.1608280254777066E-2</c:v>
                </c:pt>
                <c:pt idx="9">
                  <c:v>6.8471337579617833E-2</c:v>
                </c:pt>
                <c:pt idx="10">
                  <c:v>6.0509554140127389E-2</c:v>
                </c:pt>
                <c:pt idx="11">
                  <c:v>5.1353503184713378E-2</c:v>
                </c:pt>
                <c:pt idx="12">
                  <c:v>5.0557324840764334E-2</c:v>
                </c:pt>
                <c:pt idx="13">
                  <c:v>4.4585987261146494E-2</c:v>
                </c:pt>
                <c:pt idx="14">
                  <c:v>3.1050955414012739E-2</c:v>
                </c:pt>
                <c:pt idx="15">
                  <c:v>3.2245222929936306E-2</c:v>
                </c:pt>
                <c:pt idx="16">
                  <c:v>2.587579617834395E-2</c:v>
                </c:pt>
                <c:pt idx="17">
                  <c:v>3.8216560509554139E-2</c:v>
                </c:pt>
                <c:pt idx="18">
                  <c:v>3.5429936305732483E-2</c:v>
                </c:pt>
                <c:pt idx="19">
                  <c:v>3.9012738853503183E-2</c:v>
                </c:pt>
                <c:pt idx="20">
                  <c:v>2.7468152866242039E-2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F-4B04-865F-380466AC3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9672"/>
        <c:axId val="533148888"/>
      </c:barChart>
      <c:catAx>
        <c:axId val="5331496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88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9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4877099231638077E-2"/>
          <c:w val="0.78151474285151556"/>
          <c:h val="0.8635365621866308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1.3167344984438593E-3</c:v>
                </c:pt>
                <c:pt idx="1">
                  <c:v>8.3792195355518323E-3</c:v>
                </c:pt>
                <c:pt idx="2">
                  <c:v>2.190567392865693E-2</c:v>
                </c:pt>
                <c:pt idx="3">
                  <c:v>3.4713909504429014E-2</c:v>
                </c:pt>
                <c:pt idx="4">
                  <c:v>4.7282738807756762E-2</c:v>
                </c:pt>
                <c:pt idx="5">
                  <c:v>8.9178836485515917E-2</c:v>
                </c:pt>
                <c:pt idx="6">
                  <c:v>8.6784773761072534E-2</c:v>
                </c:pt>
                <c:pt idx="7">
                  <c:v>7.1343069188412739E-2</c:v>
                </c:pt>
                <c:pt idx="8">
                  <c:v>5.4105817572420396E-2</c:v>
                </c:pt>
                <c:pt idx="9">
                  <c:v>6.2006224563083551E-2</c:v>
                </c:pt>
                <c:pt idx="10">
                  <c:v>6.6674646875748145E-2</c:v>
                </c:pt>
                <c:pt idx="11">
                  <c:v>6.0450083792195353E-2</c:v>
                </c:pt>
                <c:pt idx="12">
                  <c:v>5.8534833612640648E-2</c:v>
                </c:pt>
                <c:pt idx="13">
                  <c:v>5.1711754847977014E-2</c:v>
                </c:pt>
                <c:pt idx="14">
                  <c:v>4.7402441943978933E-2</c:v>
                </c:pt>
                <c:pt idx="15">
                  <c:v>4.0579363179315299E-2</c:v>
                </c:pt>
                <c:pt idx="16">
                  <c:v>3.7347378501316732E-2</c:v>
                </c:pt>
                <c:pt idx="17">
                  <c:v>3.6270050275317212E-2</c:v>
                </c:pt>
                <c:pt idx="18">
                  <c:v>4.0220253770648792E-2</c:v>
                </c:pt>
                <c:pt idx="19">
                  <c:v>4.2494613358870004E-2</c:v>
                </c:pt>
                <c:pt idx="20">
                  <c:v>4.1297581996648312E-2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7-4D22-887E-F5CB59E9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8496"/>
        <c:axId val="533150456"/>
      </c:barChart>
      <c:catAx>
        <c:axId val="5331484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045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97827221138639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5E-2"/>
          <c:y val="6.5315458974387175E-2"/>
          <c:w val="0.72554347826086951"/>
          <c:h val="0.86937128152115339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3.0266343825665861E-4</c:v>
                </c:pt>
                <c:pt idx="1">
                  <c:v>2.7239709443099272E-3</c:v>
                </c:pt>
                <c:pt idx="2">
                  <c:v>9.0799031476997572E-3</c:v>
                </c:pt>
                <c:pt idx="3">
                  <c:v>2.3910411622276029E-2</c:v>
                </c:pt>
                <c:pt idx="4">
                  <c:v>4.0859564164648914E-2</c:v>
                </c:pt>
                <c:pt idx="5">
                  <c:v>7.8995157384987899E-2</c:v>
                </c:pt>
                <c:pt idx="6">
                  <c:v>9.5641646489104115E-2</c:v>
                </c:pt>
                <c:pt idx="7">
                  <c:v>7.990314769975787E-2</c:v>
                </c:pt>
                <c:pt idx="8">
                  <c:v>7.6271186440677971E-2</c:v>
                </c:pt>
                <c:pt idx="9">
                  <c:v>7.1428571428571425E-2</c:v>
                </c:pt>
                <c:pt idx="10">
                  <c:v>6.4467312348668288E-2</c:v>
                </c:pt>
                <c:pt idx="11">
                  <c:v>5.6295399515738496E-2</c:v>
                </c:pt>
                <c:pt idx="12">
                  <c:v>6.2953995157384993E-2</c:v>
                </c:pt>
                <c:pt idx="13">
                  <c:v>5.1150121065375302E-2</c:v>
                </c:pt>
                <c:pt idx="14">
                  <c:v>4.3886198547215496E-2</c:v>
                </c:pt>
                <c:pt idx="15">
                  <c:v>3.4806295399515741E-2</c:v>
                </c:pt>
                <c:pt idx="16">
                  <c:v>3.2990314769975784E-2</c:v>
                </c:pt>
                <c:pt idx="17">
                  <c:v>4.3583535108958835E-2</c:v>
                </c:pt>
                <c:pt idx="18">
                  <c:v>4.7518159806295403E-2</c:v>
                </c:pt>
                <c:pt idx="19">
                  <c:v>4.9939467312348669E-2</c:v>
                </c:pt>
                <c:pt idx="20">
                  <c:v>3.3292978208232446E-2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9-4299-BC67-1FFEEEC79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50848"/>
        <c:axId val="533138696"/>
      </c:barChart>
      <c:catAx>
        <c:axId val="5331508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8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869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1.4249073810202336E-3</c:v>
                </c:pt>
                <c:pt idx="1">
                  <c:v>1.1969222000569962E-2</c:v>
                </c:pt>
                <c:pt idx="2">
                  <c:v>3.6762610430322029E-2</c:v>
                </c:pt>
                <c:pt idx="3">
                  <c:v>4.9016813907096037E-2</c:v>
                </c:pt>
                <c:pt idx="4">
                  <c:v>5.6996295240809347E-2</c:v>
                </c:pt>
                <c:pt idx="5">
                  <c:v>8.0364776289541182E-2</c:v>
                </c:pt>
                <c:pt idx="6">
                  <c:v>8.8344257623254485E-2</c:v>
                </c:pt>
                <c:pt idx="7">
                  <c:v>7.7799943003704755E-2</c:v>
                </c:pt>
                <c:pt idx="8">
                  <c:v>7.1530350527215736E-2</c:v>
                </c:pt>
                <c:pt idx="9">
                  <c:v>6.0131091479053864E-2</c:v>
                </c:pt>
                <c:pt idx="10">
                  <c:v>5.585636933599316E-2</c:v>
                </c:pt>
                <c:pt idx="11">
                  <c:v>5.6141350812197205E-2</c:v>
                </c:pt>
                <c:pt idx="12">
                  <c:v>5.0156739811912224E-2</c:v>
                </c:pt>
                <c:pt idx="13">
                  <c:v>4.5027073240239385E-2</c:v>
                </c:pt>
                <c:pt idx="14">
                  <c:v>3.9612425192362494E-2</c:v>
                </c:pt>
                <c:pt idx="15">
                  <c:v>3.4482758620689655E-2</c:v>
                </c:pt>
                <c:pt idx="16">
                  <c:v>3.1917925334853235E-2</c:v>
                </c:pt>
                <c:pt idx="17">
                  <c:v>4.0467369620974636E-2</c:v>
                </c:pt>
                <c:pt idx="18">
                  <c:v>3.8757480763750358E-2</c:v>
                </c:pt>
                <c:pt idx="19">
                  <c:v>3.8757480763750358E-2</c:v>
                </c:pt>
                <c:pt idx="20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7-40F5-889F-79995DBC2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7712"/>
        <c:axId val="533143792"/>
      </c:barChart>
      <c:catAx>
        <c:axId val="5331477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379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7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315458974387175E-2"/>
          <c:w val="0.72451985547912223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4.5641259698767686E-4</c:v>
                </c:pt>
                <c:pt idx="1">
                  <c:v>4.5641259698767688E-3</c:v>
                </c:pt>
                <c:pt idx="2">
                  <c:v>1.8484710178000914E-2</c:v>
                </c:pt>
                <c:pt idx="3">
                  <c:v>3.0579643998174349E-2</c:v>
                </c:pt>
                <c:pt idx="4">
                  <c:v>4.8379735280693746E-2</c:v>
                </c:pt>
                <c:pt idx="5">
                  <c:v>8.5349155636695567E-2</c:v>
                </c:pt>
                <c:pt idx="6">
                  <c:v>9.4705613874942945E-2</c:v>
                </c:pt>
                <c:pt idx="7">
                  <c:v>8.3067092651757185E-2</c:v>
                </c:pt>
                <c:pt idx="8">
                  <c:v>7.6677316293929709E-2</c:v>
                </c:pt>
                <c:pt idx="9">
                  <c:v>6.3213144682793251E-2</c:v>
                </c:pt>
                <c:pt idx="10">
                  <c:v>7.0287539936102233E-2</c:v>
                </c:pt>
                <c:pt idx="11">
                  <c:v>6.3897763578274758E-2</c:v>
                </c:pt>
                <c:pt idx="12">
                  <c:v>4.9977179370150615E-2</c:v>
                </c:pt>
                <c:pt idx="13">
                  <c:v>4.3359196713829304E-2</c:v>
                </c:pt>
                <c:pt idx="14">
                  <c:v>4.0392514833409401E-2</c:v>
                </c:pt>
                <c:pt idx="15">
                  <c:v>2.9895025102692836E-2</c:v>
                </c:pt>
                <c:pt idx="16">
                  <c:v>3.6741214057507986E-2</c:v>
                </c:pt>
                <c:pt idx="17">
                  <c:v>4.9064354176175259E-2</c:v>
                </c:pt>
                <c:pt idx="18">
                  <c:v>4.6325878594249199E-2</c:v>
                </c:pt>
                <c:pt idx="19">
                  <c:v>3.9936102236421724E-2</c:v>
                </c:pt>
                <c:pt idx="20">
                  <c:v>2.4646280237334551E-2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B-4760-9A15-DB7C568A3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1832"/>
        <c:axId val="533140264"/>
      </c:barChart>
      <c:catAx>
        <c:axId val="53314183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02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1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30</c:v>
                </c:pt>
                <c:pt idx="2">
                  <c:v>96</c:v>
                </c:pt>
                <c:pt idx="3">
                  <c:v>148</c:v>
                </c:pt>
                <c:pt idx="4">
                  <c:v>140</c:v>
                </c:pt>
                <c:pt idx="5">
                  <c:v>201</c:v>
                </c:pt>
                <c:pt idx="6">
                  <c:v>220</c:v>
                </c:pt>
                <c:pt idx="7">
                  <c:v>197</c:v>
                </c:pt>
                <c:pt idx="8">
                  <c:v>205</c:v>
                </c:pt>
                <c:pt idx="9">
                  <c:v>172</c:v>
                </c:pt>
                <c:pt idx="10">
                  <c:v>152</c:v>
                </c:pt>
                <c:pt idx="11">
                  <c:v>129</c:v>
                </c:pt>
                <c:pt idx="12">
                  <c:v>127</c:v>
                </c:pt>
                <c:pt idx="13">
                  <c:v>112</c:v>
                </c:pt>
                <c:pt idx="14">
                  <c:v>78</c:v>
                </c:pt>
                <c:pt idx="15">
                  <c:v>81</c:v>
                </c:pt>
                <c:pt idx="16">
                  <c:v>65</c:v>
                </c:pt>
                <c:pt idx="17">
                  <c:v>96</c:v>
                </c:pt>
                <c:pt idx="18">
                  <c:v>89</c:v>
                </c:pt>
                <c:pt idx="19">
                  <c:v>98</c:v>
                </c:pt>
                <c:pt idx="20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B-4755-8EE5-CA8A3F53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3000"/>
        <c:axId val="427676920"/>
      </c:barChart>
      <c:catAx>
        <c:axId val="4276730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6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6920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000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5567585301837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55597752815084"/>
          <c:y val="6.5315458974387175E-2"/>
          <c:w val="0.78333545826675965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3.4239246736571796E-3</c:v>
                </c:pt>
                <c:pt idx="1">
                  <c:v>1.3695698694628718E-2</c:v>
                </c:pt>
                <c:pt idx="2">
                  <c:v>3.1885298523432484E-2</c:v>
                </c:pt>
                <c:pt idx="3">
                  <c:v>5.5424780654825596E-2</c:v>
                </c:pt>
                <c:pt idx="4">
                  <c:v>5.7992724160068482E-2</c:v>
                </c:pt>
                <c:pt idx="5">
                  <c:v>9.1375989728225984E-2</c:v>
                </c:pt>
                <c:pt idx="6">
                  <c:v>8.1532206291461587E-2</c:v>
                </c:pt>
                <c:pt idx="7">
                  <c:v>9.030601326770811E-2</c:v>
                </c:pt>
                <c:pt idx="8">
                  <c:v>7.1902418146800776E-2</c:v>
                </c:pt>
                <c:pt idx="9">
                  <c:v>6.2058634710036378E-2</c:v>
                </c:pt>
                <c:pt idx="10">
                  <c:v>6.3984592338968541E-2</c:v>
                </c:pt>
                <c:pt idx="11">
                  <c:v>6.1202653541622083E-2</c:v>
                </c:pt>
                <c:pt idx="12">
                  <c:v>4.7506954846993368E-2</c:v>
                </c:pt>
                <c:pt idx="13">
                  <c:v>4.258506312861117E-2</c:v>
                </c:pt>
                <c:pt idx="14">
                  <c:v>3.3383265568157502E-2</c:v>
                </c:pt>
                <c:pt idx="15">
                  <c:v>2.9531350310293174E-2</c:v>
                </c:pt>
                <c:pt idx="16">
                  <c:v>2.4823453884014551E-2</c:v>
                </c:pt>
                <c:pt idx="17">
                  <c:v>3.9803124331264712E-2</c:v>
                </c:pt>
                <c:pt idx="18">
                  <c:v>3.8091161994436122E-2</c:v>
                </c:pt>
                <c:pt idx="19">
                  <c:v>3.4667237320778942E-2</c:v>
                </c:pt>
                <c:pt idx="20">
                  <c:v>2.4823453884014551E-2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8-4CB8-899B-0C531B896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6144"/>
        <c:axId val="533146536"/>
      </c:barChart>
      <c:catAx>
        <c:axId val="533146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65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1917630666537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6.5315458974387175E-2"/>
          <c:w val="0.72602739726027399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4.9875311720698251E-4</c:v>
                </c:pt>
                <c:pt idx="1">
                  <c:v>2.9925187032418953E-3</c:v>
                </c:pt>
                <c:pt idx="2">
                  <c:v>1.6957605985037406E-2</c:v>
                </c:pt>
                <c:pt idx="3">
                  <c:v>3.291770573566085E-2</c:v>
                </c:pt>
                <c:pt idx="4">
                  <c:v>4.0399002493765587E-2</c:v>
                </c:pt>
                <c:pt idx="5">
                  <c:v>8.5785536159600995E-2</c:v>
                </c:pt>
                <c:pt idx="6">
                  <c:v>0.10822942643391521</c:v>
                </c:pt>
                <c:pt idx="7">
                  <c:v>0.11571072319201996</c:v>
                </c:pt>
                <c:pt idx="8">
                  <c:v>9.5261845386533664E-2</c:v>
                </c:pt>
                <c:pt idx="9">
                  <c:v>6.4339152119700746E-2</c:v>
                </c:pt>
                <c:pt idx="10">
                  <c:v>6.2344139650872821E-2</c:v>
                </c:pt>
                <c:pt idx="11">
                  <c:v>5.9850374064837904E-2</c:v>
                </c:pt>
                <c:pt idx="12">
                  <c:v>5.0872817955112219E-2</c:v>
                </c:pt>
                <c:pt idx="13">
                  <c:v>4.2394014962593519E-2</c:v>
                </c:pt>
                <c:pt idx="14">
                  <c:v>2.7431421446384038E-2</c:v>
                </c:pt>
                <c:pt idx="15">
                  <c:v>3.0922693266832918E-2</c:v>
                </c:pt>
                <c:pt idx="16">
                  <c:v>3.0922693266832918E-2</c:v>
                </c:pt>
                <c:pt idx="17">
                  <c:v>4.139650872817955E-2</c:v>
                </c:pt>
                <c:pt idx="18">
                  <c:v>3.6408977556109723E-2</c:v>
                </c:pt>
                <c:pt idx="19">
                  <c:v>3.3915211970074813E-2</c:v>
                </c:pt>
                <c:pt idx="20">
                  <c:v>2.0448877805486283E-2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3-4947-BCC8-04ED69CC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0656"/>
        <c:axId val="533145360"/>
      </c:barChart>
      <c:catAx>
        <c:axId val="5331406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53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3.0017152658662091E-3</c:v>
                </c:pt>
                <c:pt idx="1">
                  <c:v>2.1440823327615779E-2</c:v>
                </c:pt>
                <c:pt idx="2">
                  <c:v>4.716981132075472E-2</c:v>
                </c:pt>
                <c:pt idx="3">
                  <c:v>5.8319039451114926E-2</c:v>
                </c:pt>
                <c:pt idx="4">
                  <c:v>5.5317324185248713E-2</c:v>
                </c:pt>
                <c:pt idx="5">
                  <c:v>9.1766723842195544E-2</c:v>
                </c:pt>
                <c:pt idx="6">
                  <c:v>0.10806174957118353</c:v>
                </c:pt>
                <c:pt idx="7">
                  <c:v>0.10162950257289879</c:v>
                </c:pt>
                <c:pt idx="8">
                  <c:v>9.0909090909090912E-2</c:v>
                </c:pt>
                <c:pt idx="9">
                  <c:v>6.5608919382504294E-2</c:v>
                </c:pt>
                <c:pt idx="10">
                  <c:v>6.1749571183533448E-2</c:v>
                </c:pt>
                <c:pt idx="11">
                  <c:v>4.6740994854202404E-2</c:v>
                </c:pt>
                <c:pt idx="12">
                  <c:v>3.8164665523156088E-2</c:v>
                </c:pt>
                <c:pt idx="13">
                  <c:v>3.2590051457975985E-2</c:v>
                </c:pt>
                <c:pt idx="14">
                  <c:v>3.2161234991423669E-2</c:v>
                </c:pt>
                <c:pt idx="15">
                  <c:v>1.8867924528301886E-2</c:v>
                </c:pt>
                <c:pt idx="16">
                  <c:v>2.6586620926243566E-2</c:v>
                </c:pt>
                <c:pt idx="17">
                  <c:v>3.6020583190394515E-2</c:v>
                </c:pt>
                <c:pt idx="18">
                  <c:v>2.7444253859348199E-2</c:v>
                </c:pt>
                <c:pt idx="19">
                  <c:v>2.0583190394511151E-2</c:v>
                </c:pt>
                <c:pt idx="20">
                  <c:v>1.5866209262435677E-2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F-49ED-A80F-5ACFF13D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4576"/>
        <c:axId val="533139088"/>
      </c:barChart>
      <c:catAx>
        <c:axId val="5331445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90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4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396325459317"/>
          <c:y val="3.18905517872621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711699907267341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11</c:v>
                </c:pt>
                <c:pt idx="1">
                  <c:v>70</c:v>
                </c:pt>
                <c:pt idx="2">
                  <c:v>183</c:v>
                </c:pt>
                <c:pt idx="3">
                  <c:v>290</c:v>
                </c:pt>
                <c:pt idx="4">
                  <c:v>395</c:v>
                </c:pt>
                <c:pt idx="5">
                  <c:v>745</c:v>
                </c:pt>
                <c:pt idx="6">
                  <c:v>725</c:v>
                </c:pt>
                <c:pt idx="7">
                  <c:v>596</c:v>
                </c:pt>
                <c:pt idx="8">
                  <c:v>452</c:v>
                </c:pt>
                <c:pt idx="9">
                  <c:v>518</c:v>
                </c:pt>
                <c:pt idx="10">
                  <c:v>557</c:v>
                </c:pt>
                <c:pt idx="11">
                  <c:v>505</c:v>
                </c:pt>
                <c:pt idx="12">
                  <c:v>489</c:v>
                </c:pt>
                <c:pt idx="13">
                  <c:v>432</c:v>
                </c:pt>
                <c:pt idx="14">
                  <c:v>396</c:v>
                </c:pt>
                <c:pt idx="15">
                  <c:v>339</c:v>
                </c:pt>
                <c:pt idx="16">
                  <c:v>312</c:v>
                </c:pt>
                <c:pt idx="17">
                  <c:v>303</c:v>
                </c:pt>
                <c:pt idx="18">
                  <c:v>336</c:v>
                </c:pt>
                <c:pt idx="19">
                  <c:v>355</c:v>
                </c:pt>
                <c:pt idx="20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7-422E-AD61-45E925AD6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8880"/>
        <c:axId val="427673784"/>
      </c:barChart>
      <c:catAx>
        <c:axId val="427678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3784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880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9</c:v>
                </c:pt>
                <c:pt idx="2">
                  <c:v>30</c:v>
                </c:pt>
                <c:pt idx="3">
                  <c:v>79</c:v>
                </c:pt>
                <c:pt idx="4">
                  <c:v>135</c:v>
                </c:pt>
                <c:pt idx="5">
                  <c:v>261</c:v>
                </c:pt>
                <c:pt idx="6">
                  <c:v>316</c:v>
                </c:pt>
                <c:pt idx="7">
                  <c:v>264</c:v>
                </c:pt>
                <c:pt idx="8">
                  <c:v>252</c:v>
                </c:pt>
                <c:pt idx="9">
                  <c:v>236</c:v>
                </c:pt>
                <c:pt idx="10">
                  <c:v>213</c:v>
                </c:pt>
                <c:pt idx="11">
                  <c:v>186</c:v>
                </c:pt>
                <c:pt idx="12">
                  <c:v>208</c:v>
                </c:pt>
                <c:pt idx="13">
                  <c:v>169</c:v>
                </c:pt>
                <c:pt idx="14">
                  <c:v>145</c:v>
                </c:pt>
                <c:pt idx="15">
                  <c:v>115</c:v>
                </c:pt>
                <c:pt idx="16">
                  <c:v>109</c:v>
                </c:pt>
                <c:pt idx="17">
                  <c:v>144</c:v>
                </c:pt>
                <c:pt idx="18">
                  <c:v>157</c:v>
                </c:pt>
                <c:pt idx="19">
                  <c:v>165</c:v>
                </c:pt>
                <c:pt idx="2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5-4556-B09E-45D70AB83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5352"/>
        <c:axId val="427672216"/>
      </c:barChart>
      <c:catAx>
        <c:axId val="42767535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2216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35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5</c:v>
                </c:pt>
                <c:pt idx="1">
                  <c:v>42</c:v>
                </c:pt>
                <c:pt idx="2">
                  <c:v>129</c:v>
                </c:pt>
                <c:pt idx="3">
                  <c:v>172</c:v>
                </c:pt>
                <c:pt idx="4">
                  <c:v>200</c:v>
                </c:pt>
                <c:pt idx="5">
                  <c:v>282</c:v>
                </c:pt>
                <c:pt idx="6">
                  <c:v>310</c:v>
                </c:pt>
                <c:pt idx="7">
                  <c:v>273</c:v>
                </c:pt>
                <c:pt idx="8">
                  <c:v>251</c:v>
                </c:pt>
                <c:pt idx="9">
                  <c:v>211</c:v>
                </c:pt>
                <c:pt idx="10">
                  <c:v>196</c:v>
                </c:pt>
                <c:pt idx="11">
                  <c:v>197</c:v>
                </c:pt>
                <c:pt idx="12">
                  <c:v>176</c:v>
                </c:pt>
                <c:pt idx="13">
                  <c:v>158</c:v>
                </c:pt>
                <c:pt idx="14">
                  <c:v>139</c:v>
                </c:pt>
                <c:pt idx="15">
                  <c:v>121</c:v>
                </c:pt>
                <c:pt idx="16">
                  <c:v>112</c:v>
                </c:pt>
                <c:pt idx="17">
                  <c:v>142</c:v>
                </c:pt>
                <c:pt idx="18">
                  <c:v>136</c:v>
                </c:pt>
                <c:pt idx="19">
                  <c:v>136</c:v>
                </c:pt>
                <c:pt idx="2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E-451B-A8D3-50472558A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7312"/>
        <c:axId val="427675744"/>
      </c:barChart>
      <c:catAx>
        <c:axId val="4276773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574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731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84062233185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20</c:v>
                </c:pt>
                <c:pt idx="2">
                  <c:v>81</c:v>
                </c:pt>
                <c:pt idx="3">
                  <c:v>134</c:v>
                </c:pt>
                <c:pt idx="4">
                  <c:v>212</c:v>
                </c:pt>
                <c:pt idx="5">
                  <c:v>374</c:v>
                </c:pt>
                <c:pt idx="6">
                  <c:v>415</c:v>
                </c:pt>
                <c:pt idx="7">
                  <c:v>364</c:v>
                </c:pt>
                <c:pt idx="8">
                  <c:v>336</c:v>
                </c:pt>
                <c:pt idx="9">
                  <c:v>277</c:v>
                </c:pt>
                <c:pt idx="10">
                  <c:v>308</c:v>
                </c:pt>
                <c:pt idx="11">
                  <c:v>280</c:v>
                </c:pt>
                <c:pt idx="12">
                  <c:v>219</c:v>
                </c:pt>
                <c:pt idx="13">
                  <c:v>190</c:v>
                </c:pt>
                <c:pt idx="14">
                  <c:v>177</c:v>
                </c:pt>
                <c:pt idx="15">
                  <c:v>131</c:v>
                </c:pt>
                <c:pt idx="16">
                  <c:v>161</c:v>
                </c:pt>
                <c:pt idx="17">
                  <c:v>215</c:v>
                </c:pt>
                <c:pt idx="18">
                  <c:v>203</c:v>
                </c:pt>
                <c:pt idx="19">
                  <c:v>175</c:v>
                </c:pt>
                <c:pt idx="20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F-4C6A-BA0D-A64A6FB2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371715480"/>
        <c:axId val="371715872"/>
      </c:barChart>
      <c:catAx>
        <c:axId val="37171548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71587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48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18048" name="グラフ 4">
          <a:extLst>
            <a:ext uri="{FF2B5EF4-FFF2-40B4-BE49-F238E27FC236}">
              <a16:creationId xmlns:a16="http://schemas.microsoft.com/office/drawing/2014/main" id="{3DDACFBC-2D46-4F31-97A5-537EB513C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28575</xdr:rowOff>
    </xdr:from>
    <xdr:to>
      <xdr:col>9</xdr:col>
      <xdr:colOff>47625</xdr:colOff>
      <xdr:row>25</xdr:row>
      <xdr:rowOff>152400</xdr:rowOff>
    </xdr:to>
    <xdr:graphicFrame macro="">
      <xdr:nvGraphicFramePr>
        <xdr:cNvPr id="31618049" name="グラフ 5">
          <a:extLst>
            <a:ext uri="{FF2B5EF4-FFF2-40B4-BE49-F238E27FC236}">
              <a16:creationId xmlns:a16="http://schemas.microsoft.com/office/drawing/2014/main" id="{699C2006-2F78-4EE3-8381-FEDB50728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18050" name="グラフ 7">
          <a:extLst>
            <a:ext uri="{FF2B5EF4-FFF2-40B4-BE49-F238E27FC236}">
              <a16:creationId xmlns:a16="http://schemas.microsoft.com/office/drawing/2014/main" id="{3A3463E3-9DA6-4712-9056-20A43DD70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18051" name="グラフ 9">
          <a:extLst>
            <a:ext uri="{FF2B5EF4-FFF2-40B4-BE49-F238E27FC236}">
              <a16:creationId xmlns:a16="http://schemas.microsoft.com/office/drawing/2014/main" id="{83E4C55E-63D5-471D-B4B3-A0DB83FC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85725</xdr:colOff>
      <xdr:row>60</xdr:row>
      <xdr:rowOff>161925</xdr:rowOff>
    </xdr:from>
    <xdr:to>
      <xdr:col>9</xdr:col>
      <xdr:colOff>180975</xdr:colOff>
      <xdr:row>85</xdr:row>
      <xdr:rowOff>104775</xdr:rowOff>
    </xdr:to>
    <xdr:graphicFrame macro="">
      <xdr:nvGraphicFramePr>
        <xdr:cNvPr id="31618052" name="グラフ 8">
          <a:extLst>
            <a:ext uri="{FF2B5EF4-FFF2-40B4-BE49-F238E27FC236}">
              <a16:creationId xmlns:a16="http://schemas.microsoft.com/office/drawing/2014/main" id="{329A7575-9898-4EFB-917F-70B19BB58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657225</xdr:colOff>
      <xdr:row>31</xdr:row>
      <xdr:rowOff>9525</xdr:rowOff>
    </xdr:from>
    <xdr:to>
      <xdr:col>8</xdr:col>
      <xdr:colOff>628650</xdr:colOff>
      <xdr:row>55</xdr:row>
      <xdr:rowOff>76200</xdr:rowOff>
    </xdr:to>
    <xdr:graphicFrame macro="">
      <xdr:nvGraphicFramePr>
        <xdr:cNvPr id="31618053" name="グラフ 6">
          <a:extLst>
            <a:ext uri="{FF2B5EF4-FFF2-40B4-BE49-F238E27FC236}">
              <a16:creationId xmlns:a16="http://schemas.microsoft.com/office/drawing/2014/main" id="{7D1C22A3-1125-48B5-AA1A-3FE9F53D8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18054" name="グラフ 10">
          <a:extLst>
            <a:ext uri="{FF2B5EF4-FFF2-40B4-BE49-F238E27FC236}">
              <a16:creationId xmlns:a16="http://schemas.microsoft.com/office/drawing/2014/main" id="{C015E937-AA22-443F-8EE9-BC6C642B9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18055" name="グラフ 11">
          <a:extLst>
            <a:ext uri="{FF2B5EF4-FFF2-40B4-BE49-F238E27FC236}">
              <a16:creationId xmlns:a16="http://schemas.microsoft.com/office/drawing/2014/main" id="{57D5779E-6666-47F4-9AD6-3678C01BC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18056" name="グラフ 12">
          <a:extLst>
            <a:ext uri="{FF2B5EF4-FFF2-40B4-BE49-F238E27FC236}">
              <a16:creationId xmlns:a16="http://schemas.microsoft.com/office/drawing/2014/main" id="{B7AB3321-3A4A-4FD5-AE1F-4E1C48D61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57150</xdr:colOff>
      <xdr:row>121</xdr:row>
      <xdr:rowOff>0</xdr:rowOff>
    </xdr:from>
    <xdr:to>
      <xdr:col>9</xdr:col>
      <xdr:colOff>152400</xdr:colOff>
      <xdr:row>145</xdr:row>
      <xdr:rowOff>114300</xdr:rowOff>
    </xdr:to>
    <xdr:graphicFrame macro="">
      <xdr:nvGraphicFramePr>
        <xdr:cNvPr id="31618057" name="グラフ 13">
          <a:extLst>
            <a:ext uri="{FF2B5EF4-FFF2-40B4-BE49-F238E27FC236}">
              <a16:creationId xmlns:a16="http://schemas.microsoft.com/office/drawing/2014/main" id="{4495737C-0C73-4952-A2EB-56980B3DA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18058" name="グラフ 15">
          <a:extLst>
            <a:ext uri="{FF2B5EF4-FFF2-40B4-BE49-F238E27FC236}">
              <a16:creationId xmlns:a16="http://schemas.microsoft.com/office/drawing/2014/main" id="{19BEF848-EE5D-4F0C-B2EA-616D9534C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18059" name="グラフ 17">
          <a:extLst>
            <a:ext uri="{FF2B5EF4-FFF2-40B4-BE49-F238E27FC236}">
              <a16:creationId xmlns:a16="http://schemas.microsoft.com/office/drawing/2014/main" id="{EDA080DE-0860-445B-90E7-88B465AE2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219075</xdr:colOff>
      <xdr:row>181</xdr:row>
      <xdr:rowOff>9525</xdr:rowOff>
    </xdr:from>
    <xdr:to>
      <xdr:col>9</xdr:col>
      <xdr:colOff>304800</xdr:colOff>
      <xdr:row>205</xdr:row>
      <xdr:rowOff>123825</xdr:rowOff>
    </xdr:to>
    <xdr:graphicFrame macro="">
      <xdr:nvGraphicFramePr>
        <xdr:cNvPr id="31618060" name="グラフ 16">
          <a:extLst>
            <a:ext uri="{FF2B5EF4-FFF2-40B4-BE49-F238E27FC236}">
              <a16:creationId xmlns:a16="http://schemas.microsoft.com/office/drawing/2014/main" id="{82C4EC76-EF88-4500-8773-9D43593CA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95250</xdr:colOff>
      <xdr:row>151</xdr:row>
      <xdr:rowOff>9525</xdr:rowOff>
    </xdr:from>
    <xdr:to>
      <xdr:col>9</xdr:col>
      <xdr:colOff>190500</xdr:colOff>
      <xdr:row>175</xdr:row>
      <xdr:rowOff>123825</xdr:rowOff>
    </xdr:to>
    <xdr:graphicFrame macro="">
      <xdr:nvGraphicFramePr>
        <xdr:cNvPr id="31618061" name="グラフ 14">
          <a:extLst>
            <a:ext uri="{FF2B5EF4-FFF2-40B4-BE49-F238E27FC236}">
              <a16:creationId xmlns:a16="http://schemas.microsoft.com/office/drawing/2014/main" id="{C5EAB33E-A1E7-4373-9898-2324F9056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33408" name="グラフ 1025">
          <a:extLst>
            <a:ext uri="{FF2B5EF4-FFF2-40B4-BE49-F238E27FC236}">
              <a16:creationId xmlns:a16="http://schemas.microsoft.com/office/drawing/2014/main" id="{E64641C9-B1A3-4936-B36A-CA3FAE273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1</xdr:row>
      <xdr:rowOff>28575</xdr:rowOff>
    </xdr:from>
    <xdr:to>
      <xdr:col>9</xdr:col>
      <xdr:colOff>66675</xdr:colOff>
      <xdr:row>25</xdr:row>
      <xdr:rowOff>152400</xdr:rowOff>
    </xdr:to>
    <xdr:graphicFrame macro="">
      <xdr:nvGraphicFramePr>
        <xdr:cNvPr id="31633409" name="グラフ 1026">
          <a:extLst>
            <a:ext uri="{FF2B5EF4-FFF2-40B4-BE49-F238E27FC236}">
              <a16:creationId xmlns:a16="http://schemas.microsoft.com/office/drawing/2014/main" id="{8A3B5BD4-B282-4431-898E-F6CA8CAB4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33410" name="グラフ 1027">
          <a:extLst>
            <a:ext uri="{FF2B5EF4-FFF2-40B4-BE49-F238E27FC236}">
              <a16:creationId xmlns:a16="http://schemas.microsoft.com/office/drawing/2014/main" id="{E5E82743-7DDF-4E48-BB3E-7CC92133D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33411" name="グラフ 1028">
          <a:extLst>
            <a:ext uri="{FF2B5EF4-FFF2-40B4-BE49-F238E27FC236}">
              <a16:creationId xmlns:a16="http://schemas.microsoft.com/office/drawing/2014/main" id="{54F32BD7-E229-46D4-B957-C421A132B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60</xdr:row>
      <xdr:rowOff>152400</xdr:rowOff>
    </xdr:from>
    <xdr:to>
      <xdr:col>9</xdr:col>
      <xdr:colOff>171450</xdr:colOff>
      <xdr:row>85</xdr:row>
      <xdr:rowOff>95250</xdr:rowOff>
    </xdr:to>
    <xdr:graphicFrame macro="">
      <xdr:nvGraphicFramePr>
        <xdr:cNvPr id="31633412" name="グラフ 1029">
          <a:extLst>
            <a:ext uri="{FF2B5EF4-FFF2-40B4-BE49-F238E27FC236}">
              <a16:creationId xmlns:a16="http://schemas.microsoft.com/office/drawing/2014/main" id="{07DA31C3-CAE9-4AF0-A513-A3449F66A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666750</xdr:colOff>
      <xdr:row>31</xdr:row>
      <xdr:rowOff>9525</xdr:rowOff>
    </xdr:from>
    <xdr:to>
      <xdr:col>8</xdr:col>
      <xdr:colOff>647700</xdr:colOff>
      <xdr:row>55</xdr:row>
      <xdr:rowOff>76200</xdr:rowOff>
    </xdr:to>
    <xdr:graphicFrame macro="">
      <xdr:nvGraphicFramePr>
        <xdr:cNvPr id="31633413" name="グラフ 1030">
          <a:extLst>
            <a:ext uri="{FF2B5EF4-FFF2-40B4-BE49-F238E27FC236}">
              <a16:creationId xmlns:a16="http://schemas.microsoft.com/office/drawing/2014/main" id="{CA5D3F16-A015-4891-A41F-0B68B8E0B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33414" name="グラフ 1031">
          <a:extLst>
            <a:ext uri="{FF2B5EF4-FFF2-40B4-BE49-F238E27FC236}">
              <a16:creationId xmlns:a16="http://schemas.microsoft.com/office/drawing/2014/main" id="{7F145E5B-37C7-42BC-B419-2AC8FD3E9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33415" name="グラフ 1032">
          <a:extLst>
            <a:ext uri="{FF2B5EF4-FFF2-40B4-BE49-F238E27FC236}">
              <a16:creationId xmlns:a16="http://schemas.microsoft.com/office/drawing/2014/main" id="{02CDA4C3-C588-4271-B221-ED00D9B4B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33416" name="グラフ 1033">
          <a:extLst>
            <a:ext uri="{FF2B5EF4-FFF2-40B4-BE49-F238E27FC236}">
              <a16:creationId xmlns:a16="http://schemas.microsoft.com/office/drawing/2014/main" id="{213B9774-4FA0-41A5-9BED-5B83C09AE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85725</xdr:colOff>
      <xdr:row>121</xdr:row>
      <xdr:rowOff>0</xdr:rowOff>
    </xdr:from>
    <xdr:to>
      <xdr:col>9</xdr:col>
      <xdr:colOff>180975</xdr:colOff>
      <xdr:row>145</xdr:row>
      <xdr:rowOff>114300</xdr:rowOff>
    </xdr:to>
    <xdr:graphicFrame macro="">
      <xdr:nvGraphicFramePr>
        <xdr:cNvPr id="31633417" name="グラフ 1034">
          <a:extLst>
            <a:ext uri="{FF2B5EF4-FFF2-40B4-BE49-F238E27FC236}">
              <a16:creationId xmlns:a16="http://schemas.microsoft.com/office/drawing/2014/main" id="{38F372FE-2234-4006-ACEA-5341719DA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33418" name="グラフ 1035">
          <a:extLst>
            <a:ext uri="{FF2B5EF4-FFF2-40B4-BE49-F238E27FC236}">
              <a16:creationId xmlns:a16="http://schemas.microsoft.com/office/drawing/2014/main" id="{656E720E-E35C-411B-A699-B5A519663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33419" name="グラフ 1036">
          <a:extLst>
            <a:ext uri="{FF2B5EF4-FFF2-40B4-BE49-F238E27FC236}">
              <a16:creationId xmlns:a16="http://schemas.microsoft.com/office/drawing/2014/main" id="{CDE52ED3-E8B6-44A4-8C9C-3CB16FFDC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133350</xdr:colOff>
      <xdr:row>181</xdr:row>
      <xdr:rowOff>9525</xdr:rowOff>
    </xdr:from>
    <xdr:to>
      <xdr:col>9</xdr:col>
      <xdr:colOff>219075</xdr:colOff>
      <xdr:row>205</xdr:row>
      <xdr:rowOff>123825</xdr:rowOff>
    </xdr:to>
    <xdr:graphicFrame macro="">
      <xdr:nvGraphicFramePr>
        <xdr:cNvPr id="31633420" name="グラフ 1037">
          <a:extLst>
            <a:ext uri="{FF2B5EF4-FFF2-40B4-BE49-F238E27FC236}">
              <a16:creationId xmlns:a16="http://schemas.microsoft.com/office/drawing/2014/main" id="{3DD9D5D1-0303-4F74-956F-9EC563781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133350</xdr:colOff>
      <xdr:row>151</xdr:row>
      <xdr:rowOff>0</xdr:rowOff>
    </xdr:from>
    <xdr:to>
      <xdr:col>9</xdr:col>
      <xdr:colOff>228600</xdr:colOff>
      <xdr:row>175</xdr:row>
      <xdr:rowOff>114300</xdr:rowOff>
    </xdr:to>
    <xdr:graphicFrame macro="">
      <xdr:nvGraphicFramePr>
        <xdr:cNvPr id="31633421" name="グラフ 1038">
          <a:extLst>
            <a:ext uri="{FF2B5EF4-FFF2-40B4-BE49-F238E27FC236}">
              <a16:creationId xmlns:a16="http://schemas.microsoft.com/office/drawing/2014/main" id="{EB642DE8-30D6-4C39-92AA-DF56D80B5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48768" name="グラフ 1">
          <a:extLst>
            <a:ext uri="{FF2B5EF4-FFF2-40B4-BE49-F238E27FC236}">
              <a16:creationId xmlns:a16="http://schemas.microsoft.com/office/drawing/2014/main" id="{844B366C-F48B-4264-9E0C-9D7FB3C9F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48769" name="グラフ 2">
          <a:extLst>
            <a:ext uri="{FF2B5EF4-FFF2-40B4-BE49-F238E27FC236}">
              <a16:creationId xmlns:a16="http://schemas.microsoft.com/office/drawing/2014/main" id="{0A87ACFA-B01C-402E-8702-F3BBA4604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</xdr:colOff>
      <xdr:row>2</xdr:row>
      <xdr:rowOff>0</xdr:rowOff>
    </xdr:from>
    <xdr:to>
      <xdr:col>15</xdr:col>
      <xdr:colOff>57150</xdr:colOff>
      <xdr:row>26</xdr:row>
      <xdr:rowOff>95250</xdr:rowOff>
    </xdr:to>
    <xdr:graphicFrame macro="">
      <xdr:nvGraphicFramePr>
        <xdr:cNvPr id="31648770" name="グラフ 3">
          <a:extLst>
            <a:ext uri="{FF2B5EF4-FFF2-40B4-BE49-F238E27FC236}">
              <a16:creationId xmlns:a16="http://schemas.microsoft.com/office/drawing/2014/main" id="{1FA631EE-7C5D-4ED3-A4D6-C17A2E863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19050</xdr:colOff>
      <xdr:row>2</xdr:row>
      <xdr:rowOff>0</xdr:rowOff>
    </xdr:from>
    <xdr:to>
      <xdr:col>25</xdr:col>
      <xdr:colOff>133350</xdr:colOff>
      <xdr:row>26</xdr:row>
      <xdr:rowOff>114300</xdr:rowOff>
    </xdr:to>
    <xdr:graphicFrame macro="">
      <xdr:nvGraphicFramePr>
        <xdr:cNvPr id="31648771" name="グラフ 4">
          <a:extLst>
            <a:ext uri="{FF2B5EF4-FFF2-40B4-BE49-F238E27FC236}">
              <a16:creationId xmlns:a16="http://schemas.microsoft.com/office/drawing/2014/main" id="{9E633A40-DC05-480A-82B9-8625A5C8E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133350</xdr:colOff>
      <xdr:row>2</xdr:row>
      <xdr:rowOff>19050</xdr:rowOff>
    </xdr:from>
    <xdr:to>
      <xdr:col>29</xdr:col>
      <xdr:colOff>228600</xdr:colOff>
      <xdr:row>26</xdr:row>
      <xdr:rowOff>133350</xdr:rowOff>
    </xdr:to>
    <xdr:graphicFrame macro="">
      <xdr:nvGraphicFramePr>
        <xdr:cNvPr id="31648772" name="グラフ 5">
          <a:extLst>
            <a:ext uri="{FF2B5EF4-FFF2-40B4-BE49-F238E27FC236}">
              <a16:creationId xmlns:a16="http://schemas.microsoft.com/office/drawing/2014/main" id="{3AF6A4B8-FED5-4E66-B3C4-B146F2DA8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57150</xdr:colOff>
      <xdr:row>2</xdr:row>
      <xdr:rowOff>0</xdr:rowOff>
    </xdr:from>
    <xdr:to>
      <xdr:col>19</xdr:col>
      <xdr:colOff>28575</xdr:colOff>
      <xdr:row>26</xdr:row>
      <xdr:rowOff>104775</xdr:rowOff>
    </xdr:to>
    <xdr:graphicFrame macro="">
      <xdr:nvGraphicFramePr>
        <xdr:cNvPr id="31648773" name="グラフ 6">
          <a:extLst>
            <a:ext uri="{FF2B5EF4-FFF2-40B4-BE49-F238E27FC236}">
              <a16:creationId xmlns:a16="http://schemas.microsoft.com/office/drawing/2014/main" id="{C3168FE8-B57E-4035-A8A8-E2A04FB8D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5</xdr:col>
      <xdr:colOff>57150</xdr:colOff>
      <xdr:row>55</xdr:row>
      <xdr:rowOff>114300</xdr:rowOff>
    </xdr:to>
    <xdr:graphicFrame macro="">
      <xdr:nvGraphicFramePr>
        <xdr:cNvPr id="31648774" name="グラフ 7">
          <a:extLst>
            <a:ext uri="{FF2B5EF4-FFF2-40B4-BE49-F238E27FC236}">
              <a16:creationId xmlns:a16="http://schemas.microsoft.com/office/drawing/2014/main" id="{B5199020-5063-43DA-8547-489AF6C9A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47625</xdr:colOff>
      <xdr:row>31</xdr:row>
      <xdr:rowOff>0</xdr:rowOff>
    </xdr:from>
    <xdr:to>
      <xdr:col>9</xdr:col>
      <xdr:colOff>142875</xdr:colOff>
      <xdr:row>55</xdr:row>
      <xdr:rowOff>114300</xdr:rowOff>
    </xdr:to>
    <xdr:graphicFrame macro="">
      <xdr:nvGraphicFramePr>
        <xdr:cNvPr id="31648775" name="グラフ 8">
          <a:extLst>
            <a:ext uri="{FF2B5EF4-FFF2-40B4-BE49-F238E27FC236}">
              <a16:creationId xmlns:a16="http://schemas.microsoft.com/office/drawing/2014/main" id="{5E4CFEB5-9D67-4457-B50C-9B42C9A4D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19050</xdr:colOff>
      <xdr:row>31</xdr:row>
      <xdr:rowOff>0</xdr:rowOff>
    </xdr:from>
    <xdr:to>
      <xdr:col>15</xdr:col>
      <xdr:colOff>133350</xdr:colOff>
      <xdr:row>55</xdr:row>
      <xdr:rowOff>114300</xdr:rowOff>
    </xdr:to>
    <xdr:graphicFrame macro="">
      <xdr:nvGraphicFramePr>
        <xdr:cNvPr id="31648776" name="グラフ 9">
          <a:extLst>
            <a:ext uri="{FF2B5EF4-FFF2-40B4-BE49-F238E27FC236}">
              <a16:creationId xmlns:a16="http://schemas.microsoft.com/office/drawing/2014/main" id="{13F034AD-C44D-4020-B8A7-2805512E7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133350</xdr:colOff>
      <xdr:row>31</xdr:row>
      <xdr:rowOff>0</xdr:rowOff>
    </xdr:from>
    <xdr:to>
      <xdr:col>19</xdr:col>
      <xdr:colOff>228600</xdr:colOff>
      <xdr:row>55</xdr:row>
      <xdr:rowOff>114300</xdr:rowOff>
    </xdr:to>
    <xdr:graphicFrame macro="">
      <xdr:nvGraphicFramePr>
        <xdr:cNvPr id="31648777" name="グラフ 10">
          <a:extLst>
            <a:ext uri="{FF2B5EF4-FFF2-40B4-BE49-F238E27FC236}">
              <a16:creationId xmlns:a16="http://schemas.microsoft.com/office/drawing/2014/main" id="{E34199B5-C568-43FC-9676-1BC1C302A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19050</xdr:colOff>
      <xdr:row>31</xdr:row>
      <xdr:rowOff>0</xdr:rowOff>
    </xdr:from>
    <xdr:to>
      <xdr:col>25</xdr:col>
      <xdr:colOff>142875</xdr:colOff>
      <xdr:row>55</xdr:row>
      <xdr:rowOff>114300</xdr:rowOff>
    </xdr:to>
    <xdr:graphicFrame macro="">
      <xdr:nvGraphicFramePr>
        <xdr:cNvPr id="31648778" name="グラフ 11">
          <a:extLst>
            <a:ext uri="{FF2B5EF4-FFF2-40B4-BE49-F238E27FC236}">
              <a16:creationId xmlns:a16="http://schemas.microsoft.com/office/drawing/2014/main" id="{40365A72-1056-4A06-8494-26F5AC67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152400</xdr:colOff>
      <xdr:row>31</xdr:row>
      <xdr:rowOff>0</xdr:rowOff>
    </xdr:from>
    <xdr:to>
      <xdr:col>29</xdr:col>
      <xdr:colOff>247650</xdr:colOff>
      <xdr:row>55</xdr:row>
      <xdr:rowOff>114300</xdr:rowOff>
    </xdr:to>
    <xdr:graphicFrame macro="">
      <xdr:nvGraphicFramePr>
        <xdr:cNvPr id="31648779" name="グラフ 12">
          <a:extLst>
            <a:ext uri="{FF2B5EF4-FFF2-40B4-BE49-F238E27FC236}">
              <a16:creationId xmlns:a16="http://schemas.microsoft.com/office/drawing/2014/main" id="{06778D13-6721-4827-A11B-099510CF8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62080" name="グラフ 1">
          <a:extLst>
            <a:ext uri="{FF2B5EF4-FFF2-40B4-BE49-F238E27FC236}">
              <a16:creationId xmlns:a16="http://schemas.microsoft.com/office/drawing/2014/main" id="{F44F69D4-BA09-43AD-8377-C76BE79D1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62081" name="グラフ 2">
          <a:extLst>
            <a:ext uri="{FF2B5EF4-FFF2-40B4-BE49-F238E27FC236}">
              <a16:creationId xmlns:a16="http://schemas.microsoft.com/office/drawing/2014/main" id="{CEAC28E2-FA24-4FCF-A3BC-037C2F84A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14</xdr:col>
      <xdr:colOff>666750</xdr:colOff>
      <xdr:row>26</xdr:row>
      <xdr:rowOff>133350</xdr:rowOff>
    </xdr:to>
    <xdr:graphicFrame macro="">
      <xdr:nvGraphicFramePr>
        <xdr:cNvPr id="31662082" name="グラフ 3">
          <a:extLst>
            <a:ext uri="{FF2B5EF4-FFF2-40B4-BE49-F238E27FC236}">
              <a16:creationId xmlns:a16="http://schemas.microsoft.com/office/drawing/2014/main" id="{3C13C22E-5676-4832-B984-5A6E72365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2</xdr:row>
      <xdr:rowOff>0</xdr:rowOff>
    </xdr:from>
    <xdr:to>
      <xdr:col>25</xdr:col>
      <xdr:colOff>19050</xdr:colOff>
      <xdr:row>26</xdr:row>
      <xdr:rowOff>133350</xdr:rowOff>
    </xdr:to>
    <xdr:graphicFrame macro="">
      <xdr:nvGraphicFramePr>
        <xdr:cNvPr id="31662083" name="グラフ 4">
          <a:extLst>
            <a:ext uri="{FF2B5EF4-FFF2-40B4-BE49-F238E27FC236}">
              <a16:creationId xmlns:a16="http://schemas.microsoft.com/office/drawing/2014/main" id="{5A71CEFA-F0AC-4CBC-A8FF-E1D085003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2</xdr:row>
      <xdr:rowOff>0</xdr:rowOff>
    </xdr:from>
    <xdr:to>
      <xdr:col>29</xdr:col>
      <xdr:colOff>95250</xdr:colOff>
      <xdr:row>26</xdr:row>
      <xdr:rowOff>142875</xdr:rowOff>
    </xdr:to>
    <xdr:graphicFrame macro="">
      <xdr:nvGraphicFramePr>
        <xdr:cNvPr id="31662084" name="グラフ 5">
          <a:extLst>
            <a:ext uri="{FF2B5EF4-FFF2-40B4-BE49-F238E27FC236}">
              <a16:creationId xmlns:a16="http://schemas.microsoft.com/office/drawing/2014/main" id="{E8A49C01-A89E-4DE8-88CC-84FA15F4A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657225</xdr:colOff>
      <xdr:row>2</xdr:row>
      <xdr:rowOff>0</xdr:rowOff>
    </xdr:from>
    <xdr:to>
      <xdr:col>18</xdr:col>
      <xdr:colOff>628650</xdr:colOff>
      <xdr:row>26</xdr:row>
      <xdr:rowOff>142875</xdr:rowOff>
    </xdr:to>
    <xdr:graphicFrame macro="">
      <xdr:nvGraphicFramePr>
        <xdr:cNvPr id="31662085" name="グラフ 6">
          <a:extLst>
            <a:ext uri="{FF2B5EF4-FFF2-40B4-BE49-F238E27FC236}">
              <a16:creationId xmlns:a16="http://schemas.microsoft.com/office/drawing/2014/main" id="{344F5A55-D9B8-470B-A4A6-E5D596512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5</xdr:col>
      <xdr:colOff>76200</xdr:colOff>
      <xdr:row>55</xdr:row>
      <xdr:rowOff>123825</xdr:rowOff>
    </xdr:to>
    <xdr:graphicFrame macro="">
      <xdr:nvGraphicFramePr>
        <xdr:cNvPr id="31662086" name="グラフ 7">
          <a:extLst>
            <a:ext uri="{FF2B5EF4-FFF2-40B4-BE49-F238E27FC236}">
              <a16:creationId xmlns:a16="http://schemas.microsoft.com/office/drawing/2014/main" id="{9CF872FA-1C67-4628-A34A-9947D2E7F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31</xdr:row>
      <xdr:rowOff>9525</xdr:rowOff>
    </xdr:from>
    <xdr:to>
      <xdr:col>9</xdr:col>
      <xdr:colOff>114300</xdr:colOff>
      <xdr:row>55</xdr:row>
      <xdr:rowOff>123825</xdr:rowOff>
    </xdr:to>
    <xdr:graphicFrame macro="">
      <xdr:nvGraphicFramePr>
        <xdr:cNvPr id="31662087" name="グラフ 8">
          <a:extLst>
            <a:ext uri="{FF2B5EF4-FFF2-40B4-BE49-F238E27FC236}">
              <a16:creationId xmlns:a16="http://schemas.microsoft.com/office/drawing/2014/main" id="{8302368F-A542-482F-8CD2-1C18BF861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15</xdr:col>
      <xdr:colOff>28575</xdr:colOff>
      <xdr:row>55</xdr:row>
      <xdr:rowOff>114300</xdr:rowOff>
    </xdr:to>
    <xdr:graphicFrame macro="">
      <xdr:nvGraphicFramePr>
        <xdr:cNvPr id="31662088" name="グラフ 9">
          <a:extLst>
            <a:ext uri="{FF2B5EF4-FFF2-40B4-BE49-F238E27FC236}">
              <a16:creationId xmlns:a16="http://schemas.microsoft.com/office/drawing/2014/main" id="{D410F08B-D725-4930-B456-6D29EF2D6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676275</xdr:colOff>
      <xdr:row>31</xdr:row>
      <xdr:rowOff>0</xdr:rowOff>
    </xdr:from>
    <xdr:to>
      <xdr:col>18</xdr:col>
      <xdr:colOff>676275</xdr:colOff>
      <xdr:row>55</xdr:row>
      <xdr:rowOff>114300</xdr:rowOff>
    </xdr:to>
    <xdr:graphicFrame macro="">
      <xdr:nvGraphicFramePr>
        <xdr:cNvPr id="31662089" name="グラフ 10">
          <a:extLst>
            <a:ext uri="{FF2B5EF4-FFF2-40B4-BE49-F238E27FC236}">
              <a16:creationId xmlns:a16="http://schemas.microsoft.com/office/drawing/2014/main" id="{D0567EE0-938E-419B-A32F-1D0FEC360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25</xdr:col>
      <xdr:colOff>47625</xdr:colOff>
      <xdr:row>55</xdr:row>
      <xdr:rowOff>114300</xdr:rowOff>
    </xdr:to>
    <xdr:graphicFrame macro="">
      <xdr:nvGraphicFramePr>
        <xdr:cNvPr id="31662090" name="グラフ 11">
          <a:extLst>
            <a:ext uri="{FF2B5EF4-FFF2-40B4-BE49-F238E27FC236}">
              <a16:creationId xmlns:a16="http://schemas.microsoft.com/office/drawing/2014/main" id="{EA181EA6-E800-4EA9-A95A-CBCC75A23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47625</xdr:colOff>
      <xdr:row>31</xdr:row>
      <xdr:rowOff>0</xdr:rowOff>
    </xdr:from>
    <xdr:to>
      <xdr:col>29</xdr:col>
      <xdr:colOff>142875</xdr:colOff>
      <xdr:row>55</xdr:row>
      <xdr:rowOff>114300</xdr:rowOff>
    </xdr:to>
    <xdr:graphicFrame macro="">
      <xdr:nvGraphicFramePr>
        <xdr:cNvPr id="31662091" name="グラフ 14">
          <a:extLst>
            <a:ext uri="{FF2B5EF4-FFF2-40B4-BE49-F238E27FC236}">
              <a16:creationId xmlns:a16="http://schemas.microsoft.com/office/drawing/2014/main" id="{B87A69A4-F447-4BF1-9F12-B276F83F2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23"/>
  <sheetViews>
    <sheetView view="pageBreakPreview" zoomScale="90" zoomScaleNormal="100" zoomScaleSheetLayoutView="90" workbookViewId="0">
      <selection activeCell="C18" sqref="C18:CZ20"/>
    </sheetView>
  </sheetViews>
  <sheetFormatPr defaultColWidth="9" defaultRowHeight="12" x14ac:dyDescent="0.15"/>
  <cols>
    <col min="1" max="1" width="10.125" style="29" customWidth="1"/>
    <col min="2" max="2" width="3.25" style="29" customWidth="1"/>
    <col min="3" max="5" width="6.875" style="29" customWidth="1"/>
    <col min="6" max="6" width="6.625" style="29" customWidth="1"/>
    <col min="7" max="16" width="6.875" style="29" customWidth="1"/>
    <col min="17" max="17" width="6.625" style="29" customWidth="1"/>
    <col min="18" max="21" width="6.875" style="29" customWidth="1"/>
    <col min="22" max="22" width="7" style="29" customWidth="1"/>
    <col min="23" max="23" width="6.875" style="29" customWidth="1"/>
    <col min="24" max="24" width="6.625" style="29" customWidth="1"/>
    <col min="25" max="29" width="6.875" style="29" customWidth="1"/>
    <col min="30" max="30" width="6.75" style="29" customWidth="1"/>
    <col min="31" max="34" width="6.875" style="29" customWidth="1"/>
    <col min="35" max="35" width="6.625" style="29" customWidth="1"/>
    <col min="36" max="54" width="6.875" style="29" customWidth="1"/>
    <col min="55" max="55" width="7" style="29" customWidth="1"/>
    <col min="56" max="92" width="6.875" style="29" customWidth="1"/>
    <col min="93" max="93" width="6.625" style="29" customWidth="1"/>
    <col min="94" max="99" width="6.875" style="29" customWidth="1"/>
    <col min="100" max="100" width="6.625" style="29" customWidth="1"/>
    <col min="101" max="102" width="6.875" style="29" customWidth="1"/>
    <col min="103" max="103" width="8" style="29" customWidth="1"/>
    <col min="104" max="104" width="7.375" style="29" customWidth="1"/>
    <col min="105" max="16384" width="9" style="29"/>
  </cols>
  <sheetData>
    <row r="1" spans="1:131" s="22" customFormat="1" ht="11.25" customHeight="1" x14ac:dyDescent="0.15">
      <c r="A1" s="218" t="s">
        <v>0</v>
      </c>
      <c r="B1" s="218"/>
      <c r="C1" s="20">
        <v>0</v>
      </c>
      <c r="D1" s="20">
        <v>1</v>
      </c>
      <c r="E1" s="20">
        <v>2</v>
      </c>
      <c r="F1" s="20">
        <v>3</v>
      </c>
      <c r="G1" s="20">
        <v>4</v>
      </c>
      <c r="H1" s="20">
        <v>5</v>
      </c>
      <c r="I1" s="20">
        <v>6</v>
      </c>
      <c r="J1" s="20">
        <v>7</v>
      </c>
      <c r="K1" s="20">
        <v>8</v>
      </c>
      <c r="L1" s="20">
        <v>9</v>
      </c>
      <c r="M1" s="20">
        <v>10</v>
      </c>
      <c r="N1" s="20">
        <v>11</v>
      </c>
      <c r="O1" s="20">
        <v>12</v>
      </c>
      <c r="P1" s="20">
        <v>13</v>
      </c>
      <c r="Q1" s="20">
        <v>14</v>
      </c>
      <c r="R1" s="20">
        <v>15</v>
      </c>
      <c r="S1" s="20">
        <v>16</v>
      </c>
      <c r="T1" s="20">
        <v>17</v>
      </c>
      <c r="U1" s="20">
        <v>18</v>
      </c>
      <c r="V1" s="20">
        <v>19</v>
      </c>
      <c r="W1" s="20">
        <v>20</v>
      </c>
      <c r="X1" s="20">
        <v>21</v>
      </c>
      <c r="Y1" s="20">
        <v>22</v>
      </c>
      <c r="Z1" s="20">
        <v>23</v>
      </c>
      <c r="AA1" s="20">
        <v>24</v>
      </c>
      <c r="AB1" s="20">
        <v>25</v>
      </c>
      <c r="AC1" s="20">
        <v>26</v>
      </c>
      <c r="AD1" s="20">
        <v>27</v>
      </c>
      <c r="AE1" s="20">
        <v>28</v>
      </c>
      <c r="AF1" s="20">
        <v>29</v>
      </c>
      <c r="AG1" s="20">
        <v>30</v>
      </c>
      <c r="AH1" s="20">
        <v>31</v>
      </c>
      <c r="AI1" s="20">
        <v>32</v>
      </c>
      <c r="AJ1" s="20">
        <v>33</v>
      </c>
      <c r="AK1" s="20">
        <v>34</v>
      </c>
      <c r="AL1" s="20">
        <v>35</v>
      </c>
      <c r="AM1" s="20">
        <v>36</v>
      </c>
      <c r="AN1" s="20">
        <v>37</v>
      </c>
      <c r="AO1" s="20">
        <v>38</v>
      </c>
      <c r="AP1" s="20">
        <v>39</v>
      </c>
      <c r="AQ1" s="20">
        <v>40</v>
      </c>
      <c r="AR1" s="20">
        <v>41</v>
      </c>
      <c r="AS1" s="20">
        <v>42</v>
      </c>
      <c r="AT1" s="20">
        <v>43</v>
      </c>
      <c r="AU1" s="20">
        <v>44</v>
      </c>
      <c r="AV1" s="20">
        <v>45</v>
      </c>
      <c r="AW1" s="20">
        <v>46</v>
      </c>
      <c r="AX1" s="20">
        <v>47</v>
      </c>
      <c r="AY1" s="20">
        <v>48</v>
      </c>
      <c r="AZ1" s="20">
        <v>49</v>
      </c>
      <c r="BA1" s="20">
        <v>50</v>
      </c>
      <c r="BB1" s="20">
        <v>51</v>
      </c>
      <c r="BC1" s="20">
        <v>52</v>
      </c>
      <c r="BD1" s="20">
        <v>53</v>
      </c>
      <c r="BE1" s="20">
        <v>54</v>
      </c>
      <c r="BF1" s="20">
        <v>55</v>
      </c>
      <c r="BG1" s="20">
        <v>56</v>
      </c>
      <c r="BH1" s="20">
        <v>57</v>
      </c>
      <c r="BI1" s="20">
        <v>58</v>
      </c>
      <c r="BJ1" s="20">
        <v>59</v>
      </c>
      <c r="BK1" s="20">
        <v>60</v>
      </c>
      <c r="BL1" s="20">
        <v>61</v>
      </c>
      <c r="BM1" s="20">
        <v>62</v>
      </c>
      <c r="BN1" s="20">
        <v>63</v>
      </c>
      <c r="BO1" s="20">
        <v>64</v>
      </c>
      <c r="BP1" s="20">
        <v>65</v>
      </c>
      <c r="BQ1" s="20">
        <v>66</v>
      </c>
      <c r="BR1" s="20">
        <v>67</v>
      </c>
      <c r="BS1" s="20">
        <v>68</v>
      </c>
      <c r="BT1" s="20">
        <v>69</v>
      </c>
      <c r="BU1" s="20">
        <v>70</v>
      </c>
      <c r="BV1" s="20">
        <v>71</v>
      </c>
      <c r="BW1" s="20">
        <v>72</v>
      </c>
      <c r="BX1" s="20">
        <v>73</v>
      </c>
      <c r="BY1" s="20">
        <v>74</v>
      </c>
      <c r="BZ1" s="20">
        <v>75</v>
      </c>
      <c r="CA1" s="20">
        <v>76</v>
      </c>
      <c r="CB1" s="20">
        <v>77</v>
      </c>
      <c r="CC1" s="20">
        <v>78</v>
      </c>
      <c r="CD1" s="20">
        <v>79</v>
      </c>
      <c r="CE1" s="20">
        <v>80</v>
      </c>
      <c r="CF1" s="20">
        <v>81</v>
      </c>
      <c r="CG1" s="20">
        <v>82</v>
      </c>
      <c r="CH1" s="20">
        <v>83</v>
      </c>
      <c r="CI1" s="20">
        <v>84</v>
      </c>
      <c r="CJ1" s="20">
        <v>85</v>
      </c>
      <c r="CK1" s="20">
        <v>86</v>
      </c>
      <c r="CL1" s="20">
        <v>87</v>
      </c>
      <c r="CM1" s="20">
        <v>88</v>
      </c>
      <c r="CN1" s="20">
        <v>89</v>
      </c>
      <c r="CO1" s="20">
        <v>90</v>
      </c>
      <c r="CP1" s="20">
        <v>91</v>
      </c>
      <c r="CQ1" s="20">
        <v>92</v>
      </c>
      <c r="CR1" s="20">
        <v>93</v>
      </c>
      <c r="CS1" s="20">
        <v>94</v>
      </c>
      <c r="CT1" s="20">
        <v>95</v>
      </c>
      <c r="CU1" s="20">
        <v>96</v>
      </c>
      <c r="CV1" s="20">
        <v>97</v>
      </c>
      <c r="CW1" s="20">
        <v>98</v>
      </c>
      <c r="CX1" s="20">
        <v>99</v>
      </c>
      <c r="CY1" s="20" t="s">
        <v>1</v>
      </c>
      <c r="CZ1" s="21" t="s">
        <v>2</v>
      </c>
    </row>
    <row r="2" spans="1:131" s="28" customFormat="1" ht="11.25" customHeight="1" x14ac:dyDescent="0.15">
      <c r="A2" s="23"/>
      <c r="B2" s="24"/>
      <c r="C2" s="25" t="s">
        <v>3</v>
      </c>
      <c r="D2" s="25" t="s">
        <v>3</v>
      </c>
      <c r="E2" s="25" t="s">
        <v>3</v>
      </c>
      <c r="F2" s="25" t="s">
        <v>3</v>
      </c>
      <c r="G2" s="25" t="s">
        <v>3</v>
      </c>
      <c r="H2" s="25" t="s">
        <v>3</v>
      </c>
      <c r="I2" s="25" t="s">
        <v>3</v>
      </c>
      <c r="J2" s="25" t="s">
        <v>3</v>
      </c>
      <c r="K2" s="25" t="s">
        <v>3</v>
      </c>
      <c r="L2" s="25" t="s">
        <v>3</v>
      </c>
      <c r="M2" s="26" t="s">
        <v>4</v>
      </c>
      <c r="N2" s="26" t="s">
        <v>4</v>
      </c>
      <c r="O2" s="26" t="s">
        <v>4</v>
      </c>
      <c r="P2" s="26" t="s">
        <v>4</v>
      </c>
      <c r="Q2" s="26" t="s">
        <v>4</v>
      </c>
      <c r="R2" s="26" t="s">
        <v>4</v>
      </c>
      <c r="S2" s="26" t="s">
        <v>4</v>
      </c>
      <c r="T2" s="26" t="s">
        <v>4</v>
      </c>
      <c r="U2" s="26" t="s">
        <v>4</v>
      </c>
      <c r="V2" s="26" t="s">
        <v>4</v>
      </c>
      <c r="W2" s="25" t="s">
        <v>5</v>
      </c>
      <c r="X2" s="25" t="s">
        <v>5</v>
      </c>
      <c r="Y2" s="25" t="s">
        <v>5</v>
      </c>
      <c r="Z2" s="25" t="s">
        <v>5</v>
      </c>
      <c r="AA2" s="25" t="s">
        <v>5</v>
      </c>
      <c r="AB2" s="25" t="s">
        <v>5</v>
      </c>
      <c r="AC2" s="25" t="s">
        <v>5</v>
      </c>
      <c r="AD2" s="25" t="s">
        <v>5</v>
      </c>
      <c r="AE2" s="25" t="s">
        <v>5</v>
      </c>
      <c r="AF2" s="25" t="s">
        <v>5</v>
      </c>
      <c r="AG2" s="25" t="s">
        <v>6</v>
      </c>
      <c r="AH2" s="25" t="s">
        <v>6</v>
      </c>
      <c r="AI2" s="25" t="s">
        <v>6</v>
      </c>
      <c r="AJ2" s="25" t="s">
        <v>6</v>
      </c>
      <c r="AK2" s="25" t="s">
        <v>6</v>
      </c>
      <c r="AL2" s="25" t="s">
        <v>6</v>
      </c>
      <c r="AM2" s="25" t="s">
        <v>6</v>
      </c>
      <c r="AN2" s="25" t="s">
        <v>6</v>
      </c>
      <c r="AO2" s="25" t="s">
        <v>6</v>
      </c>
      <c r="AP2" s="25" t="s">
        <v>6</v>
      </c>
      <c r="AQ2" s="25" t="s">
        <v>7</v>
      </c>
      <c r="AR2" s="25" t="s">
        <v>7</v>
      </c>
      <c r="AS2" s="25" t="s">
        <v>7</v>
      </c>
      <c r="AT2" s="25" t="s">
        <v>7</v>
      </c>
      <c r="AU2" s="25" t="s">
        <v>7</v>
      </c>
      <c r="AV2" s="25" t="s">
        <v>7</v>
      </c>
      <c r="AW2" s="25" t="s">
        <v>7</v>
      </c>
      <c r="AX2" s="25" t="s">
        <v>7</v>
      </c>
      <c r="AY2" s="25" t="s">
        <v>7</v>
      </c>
      <c r="AZ2" s="25" t="s">
        <v>7</v>
      </c>
      <c r="BA2" s="25" t="s">
        <v>8</v>
      </c>
      <c r="BB2" s="25" t="s">
        <v>8</v>
      </c>
      <c r="BC2" s="25" t="s">
        <v>8</v>
      </c>
      <c r="BD2" s="25" t="s">
        <v>8</v>
      </c>
      <c r="BE2" s="25" t="s">
        <v>8</v>
      </c>
      <c r="BF2" s="25" t="s">
        <v>8</v>
      </c>
      <c r="BG2" s="25" t="s">
        <v>8</v>
      </c>
      <c r="BH2" s="25" t="s">
        <v>8</v>
      </c>
      <c r="BI2" s="25" t="s">
        <v>8</v>
      </c>
      <c r="BJ2" s="25" t="s">
        <v>8</v>
      </c>
      <c r="BK2" s="25" t="s">
        <v>9</v>
      </c>
      <c r="BL2" s="25" t="s">
        <v>9</v>
      </c>
      <c r="BM2" s="25" t="s">
        <v>9</v>
      </c>
      <c r="BN2" s="25" t="s">
        <v>9</v>
      </c>
      <c r="BO2" s="25" t="s">
        <v>9</v>
      </c>
      <c r="BP2" s="25" t="s">
        <v>9</v>
      </c>
      <c r="BQ2" s="25" t="s">
        <v>9</v>
      </c>
      <c r="BR2" s="25" t="s">
        <v>9</v>
      </c>
      <c r="BS2" s="25" t="s">
        <v>9</v>
      </c>
      <c r="BT2" s="25" t="s">
        <v>9</v>
      </c>
      <c r="BU2" s="25" t="s">
        <v>10</v>
      </c>
      <c r="BV2" s="25" t="s">
        <v>10</v>
      </c>
      <c r="BW2" s="25" t="s">
        <v>10</v>
      </c>
      <c r="BX2" s="25" t="s">
        <v>10</v>
      </c>
      <c r="BY2" s="25" t="s">
        <v>10</v>
      </c>
      <c r="BZ2" s="25" t="s">
        <v>10</v>
      </c>
      <c r="CA2" s="25" t="s">
        <v>10</v>
      </c>
      <c r="CB2" s="25" t="s">
        <v>10</v>
      </c>
      <c r="CC2" s="25" t="s">
        <v>10</v>
      </c>
      <c r="CD2" s="25" t="s">
        <v>10</v>
      </c>
      <c r="CE2" s="25" t="s">
        <v>11</v>
      </c>
      <c r="CF2" s="25" t="s">
        <v>11</v>
      </c>
      <c r="CG2" s="25" t="s">
        <v>11</v>
      </c>
      <c r="CH2" s="25" t="s">
        <v>11</v>
      </c>
      <c r="CI2" s="25" t="s">
        <v>11</v>
      </c>
      <c r="CJ2" s="25" t="s">
        <v>11</v>
      </c>
      <c r="CK2" s="25" t="s">
        <v>11</v>
      </c>
      <c r="CL2" s="25" t="s">
        <v>11</v>
      </c>
      <c r="CM2" s="25" t="s">
        <v>11</v>
      </c>
      <c r="CN2" s="25" t="s">
        <v>11</v>
      </c>
      <c r="CO2" s="25" t="s">
        <v>12</v>
      </c>
      <c r="CP2" s="25" t="s">
        <v>12</v>
      </c>
      <c r="CQ2" s="25" t="s">
        <v>12</v>
      </c>
      <c r="CR2" s="25" t="s">
        <v>12</v>
      </c>
      <c r="CS2" s="25" t="s">
        <v>12</v>
      </c>
      <c r="CT2" s="25" t="s">
        <v>12</v>
      </c>
      <c r="CU2" s="25" t="s">
        <v>12</v>
      </c>
      <c r="CV2" s="25" t="s">
        <v>12</v>
      </c>
      <c r="CW2" s="25" t="s">
        <v>12</v>
      </c>
      <c r="CX2" s="25" t="s">
        <v>12</v>
      </c>
      <c r="CY2" s="25" t="s">
        <v>1</v>
      </c>
      <c r="CZ2" s="27"/>
    </row>
    <row r="3" spans="1:131" s="75" customFormat="1" ht="11.25" customHeight="1" x14ac:dyDescent="0.15">
      <c r="A3" s="217" t="s">
        <v>24</v>
      </c>
      <c r="B3" s="71" t="s">
        <v>13</v>
      </c>
      <c r="C3" s="72">
        <v>263</v>
      </c>
      <c r="D3" s="72">
        <v>300</v>
      </c>
      <c r="E3" s="72">
        <v>327</v>
      </c>
      <c r="F3" s="72">
        <v>366</v>
      </c>
      <c r="G3" s="72">
        <v>365</v>
      </c>
      <c r="H3" s="72">
        <v>363</v>
      </c>
      <c r="I3" s="72">
        <v>423</v>
      </c>
      <c r="J3" s="72">
        <v>411</v>
      </c>
      <c r="K3" s="72">
        <v>423</v>
      </c>
      <c r="L3" s="72">
        <v>429</v>
      </c>
      <c r="M3" s="72">
        <v>428</v>
      </c>
      <c r="N3" s="72">
        <v>470</v>
      </c>
      <c r="O3" s="72">
        <v>484</v>
      </c>
      <c r="P3" s="72">
        <v>488</v>
      </c>
      <c r="Q3" s="72">
        <v>529</v>
      </c>
      <c r="R3" s="72">
        <v>496</v>
      </c>
      <c r="S3" s="72">
        <v>491</v>
      </c>
      <c r="T3" s="72">
        <v>519</v>
      </c>
      <c r="U3" s="72">
        <v>444</v>
      </c>
      <c r="V3" s="72">
        <v>451</v>
      </c>
      <c r="W3" s="72">
        <v>434</v>
      </c>
      <c r="X3" s="72">
        <v>422</v>
      </c>
      <c r="Y3" s="72">
        <v>420</v>
      </c>
      <c r="Z3" s="72">
        <v>425</v>
      </c>
      <c r="AA3" s="72">
        <v>416</v>
      </c>
      <c r="AB3" s="72">
        <v>455</v>
      </c>
      <c r="AC3" s="72">
        <v>465</v>
      </c>
      <c r="AD3" s="72">
        <v>475</v>
      </c>
      <c r="AE3" s="72">
        <v>415</v>
      </c>
      <c r="AF3" s="72">
        <v>408</v>
      </c>
      <c r="AG3" s="72">
        <v>415</v>
      </c>
      <c r="AH3" s="72">
        <v>426</v>
      </c>
      <c r="AI3" s="72">
        <v>409</v>
      </c>
      <c r="AJ3" s="72">
        <v>428</v>
      </c>
      <c r="AK3" s="72">
        <v>442</v>
      </c>
      <c r="AL3" s="72">
        <v>457</v>
      </c>
      <c r="AM3" s="72">
        <v>431</v>
      </c>
      <c r="AN3" s="72">
        <v>448</v>
      </c>
      <c r="AO3" s="72">
        <v>478</v>
      </c>
      <c r="AP3" s="72">
        <v>508</v>
      </c>
      <c r="AQ3" s="72">
        <v>513</v>
      </c>
      <c r="AR3" s="72">
        <v>569</v>
      </c>
      <c r="AS3" s="72">
        <v>544</v>
      </c>
      <c r="AT3" s="72">
        <v>548</v>
      </c>
      <c r="AU3" s="72">
        <v>578</v>
      </c>
      <c r="AV3" s="72">
        <v>568</v>
      </c>
      <c r="AW3" s="72">
        <v>574</v>
      </c>
      <c r="AX3" s="72">
        <v>642</v>
      </c>
      <c r="AY3" s="72">
        <v>579</v>
      </c>
      <c r="AZ3" s="72">
        <v>601</v>
      </c>
      <c r="BA3" s="72">
        <v>632</v>
      </c>
      <c r="BB3" s="72">
        <v>710</v>
      </c>
      <c r="BC3" s="72">
        <v>685</v>
      </c>
      <c r="BD3" s="72">
        <v>687</v>
      </c>
      <c r="BE3" s="72">
        <v>653</v>
      </c>
      <c r="BF3" s="72">
        <v>622</v>
      </c>
      <c r="BG3" s="72">
        <v>584</v>
      </c>
      <c r="BH3" s="72">
        <v>573</v>
      </c>
      <c r="BI3" s="72">
        <v>637</v>
      </c>
      <c r="BJ3" s="72">
        <v>443</v>
      </c>
      <c r="BK3" s="72">
        <v>558</v>
      </c>
      <c r="BL3" s="72">
        <v>529</v>
      </c>
      <c r="BM3" s="72">
        <v>547</v>
      </c>
      <c r="BN3" s="72">
        <v>507</v>
      </c>
      <c r="BO3" s="72">
        <v>567</v>
      </c>
      <c r="BP3" s="72">
        <v>560</v>
      </c>
      <c r="BQ3" s="72">
        <v>565</v>
      </c>
      <c r="BR3" s="72">
        <v>560</v>
      </c>
      <c r="BS3" s="72">
        <v>517</v>
      </c>
      <c r="BT3" s="72">
        <v>535</v>
      </c>
      <c r="BU3" s="72">
        <v>601</v>
      </c>
      <c r="BV3" s="72">
        <v>551</v>
      </c>
      <c r="BW3" s="72">
        <v>595</v>
      </c>
      <c r="BX3" s="72">
        <v>562</v>
      </c>
      <c r="BY3" s="72">
        <v>554</v>
      </c>
      <c r="BZ3" s="72">
        <v>572</v>
      </c>
      <c r="CA3" s="72">
        <v>575</v>
      </c>
      <c r="CB3" s="72">
        <v>594</v>
      </c>
      <c r="CC3" s="72">
        <v>523</v>
      </c>
      <c r="CD3" s="72">
        <v>363</v>
      </c>
      <c r="CE3" s="72">
        <v>319</v>
      </c>
      <c r="CF3" s="72">
        <v>362</v>
      </c>
      <c r="CG3" s="72">
        <v>324</v>
      </c>
      <c r="CH3" s="72">
        <v>331</v>
      </c>
      <c r="CI3" s="72">
        <v>267</v>
      </c>
      <c r="CJ3" s="72">
        <v>264</v>
      </c>
      <c r="CK3" s="72">
        <v>235</v>
      </c>
      <c r="CL3" s="72">
        <v>151</v>
      </c>
      <c r="CM3" s="72">
        <v>196</v>
      </c>
      <c r="CN3" s="72">
        <v>173</v>
      </c>
      <c r="CO3" s="72">
        <v>146</v>
      </c>
      <c r="CP3" s="72">
        <v>121</v>
      </c>
      <c r="CQ3" s="72">
        <v>103</v>
      </c>
      <c r="CR3" s="72">
        <v>62</v>
      </c>
      <c r="CS3" s="72">
        <v>47</v>
      </c>
      <c r="CT3" s="72">
        <v>42</v>
      </c>
      <c r="CU3" s="72">
        <v>29</v>
      </c>
      <c r="CV3" s="72">
        <v>15</v>
      </c>
      <c r="CW3" s="72">
        <v>10</v>
      </c>
      <c r="CX3" s="72">
        <v>12</v>
      </c>
      <c r="CY3" s="72">
        <v>4</v>
      </c>
      <c r="CZ3" s="73">
        <v>43337</v>
      </c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</row>
    <row r="4" spans="1:131" s="75" customFormat="1" ht="11.25" customHeight="1" x14ac:dyDescent="0.15">
      <c r="A4" s="217"/>
      <c r="B4" s="76" t="s">
        <v>14</v>
      </c>
      <c r="C4" s="77">
        <v>259</v>
      </c>
      <c r="D4" s="77">
        <v>264</v>
      </c>
      <c r="E4" s="77">
        <v>280</v>
      </c>
      <c r="F4" s="77">
        <v>305</v>
      </c>
      <c r="G4" s="77">
        <v>335</v>
      </c>
      <c r="H4" s="77">
        <v>327</v>
      </c>
      <c r="I4" s="77">
        <v>384</v>
      </c>
      <c r="J4" s="77">
        <v>388</v>
      </c>
      <c r="K4" s="77">
        <v>434</v>
      </c>
      <c r="L4" s="77">
        <v>435</v>
      </c>
      <c r="M4" s="77">
        <v>430</v>
      </c>
      <c r="N4" s="77">
        <v>482</v>
      </c>
      <c r="O4" s="77">
        <v>442</v>
      </c>
      <c r="P4" s="77">
        <v>466</v>
      </c>
      <c r="Q4" s="77">
        <v>466</v>
      </c>
      <c r="R4" s="77">
        <v>474</v>
      </c>
      <c r="S4" s="77">
        <v>463</v>
      </c>
      <c r="T4" s="77">
        <v>462</v>
      </c>
      <c r="U4" s="77">
        <v>462</v>
      </c>
      <c r="V4" s="77">
        <v>411</v>
      </c>
      <c r="W4" s="77">
        <v>359</v>
      </c>
      <c r="X4" s="77">
        <v>392</v>
      </c>
      <c r="Y4" s="77">
        <v>352</v>
      </c>
      <c r="Z4" s="77">
        <v>323</v>
      </c>
      <c r="AA4" s="77">
        <v>326</v>
      </c>
      <c r="AB4" s="77">
        <v>345</v>
      </c>
      <c r="AC4" s="77">
        <v>359</v>
      </c>
      <c r="AD4" s="77">
        <v>392</v>
      </c>
      <c r="AE4" s="77">
        <v>342</v>
      </c>
      <c r="AF4" s="77">
        <v>379</v>
      </c>
      <c r="AG4" s="77">
        <v>362</v>
      </c>
      <c r="AH4" s="77">
        <v>398</v>
      </c>
      <c r="AI4" s="77">
        <v>396</v>
      </c>
      <c r="AJ4" s="77">
        <v>373</v>
      </c>
      <c r="AK4" s="77">
        <v>412</v>
      </c>
      <c r="AL4" s="77">
        <v>414</v>
      </c>
      <c r="AM4" s="77">
        <v>430</v>
      </c>
      <c r="AN4" s="77">
        <v>458</v>
      </c>
      <c r="AO4" s="77">
        <v>486</v>
      </c>
      <c r="AP4" s="77">
        <v>523</v>
      </c>
      <c r="AQ4" s="77">
        <v>517</v>
      </c>
      <c r="AR4" s="77">
        <v>556</v>
      </c>
      <c r="AS4" s="77">
        <v>560</v>
      </c>
      <c r="AT4" s="77">
        <v>587</v>
      </c>
      <c r="AU4" s="77">
        <v>560</v>
      </c>
      <c r="AV4" s="77">
        <v>578</v>
      </c>
      <c r="AW4" s="77">
        <v>649</v>
      </c>
      <c r="AX4" s="77">
        <v>637</v>
      </c>
      <c r="AY4" s="77">
        <v>598</v>
      </c>
      <c r="AZ4" s="77">
        <v>638</v>
      </c>
      <c r="BA4" s="77">
        <v>678</v>
      </c>
      <c r="BB4" s="77">
        <v>677</v>
      </c>
      <c r="BC4" s="77">
        <v>704</v>
      </c>
      <c r="BD4" s="77">
        <v>693</v>
      </c>
      <c r="BE4" s="77">
        <v>699</v>
      </c>
      <c r="BF4" s="77">
        <v>679</v>
      </c>
      <c r="BG4" s="77">
        <v>675</v>
      </c>
      <c r="BH4" s="77">
        <v>605</v>
      </c>
      <c r="BI4" s="77">
        <v>718</v>
      </c>
      <c r="BJ4" s="77">
        <v>463</v>
      </c>
      <c r="BK4" s="77">
        <v>661</v>
      </c>
      <c r="BL4" s="77">
        <v>610</v>
      </c>
      <c r="BM4" s="77">
        <v>680</v>
      </c>
      <c r="BN4" s="77">
        <v>594</v>
      </c>
      <c r="BO4" s="77">
        <v>603</v>
      </c>
      <c r="BP4" s="77">
        <v>612</v>
      </c>
      <c r="BQ4" s="77">
        <v>590</v>
      </c>
      <c r="BR4" s="77">
        <v>626</v>
      </c>
      <c r="BS4" s="77">
        <v>573</v>
      </c>
      <c r="BT4" s="77">
        <v>559</v>
      </c>
      <c r="BU4" s="77">
        <v>578</v>
      </c>
      <c r="BV4" s="77">
        <v>637</v>
      </c>
      <c r="BW4" s="77">
        <v>617</v>
      </c>
      <c r="BX4" s="77">
        <v>663</v>
      </c>
      <c r="BY4" s="77">
        <v>730</v>
      </c>
      <c r="BZ4" s="77">
        <v>662</v>
      </c>
      <c r="CA4" s="77">
        <v>765</v>
      </c>
      <c r="CB4" s="77">
        <v>707</v>
      </c>
      <c r="CC4" s="77">
        <v>715</v>
      </c>
      <c r="CD4" s="77">
        <v>446</v>
      </c>
      <c r="CE4" s="77">
        <v>413</v>
      </c>
      <c r="CF4" s="77">
        <v>542</v>
      </c>
      <c r="CG4" s="77">
        <v>471</v>
      </c>
      <c r="CH4" s="77">
        <v>498</v>
      </c>
      <c r="CI4" s="77">
        <v>478</v>
      </c>
      <c r="CJ4" s="77">
        <v>456</v>
      </c>
      <c r="CK4" s="77">
        <v>415</v>
      </c>
      <c r="CL4" s="77">
        <v>369</v>
      </c>
      <c r="CM4" s="77">
        <v>353</v>
      </c>
      <c r="CN4" s="77">
        <v>283</v>
      </c>
      <c r="CO4" s="77">
        <v>315</v>
      </c>
      <c r="CP4" s="77">
        <v>285</v>
      </c>
      <c r="CQ4" s="77">
        <v>235</v>
      </c>
      <c r="CR4" s="77">
        <v>200</v>
      </c>
      <c r="CS4" s="77">
        <v>154</v>
      </c>
      <c r="CT4" s="77">
        <v>110</v>
      </c>
      <c r="CU4" s="77">
        <v>108</v>
      </c>
      <c r="CV4" s="77">
        <v>81</v>
      </c>
      <c r="CW4" s="77">
        <v>58</v>
      </c>
      <c r="CX4" s="77">
        <v>46</v>
      </c>
      <c r="CY4" s="77">
        <v>87</v>
      </c>
      <c r="CZ4" s="78">
        <v>46846</v>
      </c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</row>
    <row r="5" spans="1:131" s="75" customFormat="1" ht="11.25" customHeight="1" x14ac:dyDescent="0.15">
      <c r="A5" s="217"/>
      <c r="B5" s="79" t="s">
        <v>15</v>
      </c>
      <c r="C5" s="80">
        <v>522</v>
      </c>
      <c r="D5" s="80">
        <v>564</v>
      </c>
      <c r="E5" s="80">
        <v>607</v>
      </c>
      <c r="F5" s="80">
        <v>671</v>
      </c>
      <c r="G5" s="80">
        <v>700</v>
      </c>
      <c r="H5" s="80">
        <v>690</v>
      </c>
      <c r="I5" s="80">
        <v>807</v>
      </c>
      <c r="J5" s="80">
        <v>799</v>
      </c>
      <c r="K5" s="80">
        <v>857</v>
      </c>
      <c r="L5" s="80">
        <v>864</v>
      </c>
      <c r="M5" s="80">
        <v>858</v>
      </c>
      <c r="N5" s="80">
        <v>952</v>
      </c>
      <c r="O5" s="80">
        <v>926</v>
      </c>
      <c r="P5" s="80">
        <v>954</v>
      </c>
      <c r="Q5" s="80">
        <v>995</v>
      </c>
      <c r="R5" s="80">
        <v>970</v>
      </c>
      <c r="S5" s="80">
        <v>954</v>
      </c>
      <c r="T5" s="80">
        <v>981</v>
      </c>
      <c r="U5" s="80">
        <v>906</v>
      </c>
      <c r="V5" s="80">
        <v>862</v>
      </c>
      <c r="W5" s="80">
        <v>793</v>
      </c>
      <c r="X5" s="80">
        <v>814</v>
      </c>
      <c r="Y5" s="80">
        <v>772</v>
      </c>
      <c r="Z5" s="80">
        <v>748</v>
      </c>
      <c r="AA5" s="80">
        <v>742</v>
      </c>
      <c r="AB5" s="80">
        <v>800</v>
      </c>
      <c r="AC5" s="80">
        <v>824</v>
      </c>
      <c r="AD5" s="80">
        <v>867</v>
      </c>
      <c r="AE5" s="80">
        <v>757</v>
      </c>
      <c r="AF5" s="80">
        <v>787</v>
      </c>
      <c r="AG5" s="80">
        <v>777</v>
      </c>
      <c r="AH5" s="80">
        <v>824</v>
      </c>
      <c r="AI5" s="80">
        <v>805</v>
      </c>
      <c r="AJ5" s="80">
        <v>801</v>
      </c>
      <c r="AK5" s="80">
        <v>854</v>
      </c>
      <c r="AL5" s="80">
        <v>871</v>
      </c>
      <c r="AM5" s="80">
        <v>861</v>
      </c>
      <c r="AN5" s="80">
        <v>906</v>
      </c>
      <c r="AO5" s="80">
        <v>964</v>
      </c>
      <c r="AP5" s="80">
        <v>1031</v>
      </c>
      <c r="AQ5" s="80">
        <v>1030</v>
      </c>
      <c r="AR5" s="80">
        <v>1125</v>
      </c>
      <c r="AS5" s="80">
        <v>1104</v>
      </c>
      <c r="AT5" s="80">
        <v>1135</v>
      </c>
      <c r="AU5" s="80">
        <v>1138</v>
      </c>
      <c r="AV5" s="80">
        <v>1146</v>
      </c>
      <c r="AW5" s="80">
        <v>1223</v>
      </c>
      <c r="AX5" s="80">
        <v>1279</v>
      </c>
      <c r="AY5" s="80">
        <v>1177</v>
      </c>
      <c r="AZ5" s="80">
        <v>1239</v>
      </c>
      <c r="BA5" s="80">
        <v>1310</v>
      </c>
      <c r="BB5" s="80">
        <v>1387</v>
      </c>
      <c r="BC5" s="80">
        <v>1389</v>
      </c>
      <c r="BD5" s="80">
        <v>1380</v>
      </c>
      <c r="BE5" s="80">
        <v>1352</v>
      </c>
      <c r="BF5" s="80">
        <v>1301</v>
      </c>
      <c r="BG5" s="80">
        <v>1259</v>
      </c>
      <c r="BH5" s="80">
        <v>1178</v>
      </c>
      <c r="BI5" s="80">
        <v>1355</v>
      </c>
      <c r="BJ5" s="80">
        <v>906</v>
      </c>
      <c r="BK5" s="80">
        <v>1219</v>
      </c>
      <c r="BL5" s="80">
        <v>1139</v>
      </c>
      <c r="BM5" s="80">
        <v>1227</v>
      </c>
      <c r="BN5" s="80">
        <v>1101</v>
      </c>
      <c r="BO5" s="80">
        <v>1170</v>
      </c>
      <c r="BP5" s="80">
        <v>1172</v>
      </c>
      <c r="BQ5" s="80">
        <v>1155</v>
      </c>
      <c r="BR5" s="80">
        <v>1186</v>
      </c>
      <c r="BS5" s="80">
        <v>1090</v>
      </c>
      <c r="BT5" s="80">
        <v>1094</v>
      </c>
      <c r="BU5" s="80">
        <v>1179</v>
      </c>
      <c r="BV5" s="80">
        <v>1188</v>
      </c>
      <c r="BW5" s="80">
        <v>1212</v>
      </c>
      <c r="BX5" s="80">
        <v>1225</v>
      </c>
      <c r="BY5" s="80">
        <v>1284</v>
      </c>
      <c r="BZ5" s="80">
        <v>1234</v>
      </c>
      <c r="CA5" s="80">
        <v>1340</v>
      </c>
      <c r="CB5" s="80">
        <v>1301</v>
      </c>
      <c r="CC5" s="80">
        <v>1238</v>
      </c>
      <c r="CD5" s="80">
        <v>809</v>
      </c>
      <c r="CE5" s="80">
        <v>732</v>
      </c>
      <c r="CF5" s="80">
        <v>904</v>
      </c>
      <c r="CG5" s="80">
        <v>795</v>
      </c>
      <c r="CH5" s="80">
        <v>829</v>
      </c>
      <c r="CI5" s="80">
        <v>745</v>
      </c>
      <c r="CJ5" s="80">
        <v>720</v>
      </c>
      <c r="CK5" s="80">
        <v>650</v>
      </c>
      <c r="CL5" s="80">
        <v>520</v>
      </c>
      <c r="CM5" s="80">
        <v>549</v>
      </c>
      <c r="CN5" s="80">
        <v>456</v>
      </c>
      <c r="CO5" s="80">
        <v>461</v>
      </c>
      <c r="CP5" s="80">
        <v>406</v>
      </c>
      <c r="CQ5" s="80">
        <v>338</v>
      </c>
      <c r="CR5" s="80">
        <v>262</v>
      </c>
      <c r="CS5" s="80">
        <v>201</v>
      </c>
      <c r="CT5" s="80">
        <v>152</v>
      </c>
      <c r="CU5" s="80">
        <v>137</v>
      </c>
      <c r="CV5" s="80">
        <v>96</v>
      </c>
      <c r="CW5" s="80">
        <v>68</v>
      </c>
      <c r="CX5" s="80">
        <v>58</v>
      </c>
      <c r="CY5" s="80">
        <v>91</v>
      </c>
      <c r="CZ5" s="78">
        <v>90183</v>
      </c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</row>
    <row r="6" spans="1:131" s="75" customFormat="1" ht="11.25" customHeight="1" x14ac:dyDescent="0.15">
      <c r="A6" s="217" t="s">
        <v>25</v>
      </c>
      <c r="B6" s="71" t="s">
        <v>13</v>
      </c>
      <c r="C6" s="72">
        <v>66</v>
      </c>
      <c r="D6" s="72">
        <v>72</v>
      </c>
      <c r="E6" s="72">
        <v>58</v>
      </c>
      <c r="F6" s="72">
        <v>70</v>
      </c>
      <c r="G6" s="72">
        <v>70</v>
      </c>
      <c r="H6" s="72">
        <v>84</v>
      </c>
      <c r="I6" s="72">
        <v>84</v>
      </c>
      <c r="J6" s="72">
        <v>67</v>
      </c>
      <c r="K6" s="72">
        <v>79</v>
      </c>
      <c r="L6" s="72">
        <v>55</v>
      </c>
      <c r="M6" s="72">
        <v>82</v>
      </c>
      <c r="N6" s="72">
        <v>78</v>
      </c>
      <c r="O6" s="72">
        <v>71</v>
      </c>
      <c r="P6" s="72">
        <v>69</v>
      </c>
      <c r="Q6" s="72">
        <v>69</v>
      </c>
      <c r="R6" s="72">
        <v>81</v>
      </c>
      <c r="S6" s="72">
        <v>83</v>
      </c>
      <c r="T6" s="72">
        <v>73</v>
      </c>
      <c r="U6" s="72">
        <v>68</v>
      </c>
      <c r="V6" s="72">
        <v>62</v>
      </c>
      <c r="W6" s="72">
        <v>68</v>
      </c>
      <c r="X6" s="72">
        <v>77</v>
      </c>
      <c r="Y6" s="72">
        <v>72</v>
      </c>
      <c r="Z6" s="72">
        <v>57</v>
      </c>
      <c r="AA6" s="72">
        <v>76</v>
      </c>
      <c r="AB6" s="72">
        <v>71</v>
      </c>
      <c r="AC6" s="72">
        <v>83</v>
      </c>
      <c r="AD6" s="72">
        <v>80</v>
      </c>
      <c r="AE6" s="72">
        <v>73</v>
      </c>
      <c r="AF6" s="72">
        <v>70</v>
      </c>
      <c r="AG6" s="72">
        <v>72</v>
      </c>
      <c r="AH6" s="72">
        <v>93</v>
      </c>
      <c r="AI6" s="72">
        <v>78</v>
      </c>
      <c r="AJ6" s="72">
        <v>75</v>
      </c>
      <c r="AK6" s="72">
        <v>85</v>
      </c>
      <c r="AL6" s="72">
        <v>85</v>
      </c>
      <c r="AM6" s="72">
        <v>87</v>
      </c>
      <c r="AN6" s="72">
        <v>103</v>
      </c>
      <c r="AO6" s="72">
        <v>98</v>
      </c>
      <c r="AP6" s="72">
        <v>80</v>
      </c>
      <c r="AQ6" s="72">
        <v>94</v>
      </c>
      <c r="AR6" s="72">
        <v>77</v>
      </c>
      <c r="AS6" s="72">
        <v>93</v>
      </c>
      <c r="AT6" s="72">
        <v>76</v>
      </c>
      <c r="AU6" s="72">
        <v>102</v>
      </c>
      <c r="AV6" s="72">
        <v>92</v>
      </c>
      <c r="AW6" s="72">
        <v>103</v>
      </c>
      <c r="AX6" s="72">
        <v>101</v>
      </c>
      <c r="AY6" s="72">
        <v>105</v>
      </c>
      <c r="AZ6" s="72">
        <v>86</v>
      </c>
      <c r="BA6" s="72">
        <v>113</v>
      </c>
      <c r="BB6" s="72">
        <v>101</v>
      </c>
      <c r="BC6" s="72">
        <v>103</v>
      </c>
      <c r="BD6" s="72">
        <v>103</v>
      </c>
      <c r="BE6" s="72">
        <v>99</v>
      </c>
      <c r="BF6" s="72">
        <v>110</v>
      </c>
      <c r="BG6" s="72">
        <v>100</v>
      </c>
      <c r="BH6" s="72">
        <v>93</v>
      </c>
      <c r="BI6" s="72">
        <v>84</v>
      </c>
      <c r="BJ6" s="72">
        <v>74</v>
      </c>
      <c r="BK6" s="72">
        <v>104</v>
      </c>
      <c r="BL6" s="72">
        <v>69</v>
      </c>
      <c r="BM6" s="72">
        <v>94</v>
      </c>
      <c r="BN6" s="72">
        <v>67</v>
      </c>
      <c r="BO6" s="72">
        <v>95</v>
      </c>
      <c r="BP6" s="72">
        <v>102</v>
      </c>
      <c r="BQ6" s="72">
        <v>95</v>
      </c>
      <c r="BR6" s="72">
        <v>95</v>
      </c>
      <c r="BS6" s="72">
        <v>103</v>
      </c>
      <c r="BT6" s="72">
        <v>105</v>
      </c>
      <c r="BU6" s="72">
        <v>106</v>
      </c>
      <c r="BV6" s="72">
        <v>113</v>
      </c>
      <c r="BW6" s="72">
        <v>140</v>
      </c>
      <c r="BX6" s="72">
        <v>127</v>
      </c>
      <c r="BY6" s="72">
        <v>131</v>
      </c>
      <c r="BZ6" s="72">
        <v>131</v>
      </c>
      <c r="CA6" s="72">
        <v>181</v>
      </c>
      <c r="CB6" s="72">
        <v>134</v>
      </c>
      <c r="CC6" s="72">
        <v>126</v>
      </c>
      <c r="CD6" s="72">
        <v>92</v>
      </c>
      <c r="CE6" s="72">
        <v>67</v>
      </c>
      <c r="CF6" s="72">
        <v>81</v>
      </c>
      <c r="CG6" s="72">
        <v>59</v>
      </c>
      <c r="CH6" s="72">
        <v>62</v>
      </c>
      <c r="CI6" s="72">
        <v>55</v>
      </c>
      <c r="CJ6" s="72">
        <v>46</v>
      </c>
      <c r="CK6" s="72">
        <v>47</v>
      </c>
      <c r="CL6" s="72">
        <v>31</v>
      </c>
      <c r="CM6" s="72">
        <v>23</v>
      </c>
      <c r="CN6" s="72">
        <v>22</v>
      </c>
      <c r="CO6" s="72">
        <v>17</v>
      </c>
      <c r="CP6" s="72">
        <v>17</v>
      </c>
      <c r="CQ6" s="72">
        <v>13</v>
      </c>
      <c r="CR6" s="72">
        <v>8</v>
      </c>
      <c r="CS6" s="72">
        <v>8</v>
      </c>
      <c r="CT6" s="72">
        <v>6</v>
      </c>
      <c r="CU6" s="72">
        <v>3</v>
      </c>
      <c r="CV6" s="72">
        <v>3</v>
      </c>
      <c r="CW6" s="72">
        <v>5</v>
      </c>
      <c r="CX6" s="72">
        <v>1</v>
      </c>
      <c r="CY6" s="72">
        <v>1</v>
      </c>
      <c r="CZ6" s="73">
        <v>7718</v>
      </c>
      <c r="DA6" s="81"/>
    </row>
    <row r="7" spans="1:131" s="75" customFormat="1" ht="11.25" customHeight="1" x14ac:dyDescent="0.15">
      <c r="A7" s="217"/>
      <c r="B7" s="76" t="s">
        <v>14</v>
      </c>
      <c r="C7" s="77">
        <v>72</v>
      </c>
      <c r="D7" s="77">
        <v>52</v>
      </c>
      <c r="E7" s="77">
        <v>62</v>
      </c>
      <c r="F7" s="77">
        <v>74</v>
      </c>
      <c r="G7" s="77">
        <v>85</v>
      </c>
      <c r="H7" s="77">
        <v>73</v>
      </c>
      <c r="I7" s="77">
        <v>62</v>
      </c>
      <c r="J7" s="77">
        <v>63</v>
      </c>
      <c r="K7" s="77">
        <v>83</v>
      </c>
      <c r="L7" s="77">
        <v>74</v>
      </c>
      <c r="M7" s="77">
        <v>74</v>
      </c>
      <c r="N7" s="77">
        <v>71</v>
      </c>
      <c r="O7" s="77">
        <v>65</v>
      </c>
      <c r="P7" s="77">
        <v>66</v>
      </c>
      <c r="Q7" s="77">
        <v>60</v>
      </c>
      <c r="R7" s="77">
        <v>65</v>
      </c>
      <c r="S7" s="77">
        <v>58</v>
      </c>
      <c r="T7" s="77">
        <v>61</v>
      </c>
      <c r="U7" s="77">
        <v>60</v>
      </c>
      <c r="V7" s="77">
        <v>59</v>
      </c>
      <c r="W7" s="77">
        <v>56</v>
      </c>
      <c r="X7" s="77">
        <v>63</v>
      </c>
      <c r="Y7" s="77">
        <v>67</v>
      </c>
      <c r="Z7" s="77">
        <v>68</v>
      </c>
      <c r="AA7" s="77">
        <v>58</v>
      </c>
      <c r="AB7" s="77">
        <v>73</v>
      </c>
      <c r="AC7" s="77">
        <v>65</v>
      </c>
      <c r="AD7" s="77">
        <v>69</v>
      </c>
      <c r="AE7" s="77">
        <v>70</v>
      </c>
      <c r="AF7" s="77">
        <v>62</v>
      </c>
      <c r="AG7" s="77">
        <v>61</v>
      </c>
      <c r="AH7" s="77">
        <v>71</v>
      </c>
      <c r="AI7" s="77">
        <v>79</v>
      </c>
      <c r="AJ7" s="77">
        <v>99</v>
      </c>
      <c r="AK7" s="77">
        <v>86</v>
      </c>
      <c r="AL7" s="77">
        <v>86</v>
      </c>
      <c r="AM7" s="77">
        <v>83</v>
      </c>
      <c r="AN7" s="77">
        <v>98</v>
      </c>
      <c r="AO7" s="77">
        <v>93</v>
      </c>
      <c r="AP7" s="77">
        <v>72</v>
      </c>
      <c r="AQ7" s="77">
        <v>92</v>
      </c>
      <c r="AR7" s="77">
        <v>110</v>
      </c>
      <c r="AS7" s="77">
        <v>95</v>
      </c>
      <c r="AT7" s="77">
        <v>86</v>
      </c>
      <c r="AU7" s="77">
        <v>106</v>
      </c>
      <c r="AV7" s="77">
        <v>94</v>
      </c>
      <c r="AW7" s="77">
        <v>97</v>
      </c>
      <c r="AX7" s="77">
        <v>99</v>
      </c>
      <c r="AY7" s="77">
        <v>119</v>
      </c>
      <c r="AZ7" s="77">
        <v>96</v>
      </c>
      <c r="BA7" s="77">
        <v>106</v>
      </c>
      <c r="BB7" s="77">
        <v>118</v>
      </c>
      <c r="BC7" s="77">
        <v>119</v>
      </c>
      <c r="BD7" s="77">
        <v>111</v>
      </c>
      <c r="BE7" s="77">
        <v>103</v>
      </c>
      <c r="BF7" s="77">
        <v>114</v>
      </c>
      <c r="BG7" s="77">
        <v>109</v>
      </c>
      <c r="BH7" s="77">
        <v>105</v>
      </c>
      <c r="BI7" s="77">
        <v>113</v>
      </c>
      <c r="BJ7" s="77">
        <v>77</v>
      </c>
      <c r="BK7" s="77">
        <v>107</v>
      </c>
      <c r="BL7" s="77">
        <v>77</v>
      </c>
      <c r="BM7" s="77">
        <v>87</v>
      </c>
      <c r="BN7" s="77">
        <v>76</v>
      </c>
      <c r="BO7" s="77">
        <v>105</v>
      </c>
      <c r="BP7" s="77">
        <v>102</v>
      </c>
      <c r="BQ7" s="77">
        <v>121</v>
      </c>
      <c r="BR7" s="77">
        <v>129</v>
      </c>
      <c r="BS7" s="77">
        <v>116</v>
      </c>
      <c r="BT7" s="77">
        <v>128</v>
      </c>
      <c r="BU7" s="77">
        <v>111</v>
      </c>
      <c r="BV7" s="77">
        <v>117</v>
      </c>
      <c r="BW7" s="77">
        <v>148</v>
      </c>
      <c r="BX7" s="77">
        <v>185</v>
      </c>
      <c r="BY7" s="77">
        <v>164</v>
      </c>
      <c r="BZ7" s="77">
        <v>152</v>
      </c>
      <c r="CA7" s="77">
        <v>189</v>
      </c>
      <c r="CB7" s="77">
        <v>155</v>
      </c>
      <c r="CC7" s="77">
        <v>139</v>
      </c>
      <c r="CD7" s="77">
        <v>110</v>
      </c>
      <c r="CE7" s="77">
        <v>68</v>
      </c>
      <c r="CF7" s="77">
        <v>96</v>
      </c>
      <c r="CG7" s="77">
        <v>78</v>
      </c>
      <c r="CH7" s="77">
        <v>80</v>
      </c>
      <c r="CI7" s="77">
        <v>73</v>
      </c>
      <c r="CJ7" s="77">
        <v>69</v>
      </c>
      <c r="CK7" s="77">
        <v>66</v>
      </c>
      <c r="CL7" s="77">
        <v>55</v>
      </c>
      <c r="CM7" s="77">
        <v>52</v>
      </c>
      <c r="CN7" s="77">
        <v>48</v>
      </c>
      <c r="CO7" s="77">
        <v>50</v>
      </c>
      <c r="CP7" s="77">
        <v>37</v>
      </c>
      <c r="CQ7" s="77">
        <v>38</v>
      </c>
      <c r="CR7" s="77">
        <v>34</v>
      </c>
      <c r="CS7" s="77">
        <v>24</v>
      </c>
      <c r="CT7" s="77">
        <v>24</v>
      </c>
      <c r="CU7" s="77">
        <v>15</v>
      </c>
      <c r="CV7" s="77">
        <v>13</v>
      </c>
      <c r="CW7" s="77">
        <v>6</v>
      </c>
      <c r="CX7" s="77">
        <v>12</v>
      </c>
      <c r="CY7" s="77">
        <v>11</v>
      </c>
      <c r="CZ7" s="78">
        <v>8354</v>
      </c>
      <c r="DA7" s="81"/>
    </row>
    <row r="8" spans="1:131" s="75" customFormat="1" ht="11.25" customHeight="1" x14ac:dyDescent="0.15">
      <c r="A8" s="217"/>
      <c r="B8" s="79" t="s">
        <v>15</v>
      </c>
      <c r="C8" s="80">
        <v>138</v>
      </c>
      <c r="D8" s="80">
        <v>124</v>
      </c>
      <c r="E8" s="80">
        <v>120</v>
      </c>
      <c r="F8" s="80">
        <v>144</v>
      </c>
      <c r="G8" s="80">
        <v>155</v>
      </c>
      <c r="H8" s="80">
        <v>157</v>
      </c>
      <c r="I8" s="80">
        <v>146</v>
      </c>
      <c r="J8" s="80">
        <v>130</v>
      </c>
      <c r="K8" s="80">
        <v>162</v>
      </c>
      <c r="L8" s="80">
        <v>129</v>
      </c>
      <c r="M8" s="80">
        <v>156</v>
      </c>
      <c r="N8" s="80">
        <v>149</v>
      </c>
      <c r="O8" s="80">
        <v>136</v>
      </c>
      <c r="P8" s="80">
        <v>135</v>
      </c>
      <c r="Q8" s="80">
        <v>129</v>
      </c>
      <c r="R8" s="80">
        <v>146</v>
      </c>
      <c r="S8" s="80">
        <v>141</v>
      </c>
      <c r="T8" s="80">
        <v>134</v>
      </c>
      <c r="U8" s="80">
        <v>128</v>
      </c>
      <c r="V8" s="80">
        <v>121</v>
      </c>
      <c r="W8" s="80">
        <v>124</v>
      </c>
      <c r="X8" s="80">
        <v>140</v>
      </c>
      <c r="Y8" s="80">
        <v>139</v>
      </c>
      <c r="Z8" s="80">
        <v>125</v>
      </c>
      <c r="AA8" s="80">
        <v>134</v>
      </c>
      <c r="AB8" s="80">
        <v>144</v>
      </c>
      <c r="AC8" s="80">
        <v>148</v>
      </c>
      <c r="AD8" s="80">
        <v>149</v>
      </c>
      <c r="AE8" s="80">
        <v>143</v>
      </c>
      <c r="AF8" s="80">
        <v>132</v>
      </c>
      <c r="AG8" s="80">
        <v>133</v>
      </c>
      <c r="AH8" s="80">
        <v>164</v>
      </c>
      <c r="AI8" s="80">
        <v>157</v>
      </c>
      <c r="AJ8" s="80">
        <v>174</v>
      </c>
      <c r="AK8" s="80">
        <v>171</v>
      </c>
      <c r="AL8" s="80">
        <v>171</v>
      </c>
      <c r="AM8" s="80">
        <v>170</v>
      </c>
      <c r="AN8" s="80">
        <v>201</v>
      </c>
      <c r="AO8" s="80">
        <v>191</v>
      </c>
      <c r="AP8" s="80">
        <v>152</v>
      </c>
      <c r="AQ8" s="80">
        <v>186</v>
      </c>
      <c r="AR8" s="80">
        <v>187</v>
      </c>
      <c r="AS8" s="80">
        <v>188</v>
      </c>
      <c r="AT8" s="80">
        <v>162</v>
      </c>
      <c r="AU8" s="80">
        <v>208</v>
      </c>
      <c r="AV8" s="80">
        <v>186</v>
      </c>
      <c r="AW8" s="80">
        <v>200</v>
      </c>
      <c r="AX8" s="80">
        <v>200</v>
      </c>
      <c r="AY8" s="80">
        <v>224</v>
      </c>
      <c r="AZ8" s="80">
        <v>182</v>
      </c>
      <c r="BA8" s="80">
        <v>219</v>
      </c>
      <c r="BB8" s="80">
        <v>219</v>
      </c>
      <c r="BC8" s="80">
        <v>222</v>
      </c>
      <c r="BD8" s="80">
        <v>214</v>
      </c>
      <c r="BE8" s="80">
        <v>202</v>
      </c>
      <c r="BF8" s="80">
        <v>224</v>
      </c>
      <c r="BG8" s="80">
        <v>209</v>
      </c>
      <c r="BH8" s="80">
        <v>198</v>
      </c>
      <c r="BI8" s="80">
        <v>197</v>
      </c>
      <c r="BJ8" s="80">
        <v>151</v>
      </c>
      <c r="BK8" s="80">
        <v>211</v>
      </c>
      <c r="BL8" s="80">
        <v>146</v>
      </c>
      <c r="BM8" s="80">
        <v>181</v>
      </c>
      <c r="BN8" s="80">
        <v>143</v>
      </c>
      <c r="BO8" s="80">
        <v>200</v>
      </c>
      <c r="BP8" s="80">
        <v>204</v>
      </c>
      <c r="BQ8" s="80">
        <v>216</v>
      </c>
      <c r="BR8" s="80">
        <v>224</v>
      </c>
      <c r="BS8" s="80">
        <v>219</v>
      </c>
      <c r="BT8" s="80">
        <v>233</v>
      </c>
      <c r="BU8" s="80">
        <v>217</v>
      </c>
      <c r="BV8" s="80">
        <v>230</v>
      </c>
      <c r="BW8" s="80">
        <v>288</v>
      </c>
      <c r="BX8" s="80">
        <v>312</v>
      </c>
      <c r="BY8" s="80">
        <v>295</v>
      </c>
      <c r="BZ8" s="80">
        <v>283</v>
      </c>
      <c r="CA8" s="80">
        <v>370</v>
      </c>
      <c r="CB8" s="80">
        <v>289</v>
      </c>
      <c r="CC8" s="80">
        <v>265</v>
      </c>
      <c r="CD8" s="80">
        <v>202</v>
      </c>
      <c r="CE8" s="80">
        <v>135</v>
      </c>
      <c r="CF8" s="80">
        <v>177</v>
      </c>
      <c r="CG8" s="80">
        <v>137</v>
      </c>
      <c r="CH8" s="80">
        <v>142</v>
      </c>
      <c r="CI8" s="80">
        <v>128</v>
      </c>
      <c r="CJ8" s="80">
        <v>115</v>
      </c>
      <c r="CK8" s="80">
        <v>113</v>
      </c>
      <c r="CL8" s="80">
        <v>86</v>
      </c>
      <c r="CM8" s="80">
        <v>75</v>
      </c>
      <c r="CN8" s="80">
        <v>70</v>
      </c>
      <c r="CO8" s="80">
        <v>67</v>
      </c>
      <c r="CP8" s="80">
        <v>54</v>
      </c>
      <c r="CQ8" s="80">
        <v>51</v>
      </c>
      <c r="CR8" s="80">
        <v>42</v>
      </c>
      <c r="CS8" s="80">
        <v>32</v>
      </c>
      <c r="CT8" s="80">
        <v>30</v>
      </c>
      <c r="CU8" s="80">
        <v>18</v>
      </c>
      <c r="CV8" s="80">
        <v>16</v>
      </c>
      <c r="CW8" s="80">
        <v>11</v>
      </c>
      <c r="CX8" s="80">
        <v>13</v>
      </c>
      <c r="CY8" s="80">
        <v>12</v>
      </c>
      <c r="CZ8" s="78">
        <v>16072</v>
      </c>
      <c r="DA8" s="81"/>
    </row>
    <row r="9" spans="1:131" s="75" customFormat="1" ht="11.25" customHeight="1" x14ac:dyDescent="0.15">
      <c r="A9" s="217" t="s">
        <v>26</v>
      </c>
      <c r="B9" s="71" t="s">
        <v>156</v>
      </c>
      <c r="C9" s="72">
        <v>9</v>
      </c>
      <c r="D9" s="72">
        <v>10</v>
      </c>
      <c r="E9" s="72">
        <v>12</v>
      </c>
      <c r="F9" s="72">
        <v>21</v>
      </c>
      <c r="G9" s="72">
        <v>10</v>
      </c>
      <c r="H9" s="72">
        <v>19</v>
      </c>
      <c r="I9" s="72">
        <v>18</v>
      </c>
      <c r="J9" s="72">
        <v>19</v>
      </c>
      <c r="K9" s="72">
        <v>18</v>
      </c>
      <c r="L9" s="72">
        <v>24</v>
      </c>
      <c r="M9" s="72">
        <v>22</v>
      </c>
      <c r="N9" s="72">
        <v>30</v>
      </c>
      <c r="O9" s="72">
        <v>10</v>
      </c>
      <c r="P9" s="72">
        <v>28</v>
      </c>
      <c r="Q9" s="72">
        <v>21</v>
      </c>
      <c r="R9" s="72">
        <v>20</v>
      </c>
      <c r="S9" s="72">
        <v>19</v>
      </c>
      <c r="T9" s="72">
        <v>26</v>
      </c>
      <c r="U9" s="72">
        <v>20</v>
      </c>
      <c r="V9" s="72">
        <v>24</v>
      </c>
      <c r="W9" s="72">
        <v>15</v>
      </c>
      <c r="X9" s="72">
        <v>11</v>
      </c>
      <c r="Y9" s="72">
        <v>16</v>
      </c>
      <c r="Z9" s="72">
        <v>15</v>
      </c>
      <c r="AA9" s="72">
        <v>7</v>
      </c>
      <c r="AB9" s="72">
        <v>9</v>
      </c>
      <c r="AC9" s="72">
        <v>7</v>
      </c>
      <c r="AD9" s="72">
        <v>13</v>
      </c>
      <c r="AE9" s="72">
        <v>12</v>
      </c>
      <c r="AF9" s="72">
        <v>14</v>
      </c>
      <c r="AG9" s="72">
        <v>24</v>
      </c>
      <c r="AH9" s="72">
        <v>11</v>
      </c>
      <c r="AI9" s="72">
        <v>29</v>
      </c>
      <c r="AJ9" s="72">
        <v>14</v>
      </c>
      <c r="AK9" s="72">
        <v>18</v>
      </c>
      <c r="AL9" s="72">
        <v>15</v>
      </c>
      <c r="AM9" s="72">
        <v>23</v>
      </c>
      <c r="AN9" s="72">
        <v>25</v>
      </c>
      <c r="AO9" s="72">
        <v>22</v>
      </c>
      <c r="AP9" s="72">
        <v>18</v>
      </c>
      <c r="AQ9" s="72">
        <v>35</v>
      </c>
      <c r="AR9" s="72">
        <v>31</v>
      </c>
      <c r="AS9" s="72">
        <v>21</v>
      </c>
      <c r="AT9" s="72">
        <v>26</v>
      </c>
      <c r="AU9" s="72">
        <v>20</v>
      </c>
      <c r="AV9" s="72">
        <v>26</v>
      </c>
      <c r="AW9" s="72">
        <v>25</v>
      </c>
      <c r="AX9" s="72">
        <v>18</v>
      </c>
      <c r="AY9" s="72">
        <v>37</v>
      </c>
      <c r="AZ9" s="72">
        <v>21</v>
      </c>
      <c r="BA9" s="72">
        <v>31</v>
      </c>
      <c r="BB9" s="72">
        <v>31</v>
      </c>
      <c r="BC9" s="72">
        <v>35</v>
      </c>
      <c r="BD9" s="72">
        <v>32</v>
      </c>
      <c r="BE9" s="72">
        <v>29</v>
      </c>
      <c r="BF9" s="72">
        <v>40</v>
      </c>
      <c r="BG9" s="72">
        <v>26</v>
      </c>
      <c r="BH9" s="72">
        <v>29</v>
      </c>
      <c r="BI9" s="72">
        <v>29</v>
      </c>
      <c r="BJ9" s="72">
        <v>20</v>
      </c>
      <c r="BK9" s="72">
        <v>31</v>
      </c>
      <c r="BL9" s="72">
        <v>37</v>
      </c>
      <c r="BM9" s="72">
        <v>33</v>
      </c>
      <c r="BN9" s="72">
        <v>35</v>
      </c>
      <c r="BO9" s="72">
        <v>44</v>
      </c>
      <c r="BP9" s="72">
        <v>42</v>
      </c>
      <c r="BQ9" s="72">
        <v>39</v>
      </c>
      <c r="BR9" s="72">
        <v>50</v>
      </c>
      <c r="BS9" s="72">
        <v>31</v>
      </c>
      <c r="BT9" s="72">
        <v>46</v>
      </c>
      <c r="BU9" s="72">
        <v>44</v>
      </c>
      <c r="BV9" s="72">
        <v>36</v>
      </c>
      <c r="BW9" s="72">
        <v>45</v>
      </c>
      <c r="BX9" s="72">
        <v>45</v>
      </c>
      <c r="BY9" s="72">
        <v>40</v>
      </c>
      <c r="BZ9" s="72">
        <v>32</v>
      </c>
      <c r="CA9" s="72">
        <v>33</v>
      </c>
      <c r="CB9" s="72">
        <v>45</v>
      </c>
      <c r="CC9" s="72">
        <v>38</v>
      </c>
      <c r="CD9" s="72">
        <v>25</v>
      </c>
      <c r="CE9" s="72">
        <v>18</v>
      </c>
      <c r="CF9" s="72">
        <v>17</v>
      </c>
      <c r="CG9" s="72">
        <v>24</v>
      </c>
      <c r="CH9" s="72">
        <v>11</v>
      </c>
      <c r="CI9" s="72">
        <v>24</v>
      </c>
      <c r="CJ9" s="72">
        <v>14</v>
      </c>
      <c r="CK9" s="72">
        <v>14</v>
      </c>
      <c r="CL9" s="72">
        <v>10</v>
      </c>
      <c r="CM9" s="72">
        <v>13</v>
      </c>
      <c r="CN9" s="72">
        <v>12</v>
      </c>
      <c r="CO9" s="72">
        <v>10</v>
      </c>
      <c r="CP9" s="72">
        <v>4</v>
      </c>
      <c r="CQ9" s="72">
        <v>4</v>
      </c>
      <c r="CR9" s="72">
        <v>3</v>
      </c>
      <c r="CS9" s="72">
        <v>3</v>
      </c>
      <c r="CT9" s="72">
        <v>3</v>
      </c>
      <c r="CU9" s="72">
        <v>2</v>
      </c>
      <c r="CV9" s="72">
        <v>1</v>
      </c>
      <c r="CW9" s="72">
        <v>0</v>
      </c>
      <c r="CX9" s="72">
        <v>0</v>
      </c>
      <c r="CY9" s="72">
        <v>1</v>
      </c>
      <c r="CZ9" s="73">
        <v>2219</v>
      </c>
      <c r="DA9" s="81"/>
      <c r="DI9" s="81"/>
    </row>
    <row r="10" spans="1:131" s="75" customFormat="1" ht="11.25" customHeight="1" x14ac:dyDescent="0.15">
      <c r="A10" s="217"/>
      <c r="B10" s="76" t="s">
        <v>98</v>
      </c>
      <c r="C10" s="77">
        <v>14</v>
      </c>
      <c r="D10" s="77">
        <v>11</v>
      </c>
      <c r="E10" s="77">
        <v>10</v>
      </c>
      <c r="F10" s="77">
        <v>17</v>
      </c>
      <c r="G10" s="77">
        <v>17</v>
      </c>
      <c r="H10" s="77">
        <v>21</v>
      </c>
      <c r="I10" s="77">
        <v>12</v>
      </c>
      <c r="J10" s="77">
        <v>22</v>
      </c>
      <c r="K10" s="77">
        <v>22</v>
      </c>
      <c r="L10" s="77">
        <v>21</v>
      </c>
      <c r="M10" s="77">
        <v>14</v>
      </c>
      <c r="N10" s="77">
        <v>17</v>
      </c>
      <c r="O10" s="77">
        <v>18</v>
      </c>
      <c r="P10" s="77">
        <v>21</v>
      </c>
      <c r="Q10" s="77">
        <v>19</v>
      </c>
      <c r="R10" s="77">
        <v>19</v>
      </c>
      <c r="S10" s="77">
        <v>19</v>
      </c>
      <c r="T10" s="77">
        <v>19</v>
      </c>
      <c r="U10" s="77">
        <v>23</v>
      </c>
      <c r="V10" s="77">
        <v>16</v>
      </c>
      <c r="W10" s="77">
        <v>18</v>
      </c>
      <c r="X10" s="77">
        <v>15</v>
      </c>
      <c r="Y10" s="77">
        <v>16</v>
      </c>
      <c r="Z10" s="77">
        <v>9</v>
      </c>
      <c r="AA10" s="77">
        <v>7</v>
      </c>
      <c r="AB10" s="77">
        <v>18</v>
      </c>
      <c r="AC10" s="77">
        <v>13</v>
      </c>
      <c r="AD10" s="77">
        <v>15</v>
      </c>
      <c r="AE10" s="77">
        <v>21</v>
      </c>
      <c r="AF10" s="77">
        <v>14</v>
      </c>
      <c r="AG10" s="77">
        <v>13</v>
      </c>
      <c r="AH10" s="77">
        <v>11</v>
      </c>
      <c r="AI10" s="77">
        <v>17</v>
      </c>
      <c r="AJ10" s="77">
        <v>16</v>
      </c>
      <c r="AK10" s="77">
        <v>21</v>
      </c>
      <c r="AL10" s="77">
        <v>23</v>
      </c>
      <c r="AM10" s="77">
        <v>18</v>
      </c>
      <c r="AN10" s="77">
        <v>18</v>
      </c>
      <c r="AO10" s="77">
        <v>33</v>
      </c>
      <c r="AP10" s="77">
        <v>20</v>
      </c>
      <c r="AQ10" s="77">
        <v>29</v>
      </c>
      <c r="AR10" s="77">
        <v>21</v>
      </c>
      <c r="AS10" s="77">
        <v>31</v>
      </c>
      <c r="AT10" s="77">
        <v>22</v>
      </c>
      <c r="AU10" s="77">
        <v>24</v>
      </c>
      <c r="AV10" s="77">
        <v>21</v>
      </c>
      <c r="AW10" s="77">
        <v>31</v>
      </c>
      <c r="AX10" s="77">
        <v>28</v>
      </c>
      <c r="AY10" s="77">
        <v>27</v>
      </c>
      <c r="AZ10" s="77">
        <v>22</v>
      </c>
      <c r="BA10" s="77">
        <v>27</v>
      </c>
      <c r="BB10" s="77">
        <v>27</v>
      </c>
      <c r="BC10" s="77">
        <v>25</v>
      </c>
      <c r="BD10" s="77">
        <v>38</v>
      </c>
      <c r="BE10" s="77">
        <v>35</v>
      </c>
      <c r="BF10" s="77">
        <v>26</v>
      </c>
      <c r="BG10" s="77">
        <v>43</v>
      </c>
      <c r="BH10" s="77">
        <v>41</v>
      </c>
      <c r="BI10" s="77">
        <v>33</v>
      </c>
      <c r="BJ10" s="77">
        <v>29</v>
      </c>
      <c r="BK10" s="77">
        <v>40</v>
      </c>
      <c r="BL10" s="77">
        <v>29</v>
      </c>
      <c r="BM10" s="77">
        <v>50</v>
      </c>
      <c r="BN10" s="77">
        <v>47</v>
      </c>
      <c r="BO10" s="77">
        <v>39</v>
      </c>
      <c r="BP10" s="77">
        <v>38</v>
      </c>
      <c r="BQ10" s="77">
        <v>34</v>
      </c>
      <c r="BR10" s="77">
        <v>44</v>
      </c>
      <c r="BS10" s="77">
        <v>47</v>
      </c>
      <c r="BT10" s="77">
        <v>34</v>
      </c>
      <c r="BU10" s="77">
        <v>43</v>
      </c>
      <c r="BV10" s="77">
        <v>60</v>
      </c>
      <c r="BW10" s="77">
        <v>34</v>
      </c>
      <c r="BX10" s="77">
        <v>33</v>
      </c>
      <c r="BY10" s="77">
        <v>50</v>
      </c>
      <c r="BZ10" s="77">
        <v>34</v>
      </c>
      <c r="CA10" s="77">
        <v>48</v>
      </c>
      <c r="CB10" s="77">
        <v>48</v>
      </c>
      <c r="CC10" s="77">
        <v>41</v>
      </c>
      <c r="CD10" s="77">
        <v>30</v>
      </c>
      <c r="CE10" s="77">
        <v>15</v>
      </c>
      <c r="CF10" s="77">
        <v>30</v>
      </c>
      <c r="CG10" s="77">
        <v>33</v>
      </c>
      <c r="CH10" s="77">
        <v>34</v>
      </c>
      <c r="CI10" s="77">
        <v>28</v>
      </c>
      <c r="CJ10" s="77">
        <v>39</v>
      </c>
      <c r="CK10" s="77">
        <v>27</v>
      </c>
      <c r="CL10" s="77">
        <v>36</v>
      </c>
      <c r="CM10" s="77">
        <v>24</v>
      </c>
      <c r="CN10" s="77">
        <v>22</v>
      </c>
      <c r="CO10" s="77">
        <v>29</v>
      </c>
      <c r="CP10" s="77">
        <v>24</v>
      </c>
      <c r="CQ10" s="77">
        <v>23</v>
      </c>
      <c r="CR10" s="77">
        <v>11</v>
      </c>
      <c r="CS10" s="77">
        <v>9</v>
      </c>
      <c r="CT10" s="77">
        <v>11</v>
      </c>
      <c r="CU10" s="77">
        <v>7</v>
      </c>
      <c r="CV10" s="77">
        <v>4</v>
      </c>
      <c r="CW10" s="77">
        <v>6</v>
      </c>
      <c r="CX10" s="77">
        <v>2</v>
      </c>
      <c r="CY10" s="77">
        <v>7</v>
      </c>
      <c r="CZ10" s="78">
        <v>2512</v>
      </c>
      <c r="DA10" s="81"/>
      <c r="DI10" s="82"/>
    </row>
    <row r="11" spans="1:131" s="75" customFormat="1" ht="11.25" customHeight="1" x14ac:dyDescent="0.15">
      <c r="A11" s="217"/>
      <c r="B11" s="79" t="s">
        <v>100</v>
      </c>
      <c r="C11" s="80">
        <v>23</v>
      </c>
      <c r="D11" s="80">
        <v>21</v>
      </c>
      <c r="E11" s="80">
        <v>22</v>
      </c>
      <c r="F11" s="80">
        <v>38</v>
      </c>
      <c r="G11" s="80">
        <v>27</v>
      </c>
      <c r="H11" s="80">
        <v>40</v>
      </c>
      <c r="I11" s="80">
        <v>30</v>
      </c>
      <c r="J11" s="80">
        <v>41</v>
      </c>
      <c r="K11" s="80">
        <v>40</v>
      </c>
      <c r="L11" s="80">
        <v>45</v>
      </c>
      <c r="M11" s="80">
        <v>36</v>
      </c>
      <c r="N11" s="80">
        <v>47</v>
      </c>
      <c r="O11" s="80">
        <v>28</v>
      </c>
      <c r="P11" s="80">
        <v>49</v>
      </c>
      <c r="Q11" s="80">
        <v>40</v>
      </c>
      <c r="R11" s="80">
        <v>39</v>
      </c>
      <c r="S11" s="80">
        <v>38</v>
      </c>
      <c r="T11" s="80">
        <v>45</v>
      </c>
      <c r="U11" s="80">
        <v>43</v>
      </c>
      <c r="V11" s="80">
        <v>40</v>
      </c>
      <c r="W11" s="80">
        <v>33</v>
      </c>
      <c r="X11" s="80">
        <v>26</v>
      </c>
      <c r="Y11" s="80">
        <v>32</v>
      </c>
      <c r="Z11" s="80">
        <v>24</v>
      </c>
      <c r="AA11" s="80">
        <v>14</v>
      </c>
      <c r="AB11" s="80">
        <v>27</v>
      </c>
      <c r="AC11" s="80">
        <v>20</v>
      </c>
      <c r="AD11" s="80">
        <v>28</v>
      </c>
      <c r="AE11" s="80">
        <v>33</v>
      </c>
      <c r="AF11" s="80">
        <v>28</v>
      </c>
      <c r="AG11" s="80">
        <v>37</v>
      </c>
      <c r="AH11" s="80">
        <v>22</v>
      </c>
      <c r="AI11" s="80">
        <v>46</v>
      </c>
      <c r="AJ11" s="80">
        <v>30</v>
      </c>
      <c r="AK11" s="80">
        <v>39</v>
      </c>
      <c r="AL11" s="80">
        <v>38</v>
      </c>
      <c r="AM11" s="80">
        <v>41</v>
      </c>
      <c r="AN11" s="80">
        <v>43</v>
      </c>
      <c r="AO11" s="80">
        <v>55</v>
      </c>
      <c r="AP11" s="80">
        <v>38</v>
      </c>
      <c r="AQ11" s="80">
        <v>64</v>
      </c>
      <c r="AR11" s="80">
        <v>52</v>
      </c>
      <c r="AS11" s="80">
        <v>52</v>
      </c>
      <c r="AT11" s="80">
        <v>48</v>
      </c>
      <c r="AU11" s="80">
        <v>44</v>
      </c>
      <c r="AV11" s="80">
        <v>47</v>
      </c>
      <c r="AW11" s="80">
        <v>56</v>
      </c>
      <c r="AX11" s="80">
        <v>46</v>
      </c>
      <c r="AY11" s="80">
        <v>64</v>
      </c>
      <c r="AZ11" s="80">
        <v>43</v>
      </c>
      <c r="BA11" s="80">
        <v>58</v>
      </c>
      <c r="BB11" s="80">
        <v>58</v>
      </c>
      <c r="BC11" s="80">
        <v>60</v>
      </c>
      <c r="BD11" s="80">
        <v>70</v>
      </c>
      <c r="BE11" s="80">
        <v>64</v>
      </c>
      <c r="BF11" s="80">
        <v>66</v>
      </c>
      <c r="BG11" s="80">
        <v>69</v>
      </c>
      <c r="BH11" s="80">
        <v>70</v>
      </c>
      <c r="BI11" s="80">
        <v>62</v>
      </c>
      <c r="BJ11" s="80">
        <v>49</v>
      </c>
      <c r="BK11" s="80">
        <v>71</v>
      </c>
      <c r="BL11" s="80">
        <v>66</v>
      </c>
      <c r="BM11" s="80">
        <v>83</v>
      </c>
      <c r="BN11" s="80">
        <v>82</v>
      </c>
      <c r="BO11" s="80">
        <v>83</v>
      </c>
      <c r="BP11" s="80">
        <v>80</v>
      </c>
      <c r="BQ11" s="80">
        <v>73</v>
      </c>
      <c r="BR11" s="80">
        <v>94</v>
      </c>
      <c r="BS11" s="80">
        <v>78</v>
      </c>
      <c r="BT11" s="80">
        <v>80</v>
      </c>
      <c r="BU11" s="80">
        <v>87</v>
      </c>
      <c r="BV11" s="80">
        <v>96</v>
      </c>
      <c r="BW11" s="80">
        <v>79</v>
      </c>
      <c r="BX11" s="80">
        <v>78</v>
      </c>
      <c r="BY11" s="80">
        <v>90</v>
      </c>
      <c r="BZ11" s="80">
        <v>66</v>
      </c>
      <c r="CA11" s="80">
        <v>81</v>
      </c>
      <c r="CB11" s="80">
        <v>93</v>
      </c>
      <c r="CC11" s="80">
        <v>79</v>
      </c>
      <c r="CD11" s="80">
        <v>55</v>
      </c>
      <c r="CE11" s="80">
        <v>33</v>
      </c>
      <c r="CF11" s="80">
        <v>47</v>
      </c>
      <c r="CG11" s="80">
        <v>57</v>
      </c>
      <c r="CH11" s="80">
        <v>45</v>
      </c>
      <c r="CI11" s="80">
        <v>52</v>
      </c>
      <c r="CJ11" s="80">
        <v>53</v>
      </c>
      <c r="CK11" s="80">
        <v>41</v>
      </c>
      <c r="CL11" s="80">
        <v>46</v>
      </c>
      <c r="CM11" s="80">
        <v>37</v>
      </c>
      <c r="CN11" s="80">
        <v>34</v>
      </c>
      <c r="CO11" s="80">
        <v>39</v>
      </c>
      <c r="CP11" s="80">
        <v>28</v>
      </c>
      <c r="CQ11" s="80">
        <v>27</v>
      </c>
      <c r="CR11" s="80">
        <v>14</v>
      </c>
      <c r="CS11" s="80">
        <v>12</v>
      </c>
      <c r="CT11" s="80">
        <v>14</v>
      </c>
      <c r="CU11" s="80">
        <v>9</v>
      </c>
      <c r="CV11" s="80">
        <v>5</v>
      </c>
      <c r="CW11" s="80">
        <v>6</v>
      </c>
      <c r="CX11" s="80">
        <v>2</v>
      </c>
      <c r="CY11" s="80">
        <v>8</v>
      </c>
      <c r="CZ11" s="78">
        <v>4731</v>
      </c>
      <c r="DA11" s="81"/>
      <c r="DI11" s="82"/>
    </row>
    <row r="12" spans="1:131" s="75" customFormat="1" ht="11.25" customHeight="1" x14ac:dyDescent="0.15">
      <c r="A12" s="217" t="s">
        <v>27</v>
      </c>
      <c r="B12" s="71" t="s">
        <v>13</v>
      </c>
      <c r="C12" s="72">
        <v>22</v>
      </c>
      <c r="D12" s="72">
        <v>19</v>
      </c>
      <c r="E12" s="72">
        <v>17</v>
      </c>
      <c r="F12" s="72">
        <v>33</v>
      </c>
      <c r="G12" s="72">
        <v>19</v>
      </c>
      <c r="H12" s="72">
        <v>27</v>
      </c>
      <c r="I12" s="72">
        <v>30</v>
      </c>
      <c r="J12" s="72">
        <v>37</v>
      </c>
      <c r="K12" s="72">
        <v>38</v>
      </c>
      <c r="L12" s="72">
        <v>33</v>
      </c>
      <c r="M12" s="72">
        <v>39</v>
      </c>
      <c r="N12" s="72">
        <v>32</v>
      </c>
      <c r="O12" s="72">
        <v>24</v>
      </c>
      <c r="P12" s="72">
        <v>27</v>
      </c>
      <c r="Q12" s="72">
        <v>35</v>
      </c>
      <c r="R12" s="72">
        <v>28</v>
      </c>
      <c r="S12" s="72">
        <v>36</v>
      </c>
      <c r="T12" s="72">
        <v>17</v>
      </c>
      <c r="U12" s="72">
        <v>39</v>
      </c>
      <c r="V12" s="72">
        <v>24</v>
      </c>
      <c r="W12" s="72">
        <v>20</v>
      </c>
      <c r="X12" s="72">
        <v>21</v>
      </c>
      <c r="Y12" s="72">
        <v>26</v>
      </c>
      <c r="Z12" s="72">
        <v>24</v>
      </c>
      <c r="AA12" s="72">
        <v>18</v>
      </c>
      <c r="AB12" s="72">
        <v>24</v>
      </c>
      <c r="AC12" s="72">
        <v>26</v>
      </c>
      <c r="AD12" s="72">
        <v>20</v>
      </c>
      <c r="AE12" s="72">
        <v>20</v>
      </c>
      <c r="AF12" s="72">
        <v>25</v>
      </c>
      <c r="AG12" s="72">
        <v>22</v>
      </c>
      <c r="AH12" s="72">
        <v>29</v>
      </c>
      <c r="AI12" s="72">
        <v>23</v>
      </c>
      <c r="AJ12" s="72">
        <v>36</v>
      </c>
      <c r="AK12" s="72">
        <v>35</v>
      </c>
      <c r="AL12" s="72">
        <v>28</v>
      </c>
      <c r="AM12" s="72">
        <v>35</v>
      </c>
      <c r="AN12" s="72">
        <v>40</v>
      </c>
      <c r="AO12" s="72">
        <v>35</v>
      </c>
      <c r="AP12" s="72">
        <v>31</v>
      </c>
      <c r="AQ12" s="72">
        <v>32</v>
      </c>
      <c r="AR12" s="72">
        <v>54</v>
      </c>
      <c r="AS12" s="72">
        <v>31</v>
      </c>
      <c r="AT12" s="72">
        <v>48</v>
      </c>
      <c r="AU12" s="72">
        <v>43</v>
      </c>
      <c r="AV12" s="72">
        <v>35</v>
      </c>
      <c r="AW12" s="72">
        <v>39</v>
      </c>
      <c r="AX12" s="72">
        <v>28</v>
      </c>
      <c r="AY12" s="72">
        <v>40</v>
      </c>
      <c r="AZ12" s="72">
        <v>44</v>
      </c>
      <c r="BA12" s="72">
        <v>41</v>
      </c>
      <c r="BB12" s="72">
        <v>38</v>
      </c>
      <c r="BC12" s="72">
        <v>50</v>
      </c>
      <c r="BD12" s="72">
        <v>34</v>
      </c>
      <c r="BE12" s="72">
        <v>50</v>
      </c>
      <c r="BF12" s="72">
        <v>51</v>
      </c>
      <c r="BG12" s="72">
        <v>48</v>
      </c>
      <c r="BH12" s="72">
        <v>40</v>
      </c>
      <c r="BI12" s="72">
        <v>53</v>
      </c>
      <c r="BJ12" s="72">
        <v>44</v>
      </c>
      <c r="BK12" s="72">
        <v>51</v>
      </c>
      <c r="BL12" s="72">
        <v>43</v>
      </c>
      <c r="BM12" s="72">
        <v>47</v>
      </c>
      <c r="BN12" s="72">
        <v>53</v>
      </c>
      <c r="BO12" s="72">
        <v>58</v>
      </c>
      <c r="BP12" s="72">
        <v>59</v>
      </c>
      <c r="BQ12" s="72">
        <v>50</v>
      </c>
      <c r="BR12" s="72">
        <v>46</v>
      </c>
      <c r="BS12" s="72">
        <v>60</v>
      </c>
      <c r="BT12" s="72">
        <v>49</v>
      </c>
      <c r="BU12" s="72">
        <v>58</v>
      </c>
      <c r="BV12" s="72">
        <v>58</v>
      </c>
      <c r="BW12" s="72">
        <v>68</v>
      </c>
      <c r="BX12" s="72">
        <v>69</v>
      </c>
      <c r="BY12" s="72">
        <v>63</v>
      </c>
      <c r="BZ12" s="72">
        <v>62</v>
      </c>
      <c r="CA12" s="72">
        <v>76</v>
      </c>
      <c r="CB12" s="72">
        <v>56</v>
      </c>
      <c r="CC12" s="72">
        <v>40</v>
      </c>
      <c r="CD12" s="72">
        <v>27</v>
      </c>
      <c r="CE12" s="72">
        <v>18</v>
      </c>
      <c r="CF12" s="72">
        <v>25</v>
      </c>
      <c r="CG12" s="72">
        <v>25</v>
      </c>
      <c r="CH12" s="72">
        <v>30</v>
      </c>
      <c r="CI12" s="72">
        <v>37</v>
      </c>
      <c r="CJ12" s="72">
        <v>20</v>
      </c>
      <c r="CK12" s="72">
        <v>13</v>
      </c>
      <c r="CL12" s="72">
        <v>17</v>
      </c>
      <c r="CM12" s="72">
        <v>15</v>
      </c>
      <c r="CN12" s="72">
        <v>14</v>
      </c>
      <c r="CO12" s="72">
        <v>7</v>
      </c>
      <c r="CP12" s="72">
        <v>5</v>
      </c>
      <c r="CQ12" s="72">
        <v>7</v>
      </c>
      <c r="CR12" s="72">
        <v>4</v>
      </c>
      <c r="CS12" s="72">
        <v>7</v>
      </c>
      <c r="CT12" s="72">
        <v>3</v>
      </c>
      <c r="CU12" s="72">
        <v>3</v>
      </c>
      <c r="CV12" s="72">
        <v>1</v>
      </c>
      <c r="CW12" s="72">
        <v>1</v>
      </c>
      <c r="CX12" s="72">
        <v>1</v>
      </c>
      <c r="CY12" s="72">
        <v>1</v>
      </c>
      <c r="CZ12" s="73">
        <v>3304</v>
      </c>
      <c r="DA12" s="81"/>
    </row>
    <row r="13" spans="1:131" s="75" customFormat="1" ht="11.25" customHeight="1" x14ac:dyDescent="0.15">
      <c r="A13" s="217"/>
      <c r="B13" s="76" t="s">
        <v>14</v>
      </c>
      <c r="C13" s="77">
        <v>16</v>
      </c>
      <c r="D13" s="77">
        <v>20</v>
      </c>
      <c r="E13" s="77">
        <v>21</v>
      </c>
      <c r="F13" s="77">
        <v>35</v>
      </c>
      <c r="G13" s="77">
        <v>29</v>
      </c>
      <c r="H13" s="77">
        <v>25</v>
      </c>
      <c r="I13" s="77">
        <v>27</v>
      </c>
      <c r="J13" s="77">
        <v>30</v>
      </c>
      <c r="K13" s="77">
        <v>27</v>
      </c>
      <c r="L13" s="77">
        <v>27</v>
      </c>
      <c r="M13" s="77">
        <v>31</v>
      </c>
      <c r="N13" s="77">
        <v>22</v>
      </c>
      <c r="O13" s="77">
        <v>27</v>
      </c>
      <c r="P13" s="77">
        <v>29</v>
      </c>
      <c r="Q13" s="77">
        <v>27</v>
      </c>
      <c r="R13" s="77">
        <v>29</v>
      </c>
      <c r="S13" s="77">
        <v>30</v>
      </c>
      <c r="T13" s="77">
        <v>28</v>
      </c>
      <c r="U13" s="77">
        <v>28</v>
      </c>
      <c r="V13" s="77">
        <v>27</v>
      </c>
      <c r="W13" s="77">
        <v>25</v>
      </c>
      <c r="X13" s="77">
        <v>24</v>
      </c>
      <c r="Y13" s="77">
        <v>29</v>
      </c>
      <c r="Z13" s="77">
        <v>21</v>
      </c>
      <c r="AA13" s="77">
        <v>13</v>
      </c>
      <c r="AB13" s="77">
        <v>25</v>
      </c>
      <c r="AC13" s="77">
        <v>22</v>
      </c>
      <c r="AD13" s="77">
        <v>20</v>
      </c>
      <c r="AE13" s="77">
        <v>21</v>
      </c>
      <c r="AF13" s="77">
        <v>33</v>
      </c>
      <c r="AG13" s="77">
        <v>19</v>
      </c>
      <c r="AH13" s="77">
        <v>28</v>
      </c>
      <c r="AI13" s="77">
        <v>40</v>
      </c>
      <c r="AJ13" s="77">
        <v>25</v>
      </c>
      <c r="AK13" s="77">
        <v>27</v>
      </c>
      <c r="AL13" s="77">
        <v>26</v>
      </c>
      <c r="AM13" s="77">
        <v>32</v>
      </c>
      <c r="AN13" s="77">
        <v>29</v>
      </c>
      <c r="AO13" s="77">
        <v>42</v>
      </c>
      <c r="AP13" s="77">
        <v>29</v>
      </c>
      <c r="AQ13" s="77">
        <v>35</v>
      </c>
      <c r="AR13" s="77">
        <v>42</v>
      </c>
      <c r="AS13" s="77">
        <v>27</v>
      </c>
      <c r="AT13" s="77">
        <v>31</v>
      </c>
      <c r="AU13" s="77">
        <v>41</v>
      </c>
      <c r="AV13" s="77">
        <v>30</v>
      </c>
      <c r="AW13" s="77">
        <v>51</v>
      </c>
      <c r="AX13" s="77">
        <v>43</v>
      </c>
      <c r="AY13" s="77">
        <v>32</v>
      </c>
      <c r="AZ13" s="77">
        <v>41</v>
      </c>
      <c r="BA13" s="77">
        <v>50</v>
      </c>
      <c r="BB13" s="77">
        <v>37</v>
      </c>
      <c r="BC13" s="77">
        <v>27</v>
      </c>
      <c r="BD13" s="77">
        <v>41</v>
      </c>
      <c r="BE13" s="77">
        <v>41</v>
      </c>
      <c r="BF13" s="77">
        <v>39</v>
      </c>
      <c r="BG13" s="77">
        <v>36</v>
      </c>
      <c r="BH13" s="77">
        <v>42</v>
      </c>
      <c r="BI13" s="77">
        <v>47</v>
      </c>
      <c r="BJ13" s="77">
        <v>47</v>
      </c>
      <c r="BK13" s="77">
        <v>53</v>
      </c>
      <c r="BL13" s="77">
        <v>53</v>
      </c>
      <c r="BM13" s="77">
        <v>51</v>
      </c>
      <c r="BN13" s="77">
        <v>48</v>
      </c>
      <c r="BO13" s="77">
        <v>46</v>
      </c>
      <c r="BP13" s="77">
        <v>60</v>
      </c>
      <c r="BQ13" s="77">
        <v>62</v>
      </c>
      <c r="BR13" s="77">
        <v>36</v>
      </c>
      <c r="BS13" s="77">
        <v>57</v>
      </c>
      <c r="BT13" s="77">
        <v>58</v>
      </c>
      <c r="BU13" s="77">
        <v>54</v>
      </c>
      <c r="BV13" s="77">
        <v>60</v>
      </c>
      <c r="BW13" s="77">
        <v>71</v>
      </c>
      <c r="BX13" s="77">
        <v>62</v>
      </c>
      <c r="BY13" s="77">
        <v>63</v>
      </c>
      <c r="BZ13" s="77">
        <v>63</v>
      </c>
      <c r="CA13" s="77">
        <v>63</v>
      </c>
      <c r="CB13" s="77">
        <v>65</v>
      </c>
      <c r="CC13" s="77">
        <v>53</v>
      </c>
      <c r="CD13" s="77">
        <v>38</v>
      </c>
      <c r="CE13" s="77">
        <v>35</v>
      </c>
      <c r="CF13" s="77">
        <v>49</v>
      </c>
      <c r="CG13" s="77">
        <v>31</v>
      </c>
      <c r="CH13" s="77">
        <v>40</v>
      </c>
      <c r="CI13" s="77">
        <v>45</v>
      </c>
      <c r="CJ13" s="77">
        <v>40</v>
      </c>
      <c r="CK13" s="77">
        <v>35</v>
      </c>
      <c r="CL13" s="77">
        <v>42</v>
      </c>
      <c r="CM13" s="77">
        <v>33</v>
      </c>
      <c r="CN13" s="77">
        <v>22</v>
      </c>
      <c r="CO13" s="77">
        <v>40</v>
      </c>
      <c r="CP13" s="77">
        <v>27</v>
      </c>
      <c r="CQ13" s="77">
        <v>21</v>
      </c>
      <c r="CR13" s="77">
        <v>24</v>
      </c>
      <c r="CS13" s="77">
        <v>17</v>
      </c>
      <c r="CT13" s="77">
        <v>16</v>
      </c>
      <c r="CU13" s="77">
        <v>9</v>
      </c>
      <c r="CV13" s="77">
        <v>8</v>
      </c>
      <c r="CW13" s="77">
        <v>7</v>
      </c>
      <c r="CX13" s="77">
        <v>2</v>
      </c>
      <c r="CY13" s="77">
        <v>5</v>
      </c>
      <c r="CZ13" s="78">
        <v>3509</v>
      </c>
      <c r="DA13" s="81"/>
    </row>
    <row r="14" spans="1:131" s="75" customFormat="1" ht="11.25" customHeight="1" x14ac:dyDescent="0.15">
      <c r="A14" s="217"/>
      <c r="B14" s="79" t="s">
        <v>15</v>
      </c>
      <c r="C14" s="80">
        <v>38</v>
      </c>
      <c r="D14" s="80">
        <v>39</v>
      </c>
      <c r="E14" s="80">
        <v>38</v>
      </c>
      <c r="F14" s="80">
        <v>68</v>
      </c>
      <c r="G14" s="80">
        <v>48</v>
      </c>
      <c r="H14" s="80">
        <v>52</v>
      </c>
      <c r="I14" s="80">
        <v>57</v>
      </c>
      <c r="J14" s="80">
        <v>67</v>
      </c>
      <c r="K14" s="80">
        <v>65</v>
      </c>
      <c r="L14" s="80">
        <v>60</v>
      </c>
      <c r="M14" s="80">
        <v>70</v>
      </c>
      <c r="N14" s="80">
        <v>54</v>
      </c>
      <c r="O14" s="80">
        <v>51</v>
      </c>
      <c r="P14" s="80">
        <v>56</v>
      </c>
      <c r="Q14" s="80">
        <v>62</v>
      </c>
      <c r="R14" s="80">
        <v>57</v>
      </c>
      <c r="S14" s="80">
        <v>66</v>
      </c>
      <c r="T14" s="80">
        <v>45</v>
      </c>
      <c r="U14" s="80">
        <v>67</v>
      </c>
      <c r="V14" s="80">
        <v>51</v>
      </c>
      <c r="W14" s="80">
        <v>45</v>
      </c>
      <c r="X14" s="80">
        <v>45</v>
      </c>
      <c r="Y14" s="80">
        <v>55</v>
      </c>
      <c r="Z14" s="80">
        <v>45</v>
      </c>
      <c r="AA14" s="80">
        <v>31</v>
      </c>
      <c r="AB14" s="80">
        <v>49</v>
      </c>
      <c r="AC14" s="80">
        <v>48</v>
      </c>
      <c r="AD14" s="80">
        <v>40</v>
      </c>
      <c r="AE14" s="80">
        <v>41</v>
      </c>
      <c r="AF14" s="80">
        <v>58</v>
      </c>
      <c r="AG14" s="80">
        <v>41</v>
      </c>
      <c r="AH14" s="80">
        <v>57</v>
      </c>
      <c r="AI14" s="80">
        <v>63</v>
      </c>
      <c r="AJ14" s="80">
        <v>61</v>
      </c>
      <c r="AK14" s="80">
        <v>62</v>
      </c>
      <c r="AL14" s="80">
        <v>54</v>
      </c>
      <c r="AM14" s="80">
        <v>67</v>
      </c>
      <c r="AN14" s="80">
        <v>69</v>
      </c>
      <c r="AO14" s="80">
        <v>77</v>
      </c>
      <c r="AP14" s="80">
        <v>60</v>
      </c>
      <c r="AQ14" s="80">
        <v>67</v>
      </c>
      <c r="AR14" s="80">
        <v>96</v>
      </c>
      <c r="AS14" s="80">
        <v>58</v>
      </c>
      <c r="AT14" s="80">
        <v>79</v>
      </c>
      <c r="AU14" s="80">
        <v>84</v>
      </c>
      <c r="AV14" s="80">
        <v>65</v>
      </c>
      <c r="AW14" s="80">
        <v>90</v>
      </c>
      <c r="AX14" s="80">
        <v>71</v>
      </c>
      <c r="AY14" s="80">
        <v>72</v>
      </c>
      <c r="AZ14" s="80">
        <v>85</v>
      </c>
      <c r="BA14" s="80">
        <v>91</v>
      </c>
      <c r="BB14" s="80">
        <v>75</v>
      </c>
      <c r="BC14" s="80">
        <v>77</v>
      </c>
      <c r="BD14" s="80">
        <v>75</v>
      </c>
      <c r="BE14" s="80">
        <v>91</v>
      </c>
      <c r="BF14" s="80">
        <v>90</v>
      </c>
      <c r="BG14" s="80">
        <v>84</v>
      </c>
      <c r="BH14" s="80">
        <v>82</v>
      </c>
      <c r="BI14" s="80">
        <v>100</v>
      </c>
      <c r="BJ14" s="80">
        <v>91</v>
      </c>
      <c r="BK14" s="80">
        <v>104</v>
      </c>
      <c r="BL14" s="80">
        <v>96</v>
      </c>
      <c r="BM14" s="80">
        <v>98</v>
      </c>
      <c r="BN14" s="80">
        <v>101</v>
      </c>
      <c r="BO14" s="80">
        <v>104</v>
      </c>
      <c r="BP14" s="80">
        <v>119</v>
      </c>
      <c r="BQ14" s="80">
        <v>112</v>
      </c>
      <c r="BR14" s="80">
        <v>82</v>
      </c>
      <c r="BS14" s="80">
        <v>117</v>
      </c>
      <c r="BT14" s="80">
        <v>107</v>
      </c>
      <c r="BU14" s="80">
        <v>112</v>
      </c>
      <c r="BV14" s="80">
        <v>118</v>
      </c>
      <c r="BW14" s="80">
        <v>139</v>
      </c>
      <c r="BX14" s="80">
        <v>131</v>
      </c>
      <c r="BY14" s="80">
        <v>126</v>
      </c>
      <c r="BZ14" s="80">
        <v>125</v>
      </c>
      <c r="CA14" s="80">
        <v>139</v>
      </c>
      <c r="CB14" s="80">
        <v>121</v>
      </c>
      <c r="CC14" s="80">
        <v>93</v>
      </c>
      <c r="CD14" s="80">
        <v>65</v>
      </c>
      <c r="CE14" s="80">
        <v>53</v>
      </c>
      <c r="CF14" s="80">
        <v>74</v>
      </c>
      <c r="CG14" s="80">
        <v>56</v>
      </c>
      <c r="CH14" s="80">
        <v>70</v>
      </c>
      <c r="CI14" s="80">
        <v>82</v>
      </c>
      <c r="CJ14" s="80">
        <v>60</v>
      </c>
      <c r="CK14" s="80">
        <v>48</v>
      </c>
      <c r="CL14" s="80">
        <v>59</v>
      </c>
      <c r="CM14" s="80">
        <v>48</v>
      </c>
      <c r="CN14" s="80">
        <v>36</v>
      </c>
      <c r="CO14" s="80">
        <v>47</v>
      </c>
      <c r="CP14" s="80">
        <v>32</v>
      </c>
      <c r="CQ14" s="80">
        <v>28</v>
      </c>
      <c r="CR14" s="80">
        <v>28</v>
      </c>
      <c r="CS14" s="80">
        <v>24</v>
      </c>
      <c r="CT14" s="80">
        <v>19</v>
      </c>
      <c r="CU14" s="80">
        <v>12</v>
      </c>
      <c r="CV14" s="80">
        <v>9</v>
      </c>
      <c r="CW14" s="80">
        <v>8</v>
      </c>
      <c r="CX14" s="80">
        <v>3</v>
      </c>
      <c r="CY14" s="80">
        <v>6</v>
      </c>
      <c r="CZ14" s="78">
        <v>6813</v>
      </c>
      <c r="DA14" s="81"/>
    </row>
    <row r="15" spans="1:131" s="75" customFormat="1" ht="11.25" customHeight="1" x14ac:dyDescent="0.15">
      <c r="A15" s="217" t="s">
        <v>28</v>
      </c>
      <c r="B15" s="71" t="s">
        <v>13</v>
      </c>
      <c r="C15" s="83">
        <v>12</v>
      </c>
      <c r="D15" s="83">
        <v>21</v>
      </c>
      <c r="E15" s="83">
        <v>21</v>
      </c>
      <c r="F15" s="83">
        <v>26</v>
      </c>
      <c r="G15" s="83">
        <v>28</v>
      </c>
      <c r="H15" s="83">
        <v>28</v>
      </c>
      <c r="I15" s="83">
        <v>35</v>
      </c>
      <c r="J15" s="83">
        <v>37</v>
      </c>
      <c r="K15" s="83">
        <v>35</v>
      </c>
      <c r="L15" s="83">
        <v>40</v>
      </c>
      <c r="M15" s="83">
        <v>43</v>
      </c>
      <c r="N15" s="83">
        <v>39</v>
      </c>
      <c r="O15" s="83">
        <v>39</v>
      </c>
      <c r="P15" s="83">
        <v>47</v>
      </c>
      <c r="Q15" s="83">
        <v>35</v>
      </c>
      <c r="R15" s="83">
        <v>50</v>
      </c>
      <c r="S15" s="83">
        <v>46</v>
      </c>
      <c r="T15" s="83">
        <v>46</v>
      </c>
      <c r="U15" s="83">
        <v>43</v>
      </c>
      <c r="V15" s="83">
        <v>30</v>
      </c>
      <c r="W15" s="83">
        <v>42</v>
      </c>
      <c r="X15" s="83">
        <v>35</v>
      </c>
      <c r="Y15" s="83">
        <v>28</v>
      </c>
      <c r="Z15" s="83">
        <v>29</v>
      </c>
      <c r="AA15" s="83">
        <v>27</v>
      </c>
      <c r="AB15" s="83">
        <v>27</v>
      </c>
      <c r="AC15" s="83">
        <v>26</v>
      </c>
      <c r="AD15" s="83">
        <v>25</v>
      </c>
      <c r="AE15" s="83">
        <v>20</v>
      </c>
      <c r="AF15" s="83">
        <v>33</v>
      </c>
      <c r="AG15" s="83">
        <v>35</v>
      </c>
      <c r="AH15" s="83">
        <v>42</v>
      </c>
      <c r="AI15" s="83">
        <v>34</v>
      </c>
      <c r="AJ15" s="83">
        <v>31</v>
      </c>
      <c r="AK15" s="83">
        <v>35</v>
      </c>
      <c r="AL15" s="83">
        <v>35</v>
      </c>
      <c r="AM15" s="83">
        <v>34</v>
      </c>
      <c r="AN15" s="83">
        <v>35</v>
      </c>
      <c r="AO15" s="83">
        <v>46</v>
      </c>
      <c r="AP15" s="83">
        <v>40</v>
      </c>
      <c r="AQ15" s="83">
        <v>39</v>
      </c>
      <c r="AR15" s="83">
        <v>43</v>
      </c>
      <c r="AS15" s="83">
        <v>57</v>
      </c>
      <c r="AT15" s="83">
        <v>42</v>
      </c>
      <c r="AU15" s="83">
        <v>38</v>
      </c>
      <c r="AV15" s="83">
        <v>49</v>
      </c>
      <c r="AW15" s="83">
        <v>73</v>
      </c>
      <c r="AX15" s="83">
        <v>52</v>
      </c>
      <c r="AY15" s="83">
        <v>53</v>
      </c>
      <c r="AZ15" s="83">
        <v>53</v>
      </c>
      <c r="BA15" s="83">
        <v>69</v>
      </c>
      <c r="BB15" s="83">
        <v>57</v>
      </c>
      <c r="BC15" s="83">
        <v>52</v>
      </c>
      <c r="BD15" s="83">
        <v>63</v>
      </c>
      <c r="BE15" s="83">
        <v>67</v>
      </c>
      <c r="BF15" s="83">
        <v>55</v>
      </c>
      <c r="BG15" s="83">
        <v>50</v>
      </c>
      <c r="BH15" s="83">
        <v>43</v>
      </c>
      <c r="BI15" s="83">
        <v>81</v>
      </c>
      <c r="BJ15" s="83">
        <v>48</v>
      </c>
      <c r="BK15" s="83">
        <v>60</v>
      </c>
      <c r="BL15" s="83">
        <v>60</v>
      </c>
      <c r="BM15" s="83">
        <v>84</v>
      </c>
      <c r="BN15" s="83">
        <v>63</v>
      </c>
      <c r="BO15" s="83">
        <v>69</v>
      </c>
      <c r="BP15" s="83">
        <v>68</v>
      </c>
      <c r="BQ15" s="83">
        <v>69</v>
      </c>
      <c r="BR15" s="83">
        <v>85</v>
      </c>
      <c r="BS15" s="83">
        <v>70</v>
      </c>
      <c r="BT15" s="83">
        <v>72</v>
      </c>
      <c r="BU15" s="83">
        <v>89</v>
      </c>
      <c r="BV15" s="83">
        <v>88</v>
      </c>
      <c r="BW15" s="83">
        <v>86</v>
      </c>
      <c r="BX15" s="83">
        <v>81</v>
      </c>
      <c r="BY15" s="83">
        <v>71</v>
      </c>
      <c r="BZ15" s="83">
        <v>94</v>
      </c>
      <c r="CA15" s="83">
        <v>78</v>
      </c>
      <c r="CB15" s="83">
        <v>79</v>
      </c>
      <c r="CC15" s="83">
        <v>63</v>
      </c>
      <c r="CD15" s="83">
        <v>60</v>
      </c>
      <c r="CE15" s="83">
        <v>37</v>
      </c>
      <c r="CF15" s="83">
        <v>37</v>
      </c>
      <c r="CG15" s="83">
        <v>44</v>
      </c>
      <c r="CH15" s="83">
        <v>44</v>
      </c>
      <c r="CI15" s="83">
        <v>50</v>
      </c>
      <c r="CJ15" s="83">
        <v>39</v>
      </c>
      <c r="CK15" s="83">
        <v>32</v>
      </c>
      <c r="CL15" s="83">
        <v>14</v>
      </c>
      <c r="CM15" s="83">
        <v>26</v>
      </c>
      <c r="CN15" s="83">
        <v>23</v>
      </c>
      <c r="CO15" s="83">
        <v>27</v>
      </c>
      <c r="CP15" s="83">
        <v>24</v>
      </c>
      <c r="CQ15" s="83">
        <v>13</v>
      </c>
      <c r="CR15" s="83">
        <v>8</v>
      </c>
      <c r="CS15" s="83">
        <v>9</v>
      </c>
      <c r="CT15" s="83">
        <v>7</v>
      </c>
      <c r="CU15" s="83">
        <v>9</v>
      </c>
      <c r="CV15" s="83">
        <v>2</v>
      </c>
      <c r="CW15" s="83">
        <v>2</v>
      </c>
      <c r="CX15" s="83">
        <v>0</v>
      </c>
      <c r="CY15" s="83">
        <v>2</v>
      </c>
      <c r="CZ15" s="73">
        <v>4382</v>
      </c>
      <c r="DA15" s="81"/>
    </row>
    <row r="16" spans="1:131" s="75" customFormat="1" ht="11.25" customHeight="1" x14ac:dyDescent="0.15">
      <c r="A16" s="217"/>
      <c r="B16" s="76" t="s">
        <v>14</v>
      </c>
      <c r="C16" s="84">
        <v>13</v>
      </c>
      <c r="D16" s="84">
        <v>31</v>
      </c>
      <c r="E16" s="84">
        <v>19</v>
      </c>
      <c r="F16" s="84">
        <v>23</v>
      </c>
      <c r="G16" s="84">
        <v>30</v>
      </c>
      <c r="H16" s="84">
        <v>25</v>
      </c>
      <c r="I16" s="84">
        <v>29</v>
      </c>
      <c r="J16" s="84">
        <v>35</v>
      </c>
      <c r="K16" s="84">
        <v>31</v>
      </c>
      <c r="L16" s="84">
        <v>42</v>
      </c>
      <c r="M16" s="84">
        <v>31</v>
      </c>
      <c r="N16" s="84">
        <v>36</v>
      </c>
      <c r="O16" s="84">
        <v>40</v>
      </c>
      <c r="P16" s="84">
        <v>24</v>
      </c>
      <c r="Q16" s="84">
        <v>47</v>
      </c>
      <c r="R16" s="84">
        <v>44</v>
      </c>
      <c r="S16" s="84">
        <v>42</v>
      </c>
      <c r="T16" s="84">
        <v>43</v>
      </c>
      <c r="U16" s="84">
        <v>31</v>
      </c>
      <c r="V16" s="84">
        <v>26</v>
      </c>
      <c r="W16" s="84">
        <v>18</v>
      </c>
      <c r="X16" s="84">
        <v>26</v>
      </c>
      <c r="Y16" s="84">
        <v>26</v>
      </c>
      <c r="Z16" s="84">
        <v>28</v>
      </c>
      <c r="AA16" s="84">
        <v>18</v>
      </c>
      <c r="AB16" s="84">
        <v>27</v>
      </c>
      <c r="AC16" s="84">
        <v>32</v>
      </c>
      <c r="AD16" s="84">
        <v>29</v>
      </c>
      <c r="AE16" s="84">
        <v>29</v>
      </c>
      <c r="AF16" s="84">
        <v>21</v>
      </c>
      <c r="AG16" s="84">
        <v>27</v>
      </c>
      <c r="AH16" s="84">
        <v>20</v>
      </c>
      <c r="AI16" s="84">
        <v>29</v>
      </c>
      <c r="AJ16" s="84">
        <v>44</v>
      </c>
      <c r="AK16" s="84">
        <v>36</v>
      </c>
      <c r="AL16" s="84">
        <v>44</v>
      </c>
      <c r="AM16" s="84">
        <v>25</v>
      </c>
      <c r="AN16" s="84">
        <v>38</v>
      </c>
      <c r="AO16" s="84">
        <v>47</v>
      </c>
      <c r="AP16" s="84">
        <v>45</v>
      </c>
      <c r="AQ16" s="84">
        <v>38</v>
      </c>
      <c r="AR16" s="84">
        <v>36</v>
      </c>
      <c r="AS16" s="84">
        <v>49</v>
      </c>
      <c r="AT16" s="84">
        <v>55</v>
      </c>
      <c r="AU16" s="84">
        <v>44</v>
      </c>
      <c r="AV16" s="84">
        <v>59</v>
      </c>
      <c r="AW16" s="84">
        <v>52</v>
      </c>
      <c r="AX16" s="84">
        <v>66</v>
      </c>
      <c r="AY16" s="84">
        <v>56</v>
      </c>
      <c r="AZ16" s="84">
        <v>53</v>
      </c>
      <c r="BA16" s="84">
        <v>61</v>
      </c>
      <c r="BB16" s="84">
        <v>68</v>
      </c>
      <c r="BC16" s="84">
        <v>53</v>
      </c>
      <c r="BD16" s="84">
        <v>56</v>
      </c>
      <c r="BE16" s="84">
        <v>61</v>
      </c>
      <c r="BF16" s="84">
        <v>64</v>
      </c>
      <c r="BG16" s="84">
        <v>48</v>
      </c>
      <c r="BH16" s="84">
        <v>54</v>
      </c>
      <c r="BI16" s="84">
        <v>67</v>
      </c>
      <c r="BJ16" s="84">
        <v>57</v>
      </c>
      <c r="BK16" s="84">
        <v>53</v>
      </c>
      <c r="BL16" s="84">
        <v>65</v>
      </c>
      <c r="BM16" s="84">
        <v>70</v>
      </c>
      <c r="BN16" s="84">
        <v>72</v>
      </c>
      <c r="BO16" s="84">
        <v>76</v>
      </c>
      <c r="BP16" s="84">
        <v>85</v>
      </c>
      <c r="BQ16" s="84">
        <v>90</v>
      </c>
      <c r="BR16" s="84">
        <v>89</v>
      </c>
      <c r="BS16" s="84">
        <v>78</v>
      </c>
      <c r="BT16" s="84">
        <v>80</v>
      </c>
      <c r="BU16" s="84">
        <v>72</v>
      </c>
      <c r="BV16" s="84">
        <v>73</v>
      </c>
      <c r="BW16" s="84">
        <v>82</v>
      </c>
      <c r="BX16" s="84">
        <v>82</v>
      </c>
      <c r="BY16" s="84">
        <v>72</v>
      </c>
      <c r="BZ16" s="84">
        <v>104</v>
      </c>
      <c r="CA16" s="84">
        <v>97</v>
      </c>
      <c r="CB16" s="84">
        <v>79</v>
      </c>
      <c r="CC16" s="84">
        <v>82</v>
      </c>
      <c r="CD16" s="84">
        <v>65</v>
      </c>
      <c r="CE16" s="84">
        <v>46</v>
      </c>
      <c r="CF16" s="84">
        <v>61</v>
      </c>
      <c r="CG16" s="84">
        <v>52</v>
      </c>
      <c r="CH16" s="84">
        <v>60</v>
      </c>
      <c r="CI16" s="84">
        <v>52</v>
      </c>
      <c r="CJ16" s="84">
        <v>60</v>
      </c>
      <c r="CK16" s="84">
        <v>45</v>
      </c>
      <c r="CL16" s="84">
        <v>57</v>
      </c>
      <c r="CM16" s="84">
        <v>56</v>
      </c>
      <c r="CN16" s="84">
        <v>41</v>
      </c>
      <c r="CO16" s="84">
        <v>37</v>
      </c>
      <c r="CP16" s="84">
        <v>31</v>
      </c>
      <c r="CQ16" s="84">
        <v>30</v>
      </c>
      <c r="CR16" s="84">
        <v>28</v>
      </c>
      <c r="CS16" s="84">
        <v>23</v>
      </c>
      <c r="CT16" s="84">
        <v>13</v>
      </c>
      <c r="CU16" s="84">
        <v>20</v>
      </c>
      <c r="CV16" s="84">
        <v>8</v>
      </c>
      <c r="CW16" s="84">
        <v>15</v>
      </c>
      <c r="CX16" s="84">
        <v>8</v>
      </c>
      <c r="CY16" s="84">
        <v>16</v>
      </c>
      <c r="CZ16" s="78">
        <v>4673</v>
      </c>
      <c r="DA16" s="81"/>
      <c r="DI16" s="81"/>
    </row>
    <row r="17" spans="1:227" s="75" customFormat="1" ht="11.25" customHeight="1" x14ac:dyDescent="0.15">
      <c r="A17" s="217"/>
      <c r="B17" s="79" t="s">
        <v>15</v>
      </c>
      <c r="C17" s="85">
        <v>25</v>
      </c>
      <c r="D17" s="85">
        <v>52</v>
      </c>
      <c r="E17" s="85">
        <v>40</v>
      </c>
      <c r="F17" s="85">
        <v>49</v>
      </c>
      <c r="G17" s="85">
        <v>58</v>
      </c>
      <c r="H17" s="85">
        <v>53</v>
      </c>
      <c r="I17" s="85">
        <v>64</v>
      </c>
      <c r="J17" s="85">
        <v>72</v>
      </c>
      <c r="K17" s="85">
        <v>66</v>
      </c>
      <c r="L17" s="85">
        <v>82</v>
      </c>
      <c r="M17" s="85">
        <v>74</v>
      </c>
      <c r="N17" s="85">
        <v>75</v>
      </c>
      <c r="O17" s="85">
        <v>79</v>
      </c>
      <c r="P17" s="85">
        <v>71</v>
      </c>
      <c r="Q17" s="85">
        <v>82</v>
      </c>
      <c r="R17" s="85">
        <v>94</v>
      </c>
      <c r="S17" s="85">
        <v>88</v>
      </c>
      <c r="T17" s="85">
        <v>89</v>
      </c>
      <c r="U17" s="85">
        <v>74</v>
      </c>
      <c r="V17" s="85">
        <v>56</v>
      </c>
      <c r="W17" s="85">
        <v>60</v>
      </c>
      <c r="X17" s="85">
        <v>61</v>
      </c>
      <c r="Y17" s="85">
        <v>54</v>
      </c>
      <c r="Z17" s="85">
        <v>57</v>
      </c>
      <c r="AA17" s="85">
        <v>45</v>
      </c>
      <c r="AB17" s="85">
        <v>54</v>
      </c>
      <c r="AC17" s="85">
        <v>58</v>
      </c>
      <c r="AD17" s="85">
        <v>54</v>
      </c>
      <c r="AE17" s="85">
        <v>49</v>
      </c>
      <c r="AF17" s="85">
        <v>54</v>
      </c>
      <c r="AG17" s="85">
        <v>62</v>
      </c>
      <c r="AH17" s="85">
        <v>62</v>
      </c>
      <c r="AI17" s="85">
        <v>63</v>
      </c>
      <c r="AJ17" s="85">
        <v>75</v>
      </c>
      <c r="AK17" s="85">
        <v>71</v>
      </c>
      <c r="AL17" s="85">
        <v>79</v>
      </c>
      <c r="AM17" s="85">
        <v>59</v>
      </c>
      <c r="AN17" s="85">
        <v>73</v>
      </c>
      <c r="AO17" s="85">
        <v>93</v>
      </c>
      <c r="AP17" s="85">
        <v>85</v>
      </c>
      <c r="AQ17" s="85">
        <v>77</v>
      </c>
      <c r="AR17" s="85">
        <v>79</v>
      </c>
      <c r="AS17" s="85">
        <v>106</v>
      </c>
      <c r="AT17" s="85">
        <v>97</v>
      </c>
      <c r="AU17" s="85">
        <v>82</v>
      </c>
      <c r="AV17" s="85">
        <v>108</v>
      </c>
      <c r="AW17" s="85">
        <v>125</v>
      </c>
      <c r="AX17" s="85">
        <v>118</v>
      </c>
      <c r="AY17" s="85">
        <v>109</v>
      </c>
      <c r="AZ17" s="85">
        <v>106</v>
      </c>
      <c r="BA17" s="85">
        <v>130</v>
      </c>
      <c r="BB17" s="85">
        <v>125</v>
      </c>
      <c r="BC17" s="85">
        <v>105</v>
      </c>
      <c r="BD17" s="85">
        <v>119</v>
      </c>
      <c r="BE17" s="85">
        <v>128</v>
      </c>
      <c r="BF17" s="85">
        <v>119</v>
      </c>
      <c r="BG17" s="85">
        <v>98</v>
      </c>
      <c r="BH17" s="85">
        <v>97</v>
      </c>
      <c r="BI17" s="85">
        <v>148</v>
      </c>
      <c r="BJ17" s="85">
        <v>105</v>
      </c>
      <c r="BK17" s="85">
        <v>113</v>
      </c>
      <c r="BL17" s="85">
        <v>125</v>
      </c>
      <c r="BM17" s="85">
        <v>154</v>
      </c>
      <c r="BN17" s="85">
        <v>135</v>
      </c>
      <c r="BO17" s="85">
        <v>145</v>
      </c>
      <c r="BP17" s="85">
        <v>153</v>
      </c>
      <c r="BQ17" s="85">
        <v>159</v>
      </c>
      <c r="BR17" s="85">
        <v>174</v>
      </c>
      <c r="BS17" s="85">
        <v>148</v>
      </c>
      <c r="BT17" s="85">
        <v>152</v>
      </c>
      <c r="BU17" s="85">
        <v>161</v>
      </c>
      <c r="BV17" s="85">
        <v>161</v>
      </c>
      <c r="BW17" s="85">
        <v>168</v>
      </c>
      <c r="BX17" s="85">
        <v>163</v>
      </c>
      <c r="BY17" s="85">
        <v>143</v>
      </c>
      <c r="BZ17" s="85">
        <v>198</v>
      </c>
      <c r="CA17" s="85">
        <v>175</v>
      </c>
      <c r="CB17" s="85">
        <v>158</v>
      </c>
      <c r="CC17" s="85">
        <v>145</v>
      </c>
      <c r="CD17" s="85">
        <v>125</v>
      </c>
      <c r="CE17" s="85">
        <v>83</v>
      </c>
      <c r="CF17" s="85">
        <v>98</v>
      </c>
      <c r="CG17" s="85">
        <v>96</v>
      </c>
      <c r="CH17" s="85">
        <v>104</v>
      </c>
      <c r="CI17" s="85">
        <v>102</v>
      </c>
      <c r="CJ17" s="85">
        <v>99</v>
      </c>
      <c r="CK17" s="85">
        <v>77</v>
      </c>
      <c r="CL17" s="85">
        <v>71</v>
      </c>
      <c r="CM17" s="85">
        <v>82</v>
      </c>
      <c r="CN17" s="85">
        <v>64</v>
      </c>
      <c r="CO17" s="85">
        <v>64</v>
      </c>
      <c r="CP17" s="85">
        <v>55</v>
      </c>
      <c r="CQ17" s="85">
        <v>43</v>
      </c>
      <c r="CR17" s="85">
        <v>36</v>
      </c>
      <c r="CS17" s="85">
        <v>32</v>
      </c>
      <c r="CT17" s="85">
        <v>20</v>
      </c>
      <c r="CU17" s="85">
        <v>29</v>
      </c>
      <c r="CV17" s="85">
        <v>10</v>
      </c>
      <c r="CW17" s="85">
        <v>17</v>
      </c>
      <c r="CX17" s="85">
        <v>8</v>
      </c>
      <c r="CY17" s="85">
        <v>18</v>
      </c>
      <c r="CZ17" s="78">
        <v>9055</v>
      </c>
    </row>
    <row r="18" spans="1:227" s="75" customFormat="1" ht="11.25" customHeight="1" x14ac:dyDescent="0.15">
      <c r="A18" s="217" t="s">
        <v>29</v>
      </c>
      <c r="B18" s="71" t="s">
        <v>13</v>
      </c>
      <c r="C18" s="72">
        <v>8</v>
      </c>
      <c r="D18" s="72">
        <v>9</v>
      </c>
      <c r="E18" s="72">
        <v>10</v>
      </c>
      <c r="F18" s="72">
        <v>7</v>
      </c>
      <c r="G18" s="72">
        <v>7</v>
      </c>
      <c r="H18" s="72">
        <v>12</v>
      </c>
      <c r="I18" s="72">
        <v>14</v>
      </c>
      <c r="J18" s="72">
        <v>14</v>
      </c>
      <c r="K18" s="72">
        <v>11</v>
      </c>
      <c r="L18" s="72">
        <v>17</v>
      </c>
      <c r="M18" s="72">
        <v>18</v>
      </c>
      <c r="N18" s="72">
        <v>12</v>
      </c>
      <c r="O18" s="72">
        <v>11</v>
      </c>
      <c r="P18" s="72">
        <v>18</v>
      </c>
      <c r="Q18" s="72">
        <v>14</v>
      </c>
      <c r="R18" s="72">
        <v>14</v>
      </c>
      <c r="S18" s="72">
        <v>22</v>
      </c>
      <c r="T18" s="72">
        <v>18</v>
      </c>
      <c r="U18" s="72">
        <v>16</v>
      </c>
      <c r="V18" s="72">
        <v>13</v>
      </c>
      <c r="W18" s="72">
        <v>9</v>
      </c>
      <c r="X18" s="72">
        <v>14</v>
      </c>
      <c r="Y18" s="72">
        <v>16</v>
      </c>
      <c r="Z18" s="72">
        <v>10</v>
      </c>
      <c r="AA18" s="72">
        <v>13</v>
      </c>
      <c r="AB18" s="72">
        <v>13</v>
      </c>
      <c r="AC18" s="72">
        <v>14</v>
      </c>
      <c r="AD18" s="72">
        <v>11</v>
      </c>
      <c r="AE18" s="72">
        <v>13</v>
      </c>
      <c r="AF18" s="72">
        <v>11</v>
      </c>
      <c r="AG18" s="72">
        <v>10</v>
      </c>
      <c r="AH18" s="72">
        <v>9</v>
      </c>
      <c r="AI18" s="72">
        <v>14</v>
      </c>
      <c r="AJ18" s="72">
        <v>12</v>
      </c>
      <c r="AK18" s="72">
        <v>10</v>
      </c>
      <c r="AL18" s="72">
        <v>10</v>
      </c>
      <c r="AM18" s="72">
        <v>16</v>
      </c>
      <c r="AN18" s="72">
        <v>17</v>
      </c>
      <c r="AO18" s="72">
        <v>21</v>
      </c>
      <c r="AP18" s="72">
        <v>21</v>
      </c>
      <c r="AQ18" s="72">
        <v>14</v>
      </c>
      <c r="AR18" s="72">
        <v>18</v>
      </c>
      <c r="AS18" s="72">
        <v>16</v>
      </c>
      <c r="AT18" s="72">
        <v>26</v>
      </c>
      <c r="AU18" s="72">
        <v>28</v>
      </c>
      <c r="AV18" s="72">
        <v>21</v>
      </c>
      <c r="AW18" s="72">
        <v>25</v>
      </c>
      <c r="AX18" s="72">
        <v>21</v>
      </c>
      <c r="AY18" s="72">
        <v>30</v>
      </c>
      <c r="AZ18" s="72">
        <v>23</v>
      </c>
      <c r="BA18" s="72">
        <v>27</v>
      </c>
      <c r="BB18" s="72">
        <v>22</v>
      </c>
      <c r="BC18" s="72">
        <v>23</v>
      </c>
      <c r="BD18" s="72">
        <v>32</v>
      </c>
      <c r="BE18" s="72">
        <v>21</v>
      </c>
      <c r="BF18" s="72">
        <v>21</v>
      </c>
      <c r="BG18" s="72">
        <v>25</v>
      </c>
      <c r="BH18" s="72">
        <v>29</v>
      </c>
      <c r="BI18" s="72">
        <v>32</v>
      </c>
      <c r="BJ18" s="72">
        <v>22</v>
      </c>
      <c r="BK18" s="72">
        <v>33</v>
      </c>
      <c r="BL18" s="72">
        <v>32</v>
      </c>
      <c r="BM18" s="72">
        <v>47</v>
      </c>
      <c r="BN18" s="72">
        <v>37</v>
      </c>
      <c r="BO18" s="72">
        <v>42</v>
      </c>
      <c r="BP18" s="72">
        <v>44</v>
      </c>
      <c r="BQ18" s="72">
        <v>47</v>
      </c>
      <c r="BR18" s="72">
        <v>50</v>
      </c>
      <c r="BS18" s="72">
        <v>40</v>
      </c>
      <c r="BT18" s="72">
        <v>51</v>
      </c>
      <c r="BU18" s="72">
        <v>43</v>
      </c>
      <c r="BV18" s="72">
        <v>52</v>
      </c>
      <c r="BW18" s="72">
        <v>38</v>
      </c>
      <c r="BX18" s="72">
        <v>34</v>
      </c>
      <c r="BY18" s="72">
        <v>50</v>
      </c>
      <c r="BZ18" s="72">
        <v>29</v>
      </c>
      <c r="CA18" s="72">
        <v>46</v>
      </c>
      <c r="CB18" s="72">
        <v>35</v>
      </c>
      <c r="CC18" s="72">
        <v>42</v>
      </c>
      <c r="CD18" s="72">
        <v>20</v>
      </c>
      <c r="CE18" s="72">
        <v>16</v>
      </c>
      <c r="CF18" s="72">
        <v>19</v>
      </c>
      <c r="CG18" s="72">
        <v>21</v>
      </c>
      <c r="CH18" s="72">
        <v>12</v>
      </c>
      <c r="CI18" s="72">
        <v>13</v>
      </c>
      <c r="CJ18" s="72">
        <v>20</v>
      </c>
      <c r="CK18" s="72">
        <v>13</v>
      </c>
      <c r="CL18" s="72">
        <v>13</v>
      </c>
      <c r="CM18" s="72">
        <v>10</v>
      </c>
      <c r="CN18" s="72">
        <v>10</v>
      </c>
      <c r="CO18" s="72">
        <v>12</v>
      </c>
      <c r="CP18" s="72">
        <v>7</v>
      </c>
      <c r="CQ18" s="72">
        <v>8</v>
      </c>
      <c r="CR18" s="72">
        <v>4</v>
      </c>
      <c r="CS18" s="72">
        <v>3</v>
      </c>
      <c r="CT18" s="72">
        <v>2</v>
      </c>
      <c r="CU18" s="72">
        <v>0</v>
      </c>
      <c r="CV18" s="72">
        <v>1</v>
      </c>
      <c r="CW18" s="72">
        <v>3</v>
      </c>
      <c r="CX18" s="72">
        <v>0</v>
      </c>
      <c r="CY18" s="72">
        <v>1</v>
      </c>
      <c r="CZ18" s="73">
        <v>2005</v>
      </c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</row>
    <row r="19" spans="1:227" s="75" customFormat="1" ht="11.25" customHeight="1" x14ac:dyDescent="0.15">
      <c r="A19" s="217"/>
      <c r="B19" s="76" t="s">
        <v>14</v>
      </c>
      <c r="C19" s="77">
        <v>7</v>
      </c>
      <c r="D19" s="77">
        <v>6</v>
      </c>
      <c r="E19" s="77">
        <v>7</v>
      </c>
      <c r="F19" s="77">
        <v>8</v>
      </c>
      <c r="G19" s="77">
        <v>9</v>
      </c>
      <c r="H19" s="77">
        <v>10</v>
      </c>
      <c r="I19" s="77">
        <v>6</v>
      </c>
      <c r="J19" s="77">
        <v>15</v>
      </c>
      <c r="K19" s="77">
        <v>9</v>
      </c>
      <c r="L19" s="77">
        <v>8</v>
      </c>
      <c r="M19" s="77">
        <v>10</v>
      </c>
      <c r="N19" s="77">
        <v>10</v>
      </c>
      <c r="O19" s="77">
        <v>13</v>
      </c>
      <c r="P19" s="77">
        <v>20</v>
      </c>
      <c r="Q19" s="77">
        <v>11</v>
      </c>
      <c r="R19" s="77">
        <v>17</v>
      </c>
      <c r="S19" s="77">
        <v>12</v>
      </c>
      <c r="T19" s="77">
        <v>14</v>
      </c>
      <c r="U19" s="77">
        <v>21</v>
      </c>
      <c r="V19" s="77">
        <v>20</v>
      </c>
      <c r="W19" s="77">
        <v>15</v>
      </c>
      <c r="X19" s="77">
        <v>8</v>
      </c>
      <c r="Y19" s="77">
        <v>9</v>
      </c>
      <c r="Z19" s="77">
        <v>19</v>
      </c>
      <c r="AA19" s="77">
        <v>11</v>
      </c>
      <c r="AB19" s="77">
        <v>8</v>
      </c>
      <c r="AC19" s="77">
        <v>4</v>
      </c>
      <c r="AD19" s="77">
        <v>7</v>
      </c>
      <c r="AE19" s="77">
        <v>17</v>
      </c>
      <c r="AF19" s="77">
        <v>8</v>
      </c>
      <c r="AG19" s="77">
        <v>12</v>
      </c>
      <c r="AH19" s="77">
        <v>12</v>
      </c>
      <c r="AI19" s="77">
        <v>14</v>
      </c>
      <c r="AJ19" s="77">
        <v>17</v>
      </c>
      <c r="AK19" s="77">
        <v>20</v>
      </c>
      <c r="AL19" s="77">
        <v>16</v>
      </c>
      <c r="AM19" s="77">
        <v>11</v>
      </c>
      <c r="AN19" s="77">
        <v>17</v>
      </c>
      <c r="AO19" s="77">
        <v>17</v>
      </c>
      <c r="AP19" s="77">
        <v>15</v>
      </c>
      <c r="AQ19" s="77">
        <v>18</v>
      </c>
      <c r="AR19" s="77">
        <v>18</v>
      </c>
      <c r="AS19" s="77">
        <v>19</v>
      </c>
      <c r="AT19" s="77">
        <v>21</v>
      </c>
      <c r="AU19" s="77">
        <v>13</v>
      </c>
      <c r="AV19" s="77">
        <v>23</v>
      </c>
      <c r="AW19" s="77">
        <v>16</v>
      </c>
      <c r="AX19" s="77">
        <v>25</v>
      </c>
      <c r="AY19" s="77">
        <v>22</v>
      </c>
      <c r="AZ19" s="77">
        <v>23</v>
      </c>
      <c r="BA19" s="77">
        <v>27</v>
      </c>
      <c r="BB19" s="77">
        <v>30</v>
      </c>
      <c r="BC19" s="77">
        <v>33</v>
      </c>
      <c r="BD19" s="77">
        <v>27</v>
      </c>
      <c r="BE19" s="77">
        <v>27</v>
      </c>
      <c r="BF19" s="77">
        <v>29</v>
      </c>
      <c r="BG19" s="77">
        <v>28</v>
      </c>
      <c r="BH19" s="77">
        <v>33</v>
      </c>
      <c r="BI19" s="77">
        <v>31</v>
      </c>
      <c r="BJ19" s="77">
        <v>32</v>
      </c>
      <c r="BK19" s="77">
        <v>27</v>
      </c>
      <c r="BL19" s="77">
        <v>47</v>
      </c>
      <c r="BM19" s="77">
        <v>54</v>
      </c>
      <c r="BN19" s="77">
        <v>38</v>
      </c>
      <c r="BO19" s="77">
        <v>46</v>
      </c>
      <c r="BP19" s="77">
        <v>49</v>
      </c>
      <c r="BQ19" s="77">
        <v>51</v>
      </c>
      <c r="BR19" s="77">
        <v>39</v>
      </c>
      <c r="BS19" s="77">
        <v>49</v>
      </c>
      <c r="BT19" s="77">
        <v>49</v>
      </c>
      <c r="BU19" s="77">
        <v>57</v>
      </c>
      <c r="BV19" s="77">
        <v>49</v>
      </c>
      <c r="BW19" s="77">
        <v>43</v>
      </c>
      <c r="BX19" s="77">
        <v>55</v>
      </c>
      <c r="BY19" s="77">
        <v>48</v>
      </c>
      <c r="BZ19" s="77">
        <v>53</v>
      </c>
      <c r="CA19" s="77">
        <v>45</v>
      </c>
      <c r="CB19" s="77">
        <v>47</v>
      </c>
      <c r="CC19" s="77">
        <v>30</v>
      </c>
      <c r="CD19" s="77">
        <v>39</v>
      </c>
      <c r="CE19" s="77">
        <v>25</v>
      </c>
      <c r="CF19" s="77">
        <v>24</v>
      </c>
      <c r="CG19" s="77">
        <v>27</v>
      </c>
      <c r="CH19" s="77">
        <v>31</v>
      </c>
      <c r="CI19" s="77">
        <v>22</v>
      </c>
      <c r="CJ19" s="77">
        <v>33</v>
      </c>
      <c r="CK19" s="77">
        <v>32</v>
      </c>
      <c r="CL19" s="77">
        <v>17</v>
      </c>
      <c r="CM19" s="77">
        <v>22</v>
      </c>
      <c r="CN19" s="77">
        <v>32</v>
      </c>
      <c r="CO19" s="77">
        <v>25</v>
      </c>
      <c r="CP19" s="77">
        <v>23</v>
      </c>
      <c r="CQ19" s="77">
        <v>22</v>
      </c>
      <c r="CR19" s="77">
        <v>24</v>
      </c>
      <c r="CS19" s="77">
        <v>16</v>
      </c>
      <c r="CT19" s="77">
        <v>15</v>
      </c>
      <c r="CU19" s="77">
        <v>10</v>
      </c>
      <c r="CV19" s="77">
        <v>12</v>
      </c>
      <c r="CW19" s="77">
        <v>7</v>
      </c>
      <c r="CX19" s="77">
        <v>6</v>
      </c>
      <c r="CY19" s="77">
        <v>7</v>
      </c>
      <c r="CZ19" s="78">
        <v>2332</v>
      </c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</row>
    <row r="20" spans="1:227" s="75" customFormat="1" ht="11.25" customHeight="1" x14ac:dyDescent="0.15">
      <c r="A20" s="217"/>
      <c r="B20" s="79" t="s">
        <v>15</v>
      </c>
      <c r="C20" s="80">
        <v>15</v>
      </c>
      <c r="D20" s="80">
        <v>15</v>
      </c>
      <c r="E20" s="80">
        <v>17</v>
      </c>
      <c r="F20" s="80">
        <v>15</v>
      </c>
      <c r="G20" s="80">
        <v>16</v>
      </c>
      <c r="H20" s="80">
        <v>22</v>
      </c>
      <c r="I20" s="80">
        <v>20</v>
      </c>
      <c r="J20" s="80">
        <v>29</v>
      </c>
      <c r="K20" s="80">
        <v>20</v>
      </c>
      <c r="L20" s="80">
        <v>25</v>
      </c>
      <c r="M20" s="80">
        <v>28</v>
      </c>
      <c r="N20" s="80">
        <v>22</v>
      </c>
      <c r="O20" s="80">
        <v>24</v>
      </c>
      <c r="P20" s="80">
        <v>38</v>
      </c>
      <c r="Q20" s="80">
        <v>25</v>
      </c>
      <c r="R20" s="80">
        <v>31</v>
      </c>
      <c r="S20" s="80">
        <v>34</v>
      </c>
      <c r="T20" s="80">
        <v>32</v>
      </c>
      <c r="U20" s="80">
        <v>37</v>
      </c>
      <c r="V20" s="80">
        <v>33</v>
      </c>
      <c r="W20" s="80">
        <v>24</v>
      </c>
      <c r="X20" s="80">
        <v>22</v>
      </c>
      <c r="Y20" s="80">
        <v>25</v>
      </c>
      <c r="Z20" s="80">
        <v>29</v>
      </c>
      <c r="AA20" s="80">
        <v>24</v>
      </c>
      <c r="AB20" s="80">
        <v>21</v>
      </c>
      <c r="AC20" s="80">
        <v>18</v>
      </c>
      <c r="AD20" s="80">
        <v>18</v>
      </c>
      <c r="AE20" s="80">
        <v>30</v>
      </c>
      <c r="AF20" s="80">
        <v>19</v>
      </c>
      <c r="AG20" s="80">
        <v>22</v>
      </c>
      <c r="AH20" s="80">
        <v>21</v>
      </c>
      <c r="AI20" s="80">
        <v>28</v>
      </c>
      <c r="AJ20" s="80">
        <v>29</v>
      </c>
      <c r="AK20" s="80">
        <v>30</v>
      </c>
      <c r="AL20" s="80">
        <v>26</v>
      </c>
      <c r="AM20" s="80">
        <v>27</v>
      </c>
      <c r="AN20" s="80">
        <v>34</v>
      </c>
      <c r="AO20" s="80">
        <v>38</v>
      </c>
      <c r="AP20" s="80">
        <v>36</v>
      </c>
      <c r="AQ20" s="80">
        <v>32</v>
      </c>
      <c r="AR20" s="80">
        <v>36</v>
      </c>
      <c r="AS20" s="80">
        <v>35</v>
      </c>
      <c r="AT20" s="80">
        <v>47</v>
      </c>
      <c r="AU20" s="80">
        <v>41</v>
      </c>
      <c r="AV20" s="80">
        <v>44</v>
      </c>
      <c r="AW20" s="80">
        <v>41</v>
      </c>
      <c r="AX20" s="80">
        <v>46</v>
      </c>
      <c r="AY20" s="80">
        <v>52</v>
      </c>
      <c r="AZ20" s="80">
        <v>46</v>
      </c>
      <c r="BA20" s="80">
        <v>54</v>
      </c>
      <c r="BB20" s="80">
        <v>52</v>
      </c>
      <c r="BC20" s="80">
        <v>56</v>
      </c>
      <c r="BD20" s="80">
        <v>59</v>
      </c>
      <c r="BE20" s="80">
        <v>48</v>
      </c>
      <c r="BF20" s="80">
        <v>50</v>
      </c>
      <c r="BG20" s="80">
        <v>53</v>
      </c>
      <c r="BH20" s="80">
        <v>62</v>
      </c>
      <c r="BI20" s="80">
        <v>63</v>
      </c>
      <c r="BJ20" s="80">
        <v>54</v>
      </c>
      <c r="BK20" s="80">
        <v>60</v>
      </c>
      <c r="BL20" s="80">
        <v>79</v>
      </c>
      <c r="BM20" s="80">
        <v>101</v>
      </c>
      <c r="BN20" s="80">
        <v>75</v>
      </c>
      <c r="BO20" s="80">
        <v>88</v>
      </c>
      <c r="BP20" s="80">
        <v>93</v>
      </c>
      <c r="BQ20" s="80">
        <v>98</v>
      </c>
      <c r="BR20" s="80">
        <v>89</v>
      </c>
      <c r="BS20" s="80">
        <v>89</v>
      </c>
      <c r="BT20" s="80">
        <v>100</v>
      </c>
      <c r="BU20" s="80">
        <v>100</v>
      </c>
      <c r="BV20" s="80">
        <v>101</v>
      </c>
      <c r="BW20" s="80">
        <v>81</v>
      </c>
      <c r="BX20" s="80">
        <v>89</v>
      </c>
      <c r="BY20" s="80">
        <v>98</v>
      </c>
      <c r="BZ20" s="80">
        <v>82</v>
      </c>
      <c r="CA20" s="80">
        <v>91</v>
      </c>
      <c r="CB20" s="80">
        <v>82</v>
      </c>
      <c r="CC20" s="80">
        <v>72</v>
      </c>
      <c r="CD20" s="80">
        <v>59</v>
      </c>
      <c r="CE20" s="80">
        <v>41</v>
      </c>
      <c r="CF20" s="80">
        <v>43</v>
      </c>
      <c r="CG20" s="80">
        <v>48</v>
      </c>
      <c r="CH20" s="80">
        <v>43</v>
      </c>
      <c r="CI20" s="80">
        <v>35</v>
      </c>
      <c r="CJ20" s="80">
        <v>53</v>
      </c>
      <c r="CK20" s="80">
        <v>45</v>
      </c>
      <c r="CL20" s="80">
        <v>30</v>
      </c>
      <c r="CM20" s="80">
        <v>32</v>
      </c>
      <c r="CN20" s="80">
        <v>42</v>
      </c>
      <c r="CO20" s="80">
        <v>37</v>
      </c>
      <c r="CP20" s="80">
        <v>30</v>
      </c>
      <c r="CQ20" s="80">
        <v>30</v>
      </c>
      <c r="CR20" s="80">
        <v>28</v>
      </c>
      <c r="CS20" s="80">
        <v>19</v>
      </c>
      <c r="CT20" s="80">
        <v>17</v>
      </c>
      <c r="CU20" s="80">
        <v>10</v>
      </c>
      <c r="CV20" s="80">
        <v>13</v>
      </c>
      <c r="CW20" s="80">
        <v>10</v>
      </c>
      <c r="CX20" s="80">
        <v>6</v>
      </c>
      <c r="CY20" s="80">
        <v>8</v>
      </c>
      <c r="CZ20" s="78">
        <v>4337</v>
      </c>
    </row>
    <row r="21" spans="1:227" s="89" customFormat="1" ht="11.25" customHeight="1" x14ac:dyDescent="0.15">
      <c r="A21" s="215" t="s">
        <v>2</v>
      </c>
      <c r="B21" s="86" t="s">
        <v>13</v>
      </c>
      <c r="C21" s="87">
        <f>SUM(C3,C6,C9,C12,C15,C18)</f>
        <v>380</v>
      </c>
      <c r="D21" s="87">
        <f t="shared" ref="D21:BO21" si="0">SUM(D3,D6,D9,D12,D15,D18)</f>
        <v>431</v>
      </c>
      <c r="E21" s="87">
        <f t="shared" si="0"/>
        <v>445</v>
      </c>
      <c r="F21" s="87">
        <f t="shared" si="0"/>
        <v>523</v>
      </c>
      <c r="G21" s="87">
        <f t="shared" si="0"/>
        <v>499</v>
      </c>
      <c r="H21" s="87">
        <f t="shared" si="0"/>
        <v>533</v>
      </c>
      <c r="I21" s="87">
        <f t="shared" si="0"/>
        <v>604</v>
      </c>
      <c r="J21" s="87">
        <f t="shared" si="0"/>
        <v>585</v>
      </c>
      <c r="K21" s="87">
        <f t="shared" si="0"/>
        <v>604</v>
      </c>
      <c r="L21" s="87">
        <f t="shared" si="0"/>
        <v>598</v>
      </c>
      <c r="M21" s="87">
        <f t="shared" si="0"/>
        <v>632</v>
      </c>
      <c r="N21" s="87">
        <f t="shared" si="0"/>
        <v>661</v>
      </c>
      <c r="O21" s="87">
        <f t="shared" si="0"/>
        <v>639</v>
      </c>
      <c r="P21" s="87">
        <f t="shared" si="0"/>
        <v>677</v>
      </c>
      <c r="Q21" s="87">
        <f t="shared" si="0"/>
        <v>703</v>
      </c>
      <c r="R21" s="87">
        <f t="shared" si="0"/>
        <v>689</v>
      </c>
      <c r="S21" s="87">
        <f t="shared" si="0"/>
        <v>697</v>
      </c>
      <c r="T21" s="87">
        <f t="shared" si="0"/>
        <v>699</v>
      </c>
      <c r="U21" s="87">
        <f t="shared" si="0"/>
        <v>630</v>
      </c>
      <c r="V21" s="87">
        <f t="shared" si="0"/>
        <v>604</v>
      </c>
      <c r="W21" s="87">
        <f t="shared" si="0"/>
        <v>588</v>
      </c>
      <c r="X21" s="87">
        <f t="shared" si="0"/>
        <v>580</v>
      </c>
      <c r="Y21" s="87">
        <f t="shared" si="0"/>
        <v>578</v>
      </c>
      <c r="Z21" s="87">
        <f t="shared" si="0"/>
        <v>560</v>
      </c>
      <c r="AA21" s="87">
        <f t="shared" si="0"/>
        <v>557</v>
      </c>
      <c r="AB21" s="87">
        <f t="shared" si="0"/>
        <v>599</v>
      </c>
      <c r="AC21" s="87">
        <f t="shared" si="0"/>
        <v>621</v>
      </c>
      <c r="AD21" s="87">
        <f t="shared" si="0"/>
        <v>624</v>
      </c>
      <c r="AE21" s="87">
        <f t="shared" si="0"/>
        <v>553</v>
      </c>
      <c r="AF21" s="87">
        <f t="shared" si="0"/>
        <v>561</v>
      </c>
      <c r="AG21" s="87">
        <f t="shared" si="0"/>
        <v>578</v>
      </c>
      <c r="AH21" s="87">
        <f t="shared" si="0"/>
        <v>610</v>
      </c>
      <c r="AI21" s="87">
        <f t="shared" si="0"/>
        <v>587</v>
      </c>
      <c r="AJ21" s="87">
        <f t="shared" si="0"/>
        <v>596</v>
      </c>
      <c r="AK21" s="87">
        <f t="shared" si="0"/>
        <v>625</v>
      </c>
      <c r="AL21" s="87">
        <f t="shared" si="0"/>
        <v>630</v>
      </c>
      <c r="AM21" s="87">
        <f t="shared" si="0"/>
        <v>626</v>
      </c>
      <c r="AN21" s="87">
        <f t="shared" si="0"/>
        <v>668</v>
      </c>
      <c r="AO21" s="87">
        <f t="shared" si="0"/>
        <v>700</v>
      </c>
      <c r="AP21" s="87">
        <f t="shared" si="0"/>
        <v>698</v>
      </c>
      <c r="AQ21" s="87">
        <f t="shared" si="0"/>
        <v>727</v>
      </c>
      <c r="AR21" s="87">
        <f t="shared" si="0"/>
        <v>792</v>
      </c>
      <c r="AS21" s="87">
        <f t="shared" si="0"/>
        <v>762</v>
      </c>
      <c r="AT21" s="87">
        <f t="shared" si="0"/>
        <v>766</v>
      </c>
      <c r="AU21" s="87">
        <f t="shared" si="0"/>
        <v>809</v>
      </c>
      <c r="AV21" s="87">
        <f t="shared" si="0"/>
        <v>791</v>
      </c>
      <c r="AW21" s="87">
        <f t="shared" si="0"/>
        <v>839</v>
      </c>
      <c r="AX21" s="87">
        <f t="shared" si="0"/>
        <v>862</v>
      </c>
      <c r="AY21" s="87">
        <f t="shared" si="0"/>
        <v>844</v>
      </c>
      <c r="AZ21" s="87">
        <f t="shared" si="0"/>
        <v>828</v>
      </c>
      <c r="BA21" s="87">
        <f t="shared" si="0"/>
        <v>913</v>
      </c>
      <c r="BB21" s="87">
        <f t="shared" si="0"/>
        <v>959</v>
      </c>
      <c r="BC21" s="87">
        <f t="shared" si="0"/>
        <v>948</v>
      </c>
      <c r="BD21" s="87">
        <f t="shared" si="0"/>
        <v>951</v>
      </c>
      <c r="BE21" s="87">
        <f t="shared" si="0"/>
        <v>919</v>
      </c>
      <c r="BF21" s="87">
        <f t="shared" si="0"/>
        <v>899</v>
      </c>
      <c r="BG21" s="87">
        <f t="shared" si="0"/>
        <v>833</v>
      </c>
      <c r="BH21" s="87">
        <f t="shared" si="0"/>
        <v>807</v>
      </c>
      <c r="BI21" s="87">
        <f t="shared" si="0"/>
        <v>916</v>
      </c>
      <c r="BJ21" s="87">
        <f t="shared" si="0"/>
        <v>651</v>
      </c>
      <c r="BK21" s="87">
        <f t="shared" si="0"/>
        <v>837</v>
      </c>
      <c r="BL21" s="87">
        <f t="shared" si="0"/>
        <v>770</v>
      </c>
      <c r="BM21" s="87">
        <f t="shared" si="0"/>
        <v>852</v>
      </c>
      <c r="BN21" s="87">
        <f t="shared" si="0"/>
        <v>762</v>
      </c>
      <c r="BO21" s="87">
        <f t="shared" si="0"/>
        <v>875</v>
      </c>
      <c r="BP21" s="87">
        <f t="shared" ref="BP21:CY21" si="1">SUM(BP3,BP6,BP9,BP12,BP15,BP18)</f>
        <v>875</v>
      </c>
      <c r="BQ21" s="87">
        <f t="shared" si="1"/>
        <v>865</v>
      </c>
      <c r="BR21" s="87">
        <f t="shared" si="1"/>
        <v>886</v>
      </c>
      <c r="BS21" s="87">
        <f t="shared" si="1"/>
        <v>821</v>
      </c>
      <c r="BT21" s="87">
        <f t="shared" si="1"/>
        <v>858</v>
      </c>
      <c r="BU21" s="87">
        <f t="shared" si="1"/>
        <v>941</v>
      </c>
      <c r="BV21" s="87">
        <f t="shared" si="1"/>
        <v>898</v>
      </c>
      <c r="BW21" s="87">
        <f t="shared" si="1"/>
        <v>972</v>
      </c>
      <c r="BX21" s="87">
        <f t="shared" si="1"/>
        <v>918</v>
      </c>
      <c r="BY21" s="87">
        <f t="shared" si="1"/>
        <v>909</v>
      </c>
      <c r="BZ21" s="87">
        <f t="shared" si="1"/>
        <v>920</v>
      </c>
      <c r="CA21" s="87">
        <f t="shared" si="1"/>
        <v>989</v>
      </c>
      <c r="CB21" s="87">
        <f t="shared" si="1"/>
        <v>943</v>
      </c>
      <c r="CC21" s="87">
        <f t="shared" si="1"/>
        <v>832</v>
      </c>
      <c r="CD21" s="87">
        <f t="shared" si="1"/>
        <v>587</v>
      </c>
      <c r="CE21" s="87">
        <f t="shared" si="1"/>
        <v>475</v>
      </c>
      <c r="CF21" s="87">
        <f t="shared" si="1"/>
        <v>541</v>
      </c>
      <c r="CG21" s="87">
        <f t="shared" si="1"/>
        <v>497</v>
      </c>
      <c r="CH21" s="87">
        <f t="shared" si="1"/>
        <v>490</v>
      </c>
      <c r="CI21" s="87">
        <f t="shared" si="1"/>
        <v>446</v>
      </c>
      <c r="CJ21" s="87">
        <f t="shared" si="1"/>
        <v>403</v>
      </c>
      <c r="CK21" s="87">
        <f t="shared" si="1"/>
        <v>354</v>
      </c>
      <c r="CL21" s="87">
        <f t="shared" si="1"/>
        <v>236</v>
      </c>
      <c r="CM21" s="87">
        <f t="shared" si="1"/>
        <v>283</v>
      </c>
      <c r="CN21" s="87">
        <f t="shared" si="1"/>
        <v>254</v>
      </c>
      <c r="CO21" s="87">
        <f t="shared" si="1"/>
        <v>219</v>
      </c>
      <c r="CP21" s="87">
        <f t="shared" si="1"/>
        <v>178</v>
      </c>
      <c r="CQ21" s="87">
        <f t="shared" si="1"/>
        <v>148</v>
      </c>
      <c r="CR21" s="87">
        <f t="shared" si="1"/>
        <v>89</v>
      </c>
      <c r="CS21" s="87">
        <f t="shared" si="1"/>
        <v>77</v>
      </c>
      <c r="CT21" s="87">
        <f t="shared" si="1"/>
        <v>63</v>
      </c>
      <c r="CU21" s="87">
        <f t="shared" si="1"/>
        <v>46</v>
      </c>
      <c r="CV21" s="87">
        <f t="shared" si="1"/>
        <v>23</v>
      </c>
      <c r="CW21" s="87">
        <f t="shared" si="1"/>
        <v>21</v>
      </c>
      <c r="CX21" s="87">
        <f t="shared" si="1"/>
        <v>14</v>
      </c>
      <c r="CY21" s="87">
        <f t="shared" si="1"/>
        <v>10</v>
      </c>
      <c r="CZ21" s="88">
        <f>SUM(C21:CY21)</f>
        <v>62965</v>
      </c>
    </row>
    <row r="22" spans="1:227" s="89" customFormat="1" ht="11.25" customHeight="1" x14ac:dyDescent="0.15">
      <c r="A22" s="216"/>
      <c r="B22" s="90" t="s">
        <v>14</v>
      </c>
      <c r="C22" s="91">
        <f>SUM(C4,C7,C10,C13,C16,C19)</f>
        <v>381</v>
      </c>
      <c r="D22" s="91">
        <f t="shared" ref="D22:BO22" si="2">SUM(D4,D7,D10,D13,D16,D19)</f>
        <v>384</v>
      </c>
      <c r="E22" s="91">
        <f t="shared" si="2"/>
        <v>399</v>
      </c>
      <c r="F22" s="91">
        <f t="shared" si="2"/>
        <v>462</v>
      </c>
      <c r="G22" s="91">
        <f t="shared" si="2"/>
        <v>505</v>
      </c>
      <c r="H22" s="91">
        <f t="shared" si="2"/>
        <v>481</v>
      </c>
      <c r="I22" s="91">
        <f t="shared" si="2"/>
        <v>520</v>
      </c>
      <c r="J22" s="91">
        <f t="shared" si="2"/>
        <v>553</v>
      </c>
      <c r="K22" s="91">
        <f t="shared" si="2"/>
        <v>606</v>
      </c>
      <c r="L22" s="91">
        <f t="shared" si="2"/>
        <v>607</v>
      </c>
      <c r="M22" s="91">
        <f t="shared" si="2"/>
        <v>590</v>
      </c>
      <c r="N22" s="91">
        <f t="shared" si="2"/>
        <v>638</v>
      </c>
      <c r="O22" s="91">
        <f t="shared" si="2"/>
        <v>605</v>
      </c>
      <c r="P22" s="91">
        <f t="shared" si="2"/>
        <v>626</v>
      </c>
      <c r="Q22" s="91">
        <f t="shared" si="2"/>
        <v>630</v>
      </c>
      <c r="R22" s="91">
        <f t="shared" si="2"/>
        <v>648</v>
      </c>
      <c r="S22" s="91">
        <f t="shared" si="2"/>
        <v>624</v>
      </c>
      <c r="T22" s="91">
        <f t="shared" si="2"/>
        <v>627</v>
      </c>
      <c r="U22" s="91">
        <f t="shared" si="2"/>
        <v>625</v>
      </c>
      <c r="V22" s="91">
        <f t="shared" si="2"/>
        <v>559</v>
      </c>
      <c r="W22" s="91">
        <f t="shared" si="2"/>
        <v>491</v>
      </c>
      <c r="X22" s="91">
        <f t="shared" si="2"/>
        <v>528</v>
      </c>
      <c r="Y22" s="91">
        <f t="shared" si="2"/>
        <v>499</v>
      </c>
      <c r="Z22" s="91">
        <f t="shared" si="2"/>
        <v>468</v>
      </c>
      <c r="AA22" s="91">
        <f t="shared" si="2"/>
        <v>433</v>
      </c>
      <c r="AB22" s="91">
        <f t="shared" si="2"/>
        <v>496</v>
      </c>
      <c r="AC22" s="91">
        <f t="shared" si="2"/>
        <v>495</v>
      </c>
      <c r="AD22" s="91">
        <f t="shared" si="2"/>
        <v>532</v>
      </c>
      <c r="AE22" s="91">
        <f t="shared" si="2"/>
        <v>500</v>
      </c>
      <c r="AF22" s="91">
        <f t="shared" si="2"/>
        <v>517</v>
      </c>
      <c r="AG22" s="91">
        <f t="shared" si="2"/>
        <v>494</v>
      </c>
      <c r="AH22" s="91">
        <f t="shared" si="2"/>
        <v>540</v>
      </c>
      <c r="AI22" s="91">
        <f t="shared" si="2"/>
        <v>575</v>
      </c>
      <c r="AJ22" s="91">
        <f t="shared" si="2"/>
        <v>574</v>
      </c>
      <c r="AK22" s="91">
        <f t="shared" si="2"/>
        <v>602</v>
      </c>
      <c r="AL22" s="91">
        <f t="shared" si="2"/>
        <v>609</v>
      </c>
      <c r="AM22" s="91">
        <f t="shared" si="2"/>
        <v>599</v>
      </c>
      <c r="AN22" s="91">
        <f t="shared" si="2"/>
        <v>658</v>
      </c>
      <c r="AO22" s="91">
        <f t="shared" si="2"/>
        <v>718</v>
      </c>
      <c r="AP22" s="91">
        <f t="shared" si="2"/>
        <v>704</v>
      </c>
      <c r="AQ22" s="91">
        <f t="shared" si="2"/>
        <v>729</v>
      </c>
      <c r="AR22" s="91">
        <f t="shared" si="2"/>
        <v>783</v>
      </c>
      <c r="AS22" s="91">
        <f t="shared" si="2"/>
        <v>781</v>
      </c>
      <c r="AT22" s="91">
        <f t="shared" si="2"/>
        <v>802</v>
      </c>
      <c r="AU22" s="91">
        <f t="shared" si="2"/>
        <v>788</v>
      </c>
      <c r="AV22" s="91">
        <f t="shared" si="2"/>
        <v>805</v>
      </c>
      <c r="AW22" s="91">
        <f t="shared" si="2"/>
        <v>896</v>
      </c>
      <c r="AX22" s="91">
        <f t="shared" si="2"/>
        <v>898</v>
      </c>
      <c r="AY22" s="91">
        <f t="shared" si="2"/>
        <v>854</v>
      </c>
      <c r="AZ22" s="91">
        <f t="shared" si="2"/>
        <v>873</v>
      </c>
      <c r="BA22" s="91">
        <f t="shared" si="2"/>
        <v>949</v>
      </c>
      <c r="BB22" s="91">
        <f t="shared" si="2"/>
        <v>957</v>
      </c>
      <c r="BC22" s="91">
        <f t="shared" si="2"/>
        <v>961</v>
      </c>
      <c r="BD22" s="91">
        <f t="shared" si="2"/>
        <v>966</v>
      </c>
      <c r="BE22" s="91">
        <f t="shared" si="2"/>
        <v>966</v>
      </c>
      <c r="BF22" s="91">
        <f t="shared" si="2"/>
        <v>951</v>
      </c>
      <c r="BG22" s="91">
        <f t="shared" si="2"/>
        <v>939</v>
      </c>
      <c r="BH22" s="91">
        <f t="shared" si="2"/>
        <v>880</v>
      </c>
      <c r="BI22" s="91">
        <f t="shared" si="2"/>
        <v>1009</v>
      </c>
      <c r="BJ22" s="91">
        <f t="shared" si="2"/>
        <v>705</v>
      </c>
      <c r="BK22" s="91">
        <f t="shared" si="2"/>
        <v>941</v>
      </c>
      <c r="BL22" s="91">
        <f t="shared" si="2"/>
        <v>881</v>
      </c>
      <c r="BM22" s="91">
        <f t="shared" si="2"/>
        <v>992</v>
      </c>
      <c r="BN22" s="91">
        <f t="shared" si="2"/>
        <v>875</v>
      </c>
      <c r="BO22" s="91">
        <f t="shared" si="2"/>
        <v>915</v>
      </c>
      <c r="BP22" s="91">
        <f t="shared" ref="BP22:CX22" si="3">SUM(BP4,BP7,BP10,BP13,BP16,BP19)</f>
        <v>946</v>
      </c>
      <c r="BQ22" s="91">
        <f t="shared" si="3"/>
        <v>948</v>
      </c>
      <c r="BR22" s="91">
        <f t="shared" si="3"/>
        <v>963</v>
      </c>
      <c r="BS22" s="91">
        <f t="shared" si="3"/>
        <v>920</v>
      </c>
      <c r="BT22" s="91">
        <f t="shared" si="3"/>
        <v>908</v>
      </c>
      <c r="BU22" s="91">
        <f t="shared" si="3"/>
        <v>915</v>
      </c>
      <c r="BV22" s="91">
        <f t="shared" si="3"/>
        <v>996</v>
      </c>
      <c r="BW22" s="91">
        <f t="shared" si="3"/>
        <v>995</v>
      </c>
      <c r="BX22" s="91">
        <f t="shared" si="3"/>
        <v>1080</v>
      </c>
      <c r="BY22" s="91">
        <f t="shared" si="3"/>
        <v>1127</v>
      </c>
      <c r="BZ22" s="91">
        <f t="shared" si="3"/>
        <v>1068</v>
      </c>
      <c r="CA22" s="91">
        <f t="shared" si="3"/>
        <v>1207</v>
      </c>
      <c r="CB22" s="91">
        <f t="shared" si="3"/>
        <v>1101</v>
      </c>
      <c r="CC22" s="91">
        <f t="shared" si="3"/>
        <v>1060</v>
      </c>
      <c r="CD22" s="91">
        <f t="shared" si="3"/>
        <v>728</v>
      </c>
      <c r="CE22" s="91">
        <f t="shared" si="3"/>
        <v>602</v>
      </c>
      <c r="CF22" s="91">
        <f t="shared" si="3"/>
        <v>802</v>
      </c>
      <c r="CG22" s="91">
        <f t="shared" si="3"/>
        <v>692</v>
      </c>
      <c r="CH22" s="91">
        <f t="shared" si="3"/>
        <v>743</v>
      </c>
      <c r="CI22" s="91">
        <f t="shared" si="3"/>
        <v>698</v>
      </c>
      <c r="CJ22" s="91">
        <f t="shared" si="3"/>
        <v>697</v>
      </c>
      <c r="CK22" s="91">
        <f t="shared" si="3"/>
        <v>620</v>
      </c>
      <c r="CL22" s="91">
        <f t="shared" si="3"/>
        <v>576</v>
      </c>
      <c r="CM22" s="91">
        <f t="shared" si="3"/>
        <v>540</v>
      </c>
      <c r="CN22" s="91">
        <f t="shared" si="3"/>
        <v>448</v>
      </c>
      <c r="CO22" s="91">
        <f t="shared" si="3"/>
        <v>496</v>
      </c>
      <c r="CP22" s="91">
        <f t="shared" si="3"/>
        <v>427</v>
      </c>
      <c r="CQ22" s="91">
        <f t="shared" si="3"/>
        <v>369</v>
      </c>
      <c r="CR22" s="91">
        <f t="shared" si="3"/>
        <v>321</v>
      </c>
      <c r="CS22" s="91">
        <f t="shared" si="3"/>
        <v>243</v>
      </c>
      <c r="CT22" s="91">
        <f t="shared" si="3"/>
        <v>189</v>
      </c>
      <c r="CU22" s="91">
        <f t="shared" si="3"/>
        <v>169</v>
      </c>
      <c r="CV22" s="91">
        <f t="shared" si="3"/>
        <v>126</v>
      </c>
      <c r="CW22" s="91">
        <f t="shared" si="3"/>
        <v>99</v>
      </c>
      <c r="CX22" s="91">
        <f t="shared" si="3"/>
        <v>76</v>
      </c>
      <c r="CY22" s="91">
        <f>SUM(CY4,CY7,CY10,CY13,CY16,CY19)</f>
        <v>133</v>
      </c>
      <c r="CZ22" s="92">
        <f>SUM(C22:CY22)</f>
        <v>68226</v>
      </c>
    </row>
    <row r="23" spans="1:227" s="89" customFormat="1" ht="11.25" customHeight="1" x14ac:dyDescent="0.15">
      <c r="A23" s="216"/>
      <c r="B23" s="93" t="s">
        <v>15</v>
      </c>
      <c r="C23" s="94">
        <f>SUM(C5,C8,C11,C14,C17,C20)</f>
        <v>761</v>
      </c>
      <c r="D23" s="94">
        <f t="shared" ref="D23:BO23" si="4">SUM(D5,D8,D11,D14,D17,D20)</f>
        <v>815</v>
      </c>
      <c r="E23" s="94">
        <f t="shared" si="4"/>
        <v>844</v>
      </c>
      <c r="F23" s="94">
        <f t="shared" si="4"/>
        <v>985</v>
      </c>
      <c r="G23" s="94">
        <f t="shared" si="4"/>
        <v>1004</v>
      </c>
      <c r="H23" s="94">
        <f t="shared" si="4"/>
        <v>1014</v>
      </c>
      <c r="I23" s="94">
        <f t="shared" si="4"/>
        <v>1124</v>
      </c>
      <c r="J23" s="94">
        <f t="shared" si="4"/>
        <v>1138</v>
      </c>
      <c r="K23" s="94">
        <f t="shared" si="4"/>
        <v>1210</v>
      </c>
      <c r="L23" s="94">
        <f t="shared" si="4"/>
        <v>1205</v>
      </c>
      <c r="M23" s="94">
        <f t="shared" si="4"/>
        <v>1222</v>
      </c>
      <c r="N23" s="94">
        <f t="shared" si="4"/>
        <v>1299</v>
      </c>
      <c r="O23" s="94">
        <f t="shared" si="4"/>
        <v>1244</v>
      </c>
      <c r="P23" s="94">
        <f t="shared" si="4"/>
        <v>1303</v>
      </c>
      <c r="Q23" s="94">
        <f t="shared" si="4"/>
        <v>1333</v>
      </c>
      <c r="R23" s="94">
        <f t="shared" si="4"/>
        <v>1337</v>
      </c>
      <c r="S23" s="94">
        <f t="shared" si="4"/>
        <v>1321</v>
      </c>
      <c r="T23" s="94">
        <f t="shared" si="4"/>
        <v>1326</v>
      </c>
      <c r="U23" s="94">
        <f t="shared" si="4"/>
        <v>1255</v>
      </c>
      <c r="V23" s="94">
        <f t="shared" si="4"/>
        <v>1163</v>
      </c>
      <c r="W23" s="94">
        <f t="shared" si="4"/>
        <v>1079</v>
      </c>
      <c r="X23" s="94">
        <f t="shared" si="4"/>
        <v>1108</v>
      </c>
      <c r="Y23" s="94">
        <f t="shared" si="4"/>
        <v>1077</v>
      </c>
      <c r="Z23" s="94">
        <f t="shared" si="4"/>
        <v>1028</v>
      </c>
      <c r="AA23" s="94">
        <f t="shared" si="4"/>
        <v>990</v>
      </c>
      <c r="AB23" s="94">
        <f t="shared" si="4"/>
        <v>1095</v>
      </c>
      <c r="AC23" s="94">
        <f t="shared" si="4"/>
        <v>1116</v>
      </c>
      <c r="AD23" s="94">
        <f t="shared" si="4"/>
        <v>1156</v>
      </c>
      <c r="AE23" s="94">
        <f t="shared" si="4"/>
        <v>1053</v>
      </c>
      <c r="AF23" s="94">
        <f t="shared" si="4"/>
        <v>1078</v>
      </c>
      <c r="AG23" s="94">
        <f t="shared" si="4"/>
        <v>1072</v>
      </c>
      <c r="AH23" s="94">
        <f t="shared" si="4"/>
        <v>1150</v>
      </c>
      <c r="AI23" s="94">
        <f t="shared" si="4"/>
        <v>1162</v>
      </c>
      <c r="AJ23" s="94">
        <f t="shared" si="4"/>
        <v>1170</v>
      </c>
      <c r="AK23" s="94">
        <f t="shared" si="4"/>
        <v>1227</v>
      </c>
      <c r="AL23" s="94">
        <f t="shared" si="4"/>
        <v>1239</v>
      </c>
      <c r="AM23" s="94">
        <f t="shared" si="4"/>
        <v>1225</v>
      </c>
      <c r="AN23" s="94">
        <f t="shared" si="4"/>
        <v>1326</v>
      </c>
      <c r="AO23" s="94">
        <f t="shared" si="4"/>
        <v>1418</v>
      </c>
      <c r="AP23" s="94">
        <f t="shared" si="4"/>
        <v>1402</v>
      </c>
      <c r="AQ23" s="94">
        <f t="shared" si="4"/>
        <v>1456</v>
      </c>
      <c r="AR23" s="94">
        <f t="shared" si="4"/>
        <v>1575</v>
      </c>
      <c r="AS23" s="94">
        <f t="shared" si="4"/>
        <v>1543</v>
      </c>
      <c r="AT23" s="94">
        <f t="shared" si="4"/>
        <v>1568</v>
      </c>
      <c r="AU23" s="94">
        <f t="shared" si="4"/>
        <v>1597</v>
      </c>
      <c r="AV23" s="94">
        <f t="shared" si="4"/>
        <v>1596</v>
      </c>
      <c r="AW23" s="94">
        <f t="shared" si="4"/>
        <v>1735</v>
      </c>
      <c r="AX23" s="94">
        <f t="shared" si="4"/>
        <v>1760</v>
      </c>
      <c r="AY23" s="94">
        <f t="shared" si="4"/>
        <v>1698</v>
      </c>
      <c r="AZ23" s="94">
        <f t="shared" si="4"/>
        <v>1701</v>
      </c>
      <c r="BA23" s="94">
        <f t="shared" si="4"/>
        <v>1862</v>
      </c>
      <c r="BB23" s="94">
        <f t="shared" si="4"/>
        <v>1916</v>
      </c>
      <c r="BC23" s="94">
        <f t="shared" si="4"/>
        <v>1909</v>
      </c>
      <c r="BD23" s="94">
        <f t="shared" si="4"/>
        <v>1917</v>
      </c>
      <c r="BE23" s="94">
        <f t="shared" si="4"/>
        <v>1885</v>
      </c>
      <c r="BF23" s="94">
        <f t="shared" si="4"/>
        <v>1850</v>
      </c>
      <c r="BG23" s="94">
        <f t="shared" si="4"/>
        <v>1772</v>
      </c>
      <c r="BH23" s="94">
        <f t="shared" si="4"/>
        <v>1687</v>
      </c>
      <c r="BI23" s="94">
        <f t="shared" si="4"/>
        <v>1925</v>
      </c>
      <c r="BJ23" s="94">
        <f t="shared" si="4"/>
        <v>1356</v>
      </c>
      <c r="BK23" s="94">
        <f t="shared" si="4"/>
        <v>1778</v>
      </c>
      <c r="BL23" s="94">
        <f t="shared" si="4"/>
        <v>1651</v>
      </c>
      <c r="BM23" s="94">
        <f t="shared" si="4"/>
        <v>1844</v>
      </c>
      <c r="BN23" s="94">
        <f t="shared" si="4"/>
        <v>1637</v>
      </c>
      <c r="BO23" s="94">
        <f t="shared" si="4"/>
        <v>1790</v>
      </c>
      <c r="BP23" s="94">
        <f t="shared" ref="BP23:CZ23" si="5">SUM(BP5,BP8,BP11,BP14,BP17,BP20)</f>
        <v>1821</v>
      </c>
      <c r="BQ23" s="94">
        <f t="shared" si="5"/>
        <v>1813</v>
      </c>
      <c r="BR23" s="94">
        <f t="shared" si="5"/>
        <v>1849</v>
      </c>
      <c r="BS23" s="94">
        <f t="shared" si="5"/>
        <v>1741</v>
      </c>
      <c r="BT23" s="94">
        <f t="shared" si="5"/>
        <v>1766</v>
      </c>
      <c r="BU23" s="94">
        <f t="shared" si="5"/>
        <v>1856</v>
      </c>
      <c r="BV23" s="94">
        <f t="shared" si="5"/>
        <v>1894</v>
      </c>
      <c r="BW23" s="94">
        <f t="shared" si="5"/>
        <v>1967</v>
      </c>
      <c r="BX23" s="94">
        <f t="shared" si="5"/>
        <v>1998</v>
      </c>
      <c r="BY23" s="94">
        <f t="shared" si="5"/>
        <v>2036</v>
      </c>
      <c r="BZ23" s="94">
        <f t="shared" si="5"/>
        <v>1988</v>
      </c>
      <c r="CA23" s="94">
        <f t="shared" si="5"/>
        <v>2196</v>
      </c>
      <c r="CB23" s="94">
        <f t="shared" si="5"/>
        <v>2044</v>
      </c>
      <c r="CC23" s="94">
        <f t="shared" si="5"/>
        <v>1892</v>
      </c>
      <c r="CD23" s="94">
        <f t="shared" si="5"/>
        <v>1315</v>
      </c>
      <c r="CE23" s="94">
        <f t="shared" si="5"/>
        <v>1077</v>
      </c>
      <c r="CF23" s="94">
        <f t="shared" si="5"/>
        <v>1343</v>
      </c>
      <c r="CG23" s="94">
        <f t="shared" si="5"/>
        <v>1189</v>
      </c>
      <c r="CH23" s="94">
        <f t="shared" si="5"/>
        <v>1233</v>
      </c>
      <c r="CI23" s="94">
        <f t="shared" si="5"/>
        <v>1144</v>
      </c>
      <c r="CJ23" s="94">
        <f t="shared" si="5"/>
        <v>1100</v>
      </c>
      <c r="CK23" s="94">
        <f t="shared" si="5"/>
        <v>974</v>
      </c>
      <c r="CL23" s="94">
        <f t="shared" si="5"/>
        <v>812</v>
      </c>
      <c r="CM23" s="94">
        <f t="shared" si="5"/>
        <v>823</v>
      </c>
      <c r="CN23" s="94">
        <f t="shared" si="5"/>
        <v>702</v>
      </c>
      <c r="CO23" s="94">
        <f t="shared" si="5"/>
        <v>715</v>
      </c>
      <c r="CP23" s="94">
        <f t="shared" si="5"/>
        <v>605</v>
      </c>
      <c r="CQ23" s="94">
        <f t="shared" si="5"/>
        <v>517</v>
      </c>
      <c r="CR23" s="94">
        <f t="shared" si="5"/>
        <v>410</v>
      </c>
      <c r="CS23" s="94">
        <f t="shared" si="5"/>
        <v>320</v>
      </c>
      <c r="CT23" s="94">
        <f t="shared" si="5"/>
        <v>252</v>
      </c>
      <c r="CU23" s="94">
        <f t="shared" si="5"/>
        <v>215</v>
      </c>
      <c r="CV23" s="94">
        <f t="shared" si="5"/>
        <v>149</v>
      </c>
      <c r="CW23" s="94">
        <f t="shared" si="5"/>
        <v>120</v>
      </c>
      <c r="CX23" s="94">
        <f t="shared" si="5"/>
        <v>90</v>
      </c>
      <c r="CY23" s="94">
        <f t="shared" si="5"/>
        <v>143</v>
      </c>
      <c r="CZ23" s="94">
        <f t="shared" si="5"/>
        <v>131191</v>
      </c>
    </row>
  </sheetData>
  <mergeCells count="8">
    <mergeCell ref="A21:A23"/>
    <mergeCell ref="A12:A14"/>
    <mergeCell ref="A1:B1"/>
    <mergeCell ref="A3:A5"/>
    <mergeCell ref="A6:A8"/>
    <mergeCell ref="A9:A11"/>
    <mergeCell ref="A15:A17"/>
    <mergeCell ref="A18:A20"/>
  </mergeCells>
  <phoneticPr fontId="2"/>
  <printOptions horizontalCentered="1"/>
  <pageMargins left="0.59055118110236227" right="0.19685039370078741" top="1.1811023622047245" bottom="0.15748031496062992" header="0.59055118110236227" footer="0.15748031496062992"/>
  <pageSetup paperSize="9" scale="80" fitToWidth="3" fitToHeight="11" pageOrder="overThenDown" orientation="landscape" r:id="rId1"/>
  <headerFooter alignWithMargins="0">
    <oddHeader>&amp;L&amp;P/5&amp;C町別・年齢各歳別（1歳毎）人口&amp;R令和8年1月1日現在</oddHeader>
  </headerFooter>
  <colBreaks count="4" manualBreakCount="4">
    <brk id="23" max="22" man="1"/>
    <brk id="43" max="22" man="1"/>
    <brk id="63" max="22" man="1"/>
    <brk id="83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view="pageBreakPreview" zoomScaleNormal="100" zoomScaleSheetLayoutView="100" workbookViewId="0">
      <pane ySplit="1" topLeftCell="A2" activePane="bottomLeft" state="frozen"/>
      <selection pane="bottomLeft" activeCell="C65" sqref="C65:N67"/>
    </sheetView>
  </sheetViews>
  <sheetFormatPr defaultColWidth="9" defaultRowHeight="12" outlineLevelRow="1" x14ac:dyDescent="0.15"/>
  <cols>
    <col min="1" max="1" width="9.625" style="29" bestFit="1" customWidth="1"/>
    <col min="2" max="2" width="3.125" style="29" bestFit="1" customWidth="1"/>
    <col min="3" max="13" width="6.25" style="29" customWidth="1"/>
    <col min="14" max="14" width="7.125" style="112" bestFit="1" customWidth="1"/>
    <col min="15" max="16384" width="9" style="29"/>
  </cols>
  <sheetData>
    <row r="1" spans="1:14" s="31" customFormat="1" ht="13.5" customHeight="1" x14ac:dyDescent="0.15">
      <c r="A1" s="218" t="s">
        <v>16</v>
      </c>
      <c r="B1" s="218"/>
      <c r="C1" s="30" t="s">
        <v>86</v>
      </c>
      <c r="D1" s="30" t="s">
        <v>87</v>
      </c>
      <c r="E1" s="30" t="s">
        <v>88</v>
      </c>
      <c r="F1" s="30" t="s">
        <v>89</v>
      </c>
      <c r="G1" s="30" t="s">
        <v>90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95</v>
      </c>
      <c r="M1" s="95" t="s">
        <v>17</v>
      </c>
      <c r="N1" s="104" t="s">
        <v>18</v>
      </c>
    </row>
    <row r="2" spans="1:14" s="33" customFormat="1" ht="13.5" customHeight="1" outlineLevel="1" x14ac:dyDescent="0.15">
      <c r="A2" s="219" t="s">
        <v>45</v>
      </c>
      <c r="B2" s="32" t="s">
        <v>13</v>
      </c>
      <c r="C2" s="53">
        <v>1462</v>
      </c>
      <c r="D2" s="53">
        <v>1882</v>
      </c>
      <c r="E2" s="53">
        <v>1744</v>
      </c>
      <c r="F2" s="53">
        <v>1819</v>
      </c>
      <c r="G2" s="53">
        <v>2316</v>
      </c>
      <c r="H2" s="53">
        <v>2532</v>
      </c>
      <c r="I2" s="53">
        <v>2229</v>
      </c>
      <c r="J2" s="53">
        <v>2163</v>
      </c>
      <c r="K2" s="53">
        <v>955</v>
      </c>
      <c r="L2" s="53">
        <v>222</v>
      </c>
      <c r="M2" s="96">
        <v>0</v>
      </c>
      <c r="N2" s="105">
        <v>17324</v>
      </c>
    </row>
    <row r="3" spans="1:14" s="33" customFormat="1" ht="13.5" customHeight="1" outlineLevel="1" x14ac:dyDescent="0.15">
      <c r="A3" s="220"/>
      <c r="B3" s="34" t="s">
        <v>14</v>
      </c>
      <c r="C3" s="54">
        <v>1397</v>
      </c>
      <c r="D3" s="54">
        <v>1782</v>
      </c>
      <c r="E3" s="54">
        <v>1481</v>
      </c>
      <c r="F3" s="54">
        <v>1830</v>
      </c>
      <c r="G3" s="54">
        <v>2448</v>
      </c>
      <c r="H3" s="54">
        <v>2758</v>
      </c>
      <c r="I3" s="54">
        <v>2567</v>
      </c>
      <c r="J3" s="54">
        <v>2614</v>
      </c>
      <c r="K3" s="54">
        <v>1670</v>
      </c>
      <c r="L3" s="54">
        <v>675</v>
      </c>
      <c r="M3" s="97">
        <v>43</v>
      </c>
      <c r="N3" s="106">
        <v>19265</v>
      </c>
    </row>
    <row r="4" spans="1:14" s="33" customFormat="1" ht="13.5" customHeight="1" outlineLevel="1" x14ac:dyDescent="0.15">
      <c r="A4" s="221"/>
      <c r="B4" s="35" t="s">
        <v>15</v>
      </c>
      <c r="C4" s="55">
        <v>2859</v>
      </c>
      <c r="D4" s="55">
        <v>3664</v>
      </c>
      <c r="E4" s="55">
        <v>3225</v>
      </c>
      <c r="F4" s="55">
        <v>3649</v>
      </c>
      <c r="G4" s="55">
        <v>4764</v>
      </c>
      <c r="H4" s="55">
        <v>5290</v>
      </c>
      <c r="I4" s="55">
        <v>4796</v>
      </c>
      <c r="J4" s="55">
        <v>4777</v>
      </c>
      <c r="K4" s="55">
        <v>2625</v>
      </c>
      <c r="L4" s="55">
        <v>897</v>
      </c>
      <c r="M4" s="98">
        <v>43</v>
      </c>
      <c r="N4" s="107">
        <v>36589</v>
      </c>
    </row>
    <row r="5" spans="1:14" s="36" customFormat="1" outlineLevel="1" x14ac:dyDescent="0.15">
      <c r="A5" s="219" t="s">
        <v>44</v>
      </c>
      <c r="B5" s="32" t="s">
        <v>13</v>
      </c>
      <c r="C5" s="53">
        <v>441</v>
      </c>
      <c r="D5" s="53">
        <v>563</v>
      </c>
      <c r="E5" s="53">
        <v>513</v>
      </c>
      <c r="F5" s="53">
        <v>490</v>
      </c>
      <c r="G5" s="53">
        <v>603</v>
      </c>
      <c r="H5" s="53">
        <v>706</v>
      </c>
      <c r="I5" s="53">
        <v>520</v>
      </c>
      <c r="J5" s="53">
        <v>510</v>
      </c>
      <c r="K5" s="53">
        <v>216</v>
      </c>
      <c r="L5" s="53">
        <v>45</v>
      </c>
      <c r="M5" s="96">
        <v>0</v>
      </c>
      <c r="N5" s="105">
        <v>4607</v>
      </c>
    </row>
    <row r="6" spans="1:14" s="36" customFormat="1" outlineLevel="1" x14ac:dyDescent="0.15">
      <c r="A6" s="220"/>
      <c r="B6" s="34" t="s">
        <v>14</v>
      </c>
      <c r="C6" s="54">
        <v>422</v>
      </c>
      <c r="D6" s="54">
        <v>562</v>
      </c>
      <c r="E6" s="54">
        <v>430</v>
      </c>
      <c r="F6" s="54">
        <v>462</v>
      </c>
      <c r="G6" s="54">
        <v>625</v>
      </c>
      <c r="H6" s="54">
        <v>704</v>
      </c>
      <c r="I6" s="54">
        <v>568</v>
      </c>
      <c r="J6" s="54">
        <v>599</v>
      </c>
      <c r="K6" s="54">
        <v>390</v>
      </c>
      <c r="L6" s="54">
        <v>132</v>
      </c>
      <c r="M6" s="97">
        <v>9</v>
      </c>
      <c r="N6" s="106">
        <v>4903</v>
      </c>
    </row>
    <row r="7" spans="1:14" s="36" customFormat="1" outlineLevel="1" x14ac:dyDescent="0.15">
      <c r="A7" s="221"/>
      <c r="B7" s="35" t="s">
        <v>15</v>
      </c>
      <c r="C7" s="55">
        <v>863</v>
      </c>
      <c r="D7" s="55">
        <v>1125</v>
      </c>
      <c r="E7" s="55">
        <v>943</v>
      </c>
      <c r="F7" s="55">
        <v>952</v>
      </c>
      <c r="G7" s="55">
        <v>1228</v>
      </c>
      <c r="H7" s="55">
        <v>1410</v>
      </c>
      <c r="I7" s="55">
        <v>1088</v>
      </c>
      <c r="J7" s="55">
        <v>1109</v>
      </c>
      <c r="K7" s="55">
        <v>606</v>
      </c>
      <c r="L7" s="55">
        <v>177</v>
      </c>
      <c r="M7" s="98">
        <v>9</v>
      </c>
      <c r="N7" s="107">
        <v>9510</v>
      </c>
    </row>
    <row r="8" spans="1:14" s="36" customFormat="1" outlineLevel="1" x14ac:dyDescent="0.15">
      <c r="A8" s="219" t="s">
        <v>43</v>
      </c>
      <c r="B8" s="32" t="s">
        <v>13</v>
      </c>
      <c r="C8" s="53">
        <v>214</v>
      </c>
      <c r="D8" s="53">
        <v>260</v>
      </c>
      <c r="E8" s="53">
        <v>233</v>
      </c>
      <c r="F8" s="53">
        <v>268</v>
      </c>
      <c r="G8" s="53">
        <v>361</v>
      </c>
      <c r="H8" s="53">
        <v>347</v>
      </c>
      <c r="I8" s="53">
        <v>350</v>
      </c>
      <c r="J8" s="53">
        <v>405</v>
      </c>
      <c r="K8" s="53">
        <v>158</v>
      </c>
      <c r="L8" s="53">
        <v>32</v>
      </c>
      <c r="M8" s="96">
        <v>0</v>
      </c>
      <c r="N8" s="105">
        <v>2628</v>
      </c>
    </row>
    <row r="9" spans="1:14" s="36" customFormat="1" outlineLevel="1" x14ac:dyDescent="0.15">
      <c r="A9" s="220"/>
      <c r="B9" s="34" t="s">
        <v>14</v>
      </c>
      <c r="C9" s="54">
        <v>201</v>
      </c>
      <c r="D9" s="54">
        <v>227</v>
      </c>
      <c r="E9" s="54">
        <v>211</v>
      </c>
      <c r="F9" s="54">
        <v>258</v>
      </c>
      <c r="G9" s="54">
        <v>353</v>
      </c>
      <c r="H9" s="54">
        <v>340</v>
      </c>
      <c r="I9" s="54">
        <v>385</v>
      </c>
      <c r="J9" s="54">
        <v>455</v>
      </c>
      <c r="K9" s="54">
        <v>253</v>
      </c>
      <c r="L9" s="54">
        <v>117</v>
      </c>
      <c r="M9" s="97">
        <v>5</v>
      </c>
      <c r="N9" s="106">
        <v>2805</v>
      </c>
    </row>
    <row r="10" spans="1:14" s="36" customFormat="1" outlineLevel="1" x14ac:dyDescent="0.15">
      <c r="A10" s="221"/>
      <c r="B10" s="35" t="s">
        <v>15</v>
      </c>
      <c r="C10" s="55">
        <v>415</v>
      </c>
      <c r="D10" s="55">
        <v>487</v>
      </c>
      <c r="E10" s="55">
        <v>444</v>
      </c>
      <c r="F10" s="55">
        <v>526</v>
      </c>
      <c r="G10" s="55">
        <v>714</v>
      </c>
      <c r="H10" s="55">
        <v>687</v>
      </c>
      <c r="I10" s="55">
        <v>735</v>
      </c>
      <c r="J10" s="55">
        <v>860</v>
      </c>
      <c r="K10" s="55">
        <v>411</v>
      </c>
      <c r="L10" s="55">
        <v>149</v>
      </c>
      <c r="M10" s="98">
        <v>5</v>
      </c>
      <c r="N10" s="107">
        <v>5433</v>
      </c>
    </row>
    <row r="11" spans="1:14" s="36" customFormat="1" outlineLevel="1" x14ac:dyDescent="0.15">
      <c r="A11" s="219" t="s">
        <v>42</v>
      </c>
      <c r="B11" s="32" t="s">
        <v>13</v>
      </c>
      <c r="C11" s="53">
        <v>63</v>
      </c>
      <c r="D11" s="53">
        <v>133</v>
      </c>
      <c r="E11" s="53">
        <v>112</v>
      </c>
      <c r="F11" s="53">
        <v>113</v>
      </c>
      <c r="G11" s="53">
        <v>191</v>
      </c>
      <c r="H11" s="53">
        <v>261</v>
      </c>
      <c r="I11" s="53">
        <v>302</v>
      </c>
      <c r="J11" s="53">
        <v>328</v>
      </c>
      <c r="K11" s="53">
        <v>155</v>
      </c>
      <c r="L11" s="53">
        <v>33</v>
      </c>
      <c r="M11" s="96">
        <v>2</v>
      </c>
      <c r="N11" s="105">
        <v>1693</v>
      </c>
    </row>
    <row r="12" spans="1:14" s="36" customFormat="1" outlineLevel="1" x14ac:dyDescent="0.15">
      <c r="A12" s="220"/>
      <c r="B12" s="34" t="s">
        <v>14</v>
      </c>
      <c r="C12" s="54">
        <v>80</v>
      </c>
      <c r="D12" s="54">
        <v>149</v>
      </c>
      <c r="E12" s="54">
        <v>98</v>
      </c>
      <c r="F12" s="54">
        <v>116</v>
      </c>
      <c r="G12" s="54">
        <v>166</v>
      </c>
      <c r="H12" s="54">
        <v>269</v>
      </c>
      <c r="I12" s="54">
        <v>301</v>
      </c>
      <c r="J12" s="54">
        <v>334</v>
      </c>
      <c r="K12" s="54">
        <v>247</v>
      </c>
      <c r="L12" s="54">
        <v>134</v>
      </c>
      <c r="M12" s="97">
        <v>11</v>
      </c>
      <c r="N12" s="106">
        <v>1905</v>
      </c>
    </row>
    <row r="13" spans="1:14" s="36" customFormat="1" outlineLevel="1" x14ac:dyDescent="0.15">
      <c r="A13" s="221"/>
      <c r="B13" s="35" t="s">
        <v>15</v>
      </c>
      <c r="C13" s="55">
        <v>143</v>
      </c>
      <c r="D13" s="55">
        <v>282</v>
      </c>
      <c r="E13" s="55">
        <v>210</v>
      </c>
      <c r="F13" s="55">
        <v>229</v>
      </c>
      <c r="G13" s="55">
        <v>357</v>
      </c>
      <c r="H13" s="55">
        <v>530</v>
      </c>
      <c r="I13" s="55">
        <v>603</v>
      </c>
      <c r="J13" s="55">
        <v>662</v>
      </c>
      <c r="K13" s="55">
        <v>402</v>
      </c>
      <c r="L13" s="55">
        <v>167</v>
      </c>
      <c r="M13" s="98">
        <v>13</v>
      </c>
      <c r="N13" s="107">
        <v>3598</v>
      </c>
    </row>
    <row r="14" spans="1:14" s="36" customFormat="1" outlineLevel="1" x14ac:dyDescent="0.15">
      <c r="A14" s="219" t="s">
        <v>41</v>
      </c>
      <c r="B14" s="32" t="s">
        <v>13</v>
      </c>
      <c r="C14" s="53">
        <v>1234</v>
      </c>
      <c r="D14" s="53">
        <v>1720</v>
      </c>
      <c r="E14" s="53">
        <v>1513</v>
      </c>
      <c r="F14" s="53">
        <v>1456</v>
      </c>
      <c r="G14" s="53">
        <v>1854</v>
      </c>
      <c r="H14" s="53">
        <v>1936</v>
      </c>
      <c r="I14" s="53">
        <v>1504</v>
      </c>
      <c r="J14" s="53">
        <v>1453</v>
      </c>
      <c r="K14" s="53">
        <v>882</v>
      </c>
      <c r="L14" s="53">
        <v>194</v>
      </c>
      <c r="M14" s="96">
        <v>0</v>
      </c>
      <c r="N14" s="105">
        <v>13746</v>
      </c>
    </row>
    <row r="15" spans="1:14" s="36" customFormat="1" outlineLevel="1" x14ac:dyDescent="0.15">
      <c r="A15" s="220"/>
      <c r="B15" s="34" t="s">
        <v>14</v>
      </c>
      <c r="C15" s="54">
        <v>1091</v>
      </c>
      <c r="D15" s="54">
        <v>1588</v>
      </c>
      <c r="E15" s="54">
        <v>1140</v>
      </c>
      <c r="F15" s="54">
        <v>1289</v>
      </c>
      <c r="G15" s="54">
        <v>1949</v>
      </c>
      <c r="H15" s="54">
        <v>2082</v>
      </c>
      <c r="I15" s="54">
        <v>1718</v>
      </c>
      <c r="J15" s="54">
        <v>1859</v>
      </c>
      <c r="K15" s="54">
        <v>1301</v>
      </c>
      <c r="L15" s="54">
        <v>344</v>
      </c>
      <c r="M15" s="97">
        <v>10</v>
      </c>
      <c r="N15" s="106">
        <v>14371</v>
      </c>
    </row>
    <row r="16" spans="1:14" s="36" customFormat="1" outlineLevel="1" x14ac:dyDescent="0.15">
      <c r="A16" s="221"/>
      <c r="B16" s="35" t="s">
        <v>15</v>
      </c>
      <c r="C16" s="55">
        <v>2325</v>
      </c>
      <c r="D16" s="55">
        <v>3308</v>
      </c>
      <c r="E16" s="55">
        <v>2653</v>
      </c>
      <c r="F16" s="55">
        <v>2745</v>
      </c>
      <c r="G16" s="55">
        <v>3803</v>
      </c>
      <c r="H16" s="55">
        <v>4018</v>
      </c>
      <c r="I16" s="55">
        <v>3222</v>
      </c>
      <c r="J16" s="55">
        <v>3312</v>
      </c>
      <c r="K16" s="55">
        <v>2183</v>
      </c>
      <c r="L16" s="55">
        <v>538</v>
      </c>
      <c r="M16" s="98">
        <v>10</v>
      </c>
      <c r="N16" s="107">
        <v>28117</v>
      </c>
    </row>
    <row r="17" spans="1:14" s="36" customFormat="1" outlineLevel="1" x14ac:dyDescent="0.15">
      <c r="A17" s="219" t="s">
        <v>40</v>
      </c>
      <c r="B17" s="32" t="s">
        <v>13</v>
      </c>
      <c r="C17" s="53">
        <v>46</v>
      </c>
      <c r="D17" s="53">
        <v>52</v>
      </c>
      <c r="E17" s="53">
        <v>47</v>
      </c>
      <c r="F17" s="53">
        <v>52</v>
      </c>
      <c r="G17" s="53">
        <v>87</v>
      </c>
      <c r="H17" s="53">
        <v>145</v>
      </c>
      <c r="I17" s="53">
        <v>169</v>
      </c>
      <c r="J17" s="53">
        <v>174</v>
      </c>
      <c r="K17" s="53">
        <v>77</v>
      </c>
      <c r="L17" s="53">
        <v>22</v>
      </c>
      <c r="M17" s="96">
        <v>0</v>
      </c>
      <c r="N17" s="105">
        <v>871</v>
      </c>
    </row>
    <row r="18" spans="1:14" s="36" customFormat="1" outlineLevel="1" x14ac:dyDescent="0.15">
      <c r="A18" s="220"/>
      <c r="B18" s="34" t="s">
        <v>14</v>
      </c>
      <c r="C18" s="54">
        <v>37</v>
      </c>
      <c r="D18" s="54">
        <v>57</v>
      </c>
      <c r="E18" s="54">
        <v>48</v>
      </c>
      <c r="F18" s="54">
        <v>66</v>
      </c>
      <c r="G18" s="54">
        <v>77</v>
      </c>
      <c r="H18" s="54">
        <v>122</v>
      </c>
      <c r="I18" s="54">
        <v>153</v>
      </c>
      <c r="J18" s="54">
        <v>187</v>
      </c>
      <c r="K18" s="54">
        <v>142</v>
      </c>
      <c r="L18" s="54">
        <v>60</v>
      </c>
      <c r="M18" s="97">
        <v>2</v>
      </c>
      <c r="N18" s="106">
        <v>951</v>
      </c>
    </row>
    <row r="19" spans="1:14" s="36" customFormat="1" outlineLevel="1" x14ac:dyDescent="0.15">
      <c r="A19" s="221"/>
      <c r="B19" s="35" t="s">
        <v>15</v>
      </c>
      <c r="C19" s="55">
        <v>83</v>
      </c>
      <c r="D19" s="55">
        <v>109</v>
      </c>
      <c r="E19" s="55">
        <v>95</v>
      </c>
      <c r="F19" s="55">
        <v>118</v>
      </c>
      <c r="G19" s="55">
        <v>164</v>
      </c>
      <c r="H19" s="55">
        <v>267</v>
      </c>
      <c r="I19" s="55">
        <v>322</v>
      </c>
      <c r="J19" s="55">
        <v>361</v>
      </c>
      <c r="K19" s="55">
        <v>219</v>
      </c>
      <c r="L19" s="55">
        <v>82</v>
      </c>
      <c r="M19" s="98">
        <v>2</v>
      </c>
      <c r="N19" s="107">
        <v>1822</v>
      </c>
    </row>
    <row r="20" spans="1:14" s="36" customFormat="1" outlineLevel="1" x14ac:dyDescent="0.15">
      <c r="A20" s="219" t="s">
        <v>39</v>
      </c>
      <c r="B20" s="32" t="s">
        <v>13</v>
      </c>
      <c r="C20" s="53">
        <v>210</v>
      </c>
      <c r="D20" s="53">
        <v>190</v>
      </c>
      <c r="E20" s="53">
        <v>173</v>
      </c>
      <c r="F20" s="53">
        <v>244</v>
      </c>
      <c r="G20" s="53">
        <v>304</v>
      </c>
      <c r="H20" s="53">
        <v>299</v>
      </c>
      <c r="I20" s="53">
        <v>371</v>
      </c>
      <c r="J20" s="53">
        <v>457</v>
      </c>
      <c r="K20" s="53">
        <v>179</v>
      </c>
      <c r="L20" s="53">
        <v>39</v>
      </c>
      <c r="M20" s="96">
        <v>2</v>
      </c>
      <c r="N20" s="105">
        <v>2468</v>
      </c>
    </row>
    <row r="21" spans="1:14" s="36" customFormat="1" outlineLevel="1" x14ac:dyDescent="0.15">
      <c r="A21" s="220"/>
      <c r="B21" s="34" t="s">
        <v>14</v>
      </c>
      <c r="C21" s="56">
        <v>183</v>
      </c>
      <c r="D21" s="56">
        <v>193</v>
      </c>
      <c r="E21" s="56">
        <v>161</v>
      </c>
      <c r="F21" s="56">
        <v>231</v>
      </c>
      <c r="G21" s="56">
        <v>262</v>
      </c>
      <c r="H21" s="56">
        <v>316</v>
      </c>
      <c r="I21" s="56">
        <v>416</v>
      </c>
      <c r="J21" s="56">
        <v>472</v>
      </c>
      <c r="K21" s="56">
        <v>275</v>
      </c>
      <c r="L21" s="56">
        <v>130</v>
      </c>
      <c r="M21" s="99">
        <v>7</v>
      </c>
      <c r="N21" s="108">
        <v>2646</v>
      </c>
    </row>
    <row r="22" spans="1:14" s="36" customFormat="1" outlineLevel="1" x14ac:dyDescent="0.15">
      <c r="A22" s="221"/>
      <c r="B22" s="35" t="s">
        <v>15</v>
      </c>
      <c r="C22" s="55">
        <v>393</v>
      </c>
      <c r="D22" s="55">
        <v>383</v>
      </c>
      <c r="E22" s="55">
        <v>334</v>
      </c>
      <c r="F22" s="55">
        <v>475</v>
      </c>
      <c r="G22" s="55">
        <v>566</v>
      </c>
      <c r="H22" s="55">
        <v>615</v>
      </c>
      <c r="I22" s="55">
        <v>787</v>
      </c>
      <c r="J22" s="55">
        <v>929</v>
      </c>
      <c r="K22" s="55">
        <v>454</v>
      </c>
      <c r="L22" s="55">
        <v>169</v>
      </c>
      <c r="M22" s="98">
        <v>9</v>
      </c>
      <c r="N22" s="107">
        <v>5114</v>
      </c>
    </row>
    <row r="23" spans="1:14" s="33" customFormat="1" ht="13.5" customHeight="1" x14ac:dyDescent="0.15">
      <c r="A23" s="222" t="s">
        <v>32</v>
      </c>
      <c r="B23" s="71" t="s">
        <v>13</v>
      </c>
      <c r="C23" s="113">
        <v>3670</v>
      </c>
      <c r="D23" s="113">
        <v>4800</v>
      </c>
      <c r="E23" s="113">
        <v>4335</v>
      </c>
      <c r="F23" s="113">
        <v>4442</v>
      </c>
      <c r="G23" s="113">
        <v>5716</v>
      </c>
      <c r="H23" s="113">
        <v>6226</v>
      </c>
      <c r="I23" s="113">
        <v>5445</v>
      </c>
      <c r="J23" s="113">
        <v>5490</v>
      </c>
      <c r="K23" s="113">
        <v>2622</v>
      </c>
      <c r="L23" s="113">
        <v>587</v>
      </c>
      <c r="M23" s="114">
        <v>4</v>
      </c>
      <c r="N23" s="115">
        <v>43337</v>
      </c>
    </row>
    <row r="24" spans="1:14" s="33" customFormat="1" ht="13.5" customHeight="1" x14ac:dyDescent="0.15">
      <c r="A24" s="223"/>
      <c r="B24" s="76" t="s">
        <v>14</v>
      </c>
      <c r="C24" s="116">
        <v>3411</v>
      </c>
      <c r="D24" s="116">
        <v>4558</v>
      </c>
      <c r="E24" s="116">
        <v>3569</v>
      </c>
      <c r="F24" s="116">
        <v>4252</v>
      </c>
      <c r="G24" s="116">
        <v>5880</v>
      </c>
      <c r="H24" s="116">
        <v>6591</v>
      </c>
      <c r="I24" s="116">
        <v>6108</v>
      </c>
      <c r="J24" s="116">
        <v>6520</v>
      </c>
      <c r="K24" s="116">
        <v>4278</v>
      </c>
      <c r="L24" s="116">
        <v>1592</v>
      </c>
      <c r="M24" s="117">
        <v>87</v>
      </c>
      <c r="N24" s="118">
        <v>46846</v>
      </c>
    </row>
    <row r="25" spans="1:14" s="33" customFormat="1" ht="13.5" customHeight="1" x14ac:dyDescent="0.15">
      <c r="A25" s="224"/>
      <c r="B25" s="79" t="s">
        <v>15</v>
      </c>
      <c r="C25" s="119">
        <v>7081</v>
      </c>
      <c r="D25" s="119">
        <v>9358</v>
      </c>
      <c r="E25" s="119">
        <v>7904</v>
      </c>
      <c r="F25" s="119">
        <v>8694</v>
      </c>
      <c r="G25" s="119">
        <v>11596</v>
      </c>
      <c r="H25" s="119">
        <v>12817</v>
      </c>
      <c r="I25" s="119">
        <v>11553</v>
      </c>
      <c r="J25" s="119">
        <v>12010</v>
      </c>
      <c r="K25" s="119">
        <v>6900</v>
      </c>
      <c r="L25" s="119">
        <v>2179</v>
      </c>
      <c r="M25" s="120">
        <v>91</v>
      </c>
      <c r="N25" s="121">
        <v>90183</v>
      </c>
    </row>
    <row r="26" spans="1:14" s="36" customFormat="1" outlineLevel="1" x14ac:dyDescent="0.15">
      <c r="A26" s="219" t="s">
        <v>52</v>
      </c>
      <c r="B26" s="32" t="s">
        <v>13</v>
      </c>
      <c r="C26" s="57">
        <v>638</v>
      </c>
      <c r="D26" s="57">
        <v>649</v>
      </c>
      <c r="E26" s="57">
        <v>672</v>
      </c>
      <c r="F26" s="57">
        <v>780</v>
      </c>
      <c r="G26" s="57">
        <v>839</v>
      </c>
      <c r="H26" s="57">
        <v>838</v>
      </c>
      <c r="I26" s="57">
        <v>730</v>
      </c>
      <c r="J26" s="57">
        <v>1069</v>
      </c>
      <c r="K26" s="57">
        <v>402</v>
      </c>
      <c r="L26" s="57">
        <v>59</v>
      </c>
      <c r="M26" s="100">
        <v>1</v>
      </c>
      <c r="N26" s="109">
        <v>6677</v>
      </c>
    </row>
    <row r="27" spans="1:14" s="36" customFormat="1" outlineLevel="1" x14ac:dyDescent="0.15">
      <c r="A27" s="220"/>
      <c r="B27" s="34" t="s">
        <v>14</v>
      </c>
      <c r="C27" s="58">
        <v>638</v>
      </c>
      <c r="D27" s="58">
        <v>571</v>
      </c>
      <c r="E27" s="58">
        <v>574</v>
      </c>
      <c r="F27" s="58">
        <v>751</v>
      </c>
      <c r="G27" s="58">
        <v>898</v>
      </c>
      <c r="H27" s="58">
        <v>905</v>
      </c>
      <c r="I27" s="58">
        <v>865</v>
      </c>
      <c r="J27" s="58">
        <v>1260</v>
      </c>
      <c r="K27" s="58">
        <v>541</v>
      </c>
      <c r="L27" s="58">
        <v>188</v>
      </c>
      <c r="M27" s="101">
        <v>9</v>
      </c>
      <c r="N27" s="110">
        <v>7200</v>
      </c>
    </row>
    <row r="28" spans="1:14" s="36" customFormat="1" outlineLevel="1" x14ac:dyDescent="0.15">
      <c r="A28" s="221"/>
      <c r="B28" s="35" t="s">
        <v>15</v>
      </c>
      <c r="C28" s="59">
        <v>1276</v>
      </c>
      <c r="D28" s="59">
        <v>1220</v>
      </c>
      <c r="E28" s="59">
        <v>1246</v>
      </c>
      <c r="F28" s="59">
        <v>1531</v>
      </c>
      <c r="G28" s="59">
        <v>1737</v>
      </c>
      <c r="H28" s="59">
        <v>1743</v>
      </c>
      <c r="I28" s="59">
        <v>1595</v>
      </c>
      <c r="J28" s="59">
        <v>2329</v>
      </c>
      <c r="K28" s="59">
        <v>943</v>
      </c>
      <c r="L28" s="59">
        <v>247</v>
      </c>
      <c r="M28" s="102">
        <v>10</v>
      </c>
      <c r="N28" s="111">
        <v>13877</v>
      </c>
    </row>
    <row r="29" spans="1:14" s="36" customFormat="1" outlineLevel="1" x14ac:dyDescent="0.15">
      <c r="A29" s="219" t="s">
        <v>53</v>
      </c>
      <c r="B29" s="32" t="s">
        <v>13</v>
      </c>
      <c r="C29" s="57">
        <v>31</v>
      </c>
      <c r="D29" s="57">
        <v>30</v>
      </c>
      <c r="E29" s="57">
        <v>26</v>
      </c>
      <c r="F29" s="57">
        <v>30</v>
      </c>
      <c r="G29" s="57">
        <v>40</v>
      </c>
      <c r="H29" s="57">
        <v>62</v>
      </c>
      <c r="I29" s="57">
        <v>105</v>
      </c>
      <c r="J29" s="57">
        <v>102</v>
      </c>
      <c r="K29" s="57">
        <v>47</v>
      </c>
      <c r="L29" s="57">
        <v>8</v>
      </c>
      <c r="M29" s="100">
        <v>0</v>
      </c>
      <c r="N29" s="109">
        <v>481</v>
      </c>
    </row>
    <row r="30" spans="1:14" s="36" customFormat="1" outlineLevel="1" x14ac:dyDescent="0.15">
      <c r="A30" s="220"/>
      <c r="B30" s="34" t="s">
        <v>14</v>
      </c>
      <c r="C30" s="58">
        <v>20</v>
      </c>
      <c r="D30" s="58">
        <v>26</v>
      </c>
      <c r="E30" s="58">
        <v>33</v>
      </c>
      <c r="F30" s="58">
        <v>33</v>
      </c>
      <c r="G30" s="58">
        <v>42</v>
      </c>
      <c r="H30" s="58">
        <v>66</v>
      </c>
      <c r="I30" s="58">
        <v>99</v>
      </c>
      <c r="J30" s="58">
        <v>105</v>
      </c>
      <c r="K30" s="58">
        <v>74</v>
      </c>
      <c r="L30" s="58">
        <v>32</v>
      </c>
      <c r="M30" s="101">
        <v>2</v>
      </c>
      <c r="N30" s="110">
        <v>532</v>
      </c>
    </row>
    <row r="31" spans="1:14" s="36" customFormat="1" outlineLevel="1" x14ac:dyDescent="0.15">
      <c r="A31" s="221"/>
      <c r="B31" s="35" t="s">
        <v>15</v>
      </c>
      <c r="C31" s="59">
        <v>51</v>
      </c>
      <c r="D31" s="59">
        <v>56</v>
      </c>
      <c r="E31" s="59">
        <v>59</v>
      </c>
      <c r="F31" s="59">
        <v>63</v>
      </c>
      <c r="G31" s="59">
        <v>82</v>
      </c>
      <c r="H31" s="59">
        <v>128</v>
      </c>
      <c r="I31" s="59">
        <v>204</v>
      </c>
      <c r="J31" s="59">
        <v>207</v>
      </c>
      <c r="K31" s="59">
        <v>121</v>
      </c>
      <c r="L31" s="59">
        <v>40</v>
      </c>
      <c r="M31" s="102">
        <v>2</v>
      </c>
      <c r="N31" s="111">
        <v>1013</v>
      </c>
    </row>
    <row r="32" spans="1:14" s="36" customFormat="1" outlineLevel="1" x14ac:dyDescent="0.15">
      <c r="A32" s="219" t="s">
        <v>54</v>
      </c>
      <c r="B32" s="32" t="s">
        <v>13</v>
      </c>
      <c r="C32" s="57">
        <v>36</v>
      </c>
      <c r="D32" s="57">
        <v>57</v>
      </c>
      <c r="E32" s="57">
        <v>29</v>
      </c>
      <c r="F32" s="57">
        <v>46</v>
      </c>
      <c r="G32" s="57">
        <v>50</v>
      </c>
      <c r="H32" s="57">
        <v>80</v>
      </c>
      <c r="I32" s="57">
        <v>94</v>
      </c>
      <c r="J32" s="57">
        <v>110</v>
      </c>
      <c r="K32" s="57">
        <v>44</v>
      </c>
      <c r="L32" s="57">
        <v>14</v>
      </c>
      <c r="M32" s="100">
        <v>0</v>
      </c>
      <c r="N32" s="109">
        <v>560</v>
      </c>
    </row>
    <row r="33" spans="1:14" s="36" customFormat="1" outlineLevel="1" x14ac:dyDescent="0.15">
      <c r="A33" s="220"/>
      <c r="B33" s="34" t="s">
        <v>14</v>
      </c>
      <c r="C33" s="58">
        <v>42</v>
      </c>
      <c r="D33" s="58">
        <v>42</v>
      </c>
      <c r="E33" s="58">
        <v>44</v>
      </c>
      <c r="F33" s="58">
        <v>44</v>
      </c>
      <c r="G33" s="58">
        <v>54</v>
      </c>
      <c r="H33" s="58">
        <v>104</v>
      </c>
      <c r="I33" s="58">
        <v>84</v>
      </c>
      <c r="J33" s="58">
        <v>105</v>
      </c>
      <c r="K33" s="58">
        <v>70</v>
      </c>
      <c r="L33" s="58">
        <v>33</v>
      </c>
      <c r="M33" s="101">
        <v>0</v>
      </c>
      <c r="N33" s="110">
        <v>622</v>
      </c>
    </row>
    <row r="34" spans="1:14" s="36" customFormat="1" outlineLevel="1" x14ac:dyDescent="0.15">
      <c r="A34" s="221"/>
      <c r="B34" s="35" t="s">
        <v>15</v>
      </c>
      <c r="C34" s="59">
        <v>78</v>
      </c>
      <c r="D34" s="59">
        <v>99</v>
      </c>
      <c r="E34" s="59">
        <v>73</v>
      </c>
      <c r="F34" s="59">
        <v>90</v>
      </c>
      <c r="G34" s="59">
        <v>104</v>
      </c>
      <c r="H34" s="59">
        <v>184</v>
      </c>
      <c r="I34" s="59">
        <v>178</v>
      </c>
      <c r="J34" s="59">
        <v>215</v>
      </c>
      <c r="K34" s="59">
        <v>114</v>
      </c>
      <c r="L34" s="59">
        <v>47</v>
      </c>
      <c r="M34" s="102">
        <v>0</v>
      </c>
      <c r="N34" s="111">
        <v>1182</v>
      </c>
    </row>
    <row r="35" spans="1:14" s="33" customFormat="1" ht="13.5" customHeight="1" x14ac:dyDescent="0.15">
      <c r="A35" s="225" t="s">
        <v>30</v>
      </c>
      <c r="B35" s="71" t="s">
        <v>13</v>
      </c>
      <c r="C35" s="113">
        <v>705</v>
      </c>
      <c r="D35" s="113">
        <v>736</v>
      </c>
      <c r="E35" s="113">
        <v>727</v>
      </c>
      <c r="F35" s="113">
        <v>856</v>
      </c>
      <c r="G35" s="113">
        <v>929</v>
      </c>
      <c r="H35" s="113">
        <v>980</v>
      </c>
      <c r="I35" s="113">
        <v>929</v>
      </c>
      <c r="J35" s="113">
        <v>1281</v>
      </c>
      <c r="K35" s="113">
        <v>493</v>
      </c>
      <c r="L35" s="113">
        <v>81</v>
      </c>
      <c r="M35" s="114">
        <v>1</v>
      </c>
      <c r="N35" s="115">
        <v>7718</v>
      </c>
    </row>
    <row r="36" spans="1:14" s="33" customFormat="1" ht="13.5" customHeight="1" x14ac:dyDescent="0.15">
      <c r="A36" s="226"/>
      <c r="B36" s="76" t="s">
        <v>14</v>
      </c>
      <c r="C36" s="116">
        <v>700</v>
      </c>
      <c r="D36" s="116">
        <v>639</v>
      </c>
      <c r="E36" s="116">
        <v>651</v>
      </c>
      <c r="F36" s="116">
        <v>828</v>
      </c>
      <c r="G36" s="116">
        <v>994</v>
      </c>
      <c r="H36" s="116">
        <v>1075</v>
      </c>
      <c r="I36" s="116">
        <v>1048</v>
      </c>
      <c r="J36" s="116">
        <v>1470</v>
      </c>
      <c r="K36" s="116">
        <v>685</v>
      </c>
      <c r="L36" s="116">
        <v>253</v>
      </c>
      <c r="M36" s="117">
        <v>11</v>
      </c>
      <c r="N36" s="118">
        <v>8354</v>
      </c>
    </row>
    <row r="37" spans="1:14" s="33" customFormat="1" ht="13.5" customHeight="1" x14ac:dyDescent="0.15">
      <c r="A37" s="226"/>
      <c r="B37" s="79" t="s">
        <v>15</v>
      </c>
      <c r="C37" s="119">
        <v>1405</v>
      </c>
      <c r="D37" s="119">
        <v>1375</v>
      </c>
      <c r="E37" s="119">
        <v>1378</v>
      </c>
      <c r="F37" s="119">
        <v>1684</v>
      </c>
      <c r="G37" s="119">
        <v>1923</v>
      </c>
      <c r="H37" s="119">
        <v>2055</v>
      </c>
      <c r="I37" s="119">
        <v>1977</v>
      </c>
      <c r="J37" s="119">
        <v>2751</v>
      </c>
      <c r="K37" s="119">
        <v>1178</v>
      </c>
      <c r="L37" s="119">
        <v>334</v>
      </c>
      <c r="M37" s="120">
        <v>12</v>
      </c>
      <c r="N37" s="121">
        <v>16072</v>
      </c>
    </row>
    <row r="38" spans="1:14" s="33" customFormat="1" ht="13.5" customHeight="1" x14ac:dyDescent="0.15">
      <c r="A38" s="222" t="s">
        <v>31</v>
      </c>
      <c r="B38" s="71" t="s">
        <v>13</v>
      </c>
      <c r="C38" s="72">
        <v>160</v>
      </c>
      <c r="D38" s="72">
        <v>220</v>
      </c>
      <c r="E38" s="72">
        <v>119</v>
      </c>
      <c r="F38" s="72">
        <v>199</v>
      </c>
      <c r="G38" s="72">
        <v>260</v>
      </c>
      <c r="H38" s="72">
        <v>302</v>
      </c>
      <c r="I38" s="72">
        <v>388</v>
      </c>
      <c r="J38" s="72">
        <v>383</v>
      </c>
      <c r="K38" s="72">
        <v>157</v>
      </c>
      <c r="L38" s="72">
        <v>30</v>
      </c>
      <c r="M38" s="122">
        <v>1</v>
      </c>
      <c r="N38" s="115">
        <v>2219</v>
      </c>
    </row>
    <row r="39" spans="1:14" s="33" customFormat="1" ht="13.5" customHeight="1" x14ac:dyDescent="0.15">
      <c r="A39" s="223"/>
      <c r="B39" s="76" t="s">
        <v>14</v>
      </c>
      <c r="C39" s="77">
        <v>167</v>
      </c>
      <c r="D39" s="77">
        <v>185</v>
      </c>
      <c r="E39" s="77">
        <v>146</v>
      </c>
      <c r="F39" s="77">
        <v>190</v>
      </c>
      <c r="G39" s="77">
        <v>256</v>
      </c>
      <c r="H39" s="77">
        <v>324</v>
      </c>
      <c r="I39" s="77">
        <v>402</v>
      </c>
      <c r="J39" s="77">
        <v>421</v>
      </c>
      <c r="K39" s="77">
        <v>288</v>
      </c>
      <c r="L39" s="77">
        <v>126</v>
      </c>
      <c r="M39" s="123">
        <v>7</v>
      </c>
      <c r="N39" s="118">
        <v>2512</v>
      </c>
    </row>
    <row r="40" spans="1:14" s="33" customFormat="1" ht="13.5" customHeight="1" x14ac:dyDescent="0.15">
      <c r="A40" s="224"/>
      <c r="B40" s="79" t="s">
        <v>15</v>
      </c>
      <c r="C40" s="80">
        <v>327</v>
      </c>
      <c r="D40" s="80">
        <v>405</v>
      </c>
      <c r="E40" s="80">
        <v>265</v>
      </c>
      <c r="F40" s="80">
        <v>389</v>
      </c>
      <c r="G40" s="80">
        <v>516</v>
      </c>
      <c r="H40" s="80">
        <v>626</v>
      </c>
      <c r="I40" s="80">
        <v>790</v>
      </c>
      <c r="J40" s="80">
        <v>804</v>
      </c>
      <c r="K40" s="80">
        <v>445</v>
      </c>
      <c r="L40" s="80">
        <v>156</v>
      </c>
      <c r="M40" s="124">
        <v>8</v>
      </c>
      <c r="N40" s="121">
        <v>4731</v>
      </c>
    </row>
    <row r="41" spans="1:14" s="36" customFormat="1" outlineLevel="1" x14ac:dyDescent="0.15">
      <c r="A41" s="219" t="s">
        <v>55</v>
      </c>
      <c r="B41" s="32" t="s">
        <v>13</v>
      </c>
      <c r="C41" s="53">
        <v>232</v>
      </c>
      <c r="D41" s="53">
        <v>245</v>
      </c>
      <c r="E41" s="53">
        <v>181</v>
      </c>
      <c r="F41" s="53">
        <v>259</v>
      </c>
      <c r="G41" s="53">
        <v>308</v>
      </c>
      <c r="H41" s="53">
        <v>350</v>
      </c>
      <c r="I41" s="53">
        <v>372</v>
      </c>
      <c r="J41" s="53">
        <v>444</v>
      </c>
      <c r="K41" s="53">
        <v>167</v>
      </c>
      <c r="L41" s="53">
        <v>27</v>
      </c>
      <c r="M41" s="96">
        <v>0</v>
      </c>
      <c r="N41" s="109">
        <v>2585</v>
      </c>
    </row>
    <row r="42" spans="1:14" s="36" customFormat="1" outlineLevel="1" x14ac:dyDescent="0.15">
      <c r="A42" s="220"/>
      <c r="B42" s="34" t="s">
        <v>14</v>
      </c>
      <c r="C42" s="56">
        <v>210</v>
      </c>
      <c r="D42" s="56">
        <v>228</v>
      </c>
      <c r="E42" s="56">
        <v>181</v>
      </c>
      <c r="F42" s="56">
        <v>243</v>
      </c>
      <c r="G42" s="56">
        <v>304</v>
      </c>
      <c r="H42" s="56">
        <v>316</v>
      </c>
      <c r="I42" s="56">
        <v>390</v>
      </c>
      <c r="J42" s="56">
        <v>455</v>
      </c>
      <c r="K42" s="56">
        <v>280</v>
      </c>
      <c r="L42" s="56">
        <v>121</v>
      </c>
      <c r="M42" s="99">
        <v>3</v>
      </c>
      <c r="N42" s="110">
        <v>2731</v>
      </c>
    </row>
    <row r="43" spans="1:14" s="36" customFormat="1" outlineLevel="1" x14ac:dyDescent="0.15">
      <c r="A43" s="221"/>
      <c r="B43" s="35" t="s">
        <v>15</v>
      </c>
      <c r="C43" s="60">
        <v>442</v>
      </c>
      <c r="D43" s="60">
        <v>473</v>
      </c>
      <c r="E43" s="60">
        <v>362</v>
      </c>
      <c r="F43" s="60">
        <v>502</v>
      </c>
      <c r="G43" s="60">
        <v>612</v>
      </c>
      <c r="H43" s="60">
        <v>666</v>
      </c>
      <c r="I43" s="60">
        <v>762</v>
      </c>
      <c r="J43" s="60">
        <v>899</v>
      </c>
      <c r="K43" s="60">
        <v>447</v>
      </c>
      <c r="L43" s="60">
        <v>148</v>
      </c>
      <c r="M43" s="103">
        <v>3</v>
      </c>
      <c r="N43" s="111">
        <v>5316</v>
      </c>
    </row>
    <row r="44" spans="1:14" s="36" customFormat="1" outlineLevel="1" x14ac:dyDescent="0.15">
      <c r="A44" s="219" t="s">
        <v>56</v>
      </c>
      <c r="B44" s="32" t="s">
        <v>13</v>
      </c>
      <c r="C44" s="53">
        <v>43</v>
      </c>
      <c r="D44" s="53">
        <v>56</v>
      </c>
      <c r="E44" s="53">
        <v>43</v>
      </c>
      <c r="F44" s="53">
        <v>55</v>
      </c>
      <c r="G44" s="53">
        <v>86</v>
      </c>
      <c r="H44" s="53">
        <v>99</v>
      </c>
      <c r="I44" s="53">
        <v>144</v>
      </c>
      <c r="J44" s="53">
        <v>133</v>
      </c>
      <c r="K44" s="53">
        <v>47</v>
      </c>
      <c r="L44" s="53">
        <v>12</v>
      </c>
      <c r="M44" s="96">
        <v>1</v>
      </c>
      <c r="N44" s="109">
        <v>719</v>
      </c>
    </row>
    <row r="45" spans="1:14" s="36" customFormat="1" outlineLevel="1" x14ac:dyDescent="0.15">
      <c r="A45" s="220"/>
      <c r="B45" s="34" t="s">
        <v>14</v>
      </c>
      <c r="C45" s="56">
        <v>47</v>
      </c>
      <c r="D45" s="56">
        <v>50</v>
      </c>
      <c r="E45" s="56">
        <v>52</v>
      </c>
      <c r="F45" s="56">
        <v>54</v>
      </c>
      <c r="G45" s="56">
        <v>69</v>
      </c>
      <c r="H45" s="56">
        <v>91</v>
      </c>
      <c r="I45" s="56">
        <v>134</v>
      </c>
      <c r="J45" s="56">
        <v>137</v>
      </c>
      <c r="K45" s="56">
        <v>92</v>
      </c>
      <c r="L45" s="56">
        <v>50</v>
      </c>
      <c r="M45" s="99">
        <v>2</v>
      </c>
      <c r="N45" s="110">
        <v>778</v>
      </c>
    </row>
    <row r="46" spans="1:14" s="36" customFormat="1" outlineLevel="1" x14ac:dyDescent="0.15">
      <c r="A46" s="221"/>
      <c r="B46" s="35" t="s">
        <v>15</v>
      </c>
      <c r="C46" s="60">
        <v>90</v>
      </c>
      <c r="D46" s="60">
        <v>106</v>
      </c>
      <c r="E46" s="60">
        <v>95</v>
      </c>
      <c r="F46" s="60">
        <v>109</v>
      </c>
      <c r="G46" s="60">
        <v>155</v>
      </c>
      <c r="H46" s="60">
        <v>190</v>
      </c>
      <c r="I46" s="60">
        <v>278</v>
      </c>
      <c r="J46" s="60">
        <v>270</v>
      </c>
      <c r="K46" s="60">
        <v>139</v>
      </c>
      <c r="L46" s="60">
        <v>62</v>
      </c>
      <c r="M46" s="103">
        <v>3</v>
      </c>
      <c r="N46" s="111">
        <v>1497</v>
      </c>
    </row>
    <row r="47" spans="1:14" s="33" customFormat="1" ht="13.5" customHeight="1" x14ac:dyDescent="0.15">
      <c r="A47" s="222" t="s">
        <v>33</v>
      </c>
      <c r="B47" s="71" t="s">
        <v>13</v>
      </c>
      <c r="C47" s="113">
        <v>275</v>
      </c>
      <c r="D47" s="113">
        <v>301</v>
      </c>
      <c r="E47" s="113">
        <v>224</v>
      </c>
      <c r="F47" s="113">
        <v>314</v>
      </c>
      <c r="G47" s="113">
        <v>394</v>
      </c>
      <c r="H47" s="113">
        <v>449</v>
      </c>
      <c r="I47" s="113">
        <v>516</v>
      </c>
      <c r="J47" s="113">
        <v>577</v>
      </c>
      <c r="K47" s="113">
        <v>214</v>
      </c>
      <c r="L47" s="113">
        <v>39</v>
      </c>
      <c r="M47" s="114">
        <v>1</v>
      </c>
      <c r="N47" s="115">
        <v>3304</v>
      </c>
    </row>
    <row r="48" spans="1:14" s="33" customFormat="1" ht="13.5" customHeight="1" x14ac:dyDescent="0.15">
      <c r="A48" s="223"/>
      <c r="B48" s="76" t="s">
        <v>14</v>
      </c>
      <c r="C48" s="116">
        <v>257</v>
      </c>
      <c r="D48" s="116">
        <v>278</v>
      </c>
      <c r="E48" s="116">
        <v>233</v>
      </c>
      <c r="F48" s="116">
        <v>297</v>
      </c>
      <c r="G48" s="116">
        <v>373</v>
      </c>
      <c r="H48" s="116">
        <v>407</v>
      </c>
      <c r="I48" s="116">
        <v>524</v>
      </c>
      <c r="J48" s="116">
        <v>592</v>
      </c>
      <c r="K48" s="116">
        <v>372</v>
      </c>
      <c r="L48" s="116">
        <v>171</v>
      </c>
      <c r="M48" s="117">
        <v>5</v>
      </c>
      <c r="N48" s="118">
        <v>3509</v>
      </c>
    </row>
    <row r="49" spans="1:14" s="33" customFormat="1" ht="13.5" customHeight="1" x14ac:dyDescent="0.15">
      <c r="A49" s="224"/>
      <c r="B49" s="79" t="s">
        <v>15</v>
      </c>
      <c r="C49" s="119">
        <v>532</v>
      </c>
      <c r="D49" s="119">
        <v>579</v>
      </c>
      <c r="E49" s="119">
        <v>457</v>
      </c>
      <c r="F49" s="119">
        <v>611</v>
      </c>
      <c r="G49" s="119">
        <v>767</v>
      </c>
      <c r="H49" s="119">
        <v>856</v>
      </c>
      <c r="I49" s="119">
        <v>1040</v>
      </c>
      <c r="J49" s="119">
        <v>1169</v>
      </c>
      <c r="K49" s="119">
        <v>586</v>
      </c>
      <c r="L49" s="119">
        <v>210</v>
      </c>
      <c r="M49" s="120">
        <v>6</v>
      </c>
      <c r="N49" s="121">
        <v>6813</v>
      </c>
    </row>
    <row r="50" spans="1:14" s="36" customFormat="1" outlineLevel="1" x14ac:dyDescent="0.15">
      <c r="A50" s="219" t="s">
        <v>58</v>
      </c>
      <c r="B50" s="32" t="s">
        <v>13</v>
      </c>
      <c r="C50" s="53">
        <v>102</v>
      </c>
      <c r="D50" s="53">
        <v>151</v>
      </c>
      <c r="E50" s="53">
        <v>110</v>
      </c>
      <c r="F50" s="53">
        <v>121</v>
      </c>
      <c r="G50" s="53">
        <v>182</v>
      </c>
      <c r="H50" s="53">
        <v>192</v>
      </c>
      <c r="I50" s="53">
        <v>232</v>
      </c>
      <c r="J50" s="53">
        <v>317</v>
      </c>
      <c r="K50" s="53">
        <v>114</v>
      </c>
      <c r="L50" s="53">
        <v>38</v>
      </c>
      <c r="M50" s="96">
        <v>1</v>
      </c>
      <c r="N50" s="109">
        <v>1560</v>
      </c>
    </row>
    <row r="51" spans="1:14" s="36" customFormat="1" outlineLevel="1" x14ac:dyDescent="0.15">
      <c r="A51" s="220"/>
      <c r="B51" s="34" t="s">
        <v>14</v>
      </c>
      <c r="C51" s="54">
        <v>99</v>
      </c>
      <c r="D51" s="54">
        <v>141</v>
      </c>
      <c r="E51" s="54">
        <v>96</v>
      </c>
      <c r="F51" s="54">
        <v>115</v>
      </c>
      <c r="G51" s="54">
        <v>193</v>
      </c>
      <c r="H51" s="54">
        <v>208</v>
      </c>
      <c r="I51" s="54">
        <v>272</v>
      </c>
      <c r="J51" s="54">
        <v>290</v>
      </c>
      <c r="K51" s="54">
        <v>183</v>
      </c>
      <c r="L51" s="54">
        <v>66</v>
      </c>
      <c r="M51" s="97">
        <v>7</v>
      </c>
      <c r="N51" s="110">
        <v>1670</v>
      </c>
    </row>
    <row r="52" spans="1:14" s="36" customFormat="1" outlineLevel="1" x14ac:dyDescent="0.15">
      <c r="A52" s="221"/>
      <c r="B52" s="35" t="s">
        <v>15</v>
      </c>
      <c r="C52" s="55">
        <v>201</v>
      </c>
      <c r="D52" s="55">
        <v>292</v>
      </c>
      <c r="E52" s="55">
        <v>206</v>
      </c>
      <c r="F52" s="55">
        <v>236</v>
      </c>
      <c r="G52" s="55">
        <v>375</v>
      </c>
      <c r="H52" s="55">
        <v>400</v>
      </c>
      <c r="I52" s="55">
        <v>504</v>
      </c>
      <c r="J52" s="55">
        <v>607</v>
      </c>
      <c r="K52" s="55">
        <v>297</v>
      </c>
      <c r="L52" s="55">
        <v>104</v>
      </c>
      <c r="M52" s="98">
        <v>8</v>
      </c>
      <c r="N52" s="111">
        <v>3230</v>
      </c>
    </row>
    <row r="53" spans="1:14" s="36" customFormat="1" outlineLevel="1" x14ac:dyDescent="0.15">
      <c r="A53" s="219" t="s">
        <v>59</v>
      </c>
      <c r="B53" s="32" t="s">
        <v>13</v>
      </c>
      <c r="C53" s="53">
        <v>69</v>
      </c>
      <c r="D53" s="53">
        <v>106</v>
      </c>
      <c r="E53" s="53">
        <v>57</v>
      </c>
      <c r="F53" s="53">
        <v>94</v>
      </c>
      <c r="G53" s="53">
        <v>129</v>
      </c>
      <c r="H53" s="53">
        <v>137</v>
      </c>
      <c r="I53" s="53">
        <v>156</v>
      </c>
      <c r="J53" s="53">
        <v>171</v>
      </c>
      <c r="K53" s="53">
        <v>87</v>
      </c>
      <c r="L53" s="53">
        <v>22</v>
      </c>
      <c r="M53" s="96">
        <v>1</v>
      </c>
      <c r="N53" s="109">
        <v>1029</v>
      </c>
    </row>
    <row r="54" spans="1:14" s="36" customFormat="1" outlineLevel="1" x14ac:dyDescent="0.15">
      <c r="A54" s="220"/>
      <c r="B54" s="34" t="s">
        <v>14</v>
      </c>
      <c r="C54" s="54">
        <v>76</v>
      </c>
      <c r="D54" s="54">
        <v>83</v>
      </c>
      <c r="E54" s="54">
        <v>60</v>
      </c>
      <c r="F54" s="54">
        <v>101</v>
      </c>
      <c r="G54" s="54">
        <v>126</v>
      </c>
      <c r="H54" s="54">
        <v>154</v>
      </c>
      <c r="I54" s="54">
        <v>185</v>
      </c>
      <c r="J54" s="54">
        <v>197</v>
      </c>
      <c r="K54" s="54">
        <v>128</v>
      </c>
      <c r="L54" s="54">
        <v>59</v>
      </c>
      <c r="M54" s="97">
        <v>3</v>
      </c>
      <c r="N54" s="110">
        <v>1172</v>
      </c>
    </row>
    <row r="55" spans="1:14" s="36" customFormat="1" outlineLevel="1" x14ac:dyDescent="0.15">
      <c r="A55" s="221"/>
      <c r="B55" s="35" t="s">
        <v>15</v>
      </c>
      <c r="C55" s="55">
        <v>145</v>
      </c>
      <c r="D55" s="55">
        <v>189</v>
      </c>
      <c r="E55" s="55">
        <v>117</v>
      </c>
      <c r="F55" s="55">
        <v>195</v>
      </c>
      <c r="G55" s="55">
        <v>255</v>
      </c>
      <c r="H55" s="55">
        <v>291</v>
      </c>
      <c r="I55" s="55">
        <v>341</v>
      </c>
      <c r="J55" s="55">
        <v>368</v>
      </c>
      <c r="K55" s="55">
        <v>215</v>
      </c>
      <c r="L55" s="55">
        <v>81</v>
      </c>
      <c r="M55" s="98">
        <v>4</v>
      </c>
      <c r="N55" s="111">
        <v>2201</v>
      </c>
    </row>
    <row r="56" spans="1:14" s="36" customFormat="1" outlineLevel="1" x14ac:dyDescent="0.15">
      <c r="A56" s="219" t="s">
        <v>60</v>
      </c>
      <c r="B56" s="32" t="s">
        <v>13</v>
      </c>
      <c r="C56" s="53">
        <v>72</v>
      </c>
      <c r="D56" s="53">
        <v>102</v>
      </c>
      <c r="E56" s="53">
        <v>79</v>
      </c>
      <c r="F56" s="53">
        <v>109</v>
      </c>
      <c r="G56" s="53">
        <v>121</v>
      </c>
      <c r="H56" s="53">
        <v>156</v>
      </c>
      <c r="I56" s="53">
        <v>181</v>
      </c>
      <c r="J56" s="53">
        <v>172</v>
      </c>
      <c r="K56" s="53">
        <v>87</v>
      </c>
      <c r="L56" s="53">
        <v>24</v>
      </c>
      <c r="M56" s="96">
        <v>0</v>
      </c>
      <c r="N56" s="109">
        <v>1103</v>
      </c>
    </row>
    <row r="57" spans="1:14" s="36" customFormat="1" outlineLevel="1" x14ac:dyDescent="0.15">
      <c r="A57" s="220"/>
      <c r="B57" s="34" t="s">
        <v>14</v>
      </c>
      <c r="C57" s="54">
        <v>71</v>
      </c>
      <c r="D57" s="54">
        <v>91</v>
      </c>
      <c r="E57" s="54">
        <v>53</v>
      </c>
      <c r="F57" s="54">
        <v>101</v>
      </c>
      <c r="G57" s="54">
        <v>113</v>
      </c>
      <c r="H57" s="54">
        <v>140</v>
      </c>
      <c r="I57" s="54">
        <v>198</v>
      </c>
      <c r="J57" s="54">
        <v>187</v>
      </c>
      <c r="K57" s="54">
        <v>135</v>
      </c>
      <c r="L57" s="54">
        <v>48</v>
      </c>
      <c r="M57" s="97">
        <v>4</v>
      </c>
      <c r="N57" s="110">
        <v>1141</v>
      </c>
    </row>
    <row r="58" spans="1:14" s="36" customFormat="1" outlineLevel="1" x14ac:dyDescent="0.15">
      <c r="A58" s="221"/>
      <c r="B58" s="35" t="s">
        <v>15</v>
      </c>
      <c r="C58" s="55">
        <v>143</v>
      </c>
      <c r="D58" s="55">
        <v>193</v>
      </c>
      <c r="E58" s="55">
        <v>132</v>
      </c>
      <c r="F58" s="55">
        <v>210</v>
      </c>
      <c r="G58" s="55">
        <v>234</v>
      </c>
      <c r="H58" s="55">
        <v>296</v>
      </c>
      <c r="I58" s="55">
        <v>379</v>
      </c>
      <c r="J58" s="55">
        <v>359</v>
      </c>
      <c r="K58" s="55">
        <v>222</v>
      </c>
      <c r="L58" s="55">
        <v>72</v>
      </c>
      <c r="M58" s="98">
        <v>4</v>
      </c>
      <c r="N58" s="111">
        <v>2244</v>
      </c>
    </row>
    <row r="59" spans="1:14" s="36" customFormat="1" outlineLevel="1" x14ac:dyDescent="0.15">
      <c r="A59" s="219" t="s">
        <v>61</v>
      </c>
      <c r="B59" s="32" t="s">
        <v>13</v>
      </c>
      <c r="C59" s="53">
        <v>40</v>
      </c>
      <c r="D59" s="53">
        <v>59</v>
      </c>
      <c r="E59" s="53">
        <v>46</v>
      </c>
      <c r="F59" s="53">
        <v>43</v>
      </c>
      <c r="G59" s="53">
        <v>67</v>
      </c>
      <c r="H59" s="53">
        <v>100</v>
      </c>
      <c r="I59" s="53">
        <v>131</v>
      </c>
      <c r="J59" s="53">
        <v>129</v>
      </c>
      <c r="K59" s="53">
        <v>58</v>
      </c>
      <c r="L59" s="53">
        <v>17</v>
      </c>
      <c r="M59" s="96">
        <v>0</v>
      </c>
      <c r="N59" s="109">
        <v>690</v>
      </c>
    </row>
    <row r="60" spans="1:14" s="36" customFormat="1" outlineLevel="1" x14ac:dyDescent="0.15">
      <c r="A60" s="220"/>
      <c r="B60" s="34" t="s">
        <v>14</v>
      </c>
      <c r="C60" s="54">
        <v>32</v>
      </c>
      <c r="D60" s="54">
        <v>49</v>
      </c>
      <c r="E60" s="54">
        <v>45</v>
      </c>
      <c r="F60" s="54">
        <v>38</v>
      </c>
      <c r="G60" s="54">
        <v>76</v>
      </c>
      <c r="H60" s="54">
        <v>87</v>
      </c>
      <c r="I60" s="54">
        <v>103</v>
      </c>
      <c r="J60" s="54">
        <v>134</v>
      </c>
      <c r="K60" s="54">
        <v>84</v>
      </c>
      <c r="L60" s="54">
        <v>40</v>
      </c>
      <c r="M60" s="97">
        <v>2</v>
      </c>
      <c r="N60" s="110">
        <v>690</v>
      </c>
    </row>
    <row r="61" spans="1:14" s="36" customFormat="1" outlineLevel="1" x14ac:dyDescent="0.15">
      <c r="A61" s="221"/>
      <c r="B61" s="35" t="s">
        <v>15</v>
      </c>
      <c r="C61" s="55">
        <v>72</v>
      </c>
      <c r="D61" s="55">
        <v>108</v>
      </c>
      <c r="E61" s="55">
        <v>91</v>
      </c>
      <c r="F61" s="55">
        <v>81</v>
      </c>
      <c r="G61" s="55">
        <v>143</v>
      </c>
      <c r="H61" s="55">
        <v>187</v>
      </c>
      <c r="I61" s="55">
        <v>234</v>
      </c>
      <c r="J61" s="55">
        <v>263</v>
      </c>
      <c r="K61" s="55">
        <v>142</v>
      </c>
      <c r="L61" s="55">
        <v>57</v>
      </c>
      <c r="M61" s="98">
        <v>2</v>
      </c>
      <c r="N61" s="111">
        <v>1380</v>
      </c>
    </row>
    <row r="62" spans="1:14" x14ac:dyDescent="0.15">
      <c r="A62" s="222" t="s">
        <v>34</v>
      </c>
      <c r="B62" s="71" t="s">
        <v>13</v>
      </c>
      <c r="C62" s="113">
        <v>283</v>
      </c>
      <c r="D62" s="113">
        <v>418</v>
      </c>
      <c r="E62" s="113">
        <v>292</v>
      </c>
      <c r="F62" s="113">
        <v>367</v>
      </c>
      <c r="G62" s="113">
        <v>499</v>
      </c>
      <c r="H62" s="113">
        <v>585</v>
      </c>
      <c r="I62" s="113">
        <v>700</v>
      </c>
      <c r="J62" s="113">
        <v>789</v>
      </c>
      <c r="K62" s="113">
        <v>346</v>
      </c>
      <c r="L62" s="113">
        <v>101</v>
      </c>
      <c r="M62" s="114">
        <v>2</v>
      </c>
      <c r="N62" s="115">
        <v>4382</v>
      </c>
    </row>
    <row r="63" spans="1:14" x14ac:dyDescent="0.15">
      <c r="A63" s="223"/>
      <c r="B63" s="76" t="s">
        <v>14</v>
      </c>
      <c r="C63" s="116">
        <v>278</v>
      </c>
      <c r="D63" s="116">
        <v>364</v>
      </c>
      <c r="E63" s="116">
        <v>254</v>
      </c>
      <c r="F63" s="116">
        <v>355</v>
      </c>
      <c r="G63" s="116">
        <v>508</v>
      </c>
      <c r="H63" s="116">
        <v>589</v>
      </c>
      <c r="I63" s="116">
        <v>758</v>
      </c>
      <c r="J63" s="116">
        <v>808</v>
      </c>
      <c r="K63" s="116">
        <v>530</v>
      </c>
      <c r="L63" s="116">
        <v>213</v>
      </c>
      <c r="M63" s="117">
        <v>16</v>
      </c>
      <c r="N63" s="118">
        <v>4673</v>
      </c>
    </row>
    <row r="64" spans="1:14" x14ac:dyDescent="0.15">
      <c r="A64" s="224"/>
      <c r="B64" s="79" t="s">
        <v>15</v>
      </c>
      <c r="C64" s="119">
        <v>561</v>
      </c>
      <c r="D64" s="119">
        <v>782</v>
      </c>
      <c r="E64" s="119">
        <v>546</v>
      </c>
      <c r="F64" s="119">
        <v>722</v>
      </c>
      <c r="G64" s="119">
        <v>1007</v>
      </c>
      <c r="H64" s="119">
        <v>1174</v>
      </c>
      <c r="I64" s="119">
        <v>1458</v>
      </c>
      <c r="J64" s="119">
        <v>1597</v>
      </c>
      <c r="K64" s="119">
        <v>876</v>
      </c>
      <c r="L64" s="119">
        <v>314</v>
      </c>
      <c r="M64" s="120">
        <v>18</v>
      </c>
      <c r="N64" s="121">
        <v>9055</v>
      </c>
    </row>
    <row r="65" spans="1:14" x14ac:dyDescent="0.15">
      <c r="A65" s="222" t="s">
        <v>23</v>
      </c>
      <c r="B65" s="71" t="s">
        <v>13</v>
      </c>
      <c r="C65" s="72">
        <v>109</v>
      </c>
      <c r="D65" s="72">
        <v>156</v>
      </c>
      <c r="E65" s="72">
        <v>124</v>
      </c>
      <c r="F65" s="72">
        <v>140</v>
      </c>
      <c r="G65" s="72">
        <v>222</v>
      </c>
      <c r="H65" s="72">
        <v>254</v>
      </c>
      <c r="I65" s="72">
        <v>423</v>
      </c>
      <c r="J65" s="72">
        <v>389</v>
      </c>
      <c r="K65" s="72">
        <v>147</v>
      </c>
      <c r="L65" s="72">
        <v>40</v>
      </c>
      <c r="M65" s="122">
        <v>1</v>
      </c>
      <c r="N65" s="115">
        <v>2005</v>
      </c>
    </row>
    <row r="66" spans="1:14" x14ac:dyDescent="0.15">
      <c r="A66" s="223"/>
      <c r="B66" s="76" t="s">
        <v>14</v>
      </c>
      <c r="C66" s="77">
        <v>85</v>
      </c>
      <c r="D66" s="77">
        <v>148</v>
      </c>
      <c r="E66" s="77">
        <v>106</v>
      </c>
      <c r="F66" s="77">
        <v>151</v>
      </c>
      <c r="G66" s="77">
        <v>198</v>
      </c>
      <c r="H66" s="77">
        <v>297</v>
      </c>
      <c r="I66" s="77">
        <v>449</v>
      </c>
      <c r="J66" s="77">
        <v>466</v>
      </c>
      <c r="K66" s="77">
        <v>265</v>
      </c>
      <c r="L66" s="77">
        <v>160</v>
      </c>
      <c r="M66" s="123">
        <v>7</v>
      </c>
      <c r="N66" s="118">
        <v>2332</v>
      </c>
    </row>
    <row r="67" spans="1:14" x14ac:dyDescent="0.15">
      <c r="A67" s="224"/>
      <c r="B67" s="79" t="s">
        <v>15</v>
      </c>
      <c r="C67" s="80">
        <v>194</v>
      </c>
      <c r="D67" s="80">
        <v>304</v>
      </c>
      <c r="E67" s="80">
        <v>230</v>
      </c>
      <c r="F67" s="80">
        <v>291</v>
      </c>
      <c r="G67" s="80">
        <v>420</v>
      </c>
      <c r="H67" s="80">
        <v>551</v>
      </c>
      <c r="I67" s="80">
        <v>872</v>
      </c>
      <c r="J67" s="80">
        <v>855</v>
      </c>
      <c r="K67" s="80">
        <v>412</v>
      </c>
      <c r="L67" s="80">
        <v>200</v>
      </c>
      <c r="M67" s="124">
        <v>8</v>
      </c>
      <c r="N67" s="121">
        <v>4337</v>
      </c>
    </row>
    <row r="68" spans="1:14" x14ac:dyDescent="0.15">
      <c r="A68" s="215" t="s">
        <v>2</v>
      </c>
      <c r="B68" s="86" t="s">
        <v>13</v>
      </c>
      <c r="C68" s="125">
        <f>SUM(C23,C35,C38,C47,C62,C65)</f>
        <v>5202</v>
      </c>
      <c r="D68" s="125">
        <f t="shared" ref="D68:L68" si="0">SUM(D23,D35,D38,D47,D62,D65)</f>
        <v>6631</v>
      </c>
      <c r="E68" s="125">
        <f t="shared" si="0"/>
        <v>5821</v>
      </c>
      <c r="F68" s="125">
        <f t="shared" si="0"/>
        <v>6318</v>
      </c>
      <c r="G68" s="125">
        <f t="shared" si="0"/>
        <v>8020</v>
      </c>
      <c r="H68" s="125">
        <f t="shared" si="0"/>
        <v>8796</v>
      </c>
      <c r="I68" s="125">
        <f t="shared" si="0"/>
        <v>8401</v>
      </c>
      <c r="J68" s="125">
        <f t="shared" si="0"/>
        <v>8909</v>
      </c>
      <c r="K68" s="125">
        <f t="shared" si="0"/>
        <v>3979</v>
      </c>
      <c r="L68" s="125">
        <f t="shared" si="0"/>
        <v>878</v>
      </c>
      <c r="M68" s="126">
        <f>SUM(M23,M35,M38,M47,M62,M65)</f>
        <v>10</v>
      </c>
      <c r="N68" s="127">
        <f t="shared" ref="N68" si="1">SUM(C68:M68)</f>
        <v>62965</v>
      </c>
    </row>
    <row r="69" spans="1:14" x14ac:dyDescent="0.15">
      <c r="A69" s="216"/>
      <c r="B69" s="90" t="s">
        <v>14</v>
      </c>
      <c r="C69" s="91">
        <f t="shared" ref="C69:M69" si="2">SUM(C24,C36,C39,C48,C63,C66)</f>
        <v>4898</v>
      </c>
      <c r="D69" s="91">
        <f t="shared" si="2"/>
        <v>6172</v>
      </c>
      <c r="E69" s="91">
        <f t="shared" si="2"/>
        <v>4959</v>
      </c>
      <c r="F69" s="91">
        <f t="shared" si="2"/>
        <v>6073</v>
      </c>
      <c r="G69" s="91">
        <f t="shared" si="2"/>
        <v>8209</v>
      </c>
      <c r="H69" s="91">
        <f t="shared" si="2"/>
        <v>9283</v>
      </c>
      <c r="I69" s="91">
        <f t="shared" si="2"/>
        <v>9289</v>
      </c>
      <c r="J69" s="91">
        <f t="shared" si="2"/>
        <v>10277</v>
      </c>
      <c r="K69" s="91">
        <f t="shared" si="2"/>
        <v>6418</v>
      </c>
      <c r="L69" s="91">
        <f t="shared" si="2"/>
        <v>2515</v>
      </c>
      <c r="M69" s="128">
        <f t="shared" si="2"/>
        <v>133</v>
      </c>
      <c r="N69" s="129">
        <f>SUM(C69:M69)</f>
        <v>68226</v>
      </c>
    </row>
    <row r="70" spans="1:14" x14ac:dyDescent="0.15">
      <c r="A70" s="216"/>
      <c r="B70" s="93" t="s">
        <v>15</v>
      </c>
      <c r="C70" s="130">
        <f>SUM(C68:C69)</f>
        <v>10100</v>
      </c>
      <c r="D70" s="130">
        <f t="shared" ref="D70:M70" si="3">SUM(D68:D69)</f>
        <v>12803</v>
      </c>
      <c r="E70" s="130">
        <f t="shared" si="3"/>
        <v>10780</v>
      </c>
      <c r="F70" s="130">
        <f t="shared" si="3"/>
        <v>12391</v>
      </c>
      <c r="G70" s="130">
        <f t="shared" si="3"/>
        <v>16229</v>
      </c>
      <c r="H70" s="130">
        <f t="shared" si="3"/>
        <v>18079</v>
      </c>
      <c r="I70" s="130">
        <f t="shared" si="3"/>
        <v>17690</v>
      </c>
      <c r="J70" s="130">
        <f t="shared" si="3"/>
        <v>19186</v>
      </c>
      <c r="K70" s="130">
        <f t="shared" si="3"/>
        <v>10397</v>
      </c>
      <c r="L70" s="130">
        <f t="shared" si="3"/>
        <v>3393</v>
      </c>
      <c r="M70" s="131">
        <f t="shared" si="3"/>
        <v>143</v>
      </c>
      <c r="N70" s="132">
        <f>SUM(C70:M70)</f>
        <v>131191</v>
      </c>
    </row>
  </sheetData>
  <mergeCells count="24">
    <mergeCell ref="A62:A64"/>
    <mergeCell ref="A65:A67"/>
    <mergeCell ref="A68:A70"/>
    <mergeCell ref="A23:A25"/>
    <mergeCell ref="A35:A37"/>
    <mergeCell ref="A38:A40"/>
    <mergeCell ref="A47:A49"/>
    <mergeCell ref="A26:A28"/>
    <mergeCell ref="A29:A31"/>
    <mergeCell ref="A32:A34"/>
    <mergeCell ref="A56:A58"/>
    <mergeCell ref="A59:A61"/>
    <mergeCell ref="A41:A43"/>
    <mergeCell ref="A44:A46"/>
    <mergeCell ref="A50:A52"/>
    <mergeCell ref="A53:A55"/>
    <mergeCell ref="A11:A13"/>
    <mergeCell ref="A14:A16"/>
    <mergeCell ref="A17:A19"/>
    <mergeCell ref="A20:A22"/>
    <mergeCell ref="A1:B1"/>
    <mergeCell ref="A2:A4"/>
    <mergeCell ref="A5:A7"/>
    <mergeCell ref="A8:A10"/>
  </mergeCells>
  <phoneticPr fontId="2"/>
  <printOptions horizontalCentered="1"/>
  <pageMargins left="0.39370078740157483" right="0.39370078740157483" top="0.39370078740157483" bottom="0" header="0.11811023622047245" footer="0"/>
  <pageSetup paperSize="9" pageOrder="overThenDown" orientation="portrait" r:id="rId1"/>
  <headerFooter alignWithMargins="0">
    <oddHeader>&amp;L&amp;P / &amp;N&amp;C町別・年齢10歳毎人口&amp;R令和8年1月1日現在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view="pageBreakPreview" zoomScaleNormal="100" workbookViewId="0">
      <pane ySplit="1" topLeftCell="A2" activePane="bottomLeft" state="frozen"/>
      <selection pane="bottomLeft" activeCell="C65" sqref="C65:K67"/>
    </sheetView>
  </sheetViews>
  <sheetFormatPr defaultColWidth="9" defaultRowHeight="12" outlineLevelRow="1" x14ac:dyDescent="0.15"/>
  <cols>
    <col min="1" max="1" width="9.625" style="29" customWidth="1"/>
    <col min="2" max="2" width="3.125" style="29" customWidth="1"/>
    <col min="3" max="6" width="7.375" style="29" customWidth="1"/>
    <col min="7" max="7" width="8.75" style="36" customWidth="1"/>
    <col min="8" max="11" width="8.75" style="29" customWidth="1"/>
    <col min="12" max="12" width="7.375" style="29" customWidth="1"/>
    <col min="13" max="16384" width="9" style="29"/>
  </cols>
  <sheetData>
    <row r="1" spans="1:12" s="31" customFormat="1" ht="12.75" customHeight="1" x14ac:dyDescent="0.15">
      <c r="A1" s="218" t="s">
        <v>147</v>
      </c>
      <c r="B1" s="218"/>
      <c r="C1" s="30" t="s">
        <v>84</v>
      </c>
      <c r="D1" s="30" t="s">
        <v>85</v>
      </c>
      <c r="E1" s="52" t="s">
        <v>82</v>
      </c>
      <c r="F1" s="95" t="s">
        <v>155</v>
      </c>
      <c r="G1" s="104" t="s">
        <v>18</v>
      </c>
      <c r="H1" s="136" t="s">
        <v>19</v>
      </c>
      <c r="I1" s="23" t="s">
        <v>20</v>
      </c>
      <c r="J1" s="23" t="s">
        <v>21</v>
      </c>
      <c r="K1" s="23" t="s">
        <v>22</v>
      </c>
      <c r="L1" s="37"/>
    </row>
    <row r="2" spans="1:12" s="33" customFormat="1" ht="13.5" customHeight="1" outlineLevel="1" x14ac:dyDescent="0.15">
      <c r="A2" s="219" t="s">
        <v>45</v>
      </c>
      <c r="B2" s="32" t="s">
        <v>13</v>
      </c>
      <c r="C2" s="53">
        <v>2374</v>
      </c>
      <c r="D2" s="53">
        <v>10478</v>
      </c>
      <c r="E2" s="53">
        <v>4472</v>
      </c>
      <c r="F2" s="96">
        <v>2184</v>
      </c>
      <c r="G2" s="109">
        <v>17324</v>
      </c>
      <c r="H2" s="137">
        <v>0.13703532671438468</v>
      </c>
      <c r="I2" s="61">
        <v>0.60482567536365739</v>
      </c>
      <c r="J2" s="61">
        <v>0.25813899792195799</v>
      </c>
      <c r="K2" s="61">
        <v>0.1260678827060725</v>
      </c>
      <c r="L2" s="37">
        <v>1</v>
      </c>
    </row>
    <row r="3" spans="1:12" s="33" customFormat="1" ht="13.5" customHeight="1" outlineLevel="1" x14ac:dyDescent="0.15">
      <c r="A3" s="220"/>
      <c r="B3" s="34" t="s">
        <v>14</v>
      </c>
      <c r="C3" s="54">
        <v>2273</v>
      </c>
      <c r="D3" s="54">
        <v>10741</v>
      </c>
      <c r="E3" s="54">
        <v>6251</v>
      </c>
      <c r="F3" s="97">
        <v>3694</v>
      </c>
      <c r="G3" s="110">
        <v>19265</v>
      </c>
      <c r="H3" s="138">
        <v>0.1179859849467947</v>
      </c>
      <c r="I3" s="62">
        <v>0.55753957954840383</v>
      </c>
      <c r="J3" s="62">
        <v>0.32447443550480143</v>
      </c>
      <c r="K3" s="62">
        <v>0.19174669089021543</v>
      </c>
      <c r="L3" s="37">
        <v>0.99999999999999989</v>
      </c>
    </row>
    <row r="4" spans="1:12" s="33" customFormat="1" ht="13.5" customHeight="1" outlineLevel="1" x14ac:dyDescent="0.15">
      <c r="A4" s="221"/>
      <c r="B4" s="35" t="s">
        <v>15</v>
      </c>
      <c r="C4" s="55">
        <v>4647</v>
      </c>
      <c r="D4" s="55">
        <v>21219</v>
      </c>
      <c r="E4" s="55">
        <v>10723</v>
      </c>
      <c r="F4" s="98">
        <v>5878</v>
      </c>
      <c r="G4" s="111">
        <v>36589</v>
      </c>
      <c r="H4" s="139">
        <v>0.1270053841318429</v>
      </c>
      <c r="I4" s="63">
        <v>0.57992839377955119</v>
      </c>
      <c r="J4" s="63">
        <v>0.29306622208860589</v>
      </c>
      <c r="K4" s="63">
        <v>0.16064937549536745</v>
      </c>
      <c r="L4" s="37">
        <v>1</v>
      </c>
    </row>
    <row r="5" spans="1:12" s="36" customFormat="1" outlineLevel="1" x14ac:dyDescent="0.15">
      <c r="A5" s="219" t="s">
        <v>44</v>
      </c>
      <c r="B5" s="32" t="s">
        <v>13</v>
      </c>
      <c r="C5" s="53">
        <v>706</v>
      </c>
      <c r="D5" s="53">
        <v>2869</v>
      </c>
      <c r="E5" s="53">
        <v>1032</v>
      </c>
      <c r="F5" s="96">
        <v>502</v>
      </c>
      <c r="G5" s="109">
        <v>4607</v>
      </c>
      <c r="H5" s="137">
        <v>0.15324506186238332</v>
      </c>
      <c r="I5" s="61">
        <v>0.62274799218580423</v>
      </c>
      <c r="J5" s="61">
        <v>0.22400694595181245</v>
      </c>
      <c r="K5" s="61">
        <v>0.10896461905795529</v>
      </c>
      <c r="L5" s="37">
        <v>0.99999999999999989</v>
      </c>
    </row>
    <row r="6" spans="1:12" s="36" customFormat="1" outlineLevel="1" x14ac:dyDescent="0.15">
      <c r="A6" s="220"/>
      <c r="B6" s="34" t="s">
        <v>14</v>
      </c>
      <c r="C6" s="54">
        <v>710</v>
      </c>
      <c r="D6" s="54">
        <v>2791</v>
      </c>
      <c r="E6" s="54">
        <v>1402</v>
      </c>
      <c r="F6" s="97">
        <v>853</v>
      </c>
      <c r="G6" s="110">
        <v>4903</v>
      </c>
      <c r="H6" s="138">
        <v>0.1448093004283092</v>
      </c>
      <c r="I6" s="62">
        <v>0.56924332041607184</v>
      </c>
      <c r="J6" s="62">
        <v>0.28594737915561902</v>
      </c>
      <c r="K6" s="62">
        <v>0.17397511727513768</v>
      </c>
      <c r="L6" s="37">
        <v>1</v>
      </c>
    </row>
    <row r="7" spans="1:12" s="36" customFormat="1" outlineLevel="1" x14ac:dyDescent="0.15">
      <c r="A7" s="221"/>
      <c r="B7" s="35" t="s">
        <v>15</v>
      </c>
      <c r="C7" s="55">
        <v>1416</v>
      </c>
      <c r="D7" s="55">
        <v>5660</v>
      </c>
      <c r="E7" s="55">
        <v>2434</v>
      </c>
      <c r="F7" s="98">
        <v>1355</v>
      </c>
      <c r="G7" s="111">
        <v>9510</v>
      </c>
      <c r="H7" s="139">
        <v>0.14889589905362777</v>
      </c>
      <c r="I7" s="63">
        <v>0.59516298633017872</v>
      </c>
      <c r="J7" s="63">
        <v>0.25594111461619345</v>
      </c>
      <c r="K7" s="63">
        <v>0.14248159831756047</v>
      </c>
      <c r="L7" s="37">
        <v>1</v>
      </c>
    </row>
    <row r="8" spans="1:12" s="36" customFormat="1" outlineLevel="1" x14ac:dyDescent="0.15">
      <c r="A8" s="219" t="s">
        <v>43</v>
      </c>
      <c r="B8" s="32" t="s">
        <v>13</v>
      </c>
      <c r="C8" s="53">
        <v>350</v>
      </c>
      <c r="D8" s="53">
        <v>1499</v>
      </c>
      <c r="E8" s="53">
        <v>779</v>
      </c>
      <c r="F8" s="96">
        <v>397</v>
      </c>
      <c r="G8" s="109">
        <v>2628</v>
      </c>
      <c r="H8" s="137">
        <v>0.13318112633181126</v>
      </c>
      <c r="I8" s="61">
        <v>0.57039573820395739</v>
      </c>
      <c r="J8" s="61">
        <v>0.29642313546423138</v>
      </c>
      <c r="K8" s="61">
        <v>0.1510654490106545</v>
      </c>
      <c r="L8" s="37">
        <v>1</v>
      </c>
    </row>
    <row r="9" spans="1:12" s="36" customFormat="1" outlineLevel="1" x14ac:dyDescent="0.15">
      <c r="A9" s="220"/>
      <c r="B9" s="34" t="s">
        <v>14</v>
      </c>
      <c r="C9" s="54">
        <v>332</v>
      </c>
      <c r="D9" s="54">
        <v>1455</v>
      </c>
      <c r="E9" s="54">
        <v>1018</v>
      </c>
      <c r="F9" s="97">
        <v>602</v>
      </c>
      <c r="G9" s="110">
        <v>2805</v>
      </c>
      <c r="H9" s="138">
        <v>0.11836007130124777</v>
      </c>
      <c r="I9" s="62">
        <v>0.51871657754010692</v>
      </c>
      <c r="J9" s="62">
        <v>0.36292335115864527</v>
      </c>
      <c r="K9" s="62">
        <v>0.21461675579322639</v>
      </c>
      <c r="L9" s="37">
        <v>1</v>
      </c>
    </row>
    <row r="10" spans="1:12" s="36" customFormat="1" outlineLevel="1" x14ac:dyDescent="0.15">
      <c r="A10" s="221"/>
      <c r="B10" s="35" t="s">
        <v>15</v>
      </c>
      <c r="C10" s="55">
        <v>682</v>
      </c>
      <c r="D10" s="55">
        <v>2954</v>
      </c>
      <c r="E10" s="55">
        <v>1797</v>
      </c>
      <c r="F10" s="98">
        <v>999</v>
      </c>
      <c r="G10" s="111">
        <v>5433</v>
      </c>
      <c r="H10" s="139">
        <v>0.12552917356893062</v>
      </c>
      <c r="I10" s="63">
        <v>0.54371433830296334</v>
      </c>
      <c r="J10" s="63">
        <v>0.33075648812810604</v>
      </c>
      <c r="K10" s="63">
        <v>0.1838763114301491</v>
      </c>
      <c r="L10" s="37">
        <v>1</v>
      </c>
    </row>
    <row r="11" spans="1:12" s="36" customFormat="1" outlineLevel="1" x14ac:dyDescent="0.15">
      <c r="A11" s="219" t="s">
        <v>42</v>
      </c>
      <c r="B11" s="32" t="s">
        <v>13</v>
      </c>
      <c r="C11" s="53">
        <v>136</v>
      </c>
      <c r="D11" s="53">
        <v>879</v>
      </c>
      <c r="E11" s="53">
        <v>678</v>
      </c>
      <c r="F11" s="96">
        <v>363</v>
      </c>
      <c r="G11" s="109">
        <v>1693</v>
      </c>
      <c r="H11" s="137">
        <v>8.0330773774365039E-2</v>
      </c>
      <c r="I11" s="61">
        <v>0.5191966922622564</v>
      </c>
      <c r="J11" s="61">
        <v>0.40047253396337862</v>
      </c>
      <c r="K11" s="61">
        <v>0.21441228588304784</v>
      </c>
      <c r="L11" s="37">
        <v>1</v>
      </c>
    </row>
    <row r="12" spans="1:12" s="36" customFormat="1" outlineLevel="1" x14ac:dyDescent="0.15">
      <c r="A12" s="220"/>
      <c r="B12" s="34" t="s">
        <v>14</v>
      </c>
      <c r="C12" s="54">
        <v>160</v>
      </c>
      <c r="D12" s="54">
        <v>867</v>
      </c>
      <c r="E12" s="54">
        <v>878</v>
      </c>
      <c r="F12" s="97">
        <v>565</v>
      </c>
      <c r="G12" s="110">
        <v>1905</v>
      </c>
      <c r="H12" s="138">
        <v>8.3989501312335957E-2</v>
      </c>
      <c r="I12" s="62">
        <v>0.45511811023622045</v>
      </c>
      <c r="J12" s="62">
        <v>0.46089238845144359</v>
      </c>
      <c r="K12" s="62">
        <v>0.29658792650918636</v>
      </c>
      <c r="L12" s="37">
        <v>1</v>
      </c>
    </row>
    <row r="13" spans="1:12" s="36" customFormat="1" outlineLevel="1" x14ac:dyDescent="0.15">
      <c r="A13" s="221"/>
      <c r="B13" s="35" t="s">
        <v>15</v>
      </c>
      <c r="C13" s="55">
        <v>296</v>
      </c>
      <c r="D13" s="55">
        <v>1746</v>
      </c>
      <c r="E13" s="55">
        <v>1556</v>
      </c>
      <c r="F13" s="98">
        <v>928</v>
      </c>
      <c r="G13" s="111">
        <v>3598</v>
      </c>
      <c r="H13" s="139">
        <v>8.2267926625903279E-2</v>
      </c>
      <c r="I13" s="63">
        <v>0.48526959421901056</v>
      </c>
      <c r="J13" s="63">
        <v>0.43246247915508618</v>
      </c>
      <c r="K13" s="63">
        <v>0.25792106725958869</v>
      </c>
      <c r="L13" s="37">
        <v>1</v>
      </c>
    </row>
    <row r="14" spans="1:12" s="36" customFormat="1" outlineLevel="1" x14ac:dyDescent="0.15">
      <c r="A14" s="219" t="s">
        <v>41</v>
      </c>
      <c r="B14" s="32" t="s">
        <v>13</v>
      </c>
      <c r="C14" s="53">
        <v>2114</v>
      </c>
      <c r="D14" s="53">
        <v>8373</v>
      </c>
      <c r="E14" s="53">
        <v>3259</v>
      </c>
      <c r="F14" s="96">
        <v>1804</v>
      </c>
      <c r="G14" s="109">
        <v>13746</v>
      </c>
      <c r="H14" s="137">
        <v>0.15379019351083953</v>
      </c>
      <c r="I14" s="61">
        <v>0.60912265386294195</v>
      </c>
      <c r="J14" s="61">
        <v>0.23708715262621854</v>
      </c>
      <c r="K14" s="61">
        <v>0.13123817837916485</v>
      </c>
      <c r="L14" s="37">
        <v>1</v>
      </c>
    </row>
    <row r="15" spans="1:12" s="36" customFormat="1" outlineLevel="1" x14ac:dyDescent="0.15">
      <c r="A15" s="220"/>
      <c r="B15" s="34" t="s">
        <v>14</v>
      </c>
      <c r="C15" s="54">
        <v>1870</v>
      </c>
      <c r="D15" s="54">
        <v>8168</v>
      </c>
      <c r="E15" s="54">
        <v>4333</v>
      </c>
      <c r="F15" s="97">
        <v>2591</v>
      </c>
      <c r="G15" s="110">
        <v>14371</v>
      </c>
      <c r="H15" s="138">
        <v>0.13012316470670099</v>
      </c>
      <c r="I15" s="62">
        <v>0.56836684990606079</v>
      </c>
      <c r="J15" s="62">
        <v>0.30150998538723817</v>
      </c>
      <c r="K15" s="62">
        <v>0.18029364692784078</v>
      </c>
      <c r="L15" s="37">
        <v>1</v>
      </c>
    </row>
    <row r="16" spans="1:12" s="36" customFormat="1" outlineLevel="1" x14ac:dyDescent="0.15">
      <c r="A16" s="221"/>
      <c r="B16" s="35" t="s">
        <v>15</v>
      </c>
      <c r="C16" s="55">
        <v>3984</v>
      </c>
      <c r="D16" s="55">
        <v>16541</v>
      </c>
      <c r="E16" s="55">
        <v>7592</v>
      </c>
      <c r="F16" s="98">
        <v>4395</v>
      </c>
      <c r="G16" s="111">
        <v>28117</v>
      </c>
      <c r="H16" s="139">
        <v>0.14169363730127682</v>
      </c>
      <c r="I16" s="63">
        <v>0.58829178077319766</v>
      </c>
      <c r="J16" s="63">
        <v>0.27001458192552547</v>
      </c>
      <c r="K16" s="63">
        <v>0.15631112849877299</v>
      </c>
      <c r="L16" s="37">
        <v>1</v>
      </c>
    </row>
    <row r="17" spans="1:12" s="36" customFormat="1" outlineLevel="1" x14ac:dyDescent="0.15">
      <c r="A17" s="219" t="s">
        <v>40</v>
      </c>
      <c r="B17" s="32" t="s">
        <v>13</v>
      </c>
      <c r="C17" s="53">
        <v>75</v>
      </c>
      <c r="D17" s="53">
        <v>439</v>
      </c>
      <c r="E17" s="53">
        <v>357</v>
      </c>
      <c r="F17" s="96">
        <v>168</v>
      </c>
      <c r="G17" s="109">
        <v>871</v>
      </c>
      <c r="H17" s="137">
        <v>8.6107921928817457E-2</v>
      </c>
      <c r="I17" s="61">
        <v>0.50401836969001146</v>
      </c>
      <c r="J17" s="61">
        <v>0.40987370838117104</v>
      </c>
      <c r="K17" s="61">
        <v>0.19288174512055109</v>
      </c>
      <c r="L17" s="37">
        <v>1</v>
      </c>
    </row>
    <row r="18" spans="1:12" s="36" customFormat="1" outlineLevel="1" x14ac:dyDescent="0.15">
      <c r="A18" s="220"/>
      <c r="B18" s="34" t="s">
        <v>14</v>
      </c>
      <c r="C18" s="54">
        <v>67</v>
      </c>
      <c r="D18" s="54">
        <v>416</v>
      </c>
      <c r="E18" s="54">
        <v>468</v>
      </c>
      <c r="F18" s="97">
        <v>299</v>
      </c>
      <c r="G18" s="110">
        <v>951</v>
      </c>
      <c r="H18" s="138">
        <v>7.0452155625657209E-2</v>
      </c>
      <c r="I18" s="62">
        <v>0.43743427970557308</v>
      </c>
      <c r="J18" s="62">
        <v>0.49211356466876971</v>
      </c>
      <c r="K18" s="62">
        <v>0.31440588853838064</v>
      </c>
      <c r="L18" s="37">
        <v>1</v>
      </c>
    </row>
    <row r="19" spans="1:12" s="36" customFormat="1" outlineLevel="1" x14ac:dyDescent="0.15">
      <c r="A19" s="221"/>
      <c r="B19" s="35" t="s">
        <v>15</v>
      </c>
      <c r="C19" s="55">
        <v>142</v>
      </c>
      <c r="D19" s="55">
        <v>855</v>
      </c>
      <c r="E19" s="55">
        <v>825</v>
      </c>
      <c r="F19" s="98">
        <v>467</v>
      </c>
      <c r="G19" s="111">
        <v>1822</v>
      </c>
      <c r="H19" s="139">
        <v>7.7936333699231614E-2</v>
      </c>
      <c r="I19" s="63">
        <v>0.46926454445664106</v>
      </c>
      <c r="J19" s="63">
        <v>0.45279912184412735</v>
      </c>
      <c r="K19" s="63">
        <v>0.25631174533479695</v>
      </c>
      <c r="L19" s="37">
        <v>1</v>
      </c>
    </row>
    <row r="20" spans="1:12" s="36" customFormat="1" outlineLevel="1" x14ac:dyDescent="0.15">
      <c r="A20" s="219" t="s">
        <v>39</v>
      </c>
      <c r="B20" s="32" t="s">
        <v>13</v>
      </c>
      <c r="C20" s="53">
        <v>314</v>
      </c>
      <c r="D20" s="53">
        <v>1291</v>
      </c>
      <c r="E20" s="53">
        <v>863</v>
      </c>
      <c r="F20" s="96">
        <v>422</v>
      </c>
      <c r="G20" s="109">
        <v>2468</v>
      </c>
      <c r="H20" s="137">
        <v>0.12722852512155591</v>
      </c>
      <c r="I20" s="61">
        <v>0.52309562398703402</v>
      </c>
      <c r="J20" s="61">
        <v>0.34967585089141007</v>
      </c>
      <c r="K20" s="61">
        <v>0.17098865478119935</v>
      </c>
      <c r="L20" s="37">
        <v>1</v>
      </c>
    </row>
    <row r="21" spans="1:12" s="36" customFormat="1" outlineLevel="1" x14ac:dyDescent="0.15">
      <c r="A21" s="220"/>
      <c r="B21" s="34" t="s">
        <v>14</v>
      </c>
      <c r="C21" s="56">
        <v>285</v>
      </c>
      <c r="D21" s="56">
        <v>1274</v>
      </c>
      <c r="E21" s="56">
        <v>1087</v>
      </c>
      <c r="F21" s="99">
        <v>648</v>
      </c>
      <c r="G21" s="110">
        <v>2646</v>
      </c>
      <c r="H21" s="138">
        <v>0.10770975056689343</v>
      </c>
      <c r="I21" s="62">
        <v>0.48148148148148145</v>
      </c>
      <c r="J21" s="62">
        <v>0.41080876795162508</v>
      </c>
      <c r="K21" s="62">
        <v>0.24489795918367346</v>
      </c>
      <c r="L21" s="37">
        <v>1</v>
      </c>
    </row>
    <row r="22" spans="1:12" s="36" customFormat="1" outlineLevel="1" x14ac:dyDescent="0.15">
      <c r="A22" s="221"/>
      <c r="B22" s="35" t="s">
        <v>15</v>
      </c>
      <c r="C22" s="55">
        <v>599</v>
      </c>
      <c r="D22" s="55">
        <v>2565</v>
      </c>
      <c r="E22" s="55">
        <v>1950</v>
      </c>
      <c r="F22" s="98">
        <v>1070</v>
      </c>
      <c r="G22" s="111">
        <v>5114</v>
      </c>
      <c r="H22" s="139">
        <v>0.11712944857254595</v>
      </c>
      <c r="I22" s="63">
        <v>0.50156433320297222</v>
      </c>
      <c r="J22" s="63">
        <v>0.3813062182244818</v>
      </c>
      <c r="K22" s="63">
        <v>0.20922956589753616</v>
      </c>
      <c r="L22" s="37">
        <v>1</v>
      </c>
    </row>
    <row r="23" spans="1:12" x14ac:dyDescent="0.15">
      <c r="A23" s="222" t="s">
        <v>32</v>
      </c>
      <c r="B23" s="71" t="s">
        <v>13</v>
      </c>
      <c r="C23" s="113">
        <v>6069</v>
      </c>
      <c r="D23" s="113">
        <v>25828</v>
      </c>
      <c r="E23" s="113">
        <v>11440</v>
      </c>
      <c r="F23" s="114">
        <v>5840</v>
      </c>
      <c r="G23" s="115">
        <v>43337</v>
      </c>
      <c r="H23" s="140">
        <v>0.14004199644645454</v>
      </c>
      <c r="I23" s="141">
        <v>0.59598034012506629</v>
      </c>
      <c r="J23" s="141">
        <v>0.26397766342847911</v>
      </c>
      <c r="K23" s="141">
        <v>0.13475782818376908</v>
      </c>
      <c r="L23" s="37">
        <v>1</v>
      </c>
    </row>
    <row r="24" spans="1:12" x14ac:dyDescent="0.15">
      <c r="A24" s="223"/>
      <c r="B24" s="76" t="s">
        <v>14</v>
      </c>
      <c r="C24" s="116">
        <v>5697</v>
      </c>
      <c r="D24" s="116">
        <v>25712</v>
      </c>
      <c r="E24" s="116">
        <v>15437</v>
      </c>
      <c r="F24" s="117">
        <v>9252</v>
      </c>
      <c r="G24" s="118">
        <v>46846</v>
      </c>
      <c r="H24" s="142">
        <v>0.12161123681851171</v>
      </c>
      <c r="I24" s="143">
        <v>0.54886222943260898</v>
      </c>
      <c r="J24" s="143">
        <v>0.3295265337488793</v>
      </c>
      <c r="K24" s="143">
        <v>0.19749818554412329</v>
      </c>
      <c r="L24" s="37">
        <v>1</v>
      </c>
    </row>
    <row r="25" spans="1:12" x14ac:dyDescent="0.15">
      <c r="A25" s="224"/>
      <c r="B25" s="79" t="s">
        <v>15</v>
      </c>
      <c r="C25" s="119">
        <v>11766</v>
      </c>
      <c r="D25" s="119">
        <v>51540</v>
      </c>
      <c r="E25" s="119">
        <v>26877</v>
      </c>
      <c r="F25" s="120">
        <v>15092</v>
      </c>
      <c r="G25" s="121">
        <v>90183</v>
      </c>
      <c r="H25" s="144">
        <v>0.13046804830178638</v>
      </c>
      <c r="I25" s="145">
        <v>0.57150460729849306</v>
      </c>
      <c r="J25" s="145">
        <v>0.29802734439972056</v>
      </c>
      <c r="K25" s="145">
        <v>0.16734861337502632</v>
      </c>
      <c r="L25" s="37">
        <v>1</v>
      </c>
    </row>
    <row r="26" spans="1:12" s="36" customFormat="1" outlineLevel="1" x14ac:dyDescent="0.15">
      <c r="A26" s="219" t="s">
        <v>52</v>
      </c>
      <c r="B26" s="32" t="s">
        <v>13</v>
      </c>
      <c r="C26" s="57">
        <v>967</v>
      </c>
      <c r="D26" s="57">
        <v>3796</v>
      </c>
      <c r="E26" s="57">
        <v>1914</v>
      </c>
      <c r="F26" s="100">
        <v>1027</v>
      </c>
      <c r="G26" s="109">
        <v>6677</v>
      </c>
      <c r="H26" s="137">
        <v>0.14482552044331287</v>
      </c>
      <c r="I26" s="61">
        <v>0.56851879586640708</v>
      </c>
      <c r="J26" s="61">
        <v>0.28665568369028005</v>
      </c>
      <c r="K26" s="61">
        <v>0.15381159203234987</v>
      </c>
      <c r="L26" s="37">
        <v>1</v>
      </c>
    </row>
    <row r="27" spans="1:12" s="36" customFormat="1" outlineLevel="1" x14ac:dyDescent="0.15">
      <c r="A27" s="220"/>
      <c r="B27" s="34" t="s">
        <v>14</v>
      </c>
      <c r="C27" s="58">
        <v>943</v>
      </c>
      <c r="D27" s="58">
        <v>3764</v>
      </c>
      <c r="E27" s="58">
        <v>2493</v>
      </c>
      <c r="F27" s="101">
        <v>1367</v>
      </c>
      <c r="G27" s="110">
        <v>7200</v>
      </c>
      <c r="H27" s="138">
        <v>0.13097222222222221</v>
      </c>
      <c r="I27" s="62">
        <v>0.52277777777777779</v>
      </c>
      <c r="J27" s="62">
        <v>0.34625</v>
      </c>
      <c r="K27" s="62">
        <v>0.18986111111111112</v>
      </c>
      <c r="L27" s="37">
        <v>1</v>
      </c>
    </row>
    <row r="28" spans="1:12" s="36" customFormat="1" outlineLevel="1" x14ac:dyDescent="0.15">
      <c r="A28" s="221"/>
      <c r="B28" s="35" t="s">
        <v>15</v>
      </c>
      <c r="C28" s="59">
        <v>1910</v>
      </c>
      <c r="D28" s="59">
        <v>7560</v>
      </c>
      <c r="E28" s="59">
        <v>4407</v>
      </c>
      <c r="F28" s="102">
        <v>2394</v>
      </c>
      <c r="G28" s="111">
        <v>13877</v>
      </c>
      <c r="H28" s="139">
        <v>0.13763781797218419</v>
      </c>
      <c r="I28" s="63">
        <v>0.54478633710456148</v>
      </c>
      <c r="J28" s="63">
        <v>0.3175758449232543</v>
      </c>
      <c r="K28" s="63">
        <v>0.17251567341644447</v>
      </c>
      <c r="L28" s="37">
        <v>1</v>
      </c>
    </row>
    <row r="29" spans="1:12" s="36" customFormat="1" outlineLevel="1" x14ac:dyDescent="0.15">
      <c r="A29" s="219" t="s">
        <v>53</v>
      </c>
      <c r="B29" s="32" t="s">
        <v>13</v>
      </c>
      <c r="C29" s="57">
        <v>45</v>
      </c>
      <c r="D29" s="57">
        <v>208</v>
      </c>
      <c r="E29" s="57">
        <v>228</v>
      </c>
      <c r="F29" s="100">
        <v>96</v>
      </c>
      <c r="G29" s="109">
        <v>481</v>
      </c>
      <c r="H29" s="137">
        <v>9.355509355509356E-2</v>
      </c>
      <c r="I29" s="61">
        <v>0.43243243243243246</v>
      </c>
      <c r="J29" s="61">
        <v>0.47401247401247404</v>
      </c>
      <c r="K29" s="61">
        <v>0.1995841995841996</v>
      </c>
      <c r="L29" s="37">
        <v>1</v>
      </c>
    </row>
    <row r="30" spans="1:12" s="36" customFormat="1" outlineLevel="1" x14ac:dyDescent="0.15">
      <c r="A30" s="220"/>
      <c r="B30" s="34" t="s">
        <v>14</v>
      </c>
      <c r="C30" s="58">
        <v>34</v>
      </c>
      <c r="D30" s="58">
        <v>224</v>
      </c>
      <c r="E30" s="58">
        <v>274</v>
      </c>
      <c r="F30" s="101">
        <v>164</v>
      </c>
      <c r="G30" s="110">
        <v>532</v>
      </c>
      <c r="H30" s="138">
        <v>6.3909774436090222E-2</v>
      </c>
      <c r="I30" s="62">
        <v>0.42105263157894735</v>
      </c>
      <c r="J30" s="62">
        <v>0.51503759398496241</v>
      </c>
      <c r="K30" s="62">
        <v>0.30827067669172931</v>
      </c>
      <c r="L30" s="37">
        <v>1</v>
      </c>
    </row>
    <row r="31" spans="1:12" s="36" customFormat="1" outlineLevel="1" x14ac:dyDescent="0.15">
      <c r="A31" s="221"/>
      <c r="B31" s="35" t="s">
        <v>15</v>
      </c>
      <c r="C31" s="59">
        <v>79</v>
      </c>
      <c r="D31" s="59">
        <v>432</v>
      </c>
      <c r="E31" s="59">
        <v>502</v>
      </c>
      <c r="F31" s="102">
        <v>260</v>
      </c>
      <c r="G31" s="111">
        <v>1013</v>
      </c>
      <c r="H31" s="139">
        <v>7.7986179664363275E-2</v>
      </c>
      <c r="I31" s="63">
        <v>0.42645607107601186</v>
      </c>
      <c r="J31" s="63">
        <v>0.49555774925962487</v>
      </c>
      <c r="K31" s="63">
        <v>0.25666337611056267</v>
      </c>
      <c r="L31" s="37">
        <v>1</v>
      </c>
    </row>
    <row r="32" spans="1:12" s="36" customFormat="1" outlineLevel="1" x14ac:dyDescent="0.15">
      <c r="A32" s="219" t="s">
        <v>54</v>
      </c>
      <c r="B32" s="32" t="s">
        <v>13</v>
      </c>
      <c r="C32" s="57">
        <v>62</v>
      </c>
      <c r="D32" s="57">
        <v>284</v>
      </c>
      <c r="E32" s="57">
        <v>214</v>
      </c>
      <c r="F32" s="100">
        <v>116</v>
      </c>
      <c r="G32" s="109">
        <v>560</v>
      </c>
      <c r="H32" s="137">
        <v>0.11071428571428571</v>
      </c>
      <c r="I32" s="61">
        <v>0.50714285714285712</v>
      </c>
      <c r="J32" s="61">
        <v>0.38214285714285712</v>
      </c>
      <c r="K32" s="61">
        <v>0.20714285714285716</v>
      </c>
      <c r="L32" s="37">
        <v>1</v>
      </c>
    </row>
    <row r="33" spans="1:12" s="36" customFormat="1" outlineLevel="1" x14ac:dyDescent="0.15">
      <c r="A33" s="220"/>
      <c r="B33" s="34" t="s">
        <v>14</v>
      </c>
      <c r="C33" s="58">
        <v>59</v>
      </c>
      <c r="D33" s="58">
        <v>315</v>
      </c>
      <c r="E33" s="58">
        <v>248</v>
      </c>
      <c r="F33" s="101">
        <v>163</v>
      </c>
      <c r="G33" s="110">
        <v>622</v>
      </c>
      <c r="H33" s="138">
        <v>9.4855305466237938E-2</v>
      </c>
      <c r="I33" s="62">
        <v>0.50643086816720262</v>
      </c>
      <c r="J33" s="62">
        <v>0.3987138263665595</v>
      </c>
      <c r="K33" s="62">
        <v>0.26205787781350481</v>
      </c>
      <c r="L33" s="37">
        <v>1</v>
      </c>
    </row>
    <row r="34" spans="1:12" s="36" customFormat="1" outlineLevel="1" x14ac:dyDescent="0.15">
      <c r="A34" s="221"/>
      <c r="B34" s="35" t="s">
        <v>15</v>
      </c>
      <c r="C34" s="59">
        <v>121</v>
      </c>
      <c r="D34" s="59">
        <v>599</v>
      </c>
      <c r="E34" s="59">
        <v>462</v>
      </c>
      <c r="F34" s="102">
        <v>279</v>
      </c>
      <c r="G34" s="111">
        <v>1182</v>
      </c>
      <c r="H34" s="139">
        <v>0.10236886632825719</v>
      </c>
      <c r="I34" s="63">
        <v>0.50676818950930624</v>
      </c>
      <c r="J34" s="63">
        <v>0.39086294416243655</v>
      </c>
      <c r="K34" s="63">
        <v>0.23604060913705585</v>
      </c>
      <c r="L34" s="37">
        <v>1</v>
      </c>
    </row>
    <row r="35" spans="1:12" s="33" customFormat="1" ht="13.5" customHeight="1" x14ac:dyDescent="0.15">
      <c r="A35" s="225" t="s">
        <v>35</v>
      </c>
      <c r="B35" s="71" t="s">
        <v>13</v>
      </c>
      <c r="C35" s="113">
        <v>1074</v>
      </c>
      <c r="D35" s="113">
        <v>4288</v>
      </c>
      <c r="E35" s="113">
        <v>2356</v>
      </c>
      <c r="F35" s="114">
        <v>1239</v>
      </c>
      <c r="G35" s="115">
        <v>7718</v>
      </c>
      <c r="H35" s="140">
        <v>0.13915522155998963</v>
      </c>
      <c r="I35" s="141">
        <v>0.55558434827675562</v>
      </c>
      <c r="J35" s="141">
        <v>0.30526043016325471</v>
      </c>
      <c r="K35" s="141">
        <v>0.16053381705104949</v>
      </c>
      <c r="L35" s="37">
        <v>1</v>
      </c>
    </row>
    <row r="36" spans="1:12" s="33" customFormat="1" ht="14.25" customHeight="1" x14ac:dyDescent="0.15">
      <c r="A36" s="226"/>
      <c r="B36" s="76" t="s">
        <v>14</v>
      </c>
      <c r="C36" s="116">
        <v>1036</v>
      </c>
      <c r="D36" s="116">
        <v>4303</v>
      </c>
      <c r="E36" s="116">
        <v>3015</v>
      </c>
      <c r="F36" s="117">
        <v>1694</v>
      </c>
      <c r="G36" s="118">
        <v>8354</v>
      </c>
      <c r="H36" s="142">
        <v>0.1240124491261671</v>
      </c>
      <c r="I36" s="143">
        <v>0.51508259516399335</v>
      </c>
      <c r="J36" s="143">
        <v>0.3609049557098396</v>
      </c>
      <c r="K36" s="143">
        <v>0.20277711276035432</v>
      </c>
      <c r="L36" s="37">
        <v>1</v>
      </c>
    </row>
    <row r="37" spans="1:12" s="33" customFormat="1" ht="13.5" customHeight="1" x14ac:dyDescent="0.15">
      <c r="A37" s="226"/>
      <c r="B37" s="79" t="s">
        <v>15</v>
      </c>
      <c r="C37" s="119">
        <v>2110</v>
      </c>
      <c r="D37" s="119">
        <v>8591</v>
      </c>
      <c r="E37" s="119">
        <v>5371</v>
      </c>
      <c r="F37" s="120">
        <v>2933</v>
      </c>
      <c r="G37" s="121">
        <v>16072</v>
      </c>
      <c r="H37" s="144">
        <v>0.13128422100547535</v>
      </c>
      <c r="I37" s="145">
        <v>0.53453210552513686</v>
      </c>
      <c r="J37" s="145">
        <v>0.33418367346938777</v>
      </c>
      <c r="K37" s="145">
        <v>0.18249128919860627</v>
      </c>
      <c r="L37" s="37">
        <v>1</v>
      </c>
    </row>
    <row r="38" spans="1:12" s="33" customFormat="1" ht="13.5" customHeight="1" x14ac:dyDescent="0.15">
      <c r="A38" s="222" t="s">
        <v>36</v>
      </c>
      <c r="B38" s="71" t="s">
        <v>13</v>
      </c>
      <c r="C38" s="72">
        <v>271</v>
      </c>
      <c r="D38" s="72">
        <v>1169</v>
      </c>
      <c r="E38" s="72">
        <v>779</v>
      </c>
      <c r="F38" s="122">
        <v>361</v>
      </c>
      <c r="G38" s="146">
        <v>2219</v>
      </c>
      <c r="H38" s="140">
        <v>0.12212708427219468</v>
      </c>
      <c r="I38" s="141">
        <v>0.52681388012618302</v>
      </c>
      <c r="J38" s="141">
        <v>0.35105903560162233</v>
      </c>
      <c r="K38" s="141">
        <v>0.16268589454709328</v>
      </c>
      <c r="L38" s="37">
        <v>1</v>
      </c>
    </row>
    <row r="39" spans="1:12" s="33" customFormat="1" ht="13.5" customHeight="1" x14ac:dyDescent="0.15">
      <c r="A39" s="223"/>
      <c r="B39" s="76" t="s">
        <v>14</v>
      </c>
      <c r="C39" s="77">
        <v>256</v>
      </c>
      <c r="D39" s="77">
        <v>1217</v>
      </c>
      <c r="E39" s="77">
        <v>1039</v>
      </c>
      <c r="F39" s="123">
        <v>622</v>
      </c>
      <c r="G39" s="118">
        <v>2512</v>
      </c>
      <c r="H39" s="142">
        <v>0.10191082802547771</v>
      </c>
      <c r="I39" s="143">
        <v>0.48447452229299365</v>
      </c>
      <c r="J39" s="143">
        <v>0.41361464968152867</v>
      </c>
      <c r="K39" s="143">
        <v>0.24761146496815287</v>
      </c>
      <c r="L39" s="37">
        <v>1</v>
      </c>
    </row>
    <row r="40" spans="1:12" s="33" customFormat="1" ht="13.5" customHeight="1" x14ac:dyDescent="0.15">
      <c r="A40" s="224"/>
      <c r="B40" s="79" t="s">
        <v>15</v>
      </c>
      <c r="C40" s="80">
        <v>527</v>
      </c>
      <c r="D40" s="80">
        <v>2386</v>
      </c>
      <c r="E40" s="80">
        <v>1818</v>
      </c>
      <c r="F40" s="124">
        <v>983</v>
      </c>
      <c r="G40" s="147">
        <v>4731</v>
      </c>
      <c r="H40" s="144">
        <v>0.11139294018177975</v>
      </c>
      <c r="I40" s="145">
        <v>0.50433312196153035</v>
      </c>
      <c r="J40" s="145">
        <v>0.3842739378566899</v>
      </c>
      <c r="K40" s="145">
        <v>0.20777848235045446</v>
      </c>
      <c r="L40" s="37">
        <v>1</v>
      </c>
    </row>
    <row r="41" spans="1:12" s="36" customFormat="1" ht="13.5" customHeight="1" outlineLevel="1" x14ac:dyDescent="0.15">
      <c r="A41" s="219" t="s">
        <v>55</v>
      </c>
      <c r="B41" s="32" t="s">
        <v>13</v>
      </c>
      <c r="C41" s="64">
        <v>361</v>
      </c>
      <c r="D41" s="64">
        <v>1391</v>
      </c>
      <c r="E41" s="64">
        <v>833</v>
      </c>
      <c r="F41" s="133">
        <v>397</v>
      </c>
      <c r="G41" s="109">
        <v>2585</v>
      </c>
      <c r="H41" s="137">
        <v>0.13965183752417795</v>
      </c>
      <c r="I41" s="61">
        <v>0.53810444874274665</v>
      </c>
      <c r="J41" s="61">
        <v>0.32224371373307542</v>
      </c>
      <c r="K41" s="61">
        <v>0.15357833655705996</v>
      </c>
      <c r="L41" s="37">
        <v>1</v>
      </c>
    </row>
    <row r="42" spans="1:12" s="36" customFormat="1" outlineLevel="1" x14ac:dyDescent="0.15">
      <c r="A42" s="220"/>
      <c r="B42" s="34" t="s">
        <v>14</v>
      </c>
      <c r="C42" s="65">
        <v>325</v>
      </c>
      <c r="D42" s="65">
        <v>1346</v>
      </c>
      <c r="E42" s="65">
        <v>1060</v>
      </c>
      <c r="F42" s="134">
        <v>618</v>
      </c>
      <c r="G42" s="110">
        <v>2731</v>
      </c>
      <c r="H42" s="138">
        <v>0.1190040278286342</v>
      </c>
      <c r="I42" s="62">
        <v>0.49285975833028195</v>
      </c>
      <c r="J42" s="62">
        <v>0.38813621384108388</v>
      </c>
      <c r="K42" s="62">
        <v>0.22629073599414135</v>
      </c>
      <c r="L42" s="37">
        <v>1</v>
      </c>
    </row>
    <row r="43" spans="1:12" s="36" customFormat="1" outlineLevel="1" x14ac:dyDescent="0.15">
      <c r="A43" s="221"/>
      <c r="B43" s="35" t="s">
        <v>15</v>
      </c>
      <c r="C43" s="66">
        <v>686</v>
      </c>
      <c r="D43" s="66">
        <v>2737</v>
      </c>
      <c r="E43" s="66">
        <v>1893</v>
      </c>
      <c r="F43" s="135">
        <v>1015</v>
      </c>
      <c r="G43" s="111">
        <v>5316</v>
      </c>
      <c r="H43" s="139">
        <v>0.12904439428141459</v>
      </c>
      <c r="I43" s="63">
        <v>0.51486079759217451</v>
      </c>
      <c r="J43" s="63">
        <v>0.35609480812641081</v>
      </c>
      <c r="K43" s="63">
        <v>0.19093303235515424</v>
      </c>
      <c r="L43" s="37">
        <v>1</v>
      </c>
    </row>
    <row r="44" spans="1:12" s="36" customFormat="1" ht="13.5" customHeight="1" outlineLevel="1" x14ac:dyDescent="0.15">
      <c r="A44" s="219" t="s">
        <v>56</v>
      </c>
      <c r="B44" s="32" t="s">
        <v>13</v>
      </c>
      <c r="C44" s="64">
        <v>71</v>
      </c>
      <c r="D44" s="64">
        <v>386</v>
      </c>
      <c r="E44" s="64">
        <v>262</v>
      </c>
      <c r="F44" s="133">
        <v>118</v>
      </c>
      <c r="G44" s="109">
        <v>719</v>
      </c>
      <c r="H44" s="137">
        <v>9.8748261474269822E-2</v>
      </c>
      <c r="I44" s="61">
        <v>0.53685674547983309</v>
      </c>
      <c r="J44" s="61">
        <v>0.36439499304589706</v>
      </c>
      <c r="K44" s="61">
        <v>0.16411682892906815</v>
      </c>
      <c r="L44" s="37">
        <v>1</v>
      </c>
    </row>
    <row r="45" spans="1:12" s="36" customFormat="1" outlineLevel="1" x14ac:dyDescent="0.15">
      <c r="A45" s="220"/>
      <c r="B45" s="34" t="s">
        <v>14</v>
      </c>
      <c r="C45" s="65">
        <v>68</v>
      </c>
      <c r="D45" s="65">
        <v>357</v>
      </c>
      <c r="E45" s="65">
        <v>353</v>
      </c>
      <c r="F45" s="134">
        <v>212</v>
      </c>
      <c r="G45" s="110">
        <v>778</v>
      </c>
      <c r="H45" s="138">
        <v>8.7403598971722368E-2</v>
      </c>
      <c r="I45" s="62">
        <v>0.4588688946015424</v>
      </c>
      <c r="J45" s="62">
        <v>0.45372750642673521</v>
      </c>
      <c r="K45" s="62">
        <v>0.27249357326478146</v>
      </c>
      <c r="L45" s="37">
        <v>1</v>
      </c>
    </row>
    <row r="46" spans="1:12" s="36" customFormat="1" outlineLevel="1" x14ac:dyDescent="0.15">
      <c r="A46" s="221"/>
      <c r="B46" s="35" t="s">
        <v>15</v>
      </c>
      <c r="C46" s="66">
        <v>139</v>
      </c>
      <c r="D46" s="66">
        <v>743</v>
      </c>
      <c r="E46" s="66">
        <v>615</v>
      </c>
      <c r="F46" s="135">
        <v>330</v>
      </c>
      <c r="G46" s="111">
        <v>1497</v>
      </c>
      <c r="H46" s="139">
        <v>9.2852371409485643E-2</v>
      </c>
      <c r="I46" s="63">
        <v>0.49632598530394123</v>
      </c>
      <c r="J46" s="63">
        <v>0.41082164328657317</v>
      </c>
      <c r="K46" s="63">
        <v>0.22044088176352705</v>
      </c>
      <c r="L46" s="37">
        <v>1</v>
      </c>
    </row>
    <row r="47" spans="1:12" x14ac:dyDescent="0.15">
      <c r="A47" s="222" t="s">
        <v>37</v>
      </c>
      <c r="B47" s="71" t="s">
        <v>13</v>
      </c>
      <c r="C47" s="148">
        <v>432</v>
      </c>
      <c r="D47" s="148">
        <v>1777</v>
      </c>
      <c r="E47" s="148">
        <v>1095</v>
      </c>
      <c r="F47" s="149">
        <v>515</v>
      </c>
      <c r="G47" s="150">
        <v>3304</v>
      </c>
      <c r="H47" s="140">
        <v>0.13075060532687652</v>
      </c>
      <c r="I47" s="141">
        <v>0.5378329297820823</v>
      </c>
      <c r="J47" s="141">
        <v>0.33141646489104115</v>
      </c>
      <c r="K47" s="141">
        <v>0.15587167070217917</v>
      </c>
      <c r="L47" s="37">
        <v>1</v>
      </c>
    </row>
    <row r="48" spans="1:12" x14ac:dyDescent="0.15">
      <c r="A48" s="223"/>
      <c r="B48" s="76" t="s">
        <v>14</v>
      </c>
      <c r="C48" s="151">
        <v>393</v>
      </c>
      <c r="D48" s="151">
        <v>1703</v>
      </c>
      <c r="E48" s="151">
        <v>1413</v>
      </c>
      <c r="F48" s="152">
        <v>830</v>
      </c>
      <c r="G48" s="153">
        <v>3509</v>
      </c>
      <c r="H48" s="142">
        <v>0.11199772014819037</v>
      </c>
      <c r="I48" s="143">
        <v>0.48532345397549159</v>
      </c>
      <c r="J48" s="143">
        <v>0.40267882587631804</v>
      </c>
      <c r="K48" s="143">
        <v>0.23653462524935878</v>
      </c>
      <c r="L48" s="37">
        <v>1</v>
      </c>
    </row>
    <row r="49" spans="1:12" x14ac:dyDescent="0.15">
      <c r="A49" s="224"/>
      <c r="B49" s="79" t="s">
        <v>15</v>
      </c>
      <c r="C49" s="154">
        <v>825</v>
      </c>
      <c r="D49" s="154">
        <v>3480</v>
      </c>
      <c r="E49" s="154">
        <v>2508</v>
      </c>
      <c r="F49" s="155">
        <v>1345</v>
      </c>
      <c r="G49" s="156">
        <v>6813</v>
      </c>
      <c r="H49" s="144">
        <v>0.1210920299427565</v>
      </c>
      <c r="I49" s="145">
        <v>0.51078819903126371</v>
      </c>
      <c r="J49" s="145">
        <v>0.36811977102597976</v>
      </c>
      <c r="K49" s="145">
        <v>0.19741670336122119</v>
      </c>
      <c r="L49" s="37">
        <v>1</v>
      </c>
    </row>
    <row r="50" spans="1:12" s="36" customFormat="1" ht="13.5" customHeight="1" outlineLevel="1" x14ac:dyDescent="0.15">
      <c r="A50" s="219" t="s">
        <v>58</v>
      </c>
      <c r="B50" s="32" t="s">
        <v>13</v>
      </c>
      <c r="C50" s="53">
        <v>177</v>
      </c>
      <c r="D50" s="53">
        <v>790</v>
      </c>
      <c r="E50" s="53">
        <v>593</v>
      </c>
      <c r="F50" s="96">
        <v>302</v>
      </c>
      <c r="G50" s="109">
        <v>1560</v>
      </c>
      <c r="H50" s="137">
        <v>0.11346153846153846</v>
      </c>
      <c r="I50" s="61">
        <v>0.50641025641025639</v>
      </c>
      <c r="J50" s="61">
        <v>0.38012820512820511</v>
      </c>
      <c r="K50" s="61">
        <v>0.1935897435897436</v>
      </c>
      <c r="L50" s="37">
        <v>1</v>
      </c>
    </row>
    <row r="51" spans="1:12" s="36" customFormat="1" outlineLevel="1" x14ac:dyDescent="0.15">
      <c r="A51" s="220"/>
      <c r="B51" s="34" t="s">
        <v>14</v>
      </c>
      <c r="C51" s="54">
        <v>173</v>
      </c>
      <c r="D51" s="54">
        <v>800</v>
      </c>
      <c r="E51" s="54">
        <v>697</v>
      </c>
      <c r="F51" s="97">
        <v>410</v>
      </c>
      <c r="G51" s="110">
        <v>1670</v>
      </c>
      <c r="H51" s="138">
        <v>0.10359281437125749</v>
      </c>
      <c r="I51" s="62">
        <v>0.47904191616766467</v>
      </c>
      <c r="J51" s="62">
        <v>0.41736526946107783</v>
      </c>
      <c r="K51" s="62">
        <v>0.24550898203592814</v>
      </c>
      <c r="L51" s="37">
        <v>1</v>
      </c>
    </row>
    <row r="52" spans="1:12" s="36" customFormat="1" outlineLevel="1" x14ac:dyDescent="0.15">
      <c r="A52" s="221"/>
      <c r="B52" s="35" t="s">
        <v>15</v>
      </c>
      <c r="C52" s="55">
        <v>350</v>
      </c>
      <c r="D52" s="55">
        <v>1590</v>
      </c>
      <c r="E52" s="55">
        <v>1290</v>
      </c>
      <c r="F52" s="98">
        <v>712</v>
      </c>
      <c r="G52" s="111">
        <v>3230</v>
      </c>
      <c r="H52" s="139">
        <v>0.10835913312693499</v>
      </c>
      <c r="I52" s="63">
        <v>0.49226006191950467</v>
      </c>
      <c r="J52" s="63">
        <v>0.39938080495356038</v>
      </c>
      <c r="K52" s="63">
        <v>0.22043343653250774</v>
      </c>
      <c r="L52" s="37">
        <v>1</v>
      </c>
    </row>
    <row r="53" spans="1:12" s="36" customFormat="1" ht="13.5" customHeight="1" outlineLevel="1" x14ac:dyDescent="0.15">
      <c r="A53" s="219" t="s">
        <v>59</v>
      </c>
      <c r="B53" s="32" t="s">
        <v>13</v>
      </c>
      <c r="C53" s="53">
        <v>120</v>
      </c>
      <c r="D53" s="53">
        <v>541</v>
      </c>
      <c r="E53" s="53">
        <v>368</v>
      </c>
      <c r="F53" s="96">
        <v>188</v>
      </c>
      <c r="G53" s="109">
        <v>1029</v>
      </c>
      <c r="H53" s="137">
        <v>0.11661807580174927</v>
      </c>
      <c r="I53" s="61">
        <v>0.52575315840621961</v>
      </c>
      <c r="J53" s="61">
        <v>0.35762876579203112</v>
      </c>
      <c r="K53" s="61">
        <v>0.1827016520894072</v>
      </c>
      <c r="L53" s="37">
        <v>1</v>
      </c>
    </row>
    <row r="54" spans="1:12" s="36" customFormat="1" outlineLevel="1" x14ac:dyDescent="0.15">
      <c r="A54" s="220"/>
      <c r="B54" s="34" t="s">
        <v>14</v>
      </c>
      <c r="C54" s="54">
        <v>112</v>
      </c>
      <c r="D54" s="54">
        <v>567</v>
      </c>
      <c r="E54" s="54">
        <v>493</v>
      </c>
      <c r="F54" s="97">
        <v>288</v>
      </c>
      <c r="G54" s="110">
        <v>1172</v>
      </c>
      <c r="H54" s="138">
        <v>9.556313993174062E-2</v>
      </c>
      <c r="I54" s="62">
        <v>0.48378839590443684</v>
      </c>
      <c r="J54" s="62">
        <v>0.42064846416382251</v>
      </c>
      <c r="K54" s="62">
        <v>0.24573378839590443</v>
      </c>
      <c r="L54" s="37">
        <v>1</v>
      </c>
    </row>
    <row r="55" spans="1:12" s="36" customFormat="1" outlineLevel="1" x14ac:dyDescent="0.15">
      <c r="A55" s="221"/>
      <c r="B55" s="35" t="s">
        <v>15</v>
      </c>
      <c r="C55" s="55">
        <v>232</v>
      </c>
      <c r="D55" s="55">
        <v>1108</v>
      </c>
      <c r="E55" s="55">
        <v>861</v>
      </c>
      <c r="F55" s="98">
        <v>476</v>
      </c>
      <c r="G55" s="111">
        <v>2201</v>
      </c>
      <c r="H55" s="139">
        <v>0.10540663334847797</v>
      </c>
      <c r="I55" s="63">
        <v>0.50340754202635163</v>
      </c>
      <c r="J55" s="63">
        <v>0.39118582462517038</v>
      </c>
      <c r="K55" s="63">
        <v>0.21626533393911859</v>
      </c>
      <c r="L55" s="37">
        <v>1</v>
      </c>
    </row>
    <row r="56" spans="1:12" s="36" customFormat="1" ht="13.5" customHeight="1" outlineLevel="1" x14ac:dyDescent="0.15">
      <c r="A56" s="219" t="s">
        <v>60</v>
      </c>
      <c r="B56" s="32" t="s">
        <v>13</v>
      </c>
      <c r="C56" s="53">
        <v>120</v>
      </c>
      <c r="D56" s="53">
        <v>611</v>
      </c>
      <c r="E56" s="53">
        <v>372</v>
      </c>
      <c r="F56" s="96">
        <v>188</v>
      </c>
      <c r="G56" s="109">
        <v>1103</v>
      </c>
      <c r="H56" s="137">
        <v>0.10879419764279238</v>
      </c>
      <c r="I56" s="61">
        <v>0.55394378966455127</v>
      </c>
      <c r="J56" s="61">
        <v>0.33726201269265638</v>
      </c>
      <c r="K56" s="61">
        <v>0.17044424297370808</v>
      </c>
      <c r="L56" s="37">
        <v>1</v>
      </c>
    </row>
    <row r="57" spans="1:12" s="36" customFormat="1" outlineLevel="1" x14ac:dyDescent="0.15">
      <c r="A57" s="220"/>
      <c r="B57" s="34" t="s">
        <v>14</v>
      </c>
      <c r="C57" s="54">
        <v>119</v>
      </c>
      <c r="D57" s="54">
        <v>540</v>
      </c>
      <c r="E57" s="54">
        <v>482</v>
      </c>
      <c r="F57" s="97">
        <v>290</v>
      </c>
      <c r="G57" s="110">
        <v>1141</v>
      </c>
      <c r="H57" s="138">
        <v>0.10429447852760736</v>
      </c>
      <c r="I57" s="62">
        <v>0.47326906222611742</v>
      </c>
      <c r="J57" s="62">
        <v>0.42243645924627521</v>
      </c>
      <c r="K57" s="62">
        <v>0.25416301489921123</v>
      </c>
      <c r="L57" s="37">
        <v>1</v>
      </c>
    </row>
    <row r="58" spans="1:12" s="36" customFormat="1" outlineLevel="1" x14ac:dyDescent="0.15">
      <c r="A58" s="221"/>
      <c r="B58" s="35" t="s">
        <v>15</v>
      </c>
      <c r="C58" s="55">
        <v>239</v>
      </c>
      <c r="D58" s="55">
        <v>1151</v>
      </c>
      <c r="E58" s="55">
        <v>854</v>
      </c>
      <c r="F58" s="98">
        <v>478</v>
      </c>
      <c r="G58" s="111">
        <v>2244</v>
      </c>
      <c r="H58" s="139">
        <v>0.10650623885918004</v>
      </c>
      <c r="I58" s="63">
        <v>0.51292335115864529</v>
      </c>
      <c r="J58" s="63">
        <v>0.38057040998217467</v>
      </c>
      <c r="K58" s="63">
        <v>0.21301247771836007</v>
      </c>
      <c r="L58" s="37">
        <v>0.99999999999999989</v>
      </c>
    </row>
    <row r="59" spans="1:12" s="36" customFormat="1" ht="13.5" customHeight="1" outlineLevel="1" x14ac:dyDescent="0.15">
      <c r="A59" s="219" t="s">
        <v>61</v>
      </c>
      <c r="B59" s="32" t="s">
        <v>13</v>
      </c>
      <c r="C59" s="53">
        <v>69</v>
      </c>
      <c r="D59" s="53">
        <v>352</v>
      </c>
      <c r="E59" s="53">
        <v>269</v>
      </c>
      <c r="F59" s="96">
        <v>145</v>
      </c>
      <c r="G59" s="109">
        <v>690</v>
      </c>
      <c r="H59" s="137">
        <v>0.1</v>
      </c>
      <c r="I59" s="61">
        <v>0.51014492753623186</v>
      </c>
      <c r="J59" s="61">
        <v>0.3898550724637681</v>
      </c>
      <c r="K59" s="61">
        <v>0.21014492753623187</v>
      </c>
      <c r="L59" s="37">
        <v>1</v>
      </c>
    </row>
    <row r="60" spans="1:12" s="36" customFormat="1" outlineLevel="1" x14ac:dyDescent="0.15">
      <c r="A60" s="220"/>
      <c r="B60" s="34" t="s">
        <v>14</v>
      </c>
      <c r="C60" s="54">
        <v>52</v>
      </c>
      <c r="D60" s="54">
        <v>321</v>
      </c>
      <c r="E60" s="54">
        <v>317</v>
      </c>
      <c r="F60" s="97">
        <v>198</v>
      </c>
      <c r="G60" s="110">
        <v>690</v>
      </c>
      <c r="H60" s="138">
        <v>7.5362318840579715E-2</v>
      </c>
      <c r="I60" s="62">
        <v>0.4652173913043478</v>
      </c>
      <c r="J60" s="62">
        <v>0.45942028985507244</v>
      </c>
      <c r="K60" s="62">
        <v>0.28695652173913044</v>
      </c>
      <c r="L60" s="37">
        <v>1</v>
      </c>
    </row>
    <row r="61" spans="1:12" s="36" customFormat="1" outlineLevel="1" x14ac:dyDescent="0.15">
      <c r="A61" s="221"/>
      <c r="B61" s="35" t="s">
        <v>15</v>
      </c>
      <c r="C61" s="55">
        <v>121</v>
      </c>
      <c r="D61" s="55">
        <v>673</v>
      </c>
      <c r="E61" s="55">
        <v>586</v>
      </c>
      <c r="F61" s="98">
        <v>343</v>
      </c>
      <c r="G61" s="111">
        <v>1380</v>
      </c>
      <c r="H61" s="139">
        <v>8.7681159420289853E-2</v>
      </c>
      <c r="I61" s="63">
        <v>0.48768115942028983</v>
      </c>
      <c r="J61" s="63">
        <v>0.4246376811594203</v>
      </c>
      <c r="K61" s="63">
        <v>0.24855072463768116</v>
      </c>
      <c r="L61" s="37">
        <v>1</v>
      </c>
    </row>
    <row r="62" spans="1:12" x14ac:dyDescent="0.15">
      <c r="A62" s="222" t="s">
        <v>34</v>
      </c>
      <c r="B62" s="71" t="s">
        <v>13</v>
      </c>
      <c r="C62" s="113">
        <v>486</v>
      </c>
      <c r="D62" s="113">
        <v>2294</v>
      </c>
      <c r="E62" s="113">
        <v>1602</v>
      </c>
      <c r="F62" s="114">
        <v>823</v>
      </c>
      <c r="G62" s="115">
        <v>4382</v>
      </c>
      <c r="H62" s="140">
        <v>0.11090826106800547</v>
      </c>
      <c r="I62" s="141">
        <v>0.52350524874486537</v>
      </c>
      <c r="J62" s="141">
        <v>0.36558649018712919</v>
      </c>
      <c r="K62" s="141">
        <v>0.18781378366042903</v>
      </c>
      <c r="L62" s="37">
        <v>1</v>
      </c>
    </row>
    <row r="63" spans="1:12" x14ac:dyDescent="0.15">
      <c r="A63" s="223"/>
      <c r="B63" s="76" t="s">
        <v>14</v>
      </c>
      <c r="C63" s="116">
        <v>456</v>
      </c>
      <c r="D63" s="116">
        <v>2228</v>
      </c>
      <c r="E63" s="116">
        <v>1989</v>
      </c>
      <c r="F63" s="117">
        <v>1186</v>
      </c>
      <c r="G63" s="118">
        <v>4673</v>
      </c>
      <c r="H63" s="142">
        <v>9.7581853199229615E-2</v>
      </c>
      <c r="I63" s="143">
        <v>0.47678151080676223</v>
      </c>
      <c r="J63" s="143">
        <v>0.42563663599400814</v>
      </c>
      <c r="K63" s="143">
        <v>0.25379841643483841</v>
      </c>
      <c r="L63" s="37">
        <v>1</v>
      </c>
    </row>
    <row r="64" spans="1:12" x14ac:dyDescent="0.15">
      <c r="A64" s="224"/>
      <c r="B64" s="79" t="s">
        <v>15</v>
      </c>
      <c r="C64" s="119">
        <v>942</v>
      </c>
      <c r="D64" s="119">
        <v>4522</v>
      </c>
      <c r="E64" s="119">
        <v>3591</v>
      </c>
      <c r="F64" s="120">
        <v>2009</v>
      </c>
      <c r="G64" s="121">
        <v>9055</v>
      </c>
      <c r="H64" s="144">
        <v>0.10403092214246273</v>
      </c>
      <c r="I64" s="145">
        <v>0.49939260077305359</v>
      </c>
      <c r="J64" s="145">
        <v>0.39657647708448374</v>
      </c>
      <c r="K64" s="145">
        <v>0.2218663721700718</v>
      </c>
      <c r="L64" s="37">
        <v>1</v>
      </c>
    </row>
    <row r="65" spans="1:12" x14ac:dyDescent="0.15">
      <c r="A65" s="222" t="s">
        <v>38</v>
      </c>
      <c r="B65" s="71" t="s">
        <v>13</v>
      </c>
      <c r="C65" s="72">
        <v>182</v>
      </c>
      <c r="D65" s="72">
        <v>1014</v>
      </c>
      <c r="E65" s="72">
        <v>809</v>
      </c>
      <c r="F65" s="122">
        <v>360</v>
      </c>
      <c r="G65" s="146">
        <v>2005</v>
      </c>
      <c r="H65" s="140">
        <v>9.0773067331670829E-2</v>
      </c>
      <c r="I65" s="141">
        <v>0.50573566084788035</v>
      </c>
      <c r="J65" s="141">
        <v>0.40349127182044886</v>
      </c>
      <c r="K65" s="141">
        <v>0.17955112219451372</v>
      </c>
      <c r="L65" s="37">
        <v>1</v>
      </c>
    </row>
    <row r="66" spans="1:12" x14ac:dyDescent="0.15">
      <c r="A66" s="223"/>
      <c r="B66" s="76" t="s">
        <v>14</v>
      </c>
      <c r="C66" s="77">
        <v>149</v>
      </c>
      <c r="D66" s="77">
        <v>1048</v>
      </c>
      <c r="E66" s="77">
        <v>1135</v>
      </c>
      <c r="F66" s="123">
        <v>646</v>
      </c>
      <c r="G66" s="118">
        <v>2332</v>
      </c>
      <c r="H66" s="142">
        <v>6.3893653516295029E-2</v>
      </c>
      <c r="I66" s="143">
        <v>0.44939965694682676</v>
      </c>
      <c r="J66" s="143">
        <v>0.48670668953687823</v>
      </c>
      <c r="K66" s="143">
        <v>0.27701543739279588</v>
      </c>
      <c r="L66" s="37">
        <v>1</v>
      </c>
    </row>
    <row r="67" spans="1:12" x14ac:dyDescent="0.15">
      <c r="A67" s="224"/>
      <c r="B67" s="79" t="s">
        <v>15</v>
      </c>
      <c r="C67" s="80">
        <v>331</v>
      </c>
      <c r="D67" s="80">
        <v>2062</v>
      </c>
      <c r="E67" s="80">
        <v>1944</v>
      </c>
      <c r="F67" s="124">
        <v>1006</v>
      </c>
      <c r="G67" s="147">
        <v>4337</v>
      </c>
      <c r="H67" s="144">
        <v>7.6320036891860732E-2</v>
      </c>
      <c r="I67" s="145">
        <v>0.4754438551994466</v>
      </c>
      <c r="J67" s="145">
        <v>0.44823610790869267</v>
      </c>
      <c r="K67" s="145">
        <v>0.23195757436015679</v>
      </c>
      <c r="L67" s="37">
        <v>1</v>
      </c>
    </row>
    <row r="68" spans="1:12" s="163" customFormat="1" x14ac:dyDescent="0.15">
      <c r="A68" s="215" t="s">
        <v>2</v>
      </c>
      <c r="B68" s="86" t="s">
        <v>13</v>
      </c>
      <c r="C68" s="157">
        <f>SUM(C23,C35,C38,C47,C62,C65)</f>
        <v>8514</v>
      </c>
      <c r="D68" s="157">
        <f t="shared" ref="C68:F69" si="0">SUM(D23,D35,D38,D47,D62,D65)</f>
        <v>36370</v>
      </c>
      <c r="E68" s="157">
        <f t="shared" si="0"/>
        <v>18081</v>
      </c>
      <c r="F68" s="158">
        <f t="shared" si="0"/>
        <v>9138</v>
      </c>
      <c r="G68" s="159">
        <f>SUM(C68:E68)</f>
        <v>62965</v>
      </c>
      <c r="H68" s="160">
        <f t="shared" ref="H68:H70" si="1">C68/$G68</f>
        <v>0.13521797824188042</v>
      </c>
      <c r="I68" s="161">
        <f>D68/$G68</f>
        <v>0.57762248868418964</v>
      </c>
      <c r="J68" s="161">
        <f t="shared" ref="J68:K70" si="2">E68/$G68</f>
        <v>0.28715953307392994</v>
      </c>
      <c r="K68" s="161">
        <f t="shared" si="2"/>
        <v>0.14512824585086953</v>
      </c>
      <c r="L68" s="162">
        <f t="shared" ref="L68:L70" si="3">SUM(H68:J68)</f>
        <v>1</v>
      </c>
    </row>
    <row r="69" spans="1:12" s="163" customFormat="1" x14ac:dyDescent="0.15">
      <c r="A69" s="216"/>
      <c r="B69" s="90" t="s">
        <v>14</v>
      </c>
      <c r="C69" s="91">
        <f t="shared" si="0"/>
        <v>7987</v>
      </c>
      <c r="D69" s="91">
        <f t="shared" si="0"/>
        <v>36211</v>
      </c>
      <c r="E69" s="91">
        <f t="shared" si="0"/>
        <v>24028</v>
      </c>
      <c r="F69" s="128">
        <f t="shared" si="0"/>
        <v>14230</v>
      </c>
      <c r="G69" s="129">
        <f>SUM(C69:E69)</f>
        <v>68226</v>
      </c>
      <c r="H69" s="164">
        <f t="shared" si="1"/>
        <v>0.11706680737548734</v>
      </c>
      <c r="I69" s="165">
        <f>D69/$G69</f>
        <v>0.5307507401870255</v>
      </c>
      <c r="J69" s="165">
        <f t="shared" si="2"/>
        <v>0.35218245243748719</v>
      </c>
      <c r="K69" s="165">
        <f t="shared" si="2"/>
        <v>0.20857151232667898</v>
      </c>
      <c r="L69" s="162">
        <f t="shared" si="3"/>
        <v>1</v>
      </c>
    </row>
    <row r="70" spans="1:12" s="163" customFormat="1" ht="12.75" thickBot="1" x14ac:dyDescent="0.2">
      <c r="A70" s="216"/>
      <c r="B70" s="93" t="s">
        <v>15</v>
      </c>
      <c r="C70" s="130">
        <f>SUM(C68:C69)</f>
        <v>16501</v>
      </c>
      <c r="D70" s="130">
        <f>SUM(D68:D69)</f>
        <v>72581</v>
      </c>
      <c r="E70" s="130">
        <f>SUM(E68:E69)</f>
        <v>42109</v>
      </c>
      <c r="F70" s="131">
        <f>SUM(F68:F69)</f>
        <v>23368</v>
      </c>
      <c r="G70" s="166">
        <f t="shared" ref="G70" si="4">SUM(C70:E70)</f>
        <v>131191</v>
      </c>
      <c r="H70" s="167">
        <f t="shared" si="1"/>
        <v>0.12577844516773254</v>
      </c>
      <c r="I70" s="168">
        <f>D70/$G70</f>
        <v>0.55324679284402134</v>
      </c>
      <c r="J70" s="168">
        <f t="shared" si="2"/>
        <v>0.32097476198824615</v>
      </c>
      <c r="K70" s="168">
        <f t="shared" si="2"/>
        <v>0.1781219748305905</v>
      </c>
      <c r="L70" s="162">
        <f t="shared" si="3"/>
        <v>1</v>
      </c>
    </row>
  </sheetData>
  <mergeCells count="24">
    <mergeCell ref="A68:A70"/>
    <mergeCell ref="A1:B1"/>
    <mergeCell ref="A2:A4"/>
    <mergeCell ref="A5:A7"/>
    <mergeCell ref="A8:A10"/>
    <mergeCell ref="A11:A13"/>
    <mergeCell ref="A50:A52"/>
    <mergeCell ref="A53:A55"/>
    <mergeCell ref="A56:A58"/>
    <mergeCell ref="A59:A61"/>
    <mergeCell ref="A65:A67"/>
    <mergeCell ref="A23:A25"/>
    <mergeCell ref="A35:A37"/>
    <mergeCell ref="A38:A40"/>
    <mergeCell ref="A47:A49"/>
    <mergeCell ref="A26:A28"/>
    <mergeCell ref="A14:A16"/>
    <mergeCell ref="A17:A19"/>
    <mergeCell ref="A20:A22"/>
    <mergeCell ref="A62:A64"/>
    <mergeCell ref="A29:A31"/>
    <mergeCell ref="A32:A34"/>
    <mergeCell ref="A41:A43"/>
    <mergeCell ref="A44:A46"/>
  </mergeCells>
  <phoneticPr fontId="2"/>
  <printOptions horizontalCentered="1"/>
  <pageMargins left="0.39370078740157483" right="0.39370078740157483" top="0.59055118110236227" bottom="0" header="0.39370078740157483" footer="0.39370078740157483"/>
  <pageSetup paperSize="9" pageOrder="overThenDown" orientation="portrait" r:id="rId1"/>
  <headerFooter alignWithMargins="0">
    <oddHeader>&amp;L&amp;P / &amp;N&amp;C年少・生産年齢・老年人口割合（町別･年齢3区分別）　&amp;R令和8年1月1日現在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8"/>
  <sheetViews>
    <sheetView tabSelected="1" view="pageBreakPreview" zoomScale="75" zoomScaleNormal="96" zoomScaleSheetLayoutView="75" workbookViewId="0">
      <pane ySplit="1" topLeftCell="A2" activePane="bottomLeft" state="frozen"/>
      <selection pane="bottomLeft" activeCell="C65" sqref="C65:AB67"/>
    </sheetView>
  </sheetViews>
  <sheetFormatPr defaultColWidth="9" defaultRowHeight="12" outlineLevelRow="1" x14ac:dyDescent="0.15"/>
  <cols>
    <col min="1" max="1" width="10.125" style="46" customWidth="1"/>
    <col min="2" max="2" width="3.875" style="46" customWidth="1"/>
    <col min="3" max="14" width="5.25" style="46" customWidth="1"/>
    <col min="15" max="16" width="6.25" style="46" customWidth="1"/>
    <col min="17" max="17" width="6.25" style="46" bestFit="1" customWidth="1"/>
    <col min="18" max="23" width="5.25" style="46" customWidth="1"/>
    <col min="24" max="24" width="7.125" style="43" bestFit="1" customWidth="1"/>
    <col min="25" max="25" width="6.875" style="46" customWidth="1"/>
    <col min="26" max="28" width="8.375" style="48" customWidth="1"/>
    <col min="29" max="29" width="6.375" style="48" customWidth="1"/>
    <col min="30" max="16384" width="9" style="46"/>
  </cols>
  <sheetData>
    <row r="1" spans="1:29" s="41" customFormat="1" ht="12" customHeight="1" x14ac:dyDescent="0.15">
      <c r="A1" s="232" t="s">
        <v>16</v>
      </c>
      <c r="B1" s="232"/>
      <c r="C1" s="21" t="s">
        <v>62</v>
      </c>
      <c r="D1" s="38" t="s">
        <v>63</v>
      </c>
      <c r="E1" s="21" t="s">
        <v>64</v>
      </c>
      <c r="F1" s="21" t="s">
        <v>65</v>
      </c>
      <c r="G1" s="21" t="s">
        <v>66</v>
      </c>
      <c r="H1" s="21" t="s">
        <v>67</v>
      </c>
      <c r="I1" s="21" t="s">
        <v>68</v>
      </c>
      <c r="J1" s="21" t="s">
        <v>69</v>
      </c>
      <c r="K1" s="21" t="s">
        <v>70</v>
      </c>
      <c r="L1" s="21" t="s">
        <v>71</v>
      </c>
      <c r="M1" s="21" t="s">
        <v>72</v>
      </c>
      <c r="N1" s="21" t="s">
        <v>73</v>
      </c>
      <c r="O1" s="21" t="s">
        <v>74</v>
      </c>
      <c r="P1" s="21" t="s">
        <v>75</v>
      </c>
      <c r="Q1" s="21" t="s">
        <v>76</v>
      </c>
      <c r="R1" s="21" t="s">
        <v>77</v>
      </c>
      <c r="S1" s="21" t="s">
        <v>78</v>
      </c>
      <c r="T1" s="21" t="s">
        <v>79</v>
      </c>
      <c r="U1" s="21" t="s">
        <v>80</v>
      </c>
      <c r="V1" s="21" t="s">
        <v>81</v>
      </c>
      <c r="W1" s="21" t="s">
        <v>17</v>
      </c>
      <c r="X1" s="169" t="s">
        <v>82</v>
      </c>
      <c r="Y1" s="175" t="s">
        <v>18</v>
      </c>
      <c r="Z1" s="173" t="s">
        <v>19</v>
      </c>
      <c r="AA1" s="39" t="s">
        <v>20</v>
      </c>
      <c r="AB1" s="39" t="s">
        <v>21</v>
      </c>
      <c r="AC1" s="40"/>
    </row>
    <row r="2" spans="1:29" s="43" customFormat="1" outlineLevel="1" x14ac:dyDescent="0.15">
      <c r="A2" s="227" t="s">
        <v>45</v>
      </c>
      <c r="B2" s="42" t="s">
        <v>13</v>
      </c>
      <c r="C2" s="53">
        <v>630</v>
      </c>
      <c r="D2" s="53">
        <v>832</v>
      </c>
      <c r="E2" s="53">
        <v>912</v>
      </c>
      <c r="F2" s="53">
        <v>970</v>
      </c>
      <c r="G2" s="53">
        <v>820</v>
      </c>
      <c r="H2" s="53">
        <v>924</v>
      </c>
      <c r="I2" s="53">
        <v>866</v>
      </c>
      <c r="J2" s="53">
        <v>953</v>
      </c>
      <c r="K2" s="53">
        <v>1128</v>
      </c>
      <c r="L2" s="53">
        <v>1188</v>
      </c>
      <c r="M2" s="53">
        <v>1405</v>
      </c>
      <c r="N2" s="53">
        <v>1127</v>
      </c>
      <c r="O2" s="53">
        <v>1097</v>
      </c>
      <c r="P2" s="53">
        <v>1132</v>
      </c>
      <c r="Q2" s="53">
        <v>1156</v>
      </c>
      <c r="R2" s="53">
        <v>1007</v>
      </c>
      <c r="S2" s="53">
        <v>597</v>
      </c>
      <c r="T2" s="53">
        <v>358</v>
      </c>
      <c r="U2" s="53">
        <v>185</v>
      </c>
      <c r="V2" s="53">
        <v>37</v>
      </c>
      <c r="W2" s="53">
        <v>0</v>
      </c>
      <c r="X2" s="170">
        <v>4472</v>
      </c>
      <c r="Y2" s="109">
        <v>17324</v>
      </c>
      <c r="Z2" s="138">
        <v>0.13703532671438468</v>
      </c>
      <c r="AA2" s="67">
        <v>0.60482567536365739</v>
      </c>
      <c r="AB2" s="67">
        <v>0.25813899792195799</v>
      </c>
      <c r="AC2" s="68">
        <v>1</v>
      </c>
    </row>
    <row r="3" spans="1:29" s="43" customFormat="1" outlineLevel="1" x14ac:dyDescent="0.15">
      <c r="A3" s="228"/>
      <c r="B3" s="44" t="s">
        <v>14</v>
      </c>
      <c r="C3" s="54">
        <v>617</v>
      </c>
      <c r="D3" s="54">
        <v>780</v>
      </c>
      <c r="E3" s="54">
        <v>876</v>
      </c>
      <c r="F3" s="54">
        <v>906</v>
      </c>
      <c r="G3" s="54">
        <v>702</v>
      </c>
      <c r="H3" s="54">
        <v>779</v>
      </c>
      <c r="I3" s="54">
        <v>849</v>
      </c>
      <c r="J3" s="54">
        <v>981</v>
      </c>
      <c r="K3" s="54">
        <v>1184</v>
      </c>
      <c r="L3" s="54">
        <v>1264</v>
      </c>
      <c r="M3" s="54">
        <v>1440</v>
      </c>
      <c r="N3" s="54">
        <v>1318</v>
      </c>
      <c r="O3" s="54">
        <v>1318</v>
      </c>
      <c r="P3" s="54">
        <v>1249</v>
      </c>
      <c r="Q3" s="54">
        <v>1308</v>
      </c>
      <c r="R3" s="54">
        <v>1306</v>
      </c>
      <c r="S3" s="54">
        <v>941</v>
      </c>
      <c r="T3" s="54">
        <v>729</v>
      </c>
      <c r="U3" s="54">
        <v>505</v>
      </c>
      <c r="V3" s="54">
        <v>170</v>
      </c>
      <c r="W3" s="54">
        <v>43</v>
      </c>
      <c r="X3" s="171">
        <v>6251</v>
      </c>
      <c r="Y3" s="110">
        <v>19265</v>
      </c>
      <c r="Z3" s="138">
        <v>0.1179859849467947</v>
      </c>
      <c r="AA3" s="62">
        <v>0.55753957954840383</v>
      </c>
      <c r="AB3" s="62">
        <v>0.32447443550480143</v>
      </c>
      <c r="AC3" s="69">
        <v>1</v>
      </c>
    </row>
    <row r="4" spans="1:29" s="43" customFormat="1" outlineLevel="1" x14ac:dyDescent="0.15">
      <c r="A4" s="229"/>
      <c r="B4" s="45" t="s">
        <v>15</v>
      </c>
      <c r="C4" s="55">
        <v>1247</v>
      </c>
      <c r="D4" s="55">
        <v>1612</v>
      </c>
      <c r="E4" s="55">
        <v>1788</v>
      </c>
      <c r="F4" s="55">
        <v>1876</v>
      </c>
      <c r="G4" s="55">
        <v>1522</v>
      </c>
      <c r="H4" s="55">
        <v>1703</v>
      </c>
      <c r="I4" s="55">
        <v>1715</v>
      </c>
      <c r="J4" s="55">
        <v>1934</v>
      </c>
      <c r="K4" s="55">
        <v>2312</v>
      </c>
      <c r="L4" s="55">
        <v>2452</v>
      </c>
      <c r="M4" s="55">
        <v>2845</v>
      </c>
      <c r="N4" s="55">
        <v>2445</v>
      </c>
      <c r="O4" s="55">
        <v>2415</v>
      </c>
      <c r="P4" s="55">
        <v>2381</v>
      </c>
      <c r="Q4" s="55">
        <v>2464</v>
      </c>
      <c r="R4" s="55">
        <v>2313</v>
      </c>
      <c r="S4" s="55">
        <v>1538</v>
      </c>
      <c r="T4" s="55">
        <v>1087</v>
      </c>
      <c r="U4" s="55">
        <v>690</v>
      </c>
      <c r="V4" s="55">
        <v>207</v>
      </c>
      <c r="W4" s="55">
        <v>43</v>
      </c>
      <c r="X4" s="172">
        <v>10723</v>
      </c>
      <c r="Y4" s="111">
        <v>36589</v>
      </c>
      <c r="Z4" s="138">
        <v>0.1270053841318429</v>
      </c>
      <c r="AA4" s="62">
        <v>0.57992839377955119</v>
      </c>
      <c r="AB4" s="62">
        <v>0.29306622208860589</v>
      </c>
      <c r="AC4" s="70">
        <v>0.99999999999999989</v>
      </c>
    </row>
    <row r="5" spans="1:29" s="43" customFormat="1" outlineLevel="1" x14ac:dyDescent="0.15">
      <c r="A5" s="227" t="s">
        <v>44</v>
      </c>
      <c r="B5" s="42" t="s">
        <v>13</v>
      </c>
      <c r="C5" s="57">
        <v>231</v>
      </c>
      <c r="D5" s="57">
        <v>210</v>
      </c>
      <c r="E5" s="57">
        <v>265</v>
      </c>
      <c r="F5" s="57">
        <v>298</v>
      </c>
      <c r="G5" s="57">
        <v>254</v>
      </c>
      <c r="H5" s="57">
        <v>259</v>
      </c>
      <c r="I5" s="57">
        <v>235</v>
      </c>
      <c r="J5" s="57">
        <v>255</v>
      </c>
      <c r="K5" s="57">
        <v>295</v>
      </c>
      <c r="L5" s="57">
        <v>308</v>
      </c>
      <c r="M5" s="57">
        <v>376</v>
      </c>
      <c r="N5" s="57">
        <v>330</v>
      </c>
      <c r="O5" s="57">
        <v>259</v>
      </c>
      <c r="P5" s="57">
        <v>261</v>
      </c>
      <c r="Q5" s="57">
        <v>269</v>
      </c>
      <c r="R5" s="57">
        <v>241</v>
      </c>
      <c r="S5" s="57">
        <v>130</v>
      </c>
      <c r="T5" s="57">
        <v>86</v>
      </c>
      <c r="U5" s="57">
        <v>37</v>
      </c>
      <c r="V5" s="57">
        <v>8</v>
      </c>
      <c r="W5" s="57">
        <v>0</v>
      </c>
      <c r="X5" s="170">
        <v>1032</v>
      </c>
      <c r="Y5" s="109">
        <v>4607</v>
      </c>
      <c r="Z5" s="174">
        <v>0.15324506186238332</v>
      </c>
      <c r="AA5" s="67">
        <v>0.62274799218580423</v>
      </c>
      <c r="AB5" s="67">
        <v>0.22400694595181245</v>
      </c>
      <c r="AC5" s="68">
        <v>0.99999999999999989</v>
      </c>
    </row>
    <row r="6" spans="1:29" s="43" customFormat="1" outlineLevel="1" x14ac:dyDescent="0.15">
      <c r="A6" s="228"/>
      <c r="B6" s="44" t="s">
        <v>14</v>
      </c>
      <c r="C6" s="58">
        <v>196</v>
      </c>
      <c r="D6" s="58">
        <v>226</v>
      </c>
      <c r="E6" s="58">
        <v>288</v>
      </c>
      <c r="F6" s="58">
        <v>274</v>
      </c>
      <c r="G6" s="58">
        <v>204</v>
      </c>
      <c r="H6" s="58">
        <v>226</v>
      </c>
      <c r="I6" s="58">
        <v>215</v>
      </c>
      <c r="J6" s="58">
        <v>247</v>
      </c>
      <c r="K6" s="58">
        <v>278</v>
      </c>
      <c r="L6" s="58">
        <v>347</v>
      </c>
      <c r="M6" s="58">
        <v>362</v>
      </c>
      <c r="N6" s="58">
        <v>342</v>
      </c>
      <c r="O6" s="58">
        <v>296</v>
      </c>
      <c r="P6" s="58">
        <v>272</v>
      </c>
      <c r="Q6" s="58">
        <v>277</v>
      </c>
      <c r="R6" s="58">
        <v>322</v>
      </c>
      <c r="S6" s="58">
        <v>226</v>
      </c>
      <c r="T6" s="58">
        <v>164</v>
      </c>
      <c r="U6" s="58">
        <v>96</v>
      </c>
      <c r="V6" s="58">
        <v>36</v>
      </c>
      <c r="W6" s="58">
        <v>9</v>
      </c>
      <c r="X6" s="171">
        <v>1402</v>
      </c>
      <c r="Y6" s="110">
        <v>4903</v>
      </c>
      <c r="Z6" s="138">
        <v>0.1448093004283092</v>
      </c>
      <c r="AA6" s="62">
        <v>0.56924332041607184</v>
      </c>
      <c r="AB6" s="62">
        <v>0.28594737915561902</v>
      </c>
      <c r="AC6" s="69">
        <v>1</v>
      </c>
    </row>
    <row r="7" spans="1:29" s="43" customFormat="1" outlineLevel="1" x14ac:dyDescent="0.15">
      <c r="A7" s="229"/>
      <c r="B7" s="45" t="s">
        <v>15</v>
      </c>
      <c r="C7" s="59">
        <v>427</v>
      </c>
      <c r="D7" s="59">
        <v>436</v>
      </c>
      <c r="E7" s="59">
        <v>553</v>
      </c>
      <c r="F7" s="59">
        <v>572</v>
      </c>
      <c r="G7" s="59">
        <v>458</v>
      </c>
      <c r="H7" s="59">
        <v>485</v>
      </c>
      <c r="I7" s="59">
        <v>450</v>
      </c>
      <c r="J7" s="59">
        <v>502</v>
      </c>
      <c r="K7" s="59">
        <v>573</v>
      </c>
      <c r="L7" s="59">
        <v>655</v>
      </c>
      <c r="M7" s="59">
        <v>738</v>
      </c>
      <c r="N7" s="59">
        <v>672</v>
      </c>
      <c r="O7" s="59">
        <v>555</v>
      </c>
      <c r="P7" s="59">
        <v>533</v>
      </c>
      <c r="Q7" s="59">
        <v>546</v>
      </c>
      <c r="R7" s="59">
        <v>563</v>
      </c>
      <c r="S7" s="59">
        <v>356</v>
      </c>
      <c r="T7" s="59">
        <v>250</v>
      </c>
      <c r="U7" s="59">
        <v>133</v>
      </c>
      <c r="V7" s="59">
        <v>44</v>
      </c>
      <c r="W7" s="59">
        <v>9</v>
      </c>
      <c r="X7" s="172">
        <v>2434</v>
      </c>
      <c r="Y7" s="111">
        <v>9510</v>
      </c>
      <c r="Z7" s="138">
        <v>0.14889589905362777</v>
      </c>
      <c r="AA7" s="62">
        <v>0.59516298633017872</v>
      </c>
      <c r="AB7" s="62">
        <v>0.25594111461619345</v>
      </c>
      <c r="AC7" s="70">
        <v>1</v>
      </c>
    </row>
    <row r="8" spans="1:29" s="43" customFormat="1" outlineLevel="1" x14ac:dyDescent="0.15">
      <c r="A8" s="227" t="s">
        <v>43</v>
      </c>
      <c r="B8" s="42" t="s">
        <v>13</v>
      </c>
      <c r="C8" s="57">
        <v>94</v>
      </c>
      <c r="D8" s="57">
        <v>120</v>
      </c>
      <c r="E8" s="57">
        <v>136</v>
      </c>
      <c r="F8" s="57">
        <v>124</v>
      </c>
      <c r="G8" s="57">
        <v>108</v>
      </c>
      <c r="H8" s="57">
        <v>125</v>
      </c>
      <c r="I8" s="57">
        <v>142</v>
      </c>
      <c r="J8" s="57">
        <v>126</v>
      </c>
      <c r="K8" s="57">
        <v>167</v>
      </c>
      <c r="L8" s="57">
        <v>194</v>
      </c>
      <c r="M8" s="57">
        <v>184</v>
      </c>
      <c r="N8" s="57">
        <v>163</v>
      </c>
      <c r="O8" s="57">
        <v>166</v>
      </c>
      <c r="P8" s="57">
        <v>184</v>
      </c>
      <c r="Q8" s="57">
        <v>198</v>
      </c>
      <c r="R8" s="57">
        <v>207</v>
      </c>
      <c r="S8" s="57">
        <v>105</v>
      </c>
      <c r="T8" s="57">
        <v>53</v>
      </c>
      <c r="U8" s="57">
        <v>26</v>
      </c>
      <c r="V8" s="57">
        <v>6</v>
      </c>
      <c r="W8" s="57">
        <v>0</v>
      </c>
      <c r="X8" s="170">
        <v>779</v>
      </c>
      <c r="Y8" s="109">
        <v>2628</v>
      </c>
      <c r="Z8" s="174">
        <v>0.13318112633181126</v>
      </c>
      <c r="AA8" s="67">
        <v>0.57039573820395739</v>
      </c>
      <c r="AB8" s="67">
        <v>0.29642313546423138</v>
      </c>
      <c r="AC8" s="68">
        <v>1</v>
      </c>
    </row>
    <row r="9" spans="1:29" s="43" customFormat="1" outlineLevel="1" x14ac:dyDescent="0.15">
      <c r="A9" s="228"/>
      <c r="B9" s="44" t="s">
        <v>14</v>
      </c>
      <c r="C9" s="58">
        <v>80</v>
      </c>
      <c r="D9" s="58">
        <v>121</v>
      </c>
      <c r="E9" s="58">
        <v>131</v>
      </c>
      <c r="F9" s="58">
        <v>96</v>
      </c>
      <c r="G9" s="58">
        <v>109</v>
      </c>
      <c r="H9" s="58">
        <v>102</v>
      </c>
      <c r="I9" s="58">
        <v>126</v>
      </c>
      <c r="J9" s="58">
        <v>132</v>
      </c>
      <c r="K9" s="58">
        <v>162</v>
      </c>
      <c r="L9" s="58">
        <v>191</v>
      </c>
      <c r="M9" s="58">
        <v>179</v>
      </c>
      <c r="N9" s="58">
        <v>161</v>
      </c>
      <c r="O9" s="58">
        <v>197</v>
      </c>
      <c r="P9" s="58">
        <v>188</v>
      </c>
      <c r="Q9" s="58">
        <v>228</v>
      </c>
      <c r="R9" s="58">
        <v>227</v>
      </c>
      <c r="S9" s="58">
        <v>137</v>
      </c>
      <c r="T9" s="58">
        <v>116</v>
      </c>
      <c r="U9" s="58">
        <v>89</v>
      </c>
      <c r="V9" s="58">
        <v>28</v>
      </c>
      <c r="W9" s="58">
        <v>5</v>
      </c>
      <c r="X9" s="171">
        <v>1018</v>
      </c>
      <c r="Y9" s="110">
        <v>2805</v>
      </c>
      <c r="Z9" s="138">
        <v>0.11836007130124777</v>
      </c>
      <c r="AA9" s="62">
        <v>0.51871657754010692</v>
      </c>
      <c r="AB9" s="62">
        <v>0.36292335115864527</v>
      </c>
      <c r="AC9" s="69">
        <v>1</v>
      </c>
    </row>
    <row r="10" spans="1:29" s="43" customFormat="1" outlineLevel="1" x14ac:dyDescent="0.15">
      <c r="A10" s="229"/>
      <c r="B10" s="45" t="s">
        <v>15</v>
      </c>
      <c r="C10" s="59">
        <v>174</v>
      </c>
      <c r="D10" s="59">
        <v>241</v>
      </c>
      <c r="E10" s="59">
        <v>267</v>
      </c>
      <c r="F10" s="59">
        <v>220</v>
      </c>
      <c r="G10" s="59">
        <v>217</v>
      </c>
      <c r="H10" s="59">
        <v>227</v>
      </c>
      <c r="I10" s="59">
        <v>268</v>
      </c>
      <c r="J10" s="59">
        <v>258</v>
      </c>
      <c r="K10" s="59">
        <v>329</v>
      </c>
      <c r="L10" s="59">
        <v>385</v>
      </c>
      <c r="M10" s="59">
        <v>363</v>
      </c>
      <c r="N10" s="59">
        <v>324</v>
      </c>
      <c r="O10" s="59">
        <v>363</v>
      </c>
      <c r="P10" s="59">
        <v>372</v>
      </c>
      <c r="Q10" s="59">
        <v>426</v>
      </c>
      <c r="R10" s="59">
        <v>434</v>
      </c>
      <c r="S10" s="59">
        <v>242</v>
      </c>
      <c r="T10" s="59">
        <v>169</v>
      </c>
      <c r="U10" s="59">
        <v>115</v>
      </c>
      <c r="V10" s="59">
        <v>34</v>
      </c>
      <c r="W10" s="59">
        <v>5</v>
      </c>
      <c r="X10" s="172">
        <v>1797</v>
      </c>
      <c r="Y10" s="111">
        <v>5433</v>
      </c>
      <c r="Z10" s="138">
        <v>0.12552917356893062</v>
      </c>
      <c r="AA10" s="62">
        <v>0.54371433830296334</v>
      </c>
      <c r="AB10" s="62">
        <v>0.33075648812810604</v>
      </c>
      <c r="AC10" s="70">
        <v>1</v>
      </c>
    </row>
    <row r="11" spans="1:29" s="43" customFormat="1" outlineLevel="1" x14ac:dyDescent="0.15">
      <c r="A11" s="227" t="s">
        <v>42</v>
      </c>
      <c r="B11" s="42" t="s">
        <v>13</v>
      </c>
      <c r="C11" s="57">
        <v>24</v>
      </c>
      <c r="D11" s="57">
        <v>39</v>
      </c>
      <c r="E11" s="57">
        <v>73</v>
      </c>
      <c r="F11" s="57">
        <v>60</v>
      </c>
      <c r="G11" s="57">
        <v>66</v>
      </c>
      <c r="H11" s="57">
        <v>46</v>
      </c>
      <c r="I11" s="57">
        <v>49</v>
      </c>
      <c r="J11" s="57">
        <v>64</v>
      </c>
      <c r="K11" s="57">
        <v>100</v>
      </c>
      <c r="L11" s="57">
        <v>91</v>
      </c>
      <c r="M11" s="57">
        <v>115</v>
      </c>
      <c r="N11" s="57">
        <v>146</v>
      </c>
      <c r="O11" s="57">
        <v>142</v>
      </c>
      <c r="P11" s="57">
        <v>160</v>
      </c>
      <c r="Q11" s="57">
        <v>155</v>
      </c>
      <c r="R11" s="57">
        <v>173</v>
      </c>
      <c r="S11" s="57">
        <v>87</v>
      </c>
      <c r="T11" s="57">
        <v>68</v>
      </c>
      <c r="U11" s="57">
        <v>25</v>
      </c>
      <c r="V11" s="57">
        <v>8</v>
      </c>
      <c r="W11" s="57">
        <v>2</v>
      </c>
      <c r="X11" s="170">
        <v>678</v>
      </c>
      <c r="Y11" s="109">
        <v>1693</v>
      </c>
      <c r="Z11" s="174">
        <v>8.0330773774365039E-2</v>
      </c>
      <c r="AA11" s="67">
        <v>0.5191966922622564</v>
      </c>
      <c r="AB11" s="67">
        <v>0.40047253396337862</v>
      </c>
      <c r="AC11" s="68">
        <v>1</v>
      </c>
    </row>
    <row r="12" spans="1:29" s="43" customFormat="1" outlineLevel="1" x14ac:dyDescent="0.15">
      <c r="A12" s="228"/>
      <c r="B12" s="44" t="s">
        <v>14</v>
      </c>
      <c r="C12" s="58">
        <v>25</v>
      </c>
      <c r="D12" s="58">
        <v>55</v>
      </c>
      <c r="E12" s="58">
        <v>80</v>
      </c>
      <c r="F12" s="58">
        <v>69</v>
      </c>
      <c r="G12" s="58">
        <v>51</v>
      </c>
      <c r="H12" s="58">
        <v>47</v>
      </c>
      <c r="I12" s="58">
        <v>58</v>
      </c>
      <c r="J12" s="58">
        <v>58</v>
      </c>
      <c r="K12" s="58">
        <v>70</v>
      </c>
      <c r="L12" s="58">
        <v>96</v>
      </c>
      <c r="M12" s="58">
        <v>127</v>
      </c>
      <c r="N12" s="58">
        <v>142</v>
      </c>
      <c r="O12" s="58">
        <v>149</v>
      </c>
      <c r="P12" s="58">
        <v>152</v>
      </c>
      <c r="Q12" s="58">
        <v>161</v>
      </c>
      <c r="R12" s="58">
        <v>173</v>
      </c>
      <c r="S12" s="58">
        <v>131</v>
      </c>
      <c r="T12" s="58">
        <v>116</v>
      </c>
      <c r="U12" s="58">
        <v>99</v>
      </c>
      <c r="V12" s="58">
        <v>35</v>
      </c>
      <c r="W12" s="58">
        <v>11</v>
      </c>
      <c r="X12" s="171">
        <v>878</v>
      </c>
      <c r="Y12" s="110">
        <v>1905</v>
      </c>
      <c r="Z12" s="138">
        <v>8.3989501312335957E-2</v>
      </c>
      <c r="AA12" s="62">
        <v>0.45511811023622045</v>
      </c>
      <c r="AB12" s="62">
        <v>0.46089238845144359</v>
      </c>
      <c r="AC12" s="69">
        <v>1</v>
      </c>
    </row>
    <row r="13" spans="1:29" s="43" customFormat="1" outlineLevel="1" x14ac:dyDescent="0.15">
      <c r="A13" s="229"/>
      <c r="B13" s="45" t="s">
        <v>15</v>
      </c>
      <c r="C13" s="59">
        <v>49</v>
      </c>
      <c r="D13" s="59">
        <v>94</v>
      </c>
      <c r="E13" s="59">
        <v>153</v>
      </c>
      <c r="F13" s="59">
        <v>129</v>
      </c>
      <c r="G13" s="59">
        <v>117</v>
      </c>
      <c r="H13" s="59">
        <v>93</v>
      </c>
      <c r="I13" s="59">
        <v>107</v>
      </c>
      <c r="J13" s="59">
        <v>122</v>
      </c>
      <c r="K13" s="59">
        <v>170</v>
      </c>
      <c r="L13" s="59">
        <v>187</v>
      </c>
      <c r="M13" s="59">
        <v>242</v>
      </c>
      <c r="N13" s="59">
        <v>288</v>
      </c>
      <c r="O13" s="59">
        <v>291</v>
      </c>
      <c r="P13" s="59">
        <v>312</v>
      </c>
      <c r="Q13" s="59">
        <v>316</v>
      </c>
      <c r="R13" s="59">
        <v>346</v>
      </c>
      <c r="S13" s="59">
        <v>218</v>
      </c>
      <c r="T13" s="59">
        <v>184</v>
      </c>
      <c r="U13" s="59">
        <v>124</v>
      </c>
      <c r="V13" s="59">
        <v>43</v>
      </c>
      <c r="W13" s="59">
        <v>13</v>
      </c>
      <c r="X13" s="172">
        <v>1556</v>
      </c>
      <c r="Y13" s="111">
        <v>3598</v>
      </c>
      <c r="Z13" s="138">
        <v>8.2267926625903279E-2</v>
      </c>
      <c r="AA13" s="62">
        <v>0.48526959421901056</v>
      </c>
      <c r="AB13" s="62">
        <v>0.43246247915508618</v>
      </c>
      <c r="AC13" s="70">
        <v>1</v>
      </c>
    </row>
    <row r="14" spans="1:29" s="43" customFormat="1" outlineLevel="1" x14ac:dyDescent="0.15">
      <c r="A14" s="227" t="s">
        <v>46</v>
      </c>
      <c r="B14" s="42" t="s">
        <v>13</v>
      </c>
      <c r="C14" s="53">
        <v>519</v>
      </c>
      <c r="D14" s="53">
        <v>715</v>
      </c>
      <c r="E14" s="53">
        <v>880</v>
      </c>
      <c r="F14" s="53">
        <v>840</v>
      </c>
      <c r="G14" s="53">
        <v>759</v>
      </c>
      <c r="H14" s="53">
        <v>754</v>
      </c>
      <c r="I14" s="53">
        <v>684</v>
      </c>
      <c r="J14" s="53">
        <v>772</v>
      </c>
      <c r="K14" s="53">
        <v>865</v>
      </c>
      <c r="L14" s="53">
        <v>989</v>
      </c>
      <c r="M14" s="53">
        <v>1056</v>
      </c>
      <c r="N14" s="53">
        <v>880</v>
      </c>
      <c r="O14" s="53">
        <v>774</v>
      </c>
      <c r="P14" s="53">
        <v>730</v>
      </c>
      <c r="Q14" s="53">
        <v>725</v>
      </c>
      <c r="R14" s="53">
        <v>728</v>
      </c>
      <c r="S14" s="53">
        <v>522</v>
      </c>
      <c r="T14" s="53">
        <v>360</v>
      </c>
      <c r="U14" s="53">
        <v>158</v>
      </c>
      <c r="V14" s="53">
        <v>36</v>
      </c>
      <c r="W14" s="53">
        <v>0</v>
      </c>
      <c r="X14" s="170">
        <v>3259</v>
      </c>
      <c r="Y14" s="109">
        <v>13746</v>
      </c>
      <c r="Z14" s="174">
        <v>0.15379019351083953</v>
      </c>
      <c r="AA14" s="67">
        <v>0.60912265386294195</v>
      </c>
      <c r="AB14" s="67">
        <v>0.23708715262621854</v>
      </c>
      <c r="AC14" s="68">
        <v>1</v>
      </c>
    </row>
    <row r="15" spans="1:29" s="43" customFormat="1" outlineLevel="1" x14ac:dyDescent="0.15">
      <c r="A15" s="228"/>
      <c r="B15" s="44" t="s">
        <v>14</v>
      </c>
      <c r="C15" s="54">
        <v>424</v>
      </c>
      <c r="D15" s="54">
        <v>667</v>
      </c>
      <c r="E15" s="54">
        <v>779</v>
      </c>
      <c r="F15" s="54">
        <v>809</v>
      </c>
      <c r="G15" s="54">
        <v>599</v>
      </c>
      <c r="H15" s="54">
        <v>541</v>
      </c>
      <c r="I15" s="54">
        <v>560</v>
      </c>
      <c r="J15" s="54">
        <v>729</v>
      </c>
      <c r="K15" s="54">
        <v>915</v>
      </c>
      <c r="L15" s="54">
        <v>1034</v>
      </c>
      <c r="M15" s="54">
        <v>1128</v>
      </c>
      <c r="N15" s="54">
        <v>954</v>
      </c>
      <c r="O15" s="54">
        <v>899</v>
      </c>
      <c r="P15" s="54">
        <v>819</v>
      </c>
      <c r="Q15" s="54">
        <v>923</v>
      </c>
      <c r="R15" s="54">
        <v>936</v>
      </c>
      <c r="S15" s="54">
        <v>757</v>
      </c>
      <c r="T15" s="54">
        <v>544</v>
      </c>
      <c r="U15" s="54">
        <v>258</v>
      </c>
      <c r="V15" s="54">
        <v>86</v>
      </c>
      <c r="W15" s="54">
        <v>10</v>
      </c>
      <c r="X15" s="171">
        <v>4333</v>
      </c>
      <c r="Y15" s="110">
        <v>14371</v>
      </c>
      <c r="Z15" s="138">
        <v>0.13012316470670099</v>
      </c>
      <c r="AA15" s="62">
        <v>0.56836684990606079</v>
      </c>
      <c r="AB15" s="62">
        <v>0.30150998538723817</v>
      </c>
      <c r="AC15" s="69">
        <v>1</v>
      </c>
    </row>
    <row r="16" spans="1:29" s="43" customFormat="1" outlineLevel="1" x14ac:dyDescent="0.15">
      <c r="A16" s="229"/>
      <c r="B16" s="45" t="s">
        <v>15</v>
      </c>
      <c r="C16" s="55">
        <v>943</v>
      </c>
      <c r="D16" s="55">
        <v>1382</v>
      </c>
      <c r="E16" s="55">
        <v>1659</v>
      </c>
      <c r="F16" s="55">
        <v>1649</v>
      </c>
      <c r="G16" s="55">
        <v>1358</v>
      </c>
      <c r="H16" s="55">
        <v>1295</v>
      </c>
      <c r="I16" s="55">
        <v>1244</v>
      </c>
      <c r="J16" s="55">
        <v>1501</v>
      </c>
      <c r="K16" s="55">
        <v>1780</v>
      </c>
      <c r="L16" s="55">
        <v>2023</v>
      </c>
      <c r="M16" s="55">
        <v>2184</v>
      </c>
      <c r="N16" s="55">
        <v>1834</v>
      </c>
      <c r="O16" s="55">
        <v>1673</v>
      </c>
      <c r="P16" s="55">
        <v>1549</v>
      </c>
      <c r="Q16" s="55">
        <v>1648</v>
      </c>
      <c r="R16" s="55">
        <v>1664</v>
      </c>
      <c r="S16" s="55">
        <v>1279</v>
      </c>
      <c r="T16" s="55">
        <v>904</v>
      </c>
      <c r="U16" s="55">
        <v>416</v>
      </c>
      <c r="V16" s="55">
        <v>122</v>
      </c>
      <c r="W16" s="55">
        <v>10</v>
      </c>
      <c r="X16" s="172">
        <v>7592</v>
      </c>
      <c r="Y16" s="111">
        <v>28117</v>
      </c>
      <c r="Z16" s="138">
        <v>0.14169363730127682</v>
      </c>
      <c r="AA16" s="62">
        <v>0.58829178077319766</v>
      </c>
      <c r="AB16" s="62">
        <v>0.27001458192552547</v>
      </c>
      <c r="AC16" s="70">
        <v>1</v>
      </c>
    </row>
    <row r="17" spans="1:29" s="43" customFormat="1" outlineLevel="1" x14ac:dyDescent="0.15">
      <c r="A17" s="227" t="s">
        <v>40</v>
      </c>
      <c r="B17" s="42" t="s">
        <v>13</v>
      </c>
      <c r="C17" s="57">
        <v>24</v>
      </c>
      <c r="D17" s="57">
        <v>22</v>
      </c>
      <c r="E17" s="57">
        <v>29</v>
      </c>
      <c r="F17" s="57">
        <v>23</v>
      </c>
      <c r="G17" s="57">
        <v>27</v>
      </c>
      <c r="H17" s="57">
        <v>20</v>
      </c>
      <c r="I17" s="57">
        <v>28</v>
      </c>
      <c r="J17" s="57">
        <v>24</v>
      </c>
      <c r="K17" s="57">
        <v>41</v>
      </c>
      <c r="L17" s="57">
        <v>46</v>
      </c>
      <c r="M17" s="57">
        <v>70</v>
      </c>
      <c r="N17" s="57">
        <v>75</v>
      </c>
      <c r="O17" s="57">
        <v>85</v>
      </c>
      <c r="P17" s="57">
        <v>84</v>
      </c>
      <c r="Q17" s="57">
        <v>105</v>
      </c>
      <c r="R17" s="57">
        <v>69</v>
      </c>
      <c r="S17" s="57">
        <v>48</v>
      </c>
      <c r="T17" s="57">
        <v>29</v>
      </c>
      <c r="U17" s="57">
        <v>20</v>
      </c>
      <c r="V17" s="57">
        <v>2</v>
      </c>
      <c r="W17" s="57">
        <v>0</v>
      </c>
      <c r="X17" s="170">
        <v>357</v>
      </c>
      <c r="Y17" s="109">
        <v>871</v>
      </c>
      <c r="Z17" s="174">
        <v>8.6107921928817457E-2</v>
      </c>
      <c r="AA17" s="67">
        <v>0.50401836969001146</v>
      </c>
      <c r="AB17" s="67">
        <v>0.40987370838117104</v>
      </c>
      <c r="AC17" s="68">
        <v>1</v>
      </c>
    </row>
    <row r="18" spans="1:29" s="43" customFormat="1" outlineLevel="1" x14ac:dyDescent="0.15">
      <c r="A18" s="228"/>
      <c r="B18" s="44" t="s">
        <v>14</v>
      </c>
      <c r="C18" s="58">
        <v>13</v>
      </c>
      <c r="D18" s="58">
        <v>24</v>
      </c>
      <c r="E18" s="58">
        <v>30</v>
      </c>
      <c r="F18" s="58">
        <v>27</v>
      </c>
      <c r="G18" s="58">
        <v>21</v>
      </c>
      <c r="H18" s="58">
        <v>27</v>
      </c>
      <c r="I18" s="58">
        <v>29</v>
      </c>
      <c r="J18" s="58">
        <v>37</v>
      </c>
      <c r="K18" s="58">
        <v>36</v>
      </c>
      <c r="L18" s="58">
        <v>41</v>
      </c>
      <c r="M18" s="58">
        <v>50</v>
      </c>
      <c r="N18" s="58">
        <v>72</v>
      </c>
      <c r="O18" s="58">
        <v>76</v>
      </c>
      <c r="P18" s="58">
        <v>77</v>
      </c>
      <c r="Q18" s="58">
        <v>92</v>
      </c>
      <c r="R18" s="58">
        <v>95</v>
      </c>
      <c r="S18" s="58">
        <v>69</v>
      </c>
      <c r="T18" s="58">
        <v>73</v>
      </c>
      <c r="U18" s="58">
        <v>45</v>
      </c>
      <c r="V18" s="58">
        <v>15</v>
      </c>
      <c r="W18" s="58">
        <v>2</v>
      </c>
      <c r="X18" s="171">
        <v>468</v>
      </c>
      <c r="Y18" s="110">
        <v>951</v>
      </c>
      <c r="Z18" s="138">
        <v>7.0452155625657209E-2</v>
      </c>
      <c r="AA18" s="62">
        <v>0.43743427970557308</v>
      </c>
      <c r="AB18" s="62">
        <v>0.49211356466876971</v>
      </c>
      <c r="AC18" s="69">
        <v>1</v>
      </c>
    </row>
    <row r="19" spans="1:29" s="43" customFormat="1" outlineLevel="1" x14ac:dyDescent="0.15">
      <c r="A19" s="229"/>
      <c r="B19" s="45" t="s">
        <v>15</v>
      </c>
      <c r="C19" s="59">
        <v>37</v>
      </c>
      <c r="D19" s="59">
        <v>46</v>
      </c>
      <c r="E19" s="59">
        <v>59</v>
      </c>
      <c r="F19" s="59">
        <v>50</v>
      </c>
      <c r="G19" s="59">
        <v>48</v>
      </c>
      <c r="H19" s="59">
        <v>47</v>
      </c>
      <c r="I19" s="59">
        <v>57</v>
      </c>
      <c r="J19" s="59">
        <v>61</v>
      </c>
      <c r="K19" s="59">
        <v>77</v>
      </c>
      <c r="L19" s="59">
        <v>87</v>
      </c>
      <c r="M19" s="59">
        <v>120</v>
      </c>
      <c r="N19" s="59">
        <v>147</v>
      </c>
      <c r="O19" s="59">
        <v>161</v>
      </c>
      <c r="P19" s="59">
        <v>161</v>
      </c>
      <c r="Q19" s="59">
        <v>197</v>
      </c>
      <c r="R19" s="59">
        <v>164</v>
      </c>
      <c r="S19" s="59">
        <v>117</v>
      </c>
      <c r="T19" s="59">
        <v>102</v>
      </c>
      <c r="U19" s="59">
        <v>65</v>
      </c>
      <c r="V19" s="59">
        <v>17</v>
      </c>
      <c r="W19" s="59">
        <v>2</v>
      </c>
      <c r="X19" s="172">
        <v>825</v>
      </c>
      <c r="Y19" s="111">
        <v>1822</v>
      </c>
      <c r="Z19" s="138">
        <v>7.7936333699231614E-2</v>
      </c>
      <c r="AA19" s="62">
        <v>0.46926454445664106</v>
      </c>
      <c r="AB19" s="62">
        <v>0.45279912184412735</v>
      </c>
      <c r="AC19" s="70">
        <v>1</v>
      </c>
    </row>
    <row r="20" spans="1:29" s="43" customFormat="1" outlineLevel="1" x14ac:dyDescent="0.15">
      <c r="A20" s="227" t="s">
        <v>39</v>
      </c>
      <c r="B20" s="42" t="s">
        <v>13</v>
      </c>
      <c r="C20" s="57">
        <v>99</v>
      </c>
      <c r="D20" s="57">
        <v>111</v>
      </c>
      <c r="E20" s="57">
        <v>104</v>
      </c>
      <c r="F20" s="57">
        <v>86</v>
      </c>
      <c r="G20" s="57">
        <v>83</v>
      </c>
      <c r="H20" s="57">
        <v>90</v>
      </c>
      <c r="I20" s="57">
        <v>116</v>
      </c>
      <c r="J20" s="57">
        <v>128</v>
      </c>
      <c r="K20" s="57">
        <v>156</v>
      </c>
      <c r="L20" s="57">
        <v>148</v>
      </c>
      <c r="M20" s="57">
        <v>161</v>
      </c>
      <c r="N20" s="57">
        <v>138</v>
      </c>
      <c r="O20" s="57">
        <v>185</v>
      </c>
      <c r="P20" s="57">
        <v>186</v>
      </c>
      <c r="Q20" s="57">
        <v>255</v>
      </c>
      <c r="R20" s="57">
        <v>202</v>
      </c>
      <c r="S20" s="57">
        <v>114</v>
      </c>
      <c r="T20" s="57">
        <v>65</v>
      </c>
      <c r="U20" s="57">
        <v>28</v>
      </c>
      <c r="V20" s="57">
        <v>11</v>
      </c>
      <c r="W20" s="57">
        <v>2</v>
      </c>
      <c r="X20" s="170">
        <v>863</v>
      </c>
      <c r="Y20" s="109">
        <v>2468</v>
      </c>
      <c r="Z20" s="174">
        <v>0.12722852512155591</v>
      </c>
      <c r="AA20" s="67">
        <v>0.52309562398703402</v>
      </c>
      <c r="AB20" s="67">
        <v>0.34967585089141007</v>
      </c>
      <c r="AC20" s="68">
        <v>1</v>
      </c>
    </row>
    <row r="21" spans="1:29" s="43" customFormat="1" outlineLevel="1" x14ac:dyDescent="0.15">
      <c r="A21" s="228"/>
      <c r="B21" s="44" t="s">
        <v>14</v>
      </c>
      <c r="C21" s="58">
        <v>88</v>
      </c>
      <c r="D21" s="58">
        <v>95</v>
      </c>
      <c r="E21" s="58">
        <v>102</v>
      </c>
      <c r="F21" s="58">
        <v>91</v>
      </c>
      <c r="G21" s="58">
        <v>66</v>
      </c>
      <c r="H21" s="58">
        <v>95</v>
      </c>
      <c r="I21" s="58">
        <v>104</v>
      </c>
      <c r="J21" s="58">
        <v>127</v>
      </c>
      <c r="K21" s="58">
        <v>135</v>
      </c>
      <c r="L21" s="58">
        <v>127</v>
      </c>
      <c r="M21" s="58">
        <v>165</v>
      </c>
      <c r="N21" s="58">
        <v>151</v>
      </c>
      <c r="O21" s="58">
        <v>213</v>
      </c>
      <c r="P21" s="58">
        <v>203</v>
      </c>
      <c r="Q21" s="58">
        <v>236</v>
      </c>
      <c r="R21" s="58">
        <v>236</v>
      </c>
      <c r="S21" s="58">
        <v>141</v>
      </c>
      <c r="T21" s="58">
        <v>134</v>
      </c>
      <c r="U21" s="58">
        <v>97</v>
      </c>
      <c r="V21" s="58">
        <v>33</v>
      </c>
      <c r="W21" s="58">
        <v>7</v>
      </c>
      <c r="X21" s="171">
        <v>1087</v>
      </c>
      <c r="Y21" s="110">
        <v>2646</v>
      </c>
      <c r="Z21" s="138">
        <v>0.10770975056689343</v>
      </c>
      <c r="AA21" s="62">
        <v>0.48148148148148145</v>
      </c>
      <c r="AB21" s="62">
        <v>0.41080876795162508</v>
      </c>
      <c r="AC21" s="69">
        <v>1</v>
      </c>
    </row>
    <row r="22" spans="1:29" s="43" customFormat="1" outlineLevel="1" x14ac:dyDescent="0.15">
      <c r="A22" s="229"/>
      <c r="B22" s="45" t="s">
        <v>15</v>
      </c>
      <c r="C22" s="59">
        <v>187</v>
      </c>
      <c r="D22" s="59">
        <v>206</v>
      </c>
      <c r="E22" s="59">
        <v>206</v>
      </c>
      <c r="F22" s="59">
        <v>177</v>
      </c>
      <c r="G22" s="59">
        <v>149</v>
      </c>
      <c r="H22" s="59">
        <v>185</v>
      </c>
      <c r="I22" s="59">
        <v>220</v>
      </c>
      <c r="J22" s="59">
        <v>255</v>
      </c>
      <c r="K22" s="59">
        <v>291</v>
      </c>
      <c r="L22" s="59">
        <v>275</v>
      </c>
      <c r="M22" s="59">
        <v>326</v>
      </c>
      <c r="N22" s="59">
        <v>289</v>
      </c>
      <c r="O22" s="59">
        <v>398</v>
      </c>
      <c r="P22" s="59">
        <v>389</v>
      </c>
      <c r="Q22" s="59">
        <v>491</v>
      </c>
      <c r="R22" s="59">
        <v>438</v>
      </c>
      <c r="S22" s="59">
        <v>255</v>
      </c>
      <c r="T22" s="59">
        <v>199</v>
      </c>
      <c r="U22" s="59">
        <v>125</v>
      </c>
      <c r="V22" s="59">
        <v>44</v>
      </c>
      <c r="W22" s="59">
        <v>9</v>
      </c>
      <c r="X22" s="172">
        <v>1950</v>
      </c>
      <c r="Y22" s="111">
        <v>5114</v>
      </c>
      <c r="Z22" s="138">
        <v>0.11712944857254595</v>
      </c>
      <c r="AA22" s="62">
        <v>0.50156433320297222</v>
      </c>
      <c r="AB22" s="62">
        <v>0.3813062182244818</v>
      </c>
      <c r="AC22" s="70">
        <v>1</v>
      </c>
    </row>
    <row r="23" spans="1:29" s="74" customFormat="1" ht="12.75" customHeight="1" x14ac:dyDescent="0.15">
      <c r="A23" s="230" t="s">
        <v>83</v>
      </c>
      <c r="B23" s="176" t="s">
        <v>13</v>
      </c>
      <c r="C23" s="113">
        <v>1621</v>
      </c>
      <c r="D23" s="113">
        <v>2049</v>
      </c>
      <c r="E23" s="113">
        <v>2399</v>
      </c>
      <c r="F23" s="113">
        <v>2401</v>
      </c>
      <c r="G23" s="113">
        <v>2117</v>
      </c>
      <c r="H23" s="113">
        <v>2218</v>
      </c>
      <c r="I23" s="113">
        <v>2120</v>
      </c>
      <c r="J23" s="113">
        <v>2322</v>
      </c>
      <c r="K23" s="113">
        <v>2752</v>
      </c>
      <c r="L23" s="113">
        <v>2964</v>
      </c>
      <c r="M23" s="113">
        <v>3367</v>
      </c>
      <c r="N23" s="113">
        <v>2859</v>
      </c>
      <c r="O23" s="113">
        <v>2708</v>
      </c>
      <c r="P23" s="113">
        <v>2737</v>
      </c>
      <c r="Q23" s="113">
        <v>2863</v>
      </c>
      <c r="R23" s="113">
        <v>2627</v>
      </c>
      <c r="S23" s="113">
        <v>1603</v>
      </c>
      <c r="T23" s="113">
        <v>1019</v>
      </c>
      <c r="U23" s="113">
        <v>479</v>
      </c>
      <c r="V23" s="113">
        <v>108</v>
      </c>
      <c r="W23" s="113">
        <v>4</v>
      </c>
      <c r="X23" s="114">
        <v>11440</v>
      </c>
      <c r="Y23" s="115">
        <v>43337</v>
      </c>
      <c r="Z23" s="140">
        <v>0.14004199644645454</v>
      </c>
      <c r="AA23" s="141">
        <v>0.59598034012506629</v>
      </c>
      <c r="AB23" s="141">
        <v>0.26397766342847911</v>
      </c>
      <c r="AC23" s="177">
        <v>1</v>
      </c>
    </row>
    <row r="24" spans="1:29" s="74" customFormat="1" ht="12" customHeight="1" x14ac:dyDescent="0.15">
      <c r="A24" s="231"/>
      <c r="B24" s="178" t="s">
        <v>14</v>
      </c>
      <c r="C24" s="116">
        <v>1443</v>
      </c>
      <c r="D24" s="116">
        <v>1968</v>
      </c>
      <c r="E24" s="116">
        <v>2286</v>
      </c>
      <c r="F24" s="116">
        <v>2272</v>
      </c>
      <c r="G24" s="116">
        <v>1752</v>
      </c>
      <c r="H24" s="116">
        <v>1817</v>
      </c>
      <c r="I24" s="116">
        <v>1941</v>
      </c>
      <c r="J24" s="116">
        <v>2311</v>
      </c>
      <c r="K24" s="116">
        <v>2780</v>
      </c>
      <c r="L24" s="116">
        <v>3100</v>
      </c>
      <c r="M24" s="116">
        <v>3451</v>
      </c>
      <c r="N24" s="116">
        <v>3140</v>
      </c>
      <c r="O24" s="116">
        <v>3148</v>
      </c>
      <c r="P24" s="116">
        <v>2960</v>
      </c>
      <c r="Q24" s="116">
        <v>3225</v>
      </c>
      <c r="R24" s="116">
        <v>3295</v>
      </c>
      <c r="S24" s="116">
        <v>2402</v>
      </c>
      <c r="T24" s="116">
        <v>1876</v>
      </c>
      <c r="U24" s="116">
        <v>1189</v>
      </c>
      <c r="V24" s="116">
        <v>403</v>
      </c>
      <c r="W24" s="116">
        <v>87</v>
      </c>
      <c r="X24" s="117">
        <v>15437</v>
      </c>
      <c r="Y24" s="118">
        <v>46846</v>
      </c>
      <c r="Z24" s="142">
        <v>0.12161123681851171</v>
      </c>
      <c r="AA24" s="143">
        <v>0.54886222943260898</v>
      </c>
      <c r="AB24" s="143">
        <v>0.3295265337488793</v>
      </c>
      <c r="AC24" s="177">
        <v>1</v>
      </c>
    </row>
    <row r="25" spans="1:29" s="74" customFormat="1" ht="12" customHeight="1" x14ac:dyDescent="0.15">
      <c r="A25" s="231"/>
      <c r="B25" s="179" t="s">
        <v>15</v>
      </c>
      <c r="C25" s="119">
        <v>3064</v>
      </c>
      <c r="D25" s="119">
        <v>4017</v>
      </c>
      <c r="E25" s="119">
        <v>4685</v>
      </c>
      <c r="F25" s="119">
        <v>4673</v>
      </c>
      <c r="G25" s="119">
        <v>3869</v>
      </c>
      <c r="H25" s="119">
        <v>4035</v>
      </c>
      <c r="I25" s="119">
        <v>4061</v>
      </c>
      <c r="J25" s="119">
        <v>4633</v>
      </c>
      <c r="K25" s="119">
        <v>5532</v>
      </c>
      <c r="L25" s="119">
        <v>6064</v>
      </c>
      <c r="M25" s="119">
        <v>6818</v>
      </c>
      <c r="N25" s="119">
        <v>5999</v>
      </c>
      <c r="O25" s="119">
        <v>5856</v>
      </c>
      <c r="P25" s="119">
        <v>5697</v>
      </c>
      <c r="Q25" s="119">
        <v>6088</v>
      </c>
      <c r="R25" s="119">
        <v>5922</v>
      </c>
      <c r="S25" s="119">
        <v>4005</v>
      </c>
      <c r="T25" s="119">
        <v>2895</v>
      </c>
      <c r="U25" s="119">
        <v>1668</v>
      </c>
      <c r="V25" s="119">
        <v>511</v>
      </c>
      <c r="W25" s="119">
        <v>91</v>
      </c>
      <c r="X25" s="120">
        <v>26877</v>
      </c>
      <c r="Y25" s="121">
        <v>90183</v>
      </c>
      <c r="Z25" s="144">
        <v>0.13046804830178638</v>
      </c>
      <c r="AA25" s="145">
        <v>0.57150460729849306</v>
      </c>
      <c r="AB25" s="145">
        <v>0.29802734439972056</v>
      </c>
      <c r="AC25" s="177">
        <v>1</v>
      </c>
    </row>
    <row r="26" spans="1:29" s="43" customFormat="1" outlineLevel="1" x14ac:dyDescent="0.15">
      <c r="A26" s="227" t="s">
        <v>52</v>
      </c>
      <c r="B26" s="42" t="s">
        <v>13</v>
      </c>
      <c r="C26" s="57">
        <v>307</v>
      </c>
      <c r="D26" s="57">
        <v>331</v>
      </c>
      <c r="E26" s="57">
        <v>329</v>
      </c>
      <c r="F26" s="57">
        <v>320</v>
      </c>
      <c r="G26" s="57">
        <v>322</v>
      </c>
      <c r="H26" s="57">
        <v>350</v>
      </c>
      <c r="I26" s="57">
        <v>366</v>
      </c>
      <c r="J26" s="57">
        <v>414</v>
      </c>
      <c r="K26" s="57">
        <v>398</v>
      </c>
      <c r="L26" s="57">
        <v>441</v>
      </c>
      <c r="M26" s="57">
        <v>459</v>
      </c>
      <c r="N26" s="57">
        <v>379</v>
      </c>
      <c r="O26" s="57">
        <v>347</v>
      </c>
      <c r="P26" s="57">
        <v>383</v>
      </c>
      <c r="Q26" s="57">
        <v>504</v>
      </c>
      <c r="R26" s="57">
        <v>565</v>
      </c>
      <c r="S26" s="57">
        <v>270</v>
      </c>
      <c r="T26" s="57">
        <v>132</v>
      </c>
      <c r="U26" s="57">
        <v>46</v>
      </c>
      <c r="V26" s="57">
        <v>13</v>
      </c>
      <c r="W26" s="57">
        <v>1</v>
      </c>
      <c r="X26" s="170">
        <v>1914</v>
      </c>
      <c r="Y26" s="109">
        <v>6677</v>
      </c>
      <c r="Z26" s="174">
        <v>0.14482552044331287</v>
      </c>
      <c r="AA26" s="67">
        <v>0.56851879586640708</v>
      </c>
      <c r="AB26" s="67">
        <v>0.28665568369028005</v>
      </c>
      <c r="AC26" s="68">
        <v>1</v>
      </c>
    </row>
    <row r="27" spans="1:29" s="43" customFormat="1" outlineLevel="1" x14ac:dyDescent="0.15">
      <c r="A27" s="228"/>
      <c r="B27" s="44" t="s">
        <v>14</v>
      </c>
      <c r="C27" s="58">
        <v>316</v>
      </c>
      <c r="D27" s="58">
        <v>322</v>
      </c>
      <c r="E27" s="58">
        <v>305</v>
      </c>
      <c r="F27" s="58">
        <v>266</v>
      </c>
      <c r="G27" s="58">
        <v>272</v>
      </c>
      <c r="H27" s="58">
        <v>302</v>
      </c>
      <c r="I27" s="58">
        <v>364</v>
      </c>
      <c r="J27" s="58">
        <v>387</v>
      </c>
      <c r="K27" s="58">
        <v>438</v>
      </c>
      <c r="L27" s="58">
        <v>460</v>
      </c>
      <c r="M27" s="58">
        <v>481</v>
      </c>
      <c r="N27" s="58">
        <v>424</v>
      </c>
      <c r="O27" s="58">
        <v>370</v>
      </c>
      <c r="P27" s="58">
        <v>495</v>
      </c>
      <c r="Q27" s="58">
        <v>631</v>
      </c>
      <c r="R27" s="58">
        <v>629</v>
      </c>
      <c r="S27" s="58">
        <v>324</v>
      </c>
      <c r="T27" s="58">
        <v>217</v>
      </c>
      <c r="U27" s="58">
        <v>134</v>
      </c>
      <c r="V27" s="58">
        <v>54</v>
      </c>
      <c r="W27" s="58">
        <v>9</v>
      </c>
      <c r="X27" s="171">
        <v>2493</v>
      </c>
      <c r="Y27" s="110">
        <v>7200</v>
      </c>
      <c r="Z27" s="138">
        <v>0.13097222222222221</v>
      </c>
      <c r="AA27" s="62">
        <v>0.52277777777777779</v>
      </c>
      <c r="AB27" s="62">
        <v>0.34625</v>
      </c>
      <c r="AC27" s="69">
        <v>1</v>
      </c>
    </row>
    <row r="28" spans="1:29" s="43" customFormat="1" outlineLevel="1" x14ac:dyDescent="0.15">
      <c r="A28" s="229"/>
      <c r="B28" s="45" t="s">
        <v>15</v>
      </c>
      <c r="C28" s="59">
        <v>623</v>
      </c>
      <c r="D28" s="59">
        <v>653</v>
      </c>
      <c r="E28" s="59">
        <v>634</v>
      </c>
      <c r="F28" s="59">
        <v>586</v>
      </c>
      <c r="G28" s="59">
        <v>594</v>
      </c>
      <c r="H28" s="59">
        <v>652</v>
      </c>
      <c r="I28" s="59">
        <v>730</v>
      </c>
      <c r="J28" s="59">
        <v>801</v>
      </c>
      <c r="K28" s="59">
        <v>836</v>
      </c>
      <c r="L28" s="59">
        <v>901</v>
      </c>
      <c r="M28" s="59">
        <v>940</v>
      </c>
      <c r="N28" s="59">
        <v>803</v>
      </c>
      <c r="O28" s="59">
        <v>717</v>
      </c>
      <c r="P28" s="59">
        <v>878</v>
      </c>
      <c r="Q28" s="59">
        <v>1135</v>
      </c>
      <c r="R28" s="59">
        <v>1194</v>
      </c>
      <c r="S28" s="59">
        <v>594</v>
      </c>
      <c r="T28" s="59">
        <v>349</v>
      </c>
      <c r="U28" s="59">
        <v>180</v>
      </c>
      <c r="V28" s="59">
        <v>67</v>
      </c>
      <c r="W28" s="59">
        <v>10</v>
      </c>
      <c r="X28" s="172">
        <v>4407</v>
      </c>
      <c r="Y28" s="111">
        <v>13877</v>
      </c>
      <c r="Z28" s="138">
        <v>0.13763781797218419</v>
      </c>
      <c r="AA28" s="62">
        <v>0.54478633710456148</v>
      </c>
      <c r="AB28" s="62">
        <v>0.3175758449232543</v>
      </c>
      <c r="AC28" s="70">
        <v>1</v>
      </c>
    </row>
    <row r="29" spans="1:29" s="43" customFormat="1" outlineLevel="1" x14ac:dyDescent="0.15">
      <c r="A29" s="227" t="s">
        <v>53</v>
      </c>
      <c r="B29" s="42" t="s">
        <v>13</v>
      </c>
      <c r="C29" s="57">
        <v>14</v>
      </c>
      <c r="D29" s="57">
        <v>17</v>
      </c>
      <c r="E29" s="57">
        <v>14</v>
      </c>
      <c r="F29" s="57">
        <v>16</v>
      </c>
      <c r="G29" s="57">
        <v>18</v>
      </c>
      <c r="H29" s="57">
        <v>8</v>
      </c>
      <c r="I29" s="57">
        <v>12</v>
      </c>
      <c r="J29" s="57">
        <v>18</v>
      </c>
      <c r="K29" s="57">
        <v>17</v>
      </c>
      <c r="L29" s="57">
        <v>23</v>
      </c>
      <c r="M29" s="57">
        <v>25</v>
      </c>
      <c r="N29" s="57">
        <v>37</v>
      </c>
      <c r="O29" s="57">
        <v>34</v>
      </c>
      <c r="P29" s="57">
        <v>71</v>
      </c>
      <c r="Q29" s="57">
        <v>61</v>
      </c>
      <c r="R29" s="57">
        <v>41</v>
      </c>
      <c r="S29" s="57">
        <v>27</v>
      </c>
      <c r="T29" s="57">
        <v>20</v>
      </c>
      <c r="U29" s="57">
        <v>6</v>
      </c>
      <c r="V29" s="57">
        <v>2</v>
      </c>
      <c r="W29" s="57">
        <v>0</v>
      </c>
      <c r="X29" s="170">
        <v>228</v>
      </c>
      <c r="Y29" s="109">
        <v>481</v>
      </c>
      <c r="Z29" s="174">
        <v>9.355509355509356E-2</v>
      </c>
      <c r="AA29" s="67">
        <v>0.43243243243243246</v>
      </c>
      <c r="AB29" s="67">
        <v>0.47401247401247404</v>
      </c>
      <c r="AC29" s="68">
        <v>1</v>
      </c>
    </row>
    <row r="30" spans="1:29" s="43" customFormat="1" outlineLevel="1" x14ac:dyDescent="0.15">
      <c r="A30" s="228"/>
      <c r="B30" s="44" t="s">
        <v>14</v>
      </c>
      <c r="C30" s="58">
        <v>7</v>
      </c>
      <c r="D30" s="58">
        <v>13</v>
      </c>
      <c r="E30" s="58">
        <v>14</v>
      </c>
      <c r="F30" s="58">
        <v>12</v>
      </c>
      <c r="G30" s="58">
        <v>16</v>
      </c>
      <c r="H30" s="58">
        <v>17</v>
      </c>
      <c r="I30" s="58">
        <v>13</v>
      </c>
      <c r="J30" s="58">
        <v>20</v>
      </c>
      <c r="K30" s="58">
        <v>19</v>
      </c>
      <c r="L30" s="58">
        <v>23</v>
      </c>
      <c r="M30" s="58">
        <v>37</v>
      </c>
      <c r="N30" s="58">
        <v>29</v>
      </c>
      <c r="O30" s="58">
        <v>38</v>
      </c>
      <c r="P30" s="58">
        <v>61</v>
      </c>
      <c r="Q30" s="58">
        <v>49</v>
      </c>
      <c r="R30" s="58">
        <v>56</v>
      </c>
      <c r="S30" s="58">
        <v>37</v>
      </c>
      <c r="T30" s="58">
        <v>37</v>
      </c>
      <c r="U30" s="58">
        <v>24</v>
      </c>
      <c r="V30" s="58">
        <v>8</v>
      </c>
      <c r="W30" s="58">
        <v>2</v>
      </c>
      <c r="X30" s="171">
        <v>274</v>
      </c>
      <c r="Y30" s="110">
        <v>532</v>
      </c>
      <c r="Z30" s="138">
        <v>6.3909774436090222E-2</v>
      </c>
      <c r="AA30" s="62">
        <v>0.42105263157894735</v>
      </c>
      <c r="AB30" s="62">
        <v>0.51503759398496241</v>
      </c>
      <c r="AC30" s="69">
        <v>1</v>
      </c>
    </row>
    <row r="31" spans="1:29" s="43" customFormat="1" outlineLevel="1" x14ac:dyDescent="0.15">
      <c r="A31" s="229"/>
      <c r="B31" s="45" t="s">
        <v>15</v>
      </c>
      <c r="C31" s="59">
        <v>21</v>
      </c>
      <c r="D31" s="59">
        <v>30</v>
      </c>
      <c r="E31" s="59">
        <v>28</v>
      </c>
      <c r="F31" s="59">
        <v>28</v>
      </c>
      <c r="G31" s="59">
        <v>34</v>
      </c>
      <c r="H31" s="59">
        <v>25</v>
      </c>
      <c r="I31" s="59">
        <v>25</v>
      </c>
      <c r="J31" s="59">
        <v>38</v>
      </c>
      <c r="K31" s="59">
        <v>36</v>
      </c>
      <c r="L31" s="59">
        <v>46</v>
      </c>
      <c r="M31" s="59">
        <v>62</v>
      </c>
      <c r="N31" s="59">
        <v>66</v>
      </c>
      <c r="O31" s="59">
        <v>72</v>
      </c>
      <c r="P31" s="59">
        <v>132</v>
      </c>
      <c r="Q31" s="59">
        <v>110</v>
      </c>
      <c r="R31" s="59">
        <v>97</v>
      </c>
      <c r="S31" s="59">
        <v>64</v>
      </c>
      <c r="T31" s="59">
        <v>57</v>
      </c>
      <c r="U31" s="59">
        <v>30</v>
      </c>
      <c r="V31" s="59">
        <v>10</v>
      </c>
      <c r="W31" s="59">
        <v>2</v>
      </c>
      <c r="X31" s="172">
        <v>502</v>
      </c>
      <c r="Y31" s="111">
        <v>1013</v>
      </c>
      <c r="Z31" s="138">
        <v>7.7986179664363275E-2</v>
      </c>
      <c r="AA31" s="62">
        <v>0.42645607107601186</v>
      </c>
      <c r="AB31" s="62">
        <v>0.49555774925962487</v>
      </c>
      <c r="AC31" s="70">
        <v>1</v>
      </c>
    </row>
    <row r="32" spans="1:29" s="43" customFormat="1" outlineLevel="1" x14ac:dyDescent="0.15">
      <c r="A32" s="227" t="s">
        <v>54</v>
      </c>
      <c r="B32" s="42" t="s">
        <v>13</v>
      </c>
      <c r="C32" s="57">
        <v>15</v>
      </c>
      <c r="D32" s="57">
        <v>21</v>
      </c>
      <c r="E32" s="57">
        <v>26</v>
      </c>
      <c r="F32" s="57">
        <v>31</v>
      </c>
      <c r="G32" s="57">
        <v>10</v>
      </c>
      <c r="H32" s="57">
        <v>19</v>
      </c>
      <c r="I32" s="57">
        <v>25</v>
      </c>
      <c r="J32" s="57">
        <v>21</v>
      </c>
      <c r="K32" s="57">
        <v>27</v>
      </c>
      <c r="L32" s="57">
        <v>23</v>
      </c>
      <c r="M32" s="57">
        <v>35</v>
      </c>
      <c r="N32" s="57">
        <v>45</v>
      </c>
      <c r="O32" s="57">
        <v>48</v>
      </c>
      <c r="P32" s="57">
        <v>46</v>
      </c>
      <c r="Q32" s="57">
        <v>52</v>
      </c>
      <c r="R32" s="57">
        <v>58</v>
      </c>
      <c r="S32" s="57">
        <v>27</v>
      </c>
      <c r="T32" s="57">
        <v>17</v>
      </c>
      <c r="U32" s="57">
        <v>11</v>
      </c>
      <c r="V32" s="57">
        <v>3</v>
      </c>
      <c r="W32" s="57">
        <v>0</v>
      </c>
      <c r="X32" s="170">
        <v>214</v>
      </c>
      <c r="Y32" s="109">
        <v>560</v>
      </c>
      <c r="Z32" s="174">
        <v>0.11071428571428571</v>
      </c>
      <c r="AA32" s="67">
        <v>0.50714285714285712</v>
      </c>
      <c r="AB32" s="67">
        <v>0.38214285714285712</v>
      </c>
      <c r="AC32" s="68">
        <v>1</v>
      </c>
    </row>
    <row r="33" spans="1:29" s="43" customFormat="1" outlineLevel="1" x14ac:dyDescent="0.15">
      <c r="A33" s="228"/>
      <c r="B33" s="44" t="s">
        <v>14</v>
      </c>
      <c r="C33" s="58">
        <v>22</v>
      </c>
      <c r="D33" s="58">
        <v>20</v>
      </c>
      <c r="E33" s="58">
        <v>17</v>
      </c>
      <c r="F33" s="58">
        <v>25</v>
      </c>
      <c r="G33" s="58">
        <v>24</v>
      </c>
      <c r="H33" s="58">
        <v>20</v>
      </c>
      <c r="I33" s="58">
        <v>19</v>
      </c>
      <c r="J33" s="58">
        <v>25</v>
      </c>
      <c r="K33" s="58">
        <v>32</v>
      </c>
      <c r="L33" s="58">
        <v>22</v>
      </c>
      <c r="M33" s="58">
        <v>39</v>
      </c>
      <c r="N33" s="58">
        <v>65</v>
      </c>
      <c r="O33" s="58">
        <v>44</v>
      </c>
      <c r="P33" s="58">
        <v>40</v>
      </c>
      <c r="Q33" s="58">
        <v>45</v>
      </c>
      <c r="R33" s="58">
        <v>60</v>
      </c>
      <c r="S33" s="58">
        <v>34</v>
      </c>
      <c r="T33" s="58">
        <v>36</v>
      </c>
      <c r="U33" s="58">
        <v>25</v>
      </c>
      <c r="V33" s="58">
        <v>8</v>
      </c>
      <c r="W33" s="58">
        <v>0</v>
      </c>
      <c r="X33" s="171">
        <v>248</v>
      </c>
      <c r="Y33" s="110">
        <v>622</v>
      </c>
      <c r="Z33" s="138">
        <v>9.4855305466237938E-2</v>
      </c>
      <c r="AA33" s="62">
        <v>0.50643086816720262</v>
      </c>
      <c r="AB33" s="62">
        <v>0.3987138263665595</v>
      </c>
      <c r="AC33" s="69">
        <v>1</v>
      </c>
    </row>
    <row r="34" spans="1:29" s="43" customFormat="1" outlineLevel="1" x14ac:dyDescent="0.15">
      <c r="A34" s="229"/>
      <c r="B34" s="45" t="s">
        <v>15</v>
      </c>
      <c r="C34" s="59">
        <v>37</v>
      </c>
      <c r="D34" s="59">
        <v>41</v>
      </c>
      <c r="E34" s="59">
        <v>43</v>
      </c>
      <c r="F34" s="59">
        <v>56</v>
      </c>
      <c r="G34" s="59">
        <v>34</v>
      </c>
      <c r="H34" s="59">
        <v>39</v>
      </c>
      <c r="I34" s="59">
        <v>44</v>
      </c>
      <c r="J34" s="59">
        <v>46</v>
      </c>
      <c r="K34" s="59">
        <v>59</v>
      </c>
      <c r="L34" s="59">
        <v>45</v>
      </c>
      <c r="M34" s="59">
        <v>74</v>
      </c>
      <c r="N34" s="59">
        <v>110</v>
      </c>
      <c r="O34" s="59">
        <v>92</v>
      </c>
      <c r="P34" s="59">
        <v>86</v>
      </c>
      <c r="Q34" s="59">
        <v>97</v>
      </c>
      <c r="R34" s="59">
        <v>118</v>
      </c>
      <c r="S34" s="59">
        <v>61</v>
      </c>
      <c r="T34" s="59">
        <v>53</v>
      </c>
      <c r="U34" s="59">
        <v>36</v>
      </c>
      <c r="V34" s="59">
        <v>11</v>
      </c>
      <c r="W34" s="59">
        <v>0</v>
      </c>
      <c r="X34" s="172">
        <v>462</v>
      </c>
      <c r="Y34" s="111">
        <v>1182</v>
      </c>
      <c r="Z34" s="138">
        <v>0.10236886632825719</v>
      </c>
      <c r="AA34" s="62">
        <v>0.50676818950930624</v>
      </c>
      <c r="AB34" s="62">
        <v>0.39086294416243655</v>
      </c>
      <c r="AC34" s="70">
        <v>1</v>
      </c>
    </row>
    <row r="35" spans="1:29" s="74" customFormat="1" ht="12" customHeight="1" x14ac:dyDescent="0.15">
      <c r="A35" s="230" t="s">
        <v>47</v>
      </c>
      <c r="B35" s="176" t="s">
        <v>13</v>
      </c>
      <c r="C35" s="113">
        <v>336</v>
      </c>
      <c r="D35" s="113">
        <v>369</v>
      </c>
      <c r="E35" s="113">
        <v>369</v>
      </c>
      <c r="F35" s="113">
        <v>367</v>
      </c>
      <c r="G35" s="113">
        <v>350</v>
      </c>
      <c r="H35" s="113">
        <v>377</v>
      </c>
      <c r="I35" s="113">
        <v>403</v>
      </c>
      <c r="J35" s="113">
        <v>453</v>
      </c>
      <c r="K35" s="113">
        <v>442</v>
      </c>
      <c r="L35" s="113">
        <v>487</v>
      </c>
      <c r="M35" s="113">
        <v>519</v>
      </c>
      <c r="N35" s="113">
        <v>461</v>
      </c>
      <c r="O35" s="113">
        <v>429</v>
      </c>
      <c r="P35" s="113">
        <v>500</v>
      </c>
      <c r="Q35" s="113">
        <v>617</v>
      </c>
      <c r="R35" s="113">
        <v>664</v>
      </c>
      <c r="S35" s="113">
        <v>324</v>
      </c>
      <c r="T35" s="113">
        <v>169</v>
      </c>
      <c r="U35" s="113">
        <v>63</v>
      </c>
      <c r="V35" s="113">
        <v>18</v>
      </c>
      <c r="W35" s="113">
        <v>1</v>
      </c>
      <c r="X35" s="114">
        <v>2356</v>
      </c>
      <c r="Y35" s="115">
        <v>7718</v>
      </c>
      <c r="Z35" s="140">
        <v>0.13915522155998963</v>
      </c>
      <c r="AA35" s="141">
        <v>0.55558434827675562</v>
      </c>
      <c r="AB35" s="141">
        <v>0.30526043016325471</v>
      </c>
      <c r="AC35" s="177">
        <v>1</v>
      </c>
    </row>
    <row r="36" spans="1:29" s="74" customFormat="1" ht="12" customHeight="1" x14ac:dyDescent="0.15">
      <c r="A36" s="231"/>
      <c r="B36" s="178" t="s">
        <v>14</v>
      </c>
      <c r="C36" s="116">
        <v>345</v>
      </c>
      <c r="D36" s="116">
        <v>355</v>
      </c>
      <c r="E36" s="116">
        <v>336</v>
      </c>
      <c r="F36" s="116">
        <v>303</v>
      </c>
      <c r="G36" s="116">
        <v>312</v>
      </c>
      <c r="H36" s="116">
        <v>339</v>
      </c>
      <c r="I36" s="116">
        <v>396</v>
      </c>
      <c r="J36" s="116">
        <v>432</v>
      </c>
      <c r="K36" s="116">
        <v>489</v>
      </c>
      <c r="L36" s="116">
        <v>505</v>
      </c>
      <c r="M36" s="116">
        <v>557</v>
      </c>
      <c r="N36" s="116">
        <v>518</v>
      </c>
      <c r="O36" s="116">
        <v>452</v>
      </c>
      <c r="P36" s="116">
        <v>596</v>
      </c>
      <c r="Q36" s="116">
        <v>725</v>
      </c>
      <c r="R36" s="116">
        <v>745</v>
      </c>
      <c r="S36" s="116">
        <v>395</v>
      </c>
      <c r="T36" s="116">
        <v>290</v>
      </c>
      <c r="U36" s="116">
        <v>183</v>
      </c>
      <c r="V36" s="116">
        <v>70</v>
      </c>
      <c r="W36" s="116">
        <v>11</v>
      </c>
      <c r="X36" s="117">
        <v>3015</v>
      </c>
      <c r="Y36" s="118">
        <v>8354</v>
      </c>
      <c r="Z36" s="142">
        <v>0.1240124491261671</v>
      </c>
      <c r="AA36" s="143">
        <v>0.51508259516399335</v>
      </c>
      <c r="AB36" s="143">
        <v>0.3609049557098396</v>
      </c>
      <c r="AC36" s="177">
        <v>1</v>
      </c>
    </row>
    <row r="37" spans="1:29" s="74" customFormat="1" ht="12" customHeight="1" x14ac:dyDescent="0.15">
      <c r="A37" s="231"/>
      <c r="B37" s="179" t="s">
        <v>15</v>
      </c>
      <c r="C37" s="119">
        <v>681</v>
      </c>
      <c r="D37" s="119">
        <v>724</v>
      </c>
      <c r="E37" s="119">
        <v>705</v>
      </c>
      <c r="F37" s="119">
        <v>670</v>
      </c>
      <c r="G37" s="119">
        <v>662</v>
      </c>
      <c r="H37" s="119">
        <v>716</v>
      </c>
      <c r="I37" s="119">
        <v>799</v>
      </c>
      <c r="J37" s="119">
        <v>885</v>
      </c>
      <c r="K37" s="119">
        <v>931</v>
      </c>
      <c r="L37" s="119">
        <v>992</v>
      </c>
      <c r="M37" s="119">
        <v>1076</v>
      </c>
      <c r="N37" s="119">
        <v>979</v>
      </c>
      <c r="O37" s="119">
        <v>881</v>
      </c>
      <c r="P37" s="119">
        <v>1096</v>
      </c>
      <c r="Q37" s="119">
        <v>1342</v>
      </c>
      <c r="R37" s="119">
        <v>1409</v>
      </c>
      <c r="S37" s="119">
        <v>719</v>
      </c>
      <c r="T37" s="119">
        <v>459</v>
      </c>
      <c r="U37" s="119">
        <v>246</v>
      </c>
      <c r="V37" s="119">
        <v>88</v>
      </c>
      <c r="W37" s="119">
        <v>12</v>
      </c>
      <c r="X37" s="120">
        <v>5371</v>
      </c>
      <c r="Y37" s="121">
        <v>16072</v>
      </c>
      <c r="Z37" s="144">
        <v>0.13128422100547535</v>
      </c>
      <c r="AA37" s="145">
        <v>0.53453210552513686</v>
      </c>
      <c r="AB37" s="145">
        <v>0.33418367346938777</v>
      </c>
      <c r="AC37" s="177">
        <v>1</v>
      </c>
    </row>
    <row r="38" spans="1:29" s="74" customFormat="1" ht="12" customHeight="1" collapsed="1" x14ac:dyDescent="0.15">
      <c r="A38" s="230" t="s">
        <v>48</v>
      </c>
      <c r="B38" s="176" t="s">
        <v>13</v>
      </c>
      <c r="C38" s="180">
        <v>62</v>
      </c>
      <c r="D38" s="180">
        <v>98</v>
      </c>
      <c r="E38" s="180">
        <v>111</v>
      </c>
      <c r="F38" s="180">
        <v>109</v>
      </c>
      <c r="G38" s="180">
        <v>64</v>
      </c>
      <c r="H38" s="180">
        <v>55</v>
      </c>
      <c r="I38" s="180">
        <v>96</v>
      </c>
      <c r="J38" s="180">
        <v>103</v>
      </c>
      <c r="K38" s="180">
        <v>133</v>
      </c>
      <c r="L38" s="180">
        <v>127</v>
      </c>
      <c r="M38" s="180">
        <v>158</v>
      </c>
      <c r="N38" s="180">
        <v>144</v>
      </c>
      <c r="O38" s="180">
        <v>180</v>
      </c>
      <c r="P38" s="180">
        <v>208</v>
      </c>
      <c r="Q38" s="180">
        <v>210</v>
      </c>
      <c r="R38" s="180">
        <v>173</v>
      </c>
      <c r="S38" s="180">
        <v>94</v>
      </c>
      <c r="T38" s="180">
        <v>63</v>
      </c>
      <c r="U38" s="180">
        <v>24</v>
      </c>
      <c r="V38" s="180">
        <v>6</v>
      </c>
      <c r="W38" s="180">
        <v>1</v>
      </c>
      <c r="X38" s="114">
        <v>779</v>
      </c>
      <c r="Y38" s="115">
        <v>2219</v>
      </c>
      <c r="Z38" s="140">
        <v>0.12212708427219468</v>
      </c>
      <c r="AA38" s="141">
        <v>0.52681388012618302</v>
      </c>
      <c r="AB38" s="141">
        <v>0.35105903560162233</v>
      </c>
      <c r="AC38" s="177">
        <v>1</v>
      </c>
    </row>
    <row r="39" spans="1:29" s="74" customFormat="1" ht="12" customHeight="1" x14ac:dyDescent="0.15">
      <c r="A39" s="231"/>
      <c r="B39" s="178" t="s">
        <v>14</v>
      </c>
      <c r="C39" s="181">
        <v>69</v>
      </c>
      <c r="D39" s="181">
        <v>98</v>
      </c>
      <c r="E39" s="181">
        <v>89</v>
      </c>
      <c r="F39" s="181">
        <v>96</v>
      </c>
      <c r="G39" s="181">
        <v>65</v>
      </c>
      <c r="H39" s="181">
        <v>81</v>
      </c>
      <c r="I39" s="181">
        <v>78</v>
      </c>
      <c r="J39" s="181">
        <v>112</v>
      </c>
      <c r="K39" s="181">
        <v>127</v>
      </c>
      <c r="L39" s="181">
        <v>129</v>
      </c>
      <c r="M39" s="181">
        <v>152</v>
      </c>
      <c r="N39" s="181">
        <v>172</v>
      </c>
      <c r="O39" s="181">
        <v>205</v>
      </c>
      <c r="P39" s="181">
        <v>197</v>
      </c>
      <c r="Q39" s="181">
        <v>220</v>
      </c>
      <c r="R39" s="181">
        <v>201</v>
      </c>
      <c r="S39" s="181">
        <v>140</v>
      </c>
      <c r="T39" s="181">
        <v>148</v>
      </c>
      <c r="U39" s="181">
        <v>96</v>
      </c>
      <c r="V39" s="181">
        <v>30</v>
      </c>
      <c r="W39" s="181">
        <v>7</v>
      </c>
      <c r="X39" s="117">
        <v>1039</v>
      </c>
      <c r="Y39" s="118">
        <v>2512</v>
      </c>
      <c r="Z39" s="142">
        <v>0.10191082802547771</v>
      </c>
      <c r="AA39" s="143">
        <v>0.48447452229299365</v>
      </c>
      <c r="AB39" s="143">
        <v>0.41361464968152867</v>
      </c>
      <c r="AC39" s="177">
        <v>1</v>
      </c>
    </row>
    <row r="40" spans="1:29" s="74" customFormat="1" ht="12" customHeight="1" x14ac:dyDescent="0.15">
      <c r="A40" s="231"/>
      <c r="B40" s="179" t="s">
        <v>15</v>
      </c>
      <c r="C40" s="182">
        <v>131</v>
      </c>
      <c r="D40" s="182">
        <v>196</v>
      </c>
      <c r="E40" s="182">
        <v>200</v>
      </c>
      <c r="F40" s="182">
        <v>205</v>
      </c>
      <c r="G40" s="182">
        <v>129</v>
      </c>
      <c r="H40" s="182">
        <v>136</v>
      </c>
      <c r="I40" s="182">
        <v>174</v>
      </c>
      <c r="J40" s="182">
        <v>215</v>
      </c>
      <c r="K40" s="182">
        <v>260</v>
      </c>
      <c r="L40" s="182">
        <v>256</v>
      </c>
      <c r="M40" s="182">
        <v>310</v>
      </c>
      <c r="N40" s="182">
        <v>316</v>
      </c>
      <c r="O40" s="182">
        <v>385</v>
      </c>
      <c r="P40" s="182">
        <v>405</v>
      </c>
      <c r="Q40" s="182">
        <v>430</v>
      </c>
      <c r="R40" s="182">
        <v>374</v>
      </c>
      <c r="S40" s="182">
        <v>234</v>
      </c>
      <c r="T40" s="182">
        <v>211</v>
      </c>
      <c r="U40" s="182">
        <v>120</v>
      </c>
      <c r="V40" s="182">
        <v>36</v>
      </c>
      <c r="W40" s="182">
        <v>8</v>
      </c>
      <c r="X40" s="120">
        <v>1818</v>
      </c>
      <c r="Y40" s="121">
        <v>4731</v>
      </c>
      <c r="Z40" s="144">
        <v>0.11139294018177975</v>
      </c>
      <c r="AA40" s="145">
        <v>0.50433312196153035</v>
      </c>
      <c r="AB40" s="145">
        <v>0.3842739378566899</v>
      </c>
      <c r="AC40" s="177">
        <v>1</v>
      </c>
    </row>
    <row r="41" spans="1:29" s="43" customFormat="1" outlineLevel="1" x14ac:dyDescent="0.15">
      <c r="A41" s="227" t="s">
        <v>55</v>
      </c>
      <c r="B41" s="42" t="s">
        <v>13</v>
      </c>
      <c r="C41" s="57">
        <v>98</v>
      </c>
      <c r="D41" s="57">
        <v>134</v>
      </c>
      <c r="E41" s="57">
        <v>129</v>
      </c>
      <c r="F41" s="57">
        <v>116</v>
      </c>
      <c r="G41" s="57">
        <v>94</v>
      </c>
      <c r="H41" s="57">
        <v>87</v>
      </c>
      <c r="I41" s="57">
        <v>116</v>
      </c>
      <c r="J41" s="57">
        <v>143</v>
      </c>
      <c r="K41" s="57">
        <v>165</v>
      </c>
      <c r="L41" s="57">
        <v>143</v>
      </c>
      <c r="M41" s="57">
        <v>170</v>
      </c>
      <c r="N41" s="57">
        <v>180</v>
      </c>
      <c r="O41" s="57">
        <v>177</v>
      </c>
      <c r="P41" s="57">
        <v>195</v>
      </c>
      <c r="Q41" s="57">
        <v>241</v>
      </c>
      <c r="R41" s="57">
        <v>203</v>
      </c>
      <c r="S41" s="57">
        <v>104</v>
      </c>
      <c r="T41" s="57">
        <v>63</v>
      </c>
      <c r="U41" s="57">
        <v>20</v>
      </c>
      <c r="V41" s="57">
        <v>7</v>
      </c>
      <c r="W41" s="57">
        <v>0</v>
      </c>
      <c r="X41" s="170">
        <v>833</v>
      </c>
      <c r="Y41" s="109">
        <v>2585</v>
      </c>
      <c r="Z41" s="174">
        <v>0.13965183752417795</v>
      </c>
      <c r="AA41" s="67">
        <v>0.53810444874274665</v>
      </c>
      <c r="AB41" s="67">
        <v>0.32224371373307542</v>
      </c>
      <c r="AC41" s="68">
        <v>1</v>
      </c>
    </row>
    <row r="42" spans="1:29" s="43" customFormat="1" outlineLevel="1" x14ac:dyDescent="0.15">
      <c r="A42" s="228"/>
      <c r="B42" s="44" t="s">
        <v>14</v>
      </c>
      <c r="C42" s="58">
        <v>103</v>
      </c>
      <c r="D42" s="58">
        <v>107</v>
      </c>
      <c r="E42" s="58">
        <v>115</v>
      </c>
      <c r="F42" s="58">
        <v>113</v>
      </c>
      <c r="G42" s="58">
        <v>86</v>
      </c>
      <c r="H42" s="58">
        <v>95</v>
      </c>
      <c r="I42" s="58">
        <v>113</v>
      </c>
      <c r="J42" s="58">
        <v>130</v>
      </c>
      <c r="K42" s="58">
        <v>144</v>
      </c>
      <c r="L42" s="58">
        <v>160</v>
      </c>
      <c r="M42" s="58">
        <v>156</v>
      </c>
      <c r="N42" s="58">
        <v>160</v>
      </c>
      <c r="O42" s="58">
        <v>189</v>
      </c>
      <c r="P42" s="58">
        <v>201</v>
      </c>
      <c r="Q42" s="58">
        <v>241</v>
      </c>
      <c r="R42" s="58">
        <v>214</v>
      </c>
      <c r="S42" s="58">
        <v>151</v>
      </c>
      <c r="T42" s="58">
        <v>129</v>
      </c>
      <c r="U42" s="58">
        <v>93</v>
      </c>
      <c r="V42" s="58">
        <v>28</v>
      </c>
      <c r="W42" s="58">
        <v>3</v>
      </c>
      <c r="X42" s="171">
        <v>1060</v>
      </c>
      <c r="Y42" s="110">
        <v>2731</v>
      </c>
      <c r="Z42" s="138">
        <v>0.1190040278286342</v>
      </c>
      <c r="AA42" s="62">
        <v>0.49285975833028195</v>
      </c>
      <c r="AB42" s="62">
        <v>0.38813621384108388</v>
      </c>
      <c r="AC42" s="69">
        <v>1</v>
      </c>
    </row>
    <row r="43" spans="1:29" s="43" customFormat="1" outlineLevel="1" x14ac:dyDescent="0.15">
      <c r="A43" s="229"/>
      <c r="B43" s="45" t="s">
        <v>15</v>
      </c>
      <c r="C43" s="59">
        <v>201</v>
      </c>
      <c r="D43" s="59">
        <v>241</v>
      </c>
      <c r="E43" s="59">
        <v>244</v>
      </c>
      <c r="F43" s="59">
        <v>229</v>
      </c>
      <c r="G43" s="59">
        <v>180</v>
      </c>
      <c r="H43" s="59">
        <v>182</v>
      </c>
      <c r="I43" s="59">
        <v>229</v>
      </c>
      <c r="J43" s="59">
        <v>273</v>
      </c>
      <c r="K43" s="59">
        <v>309</v>
      </c>
      <c r="L43" s="59">
        <v>303</v>
      </c>
      <c r="M43" s="59">
        <v>326</v>
      </c>
      <c r="N43" s="59">
        <v>340</v>
      </c>
      <c r="O43" s="59">
        <v>366</v>
      </c>
      <c r="P43" s="59">
        <v>396</v>
      </c>
      <c r="Q43" s="59">
        <v>482</v>
      </c>
      <c r="R43" s="59">
        <v>417</v>
      </c>
      <c r="S43" s="59">
        <v>255</v>
      </c>
      <c r="T43" s="59">
        <v>192</v>
      </c>
      <c r="U43" s="59">
        <v>113</v>
      </c>
      <c r="V43" s="59">
        <v>35</v>
      </c>
      <c r="W43" s="59">
        <v>3</v>
      </c>
      <c r="X43" s="172">
        <v>1893</v>
      </c>
      <c r="Y43" s="111">
        <v>5316</v>
      </c>
      <c r="Z43" s="138">
        <v>0.12904439428141459</v>
      </c>
      <c r="AA43" s="62">
        <v>0.51486079759217451</v>
      </c>
      <c r="AB43" s="62">
        <v>0.35609480812641081</v>
      </c>
      <c r="AC43" s="70">
        <v>0.99999999999999989</v>
      </c>
    </row>
    <row r="44" spans="1:29" s="43" customFormat="1" outlineLevel="1" x14ac:dyDescent="0.15">
      <c r="A44" s="227" t="s">
        <v>57</v>
      </c>
      <c r="B44" s="42" t="s">
        <v>13</v>
      </c>
      <c r="C44" s="57">
        <v>12</v>
      </c>
      <c r="D44" s="57">
        <v>31</v>
      </c>
      <c r="E44" s="57">
        <v>28</v>
      </c>
      <c r="F44" s="57">
        <v>28</v>
      </c>
      <c r="G44" s="57">
        <v>15</v>
      </c>
      <c r="H44" s="57">
        <v>28</v>
      </c>
      <c r="I44" s="57">
        <v>29</v>
      </c>
      <c r="J44" s="57">
        <v>26</v>
      </c>
      <c r="K44" s="57">
        <v>43</v>
      </c>
      <c r="L44" s="57">
        <v>43</v>
      </c>
      <c r="M44" s="57">
        <v>43</v>
      </c>
      <c r="N44" s="57">
        <v>56</v>
      </c>
      <c r="O44" s="57">
        <v>75</v>
      </c>
      <c r="P44" s="57">
        <v>69</v>
      </c>
      <c r="Q44" s="57">
        <v>75</v>
      </c>
      <c r="R44" s="57">
        <v>58</v>
      </c>
      <c r="S44" s="57">
        <v>31</v>
      </c>
      <c r="T44" s="57">
        <v>16</v>
      </c>
      <c r="U44" s="57">
        <v>10</v>
      </c>
      <c r="V44" s="57">
        <v>2</v>
      </c>
      <c r="W44" s="57">
        <v>1</v>
      </c>
      <c r="X44" s="170">
        <v>262</v>
      </c>
      <c r="Y44" s="109">
        <v>719</v>
      </c>
      <c r="Z44" s="174">
        <v>9.8748261474269822E-2</v>
      </c>
      <c r="AA44" s="67">
        <v>0.53685674547983309</v>
      </c>
      <c r="AB44" s="67">
        <v>0.36439499304589706</v>
      </c>
      <c r="AC44" s="68">
        <v>1</v>
      </c>
    </row>
    <row r="45" spans="1:29" s="43" customFormat="1" outlineLevel="1" x14ac:dyDescent="0.15">
      <c r="A45" s="228"/>
      <c r="B45" s="44" t="s">
        <v>14</v>
      </c>
      <c r="C45" s="58">
        <v>18</v>
      </c>
      <c r="D45" s="58">
        <v>29</v>
      </c>
      <c r="E45" s="58">
        <v>21</v>
      </c>
      <c r="F45" s="58">
        <v>29</v>
      </c>
      <c r="G45" s="58">
        <v>26</v>
      </c>
      <c r="H45" s="58">
        <v>26</v>
      </c>
      <c r="I45" s="58">
        <v>26</v>
      </c>
      <c r="J45" s="58">
        <v>28</v>
      </c>
      <c r="K45" s="58">
        <v>32</v>
      </c>
      <c r="L45" s="58">
        <v>37</v>
      </c>
      <c r="M45" s="58">
        <v>40</v>
      </c>
      <c r="N45" s="58">
        <v>51</v>
      </c>
      <c r="O45" s="58">
        <v>62</v>
      </c>
      <c r="P45" s="58">
        <v>72</v>
      </c>
      <c r="Q45" s="58">
        <v>69</v>
      </c>
      <c r="R45" s="58">
        <v>68</v>
      </c>
      <c r="S45" s="58">
        <v>49</v>
      </c>
      <c r="T45" s="58">
        <v>43</v>
      </c>
      <c r="U45" s="58">
        <v>36</v>
      </c>
      <c r="V45" s="58">
        <v>14</v>
      </c>
      <c r="W45" s="58">
        <v>2</v>
      </c>
      <c r="X45" s="171">
        <v>353</v>
      </c>
      <c r="Y45" s="110">
        <v>778</v>
      </c>
      <c r="Z45" s="138">
        <v>8.7403598971722368E-2</v>
      </c>
      <c r="AA45" s="62">
        <v>0.4588688946015424</v>
      </c>
      <c r="AB45" s="62">
        <v>0.45372750642673521</v>
      </c>
      <c r="AC45" s="69">
        <v>1</v>
      </c>
    </row>
    <row r="46" spans="1:29" s="43" customFormat="1" outlineLevel="1" x14ac:dyDescent="0.15">
      <c r="A46" s="229"/>
      <c r="B46" s="45" t="s">
        <v>15</v>
      </c>
      <c r="C46" s="59">
        <v>30</v>
      </c>
      <c r="D46" s="59">
        <v>60</v>
      </c>
      <c r="E46" s="59">
        <v>49</v>
      </c>
      <c r="F46" s="59">
        <v>57</v>
      </c>
      <c r="G46" s="59">
        <v>41</v>
      </c>
      <c r="H46" s="59">
        <v>54</v>
      </c>
      <c r="I46" s="59">
        <v>55</v>
      </c>
      <c r="J46" s="59">
        <v>54</v>
      </c>
      <c r="K46" s="59">
        <v>75</v>
      </c>
      <c r="L46" s="59">
        <v>80</v>
      </c>
      <c r="M46" s="59">
        <v>83</v>
      </c>
      <c r="N46" s="59">
        <v>107</v>
      </c>
      <c r="O46" s="59">
        <v>137</v>
      </c>
      <c r="P46" s="59">
        <v>141</v>
      </c>
      <c r="Q46" s="59">
        <v>144</v>
      </c>
      <c r="R46" s="59">
        <v>126</v>
      </c>
      <c r="S46" s="59">
        <v>80</v>
      </c>
      <c r="T46" s="59">
        <v>59</v>
      </c>
      <c r="U46" s="59">
        <v>46</v>
      </c>
      <c r="V46" s="59">
        <v>16</v>
      </c>
      <c r="W46" s="59">
        <v>3</v>
      </c>
      <c r="X46" s="172">
        <v>615</v>
      </c>
      <c r="Y46" s="111">
        <v>1497</v>
      </c>
      <c r="Z46" s="138">
        <v>9.2852371409485643E-2</v>
      </c>
      <c r="AA46" s="62">
        <v>0.49632598530394123</v>
      </c>
      <c r="AB46" s="62">
        <v>0.41082164328657317</v>
      </c>
      <c r="AC46" s="70">
        <v>1</v>
      </c>
    </row>
    <row r="47" spans="1:29" s="74" customFormat="1" ht="12" customHeight="1" x14ac:dyDescent="0.15">
      <c r="A47" s="230" t="s">
        <v>49</v>
      </c>
      <c r="B47" s="176" t="s">
        <v>13</v>
      </c>
      <c r="C47" s="183">
        <v>110</v>
      </c>
      <c r="D47" s="183">
        <v>165</v>
      </c>
      <c r="E47" s="183">
        <v>157</v>
      </c>
      <c r="F47" s="183">
        <v>144</v>
      </c>
      <c r="G47" s="183">
        <v>109</v>
      </c>
      <c r="H47" s="183">
        <v>115</v>
      </c>
      <c r="I47" s="183">
        <v>145</v>
      </c>
      <c r="J47" s="183">
        <v>169</v>
      </c>
      <c r="K47" s="183">
        <v>208</v>
      </c>
      <c r="L47" s="183">
        <v>186</v>
      </c>
      <c r="M47" s="183">
        <v>213</v>
      </c>
      <c r="N47" s="183">
        <v>236</v>
      </c>
      <c r="O47" s="183">
        <v>252</v>
      </c>
      <c r="P47" s="183">
        <v>264</v>
      </c>
      <c r="Q47" s="183">
        <v>316</v>
      </c>
      <c r="R47" s="183">
        <v>261</v>
      </c>
      <c r="S47" s="183">
        <v>135</v>
      </c>
      <c r="T47" s="183">
        <v>79</v>
      </c>
      <c r="U47" s="183">
        <v>30</v>
      </c>
      <c r="V47" s="183">
        <v>9</v>
      </c>
      <c r="W47" s="183">
        <v>1</v>
      </c>
      <c r="X47" s="184">
        <v>1095</v>
      </c>
      <c r="Y47" s="185">
        <v>3304</v>
      </c>
      <c r="Z47" s="186">
        <v>0.13075060532687652</v>
      </c>
      <c r="AA47" s="187">
        <v>0.5378329297820823</v>
      </c>
      <c r="AB47" s="187">
        <v>0.33141646489104115</v>
      </c>
      <c r="AC47" s="177">
        <v>1</v>
      </c>
    </row>
    <row r="48" spans="1:29" s="74" customFormat="1" ht="12" customHeight="1" x14ac:dyDescent="0.15">
      <c r="A48" s="231"/>
      <c r="B48" s="178" t="s">
        <v>14</v>
      </c>
      <c r="C48" s="188">
        <v>121</v>
      </c>
      <c r="D48" s="188">
        <v>136</v>
      </c>
      <c r="E48" s="188">
        <v>136</v>
      </c>
      <c r="F48" s="188">
        <v>142</v>
      </c>
      <c r="G48" s="188">
        <v>112</v>
      </c>
      <c r="H48" s="188">
        <v>121</v>
      </c>
      <c r="I48" s="188">
        <v>139</v>
      </c>
      <c r="J48" s="188">
        <v>158</v>
      </c>
      <c r="K48" s="188">
        <v>176</v>
      </c>
      <c r="L48" s="188">
        <v>197</v>
      </c>
      <c r="M48" s="188">
        <v>196</v>
      </c>
      <c r="N48" s="188">
        <v>211</v>
      </c>
      <c r="O48" s="188">
        <v>251</v>
      </c>
      <c r="P48" s="188">
        <v>273</v>
      </c>
      <c r="Q48" s="188">
        <v>310</v>
      </c>
      <c r="R48" s="188">
        <v>282</v>
      </c>
      <c r="S48" s="188">
        <v>200</v>
      </c>
      <c r="T48" s="188">
        <v>172</v>
      </c>
      <c r="U48" s="188">
        <v>129</v>
      </c>
      <c r="V48" s="188">
        <v>42</v>
      </c>
      <c r="W48" s="188">
        <v>5</v>
      </c>
      <c r="X48" s="189">
        <v>1413</v>
      </c>
      <c r="Y48" s="190">
        <v>3509</v>
      </c>
      <c r="Z48" s="191">
        <v>0.11199772014819037</v>
      </c>
      <c r="AA48" s="192">
        <v>0.48532345397549159</v>
      </c>
      <c r="AB48" s="192">
        <v>0.40267882587631804</v>
      </c>
      <c r="AC48" s="177">
        <v>1</v>
      </c>
    </row>
    <row r="49" spans="1:29" s="74" customFormat="1" ht="12" customHeight="1" x14ac:dyDescent="0.15">
      <c r="A49" s="231"/>
      <c r="B49" s="179" t="s">
        <v>15</v>
      </c>
      <c r="C49" s="193">
        <v>231</v>
      </c>
      <c r="D49" s="193">
        <v>301</v>
      </c>
      <c r="E49" s="193">
        <v>293</v>
      </c>
      <c r="F49" s="193">
        <v>286</v>
      </c>
      <c r="G49" s="193">
        <v>221</v>
      </c>
      <c r="H49" s="193">
        <v>236</v>
      </c>
      <c r="I49" s="193">
        <v>284</v>
      </c>
      <c r="J49" s="193">
        <v>327</v>
      </c>
      <c r="K49" s="193">
        <v>384</v>
      </c>
      <c r="L49" s="193">
        <v>383</v>
      </c>
      <c r="M49" s="193">
        <v>409</v>
      </c>
      <c r="N49" s="193">
        <v>447</v>
      </c>
      <c r="O49" s="193">
        <v>503</v>
      </c>
      <c r="P49" s="193">
        <v>537</v>
      </c>
      <c r="Q49" s="193">
        <v>626</v>
      </c>
      <c r="R49" s="193">
        <v>543</v>
      </c>
      <c r="S49" s="193">
        <v>335</v>
      </c>
      <c r="T49" s="193">
        <v>251</v>
      </c>
      <c r="U49" s="193">
        <v>159</v>
      </c>
      <c r="V49" s="193">
        <v>51</v>
      </c>
      <c r="W49" s="193">
        <v>6</v>
      </c>
      <c r="X49" s="194">
        <v>2508</v>
      </c>
      <c r="Y49" s="195">
        <v>6813</v>
      </c>
      <c r="Z49" s="196">
        <v>0.1210920299427565</v>
      </c>
      <c r="AA49" s="197">
        <v>0.51078819903126371</v>
      </c>
      <c r="AB49" s="197">
        <v>0.36811977102597976</v>
      </c>
      <c r="AC49" s="177">
        <v>1</v>
      </c>
    </row>
    <row r="50" spans="1:29" s="43" customFormat="1" ht="12" customHeight="1" outlineLevel="1" x14ac:dyDescent="0.15">
      <c r="A50" s="219" t="s">
        <v>58</v>
      </c>
      <c r="B50" s="42" t="s">
        <v>13</v>
      </c>
      <c r="C50" s="57">
        <v>31</v>
      </c>
      <c r="D50" s="57">
        <v>71</v>
      </c>
      <c r="E50" s="57">
        <v>75</v>
      </c>
      <c r="F50" s="57">
        <v>76</v>
      </c>
      <c r="G50" s="57">
        <v>61</v>
      </c>
      <c r="H50" s="57">
        <v>49</v>
      </c>
      <c r="I50" s="57">
        <v>55</v>
      </c>
      <c r="J50" s="57">
        <v>66</v>
      </c>
      <c r="K50" s="57">
        <v>79</v>
      </c>
      <c r="L50" s="57">
        <v>103</v>
      </c>
      <c r="M50" s="57">
        <v>93</v>
      </c>
      <c r="N50" s="57">
        <v>99</v>
      </c>
      <c r="O50" s="57">
        <v>109</v>
      </c>
      <c r="P50" s="57">
        <v>123</v>
      </c>
      <c r="Q50" s="57">
        <v>168</v>
      </c>
      <c r="R50" s="57">
        <v>149</v>
      </c>
      <c r="S50" s="57">
        <v>68</v>
      </c>
      <c r="T50" s="57">
        <v>46</v>
      </c>
      <c r="U50" s="57">
        <v>32</v>
      </c>
      <c r="V50" s="57">
        <v>6</v>
      </c>
      <c r="W50" s="57">
        <v>1</v>
      </c>
      <c r="X50" s="170">
        <v>593</v>
      </c>
      <c r="Y50" s="109">
        <v>1560</v>
      </c>
      <c r="Z50" s="174">
        <v>0.11346153846153846</v>
      </c>
      <c r="AA50" s="67">
        <v>0.50641025641025639</v>
      </c>
      <c r="AB50" s="67">
        <v>0.38012820512820511</v>
      </c>
      <c r="AC50" s="68">
        <v>1</v>
      </c>
    </row>
    <row r="51" spans="1:29" s="43" customFormat="1" outlineLevel="1" x14ac:dyDescent="0.15">
      <c r="A51" s="220"/>
      <c r="B51" s="44" t="s">
        <v>14</v>
      </c>
      <c r="C51" s="58">
        <v>37</v>
      </c>
      <c r="D51" s="58">
        <v>62</v>
      </c>
      <c r="E51" s="58">
        <v>74</v>
      </c>
      <c r="F51" s="58">
        <v>67</v>
      </c>
      <c r="G51" s="58">
        <v>51</v>
      </c>
      <c r="H51" s="58">
        <v>45</v>
      </c>
      <c r="I51" s="58">
        <v>50</v>
      </c>
      <c r="J51" s="58">
        <v>65</v>
      </c>
      <c r="K51" s="58">
        <v>80</v>
      </c>
      <c r="L51" s="58">
        <v>113</v>
      </c>
      <c r="M51" s="58">
        <v>103</v>
      </c>
      <c r="N51" s="58">
        <v>105</v>
      </c>
      <c r="O51" s="58">
        <v>121</v>
      </c>
      <c r="P51" s="58">
        <v>151</v>
      </c>
      <c r="Q51" s="58">
        <v>136</v>
      </c>
      <c r="R51" s="58">
        <v>154</v>
      </c>
      <c r="S51" s="58">
        <v>94</v>
      </c>
      <c r="T51" s="58">
        <v>89</v>
      </c>
      <c r="U51" s="58">
        <v>42</v>
      </c>
      <c r="V51" s="58">
        <v>24</v>
      </c>
      <c r="W51" s="58">
        <v>7</v>
      </c>
      <c r="X51" s="171">
        <v>697</v>
      </c>
      <c r="Y51" s="110">
        <v>1670</v>
      </c>
      <c r="Z51" s="138">
        <v>0.10359281437125749</v>
      </c>
      <c r="AA51" s="62">
        <v>0.47904191616766467</v>
      </c>
      <c r="AB51" s="62">
        <v>0.41736526946107783</v>
      </c>
      <c r="AC51" s="69">
        <v>1</v>
      </c>
    </row>
    <row r="52" spans="1:29" s="43" customFormat="1" outlineLevel="1" x14ac:dyDescent="0.15">
      <c r="A52" s="221"/>
      <c r="B52" s="45" t="s">
        <v>15</v>
      </c>
      <c r="C52" s="59">
        <v>68</v>
      </c>
      <c r="D52" s="59">
        <v>133</v>
      </c>
      <c r="E52" s="59">
        <v>149</v>
      </c>
      <c r="F52" s="59">
        <v>143</v>
      </c>
      <c r="G52" s="59">
        <v>112</v>
      </c>
      <c r="H52" s="59">
        <v>94</v>
      </c>
      <c r="I52" s="59">
        <v>105</v>
      </c>
      <c r="J52" s="59">
        <v>131</v>
      </c>
      <c r="K52" s="59">
        <v>159</v>
      </c>
      <c r="L52" s="59">
        <v>216</v>
      </c>
      <c r="M52" s="59">
        <v>196</v>
      </c>
      <c r="N52" s="59">
        <v>204</v>
      </c>
      <c r="O52" s="59">
        <v>230</v>
      </c>
      <c r="P52" s="59">
        <v>274</v>
      </c>
      <c r="Q52" s="59">
        <v>304</v>
      </c>
      <c r="R52" s="59">
        <v>303</v>
      </c>
      <c r="S52" s="59">
        <v>162</v>
      </c>
      <c r="T52" s="59">
        <v>135</v>
      </c>
      <c r="U52" s="59">
        <v>74</v>
      </c>
      <c r="V52" s="59">
        <v>30</v>
      </c>
      <c r="W52" s="59">
        <v>8</v>
      </c>
      <c r="X52" s="172">
        <v>1290</v>
      </c>
      <c r="Y52" s="111">
        <v>3230</v>
      </c>
      <c r="Z52" s="138">
        <v>0.10835913312693499</v>
      </c>
      <c r="AA52" s="62">
        <v>0.49226006191950467</v>
      </c>
      <c r="AB52" s="62">
        <v>0.39938080495356038</v>
      </c>
      <c r="AC52" s="70">
        <v>1</v>
      </c>
    </row>
    <row r="53" spans="1:29" s="43" customFormat="1" ht="12" customHeight="1" outlineLevel="1" x14ac:dyDescent="0.15">
      <c r="A53" s="219" t="s">
        <v>59</v>
      </c>
      <c r="B53" s="42" t="s">
        <v>13</v>
      </c>
      <c r="C53" s="53">
        <v>30</v>
      </c>
      <c r="D53" s="53">
        <v>39</v>
      </c>
      <c r="E53" s="53">
        <v>51</v>
      </c>
      <c r="F53" s="53">
        <v>55</v>
      </c>
      <c r="G53" s="53">
        <v>27</v>
      </c>
      <c r="H53" s="53">
        <v>30</v>
      </c>
      <c r="I53" s="53">
        <v>49</v>
      </c>
      <c r="J53" s="53">
        <v>45</v>
      </c>
      <c r="K53" s="53">
        <v>59</v>
      </c>
      <c r="L53" s="53">
        <v>70</v>
      </c>
      <c r="M53" s="53">
        <v>86</v>
      </c>
      <c r="N53" s="53">
        <v>51</v>
      </c>
      <c r="O53" s="53">
        <v>69</v>
      </c>
      <c r="P53" s="53">
        <v>87</v>
      </c>
      <c r="Q53" s="53">
        <v>93</v>
      </c>
      <c r="R53" s="53">
        <v>78</v>
      </c>
      <c r="S53" s="53">
        <v>58</v>
      </c>
      <c r="T53" s="53">
        <v>29</v>
      </c>
      <c r="U53" s="53">
        <v>16</v>
      </c>
      <c r="V53" s="53">
        <v>6</v>
      </c>
      <c r="W53" s="53">
        <v>1</v>
      </c>
      <c r="X53" s="170">
        <v>368</v>
      </c>
      <c r="Y53" s="109">
        <v>1029</v>
      </c>
      <c r="Z53" s="174">
        <v>0.11661807580174927</v>
      </c>
      <c r="AA53" s="67">
        <v>0.52575315840621961</v>
      </c>
      <c r="AB53" s="67">
        <v>0.35762876579203112</v>
      </c>
      <c r="AC53" s="68">
        <v>1</v>
      </c>
    </row>
    <row r="54" spans="1:29" s="43" customFormat="1" outlineLevel="1" x14ac:dyDescent="0.15">
      <c r="A54" s="220"/>
      <c r="B54" s="44" t="s">
        <v>14</v>
      </c>
      <c r="C54" s="54">
        <v>38</v>
      </c>
      <c r="D54" s="54">
        <v>38</v>
      </c>
      <c r="E54" s="54">
        <v>36</v>
      </c>
      <c r="F54" s="54">
        <v>47</v>
      </c>
      <c r="G54" s="54">
        <v>22</v>
      </c>
      <c r="H54" s="54">
        <v>38</v>
      </c>
      <c r="I54" s="54">
        <v>46</v>
      </c>
      <c r="J54" s="54">
        <v>55</v>
      </c>
      <c r="K54" s="54">
        <v>56</v>
      </c>
      <c r="L54" s="54">
        <v>70</v>
      </c>
      <c r="M54" s="54">
        <v>80</v>
      </c>
      <c r="N54" s="54">
        <v>74</v>
      </c>
      <c r="O54" s="54">
        <v>79</v>
      </c>
      <c r="P54" s="54">
        <v>106</v>
      </c>
      <c r="Q54" s="54">
        <v>99</v>
      </c>
      <c r="R54" s="54">
        <v>98</v>
      </c>
      <c r="S54" s="54">
        <v>72</v>
      </c>
      <c r="T54" s="54">
        <v>56</v>
      </c>
      <c r="U54" s="54">
        <v>45</v>
      </c>
      <c r="V54" s="54">
        <v>14</v>
      </c>
      <c r="W54" s="54">
        <v>3</v>
      </c>
      <c r="X54" s="171">
        <v>493</v>
      </c>
      <c r="Y54" s="110">
        <v>1172</v>
      </c>
      <c r="Z54" s="138">
        <v>9.556313993174062E-2</v>
      </c>
      <c r="AA54" s="62">
        <v>0.48378839590443684</v>
      </c>
      <c r="AB54" s="62">
        <v>0.42064846416382251</v>
      </c>
      <c r="AC54" s="69">
        <v>1</v>
      </c>
    </row>
    <row r="55" spans="1:29" s="43" customFormat="1" outlineLevel="1" x14ac:dyDescent="0.15">
      <c r="A55" s="221"/>
      <c r="B55" s="45" t="s">
        <v>15</v>
      </c>
      <c r="C55" s="55">
        <v>68</v>
      </c>
      <c r="D55" s="55">
        <v>77</v>
      </c>
      <c r="E55" s="55">
        <v>87</v>
      </c>
      <c r="F55" s="55">
        <v>102</v>
      </c>
      <c r="G55" s="55">
        <v>49</v>
      </c>
      <c r="H55" s="55">
        <v>68</v>
      </c>
      <c r="I55" s="55">
        <v>95</v>
      </c>
      <c r="J55" s="55">
        <v>100</v>
      </c>
      <c r="K55" s="55">
        <v>115</v>
      </c>
      <c r="L55" s="55">
        <v>140</v>
      </c>
      <c r="M55" s="55">
        <v>166</v>
      </c>
      <c r="N55" s="55">
        <v>125</v>
      </c>
      <c r="O55" s="55">
        <v>148</v>
      </c>
      <c r="P55" s="55">
        <v>193</v>
      </c>
      <c r="Q55" s="55">
        <v>192</v>
      </c>
      <c r="R55" s="55">
        <v>176</v>
      </c>
      <c r="S55" s="55">
        <v>130</v>
      </c>
      <c r="T55" s="55">
        <v>85</v>
      </c>
      <c r="U55" s="55">
        <v>61</v>
      </c>
      <c r="V55" s="55">
        <v>20</v>
      </c>
      <c r="W55" s="55">
        <v>4</v>
      </c>
      <c r="X55" s="172">
        <v>861</v>
      </c>
      <c r="Y55" s="111">
        <v>2201</v>
      </c>
      <c r="Z55" s="138">
        <v>0.10540663334847797</v>
      </c>
      <c r="AA55" s="62">
        <v>0.50340754202635163</v>
      </c>
      <c r="AB55" s="62">
        <v>0.39118582462517038</v>
      </c>
      <c r="AC55" s="70">
        <v>1</v>
      </c>
    </row>
    <row r="56" spans="1:29" s="43" customFormat="1" ht="12" customHeight="1" outlineLevel="1" x14ac:dyDescent="0.15">
      <c r="A56" s="219" t="s">
        <v>60</v>
      </c>
      <c r="B56" s="42" t="s">
        <v>13</v>
      </c>
      <c r="C56" s="57">
        <v>30</v>
      </c>
      <c r="D56" s="57">
        <v>42</v>
      </c>
      <c r="E56" s="57">
        <v>48</v>
      </c>
      <c r="F56" s="57">
        <v>54</v>
      </c>
      <c r="G56" s="57">
        <v>44</v>
      </c>
      <c r="H56" s="57">
        <v>35</v>
      </c>
      <c r="I56" s="57">
        <v>53</v>
      </c>
      <c r="J56" s="57">
        <v>56</v>
      </c>
      <c r="K56" s="57">
        <v>49</v>
      </c>
      <c r="L56" s="57">
        <v>72</v>
      </c>
      <c r="M56" s="57">
        <v>76</v>
      </c>
      <c r="N56" s="57">
        <v>80</v>
      </c>
      <c r="O56" s="57">
        <v>92</v>
      </c>
      <c r="P56" s="57">
        <v>89</v>
      </c>
      <c r="Q56" s="57">
        <v>95</v>
      </c>
      <c r="R56" s="57">
        <v>77</v>
      </c>
      <c r="S56" s="57">
        <v>45</v>
      </c>
      <c r="T56" s="57">
        <v>42</v>
      </c>
      <c r="U56" s="57">
        <v>21</v>
      </c>
      <c r="V56" s="57">
        <v>3</v>
      </c>
      <c r="W56" s="57">
        <v>0</v>
      </c>
      <c r="X56" s="170">
        <v>372</v>
      </c>
      <c r="Y56" s="109">
        <v>1103</v>
      </c>
      <c r="Z56" s="174">
        <v>0.10879419764279238</v>
      </c>
      <c r="AA56" s="67">
        <v>0.55394378966455127</v>
      </c>
      <c r="AB56" s="67">
        <v>0.33726201269265638</v>
      </c>
      <c r="AC56" s="68">
        <v>1</v>
      </c>
    </row>
    <row r="57" spans="1:29" s="43" customFormat="1" outlineLevel="1" x14ac:dyDescent="0.15">
      <c r="A57" s="220"/>
      <c r="B57" s="44" t="s">
        <v>14</v>
      </c>
      <c r="C57" s="58">
        <v>27</v>
      </c>
      <c r="D57" s="58">
        <v>44</v>
      </c>
      <c r="E57" s="58">
        <v>48</v>
      </c>
      <c r="F57" s="58">
        <v>43</v>
      </c>
      <c r="G57" s="58">
        <v>24</v>
      </c>
      <c r="H57" s="58">
        <v>29</v>
      </c>
      <c r="I57" s="58">
        <v>43</v>
      </c>
      <c r="J57" s="58">
        <v>58</v>
      </c>
      <c r="K57" s="58">
        <v>49</v>
      </c>
      <c r="L57" s="58">
        <v>64</v>
      </c>
      <c r="M57" s="58">
        <v>69</v>
      </c>
      <c r="N57" s="58">
        <v>71</v>
      </c>
      <c r="O57" s="58">
        <v>90</v>
      </c>
      <c r="P57" s="58">
        <v>108</v>
      </c>
      <c r="Q57" s="58">
        <v>84</v>
      </c>
      <c r="R57" s="58">
        <v>103</v>
      </c>
      <c r="S57" s="58">
        <v>58</v>
      </c>
      <c r="T57" s="58">
        <v>77</v>
      </c>
      <c r="U57" s="58">
        <v>32</v>
      </c>
      <c r="V57" s="58">
        <v>16</v>
      </c>
      <c r="W57" s="58">
        <v>4</v>
      </c>
      <c r="X57" s="171">
        <v>482</v>
      </c>
      <c r="Y57" s="110">
        <v>1141</v>
      </c>
      <c r="Z57" s="138">
        <v>0.10429447852760736</v>
      </c>
      <c r="AA57" s="62">
        <v>0.47326906222611742</v>
      </c>
      <c r="AB57" s="62">
        <v>0.42243645924627521</v>
      </c>
      <c r="AC57" s="69">
        <v>1</v>
      </c>
    </row>
    <row r="58" spans="1:29" s="43" customFormat="1" outlineLevel="1" x14ac:dyDescent="0.15">
      <c r="A58" s="221"/>
      <c r="B58" s="45" t="s">
        <v>15</v>
      </c>
      <c r="C58" s="59">
        <v>57</v>
      </c>
      <c r="D58" s="59">
        <v>86</v>
      </c>
      <c r="E58" s="59">
        <v>96</v>
      </c>
      <c r="F58" s="59">
        <v>97</v>
      </c>
      <c r="G58" s="59">
        <v>68</v>
      </c>
      <c r="H58" s="59">
        <v>64</v>
      </c>
      <c r="I58" s="59">
        <v>96</v>
      </c>
      <c r="J58" s="59">
        <v>114</v>
      </c>
      <c r="K58" s="59">
        <v>98</v>
      </c>
      <c r="L58" s="59">
        <v>136</v>
      </c>
      <c r="M58" s="59">
        <v>145</v>
      </c>
      <c r="N58" s="59">
        <v>151</v>
      </c>
      <c r="O58" s="59">
        <v>182</v>
      </c>
      <c r="P58" s="59">
        <v>197</v>
      </c>
      <c r="Q58" s="59">
        <v>179</v>
      </c>
      <c r="R58" s="59">
        <v>180</v>
      </c>
      <c r="S58" s="59">
        <v>103</v>
      </c>
      <c r="T58" s="59">
        <v>119</v>
      </c>
      <c r="U58" s="59">
        <v>53</v>
      </c>
      <c r="V58" s="59">
        <v>19</v>
      </c>
      <c r="W58" s="59">
        <v>4</v>
      </c>
      <c r="X58" s="172">
        <v>854</v>
      </c>
      <c r="Y58" s="111">
        <v>2244</v>
      </c>
      <c r="Z58" s="138">
        <v>0.10650623885918004</v>
      </c>
      <c r="AA58" s="62">
        <v>0.51292335115864529</v>
      </c>
      <c r="AB58" s="62">
        <v>0.38057040998217467</v>
      </c>
      <c r="AC58" s="70">
        <v>0.99999999999999989</v>
      </c>
    </row>
    <row r="59" spans="1:29" s="43" customFormat="1" ht="12" customHeight="1" outlineLevel="1" x14ac:dyDescent="0.15">
      <c r="A59" s="219" t="s">
        <v>61</v>
      </c>
      <c r="B59" s="42" t="s">
        <v>13</v>
      </c>
      <c r="C59" s="57">
        <v>17</v>
      </c>
      <c r="D59" s="57">
        <v>23</v>
      </c>
      <c r="E59" s="57">
        <v>29</v>
      </c>
      <c r="F59" s="57">
        <v>30</v>
      </c>
      <c r="G59" s="57">
        <v>29</v>
      </c>
      <c r="H59" s="57">
        <v>17</v>
      </c>
      <c r="I59" s="57">
        <v>20</v>
      </c>
      <c r="J59" s="57">
        <v>23</v>
      </c>
      <c r="K59" s="57">
        <v>32</v>
      </c>
      <c r="L59" s="57">
        <v>35</v>
      </c>
      <c r="M59" s="57">
        <v>53</v>
      </c>
      <c r="N59" s="57">
        <v>47</v>
      </c>
      <c r="O59" s="57">
        <v>66</v>
      </c>
      <c r="P59" s="57">
        <v>65</v>
      </c>
      <c r="Q59" s="57">
        <v>59</v>
      </c>
      <c r="R59" s="57">
        <v>70</v>
      </c>
      <c r="S59" s="57">
        <v>41</v>
      </c>
      <c r="T59" s="57">
        <v>17</v>
      </c>
      <c r="U59" s="57">
        <v>12</v>
      </c>
      <c r="V59" s="57">
        <v>5</v>
      </c>
      <c r="W59" s="57">
        <v>0</v>
      </c>
      <c r="X59" s="170">
        <v>269</v>
      </c>
      <c r="Y59" s="109">
        <v>690</v>
      </c>
      <c r="Z59" s="174">
        <v>0.1</v>
      </c>
      <c r="AA59" s="67">
        <v>0.51014492753623186</v>
      </c>
      <c r="AB59" s="67">
        <v>0.3898550724637681</v>
      </c>
      <c r="AC59" s="68">
        <v>1</v>
      </c>
    </row>
    <row r="60" spans="1:29" s="43" customFormat="1" outlineLevel="1" x14ac:dyDescent="0.15">
      <c r="A60" s="220"/>
      <c r="B60" s="44" t="s">
        <v>14</v>
      </c>
      <c r="C60" s="58">
        <v>14</v>
      </c>
      <c r="D60" s="58">
        <v>18</v>
      </c>
      <c r="E60" s="58">
        <v>20</v>
      </c>
      <c r="F60" s="58">
        <v>29</v>
      </c>
      <c r="G60" s="58">
        <v>19</v>
      </c>
      <c r="H60" s="58">
        <v>26</v>
      </c>
      <c r="I60" s="58">
        <v>17</v>
      </c>
      <c r="J60" s="58">
        <v>21</v>
      </c>
      <c r="K60" s="58">
        <v>37</v>
      </c>
      <c r="L60" s="58">
        <v>39</v>
      </c>
      <c r="M60" s="58">
        <v>47</v>
      </c>
      <c r="N60" s="58">
        <v>40</v>
      </c>
      <c r="O60" s="58">
        <v>46</v>
      </c>
      <c r="P60" s="58">
        <v>57</v>
      </c>
      <c r="Q60" s="58">
        <v>62</v>
      </c>
      <c r="R60" s="58">
        <v>72</v>
      </c>
      <c r="S60" s="58">
        <v>47</v>
      </c>
      <c r="T60" s="58">
        <v>37</v>
      </c>
      <c r="U60" s="58">
        <v>30</v>
      </c>
      <c r="V60" s="58">
        <v>10</v>
      </c>
      <c r="W60" s="58">
        <v>2</v>
      </c>
      <c r="X60" s="171">
        <v>317</v>
      </c>
      <c r="Y60" s="110">
        <v>690</v>
      </c>
      <c r="Z60" s="138">
        <v>7.5362318840579715E-2</v>
      </c>
      <c r="AA60" s="62">
        <v>0.4652173913043478</v>
      </c>
      <c r="AB60" s="62">
        <v>0.45942028985507244</v>
      </c>
      <c r="AC60" s="69">
        <v>1</v>
      </c>
    </row>
    <row r="61" spans="1:29" s="43" customFormat="1" outlineLevel="1" x14ac:dyDescent="0.15">
      <c r="A61" s="221"/>
      <c r="B61" s="45" t="s">
        <v>15</v>
      </c>
      <c r="C61" s="59">
        <v>31</v>
      </c>
      <c r="D61" s="59">
        <v>41</v>
      </c>
      <c r="E61" s="59">
        <v>49</v>
      </c>
      <c r="F61" s="59">
        <v>59</v>
      </c>
      <c r="G61" s="59">
        <v>48</v>
      </c>
      <c r="H61" s="59">
        <v>43</v>
      </c>
      <c r="I61" s="59">
        <v>37</v>
      </c>
      <c r="J61" s="59">
        <v>44</v>
      </c>
      <c r="K61" s="59">
        <v>69</v>
      </c>
      <c r="L61" s="59">
        <v>74</v>
      </c>
      <c r="M61" s="59">
        <v>100</v>
      </c>
      <c r="N61" s="59">
        <v>87</v>
      </c>
      <c r="O61" s="59">
        <v>112</v>
      </c>
      <c r="P61" s="59">
        <v>122</v>
      </c>
      <c r="Q61" s="59">
        <v>121</v>
      </c>
      <c r="R61" s="59">
        <v>142</v>
      </c>
      <c r="S61" s="59">
        <v>88</v>
      </c>
      <c r="T61" s="59">
        <v>54</v>
      </c>
      <c r="U61" s="59">
        <v>42</v>
      </c>
      <c r="V61" s="59">
        <v>15</v>
      </c>
      <c r="W61" s="59">
        <v>2</v>
      </c>
      <c r="X61" s="172">
        <v>586</v>
      </c>
      <c r="Y61" s="111">
        <v>1380</v>
      </c>
      <c r="Z61" s="138">
        <v>8.7681159420289853E-2</v>
      </c>
      <c r="AA61" s="62">
        <v>0.48768115942028983</v>
      </c>
      <c r="AB61" s="62">
        <v>0.4246376811594203</v>
      </c>
      <c r="AC61" s="70">
        <v>1</v>
      </c>
    </row>
    <row r="62" spans="1:29" s="74" customFormat="1" ht="12" customHeight="1" x14ac:dyDescent="0.15">
      <c r="A62" s="230" t="s">
        <v>50</v>
      </c>
      <c r="B62" s="176" t="s">
        <v>13</v>
      </c>
      <c r="C62" s="113">
        <v>108</v>
      </c>
      <c r="D62" s="113">
        <v>175</v>
      </c>
      <c r="E62" s="113">
        <v>203</v>
      </c>
      <c r="F62" s="113">
        <v>215</v>
      </c>
      <c r="G62" s="113">
        <v>161</v>
      </c>
      <c r="H62" s="113">
        <v>131</v>
      </c>
      <c r="I62" s="113">
        <v>177</v>
      </c>
      <c r="J62" s="113">
        <v>190</v>
      </c>
      <c r="K62" s="113">
        <v>219</v>
      </c>
      <c r="L62" s="113">
        <v>280</v>
      </c>
      <c r="M62" s="113">
        <v>308</v>
      </c>
      <c r="N62" s="113">
        <v>277</v>
      </c>
      <c r="O62" s="113">
        <v>336</v>
      </c>
      <c r="P62" s="113">
        <v>364</v>
      </c>
      <c r="Q62" s="113">
        <v>415</v>
      </c>
      <c r="R62" s="113">
        <v>374</v>
      </c>
      <c r="S62" s="113">
        <v>212</v>
      </c>
      <c r="T62" s="113">
        <v>134</v>
      </c>
      <c r="U62" s="113">
        <v>81</v>
      </c>
      <c r="V62" s="113">
        <v>20</v>
      </c>
      <c r="W62" s="113">
        <v>2</v>
      </c>
      <c r="X62" s="114">
        <v>1602</v>
      </c>
      <c r="Y62" s="115">
        <v>4382</v>
      </c>
      <c r="Z62" s="198">
        <v>0.11090826106800547</v>
      </c>
      <c r="AA62" s="199">
        <v>0.52350524874486537</v>
      </c>
      <c r="AB62" s="199">
        <v>0.36558649018712919</v>
      </c>
      <c r="AC62" s="177">
        <v>1</v>
      </c>
    </row>
    <row r="63" spans="1:29" s="74" customFormat="1" ht="12" customHeight="1" x14ac:dyDescent="0.15">
      <c r="A63" s="231"/>
      <c r="B63" s="178" t="s">
        <v>14</v>
      </c>
      <c r="C63" s="116">
        <v>116</v>
      </c>
      <c r="D63" s="116">
        <v>162</v>
      </c>
      <c r="E63" s="116">
        <v>178</v>
      </c>
      <c r="F63" s="116">
        <v>186</v>
      </c>
      <c r="G63" s="116">
        <v>116</v>
      </c>
      <c r="H63" s="116">
        <v>138</v>
      </c>
      <c r="I63" s="116">
        <v>156</v>
      </c>
      <c r="J63" s="116">
        <v>199</v>
      </c>
      <c r="K63" s="116">
        <v>222</v>
      </c>
      <c r="L63" s="116">
        <v>286</v>
      </c>
      <c r="M63" s="116">
        <v>299</v>
      </c>
      <c r="N63" s="116">
        <v>290</v>
      </c>
      <c r="O63" s="116">
        <v>336</v>
      </c>
      <c r="P63" s="116">
        <v>422</v>
      </c>
      <c r="Q63" s="116">
        <v>381</v>
      </c>
      <c r="R63" s="116">
        <v>427</v>
      </c>
      <c r="S63" s="116">
        <v>271</v>
      </c>
      <c r="T63" s="116">
        <v>259</v>
      </c>
      <c r="U63" s="116">
        <v>149</v>
      </c>
      <c r="V63" s="116">
        <v>64</v>
      </c>
      <c r="W63" s="116">
        <v>16</v>
      </c>
      <c r="X63" s="117">
        <v>1989</v>
      </c>
      <c r="Y63" s="118">
        <v>4673</v>
      </c>
      <c r="Z63" s="200">
        <v>9.7581853199229615E-2</v>
      </c>
      <c r="AA63" s="201">
        <v>0.47678151080676223</v>
      </c>
      <c r="AB63" s="201">
        <v>0.42563663599400814</v>
      </c>
      <c r="AC63" s="177">
        <v>1</v>
      </c>
    </row>
    <row r="64" spans="1:29" s="74" customFormat="1" ht="12" customHeight="1" x14ac:dyDescent="0.15">
      <c r="A64" s="231"/>
      <c r="B64" s="179" t="s">
        <v>15</v>
      </c>
      <c r="C64" s="119">
        <v>224</v>
      </c>
      <c r="D64" s="119">
        <v>337</v>
      </c>
      <c r="E64" s="119">
        <v>381</v>
      </c>
      <c r="F64" s="119">
        <v>401</v>
      </c>
      <c r="G64" s="119">
        <v>277</v>
      </c>
      <c r="H64" s="119">
        <v>269</v>
      </c>
      <c r="I64" s="119">
        <v>333</v>
      </c>
      <c r="J64" s="119">
        <v>389</v>
      </c>
      <c r="K64" s="119">
        <v>441</v>
      </c>
      <c r="L64" s="119">
        <v>566</v>
      </c>
      <c r="M64" s="119">
        <v>607</v>
      </c>
      <c r="N64" s="119">
        <v>567</v>
      </c>
      <c r="O64" s="119">
        <v>672</v>
      </c>
      <c r="P64" s="119">
        <v>786</v>
      </c>
      <c r="Q64" s="119">
        <v>796</v>
      </c>
      <c r="R64" s="119">
        <v>801</v>
      </c>
      <c r="S64" s="119">
        <v>483</v>
      </c>
      <c r="T64" s="119">
        <v>393</v>
      </c>
      <c r="U64" s="119">
        <v>230</v>
      </c>
      <c r="V64" s="119">
        <v>84</v>
      </c>
      <c r="W64" s="119">
        <v>18</v>
      </c>
      <c r="X64" s="120">
        <v>3591</v>
      </c>
      <c r="Y64" s="121">
        <v>9055</v>
      </c>
      <c r="Z64" s="202">
        <v>0.10403092214246273</v>
      </c>
      <c r="AA64" s="203">
        <v>0.49939260077305359</v>
      </c>
      <c r="AB64" s="203">
        <v>0.39657647708448374</v>
      </c>
      <c r="AC64" s="177">
        <v>1</v>
      </c>
    </row>
    <row r="65" spans="1:29" s="74" customFormat="1" ht="12" customHeight="1" collapsed="1" x14ac:dyDescent="0.15">
      <c r="A65" s="230" t="s">
        <v>51</v>
      </c>
      <c r="B65" s="176" t="s">
        <v>13</v>
      </c>
      <c r="C65" s="180">
        <v>41</v>
      </c>
      <c r="D65" s="180">
        <v>68</v>
      </c>
      <c r="E65" s="180">
        <v>73</v>
      </c>
      <c r="F65" s="180">
        <v>83</v>
      </c>
      <c r="G65" s="180">
        <v>62</v>
      </c>
      <c r="H65" s="180">
        <v>62</v>
      </c>
      <c r="I65" s="180">
        <v>55</v>
      </c>
      <c r="J65" s="180">
        <v>85</v>
      </c>
      <c r="K65" s="180">
        <v>102</v>
      </c>
      <c r="L65" s="180">
        <v>120</v>
      </c>
      <c r="M65" s="180">
        <v>125</v>
      </c>
      <c r="N65" s="180">
        <v>129</v>
      </c>
      <c r="O65" s="180">
        <v>191</v>
      </c>
      <c r="P65" s="180">
        <v>232</v>
      </c>
      <c r="Q65" s="180">
        <v>217</v>
      </c>
      <c r="R65" s="180">
        <v>172</v>
      </c>
      <c r="S65" s="180">
        <v>81</v>
      </c>
      <c r="T65" s="180">
        <v>66</v>
      </c>
      <c r="U65" s="180">
        <v>34</v>
      </c>
      <c r="V65" s="180">
        <v>6</v>
      </c>
      <c r="W65" s="180">
        <v>1</v>
      </c>
      <c r="X65" s="114">
        <v>809</v>
      </c>
      <c r="Y65" s="115">
        <v>2005</v>
      </c>
      <c r="Z65" s="140">
        <v>9.0773067331670829E-2</v>
      </c>
      <c r="AA65" s="141">
        <v>0.50573566084788035</v>
      </c>
      <c r="AB65" s="141">
        <v>0.40349127182044886</v>
      </c>
      <c r="AC65" s="177">
        <v>1</v>
      </c>
    </row>
    <row r="66" spans="1:29" s="74" customFormat="1" ht="12" customHeight="1" x14ac:dyDescent="0.15">
      <c r="A66" s="231"/>
      <c r="B66" s="178" t="s">
        <v>14</v>
      </c>
      <c r="C66" s="181">
        <v>37</v>
      </c>
      <c r="D66" s="181">
        <v>48</v>
      </c>
      <c r="E66" s="181">
        <v>64</v>
      </c>
      <c r="F66" s="181">
        <v>84</v>
      </c>
      <c r="G66" s="181">
        <v>62</v>
      </c>
      <c r="H66" s="181">
        <v>44</v>
      </c>
      <c r="I66" s="181">
        <v>75</v>
      </c>
      <c r="J66" s="181">
        <v>76</v>
      </c>
      <c r="K66" s="181">
        <v>89</v>
      </c>
      <c r="L66" s="181">
        <v>109</v>
      </c>
      <c r="M66" s="181">
        <v>144</v>
      </c>
      <c r="N66" s="181">
        <v>153</v>
      </c>
      <c r="O66" s="181">
        <v>212</v>
      </c>
      <c r="P66" s="181">
        <v>237</v>
      </c>
      <c r="Q66" s="181">
        <v>252</v>
      </c>
      <c r="R66" s="181">
        <v>214</v>
      </c>
      <c r="S66" s="181">
        <v>129</v>
      </c>
      <c r="T66" s="181">
        <v>136</v>
      </c>
      <c r="U66" s="181">
        <v>110</v>
      </c>
      <c r="V66" s="181">
        <v>50</v>
      </c>
      <c r="W66" s="181">
        <v>7</v>
      </c>
      <c r="X66" s="117">
        <v>1135</v>
      </c>
      <c r="Y66" s="118">
        <v>2332</v>
      </c>
      <c r="Z66" s="142">
        <v>6.3893653516295029E-2</v>
      </c>
      <c r="AA66" s="143">
        <v>0.44939965694682676</v>
      </c>
      <c r="AB66" s="143">
        <v>0.48670668953687823</v>
      </c>
      <c r="AC66" s="177">
        <v>1</v>
      </c>
    </row>
    <row r="67" spans="1:29" s="74" customFormat="1" ht="12" customHeight="1" x14ac:dyDescent="0.15">
      <c r="A67" s="231"/>
      <c r="B67" s="179" t="s">
        <v>15</v>
      </c>
      <c r="C67" s="182">
        <v>78</v>
      </c>
      <c r="D67" s="182">
        <v>116</v>
      </c>
      <c r="E67" s="182">
        <v>137</v>
      </c>
      <c r="F67" s="182">
        <v>167</v>
      </c>
      <c r="G67" s="182">
        <v>124</v>
      </c>
      <c r="H67" s="182">
        <v>106</v>
      </c>
      <c r="I67" s="182">
        <v>130</v>
      </c>
      <c r="J67" s="182">
        <v>161</v>
      </c>
      <c r="K67" s="182">
        <v>191</v>
      </c>
      <c r="L67" s="182">
        <v>229</v>
      </c>
      <c r="M67" s="182">
        <v>269</v>
      </c>
      <c r="N67" s="182">
        <v>282</v>
      </c>
      <c r="O67" s="182">
        <v>403</v>
      </c>
      <c r="P67" s="182">
        <v>469</v>
      </c>
      <c r="Q67" s="182">
        <v>469</v>
      </c>
      <c r="R67" s="182">
        <v>386</v>
      </c>
      <c r="S67" s="182">
        <v>210</v>
      </c>
      <c r="T67" s="182">
        <v>202</v>
      </c>
      <c r="U67" s="182">
        <v>144</v>
      </c>
      <c r="V67" s="182">
        <v>56</v>
      </c>
      <c r="W67" s="182">
        <v>8</v>
      </c>
      <c r="X67" s="120">
        <v>1944</v>
      </c>
      <c r="Y67" s="121">
        <v>4337</v>
      </c>
      <c r="Z67" s="144">
        <v>7.6320036891860732E-2</v>
      </c>
      <c r="AA67" s="145">
        <v>0.4754438551994466</v>
      </c>
      <c r="AB67" s="145">
        <v>0.44823610790869267</v>
      </c>
      <c r="AC67" s="177">
        <v>1</v>
      </c>
    </row>
    <row r="68" spans="1:29" s="208" customFormat="1" ht="12" customHeight="1" x14ac:dyDescent="0.15">
      <c r="A68" s="215" t="s">
        <v>2</v>
      </c>
      <c r="B68" s="86" t="s">
        <v>13</v>
      </c>
      <c r="C68" s="204">
        <f>SUM(C23,C35,C38,C47,C62,C65)</f>
        <v>2278</v>
      </c>
      <c r="D68" s="204">
        <f t="shared" ref="D68:S68" si="0">D23+D35+D38+D47+D62+D65</f>
        <v>2924</v>
      </c>
      <c r="E68" s="204">
        <f t="shared" si="0"/>
        <v>3312</v>
      </c>
      <c r="F68" s="204">
        <f t="shared" si="0"/>
        <v>3319</v>
      </c>
      <c r="G68" s="204">
        <f t="shared" si="0"/>
        <v>2863</v>
      </c>
      <c r="H68" s="204">
        <f t="shared" si="0"/>
        <v>2958</v>
      </c>
      <c r="I68" s="204">
        <f t="shared" si="0"/>
        <v>2996</v>
      </c>
      <c r="J68" s="204">
        <f t="shared" si="0"/>
        <v>3322</v>
      </c>
      <c r="K68" s="204">
        <f t="shared" si="0"/>
        <v>3856</v>
      </c>
      <c r="L68" s="204">
        <f t="shared" si="0"/>
        <v>4164</v>
      </c>
      <c r="M68" s="204">
        <f t="shared" si="0"/>
        <v>4690</v>
      </c>
      <c r="N68" s="204">
        <f t="shared" si="0"/>
        <v>4106</v>
      </c>
      <c r="O68" s="204">
        <f t="shared" si="0"/>
        <v>4096</v>
      </c>
      <c r="P68" s="204">
        <f t="shared" si="0"/>
        <v>4305</v>
      </c>
      <c r="Q68" s="204">
        <f t="shared" si="0"/>
        <v>4638</v>
      </c>
      <c r="R68" s="204">
        <f t="shared" si="0"/>
        <v>4271</v>
      </c>
      <c r="S68" s="204">
        <f t="shared" si="0"/>
        <v>2449</v>
      </c>
      <c r="T68" s="204">
        <f t="shared" ref="T68" si="1">T23+T35+T38+T47+T62+T65</f>
        <v>1530</v>
      </c>
      <c r="U68" s="204">
        <f t="shared" ref="U68:W70" si="2">U23+U35+U38+U47+U62+U65</f>
        <v>711</v>
      </c>
      <c r="V68" s="204">
        <f t="shared" si="2"/>
        <v>167</v>
      </c>
      <c r="W68" s="204">
        <f t="shared" si="2"/>
        <v>10</v>
      </c>
      <c r="X68" s="158">
        <f>SUM(X23,X35,X38,X47,X62,X65)</f>
        <v>18081</v>
      </c>
      <c r="Y68" s="127">
        <f>SUM(C68:W68)</f>
        <v>62965</v>
      </c>
      <c r="Z68" s="205">
        <f>SUM(C68:E68)/$Y68</f>
        <v>0.13521797824188042</v>
      </c>
      <c r="AA68" s="206">
        <f>SUM(F68:O68)/$Y68</f>
        <v>0.57762248868418964</v>
      </c>
      <c r="AB68" s="206">
        <f>X68/$Y68</f>
        <v>0.28715953307392994</v>
      </c>
      <c r="AC68" s="207">
        <f>SUM(Z68:AB68)</f>
        <v>1</v>
      </c>
    </row>
    <row r="69" spans="1:29" s="208" customFormat="1" ht="12" customHeight="1" x14ac:dyDescent="0.15">
      <c r="A69" s="216"/>
      <c r="B69" s="90" t="s">
        <v>14</v>
      </c>
      <c r="C69" s="209">
        <f>C24+C36+C39+C48+C63+C66</f>
        <v>2131</v>
      </c>
      <c r="D69" s="209">
        <f t="shared" ref="D69:S69" si="3">D24+D36+D39+D48+D63+D66</f>
        <v>2767</v>
      </c>
      <c r="E69" s="209">
        <f t="shared" si="3"/>
        <v>3089</v>
      </c>
      <c r="F69" s="209">
        <f t="shared" si="3"/>
        <v>3083</v>
      </c>
      <c r="G69" s="209">
        <f t="shared" si="3"/>
        <v>2419</v>
      </c>
      <c r="H69" s="209">
        <f t="shared" si="3"/>
        <v>2540</v>
      </c>
      <c r="I69" s="209">
        <f t="shared" si="3"/>
        <v>2785</v>
      </c>
      <c r="J69" s="209">
        <f t="shared" si="3"/>
        <v>3288</v>
      </c>
      <c r="K69" s="209">
        <f t="shared" si="3"/>
        <v>3883</v>
      </c>
      <c r="L69" s="209">
        <f t="shared" si="3"/>
        <v>4326</v>
      </c>
      <c r="M69" s="209">
        <f t="shared" si="3"/>
        <v>4799</v>
      </c>
      <c r="N69" s="209">
        <f t="shared" si="3"/>
        <v>4484</v>
      </c>
      <c r="O69" s="209">
        <f t="shared" si="3"/>
        <v>4604</v>
      </c>
      <c r="P69" s="209">
        <f t="shared" si="3"/>
        <v>4685</v>
      </c>
      <c r="Q69" s="209">
        <f t="shared" si="3"/>
        <v>5113</v>
      </c>
      <c r="R69" s="209">
        <f t="shared" si="3"/>
        <v>5164</v>
      </c>
      <c r="S69" s="209">
        <f t="shared" si="3"/>
        <v>3537</v>
      </c>
      <c r="T69" s="209">
        <f>T24+T36+T39+T48+T63+T66</f>
        <v>2881</v>
      </c>
      <c r="U69" s="209">
        <f t="shared" si="2"/>
        <v>1856</v>
      </c>
      <c r="V69" s="209">
        <f t="shared" si="2"/>
        <v>659</v>
      </c>
      <c r="W69" s="209">
        <f t="shared" si="2"/>
        <v>133</v>
      </c>
      <c r="X69" s="128">
        <f>SUM(X24,X36,X39,X48,X63,X66)</f>
        <v>24028</v>
      </c>
      <c r="Y69" s="129">
        <f>SUM(C69:W69)</f>
        <v>68226</v>
      </c>
      <c r="Z69" s="210">
        <f>SUM(C69:E69)/$Y69</f>
        <v>0.11706680737548734</v>
      </c>
      <c r="AA69" s="211">
        <f>SUM(F69:O69)/$Y69</f>
        <v>0.5307507401870255</v>
      </c>
      <c r="AB69" s="211">
        <f>X69/$Y69</f>
        <v>0.35218245243748719</v>
      </c>
      <c r="AC69" s="207">
        <f t="shared" ref="AC69:AC70" si="4">SUM(Z69:AB69)</f>
        <v>1</v>
      </c>
    </row>
    <row r="70" spans="1:29" s="208" customFormat="1" ht="12" customHeight="1" thickBot="1" x14ac:dyDescent="0.2">
      <c r="A70" s="216"/>
      <c r="B70" s="93" t="s">
        <v>15</v>
      </c>
      <c r="C70" s="212">
        <f>C25+C37+C40+C49+C64+C67</f>
        <v>4409</v>
      </c>
      <c r="D70" s="212">
        <f t="shared" ref="D70:R70" si="5">D25+D37+D40+D49+D64+D67</f>
        <v>5691</v>
      </c>
      <c r="E70" s="212">
        <f t="shared" si="5"/>
        <v>6401</v>
      </c>
      <c r="F70" s="212">
        <f t="shared" si="5"/>
        <v>6402</v>
      </c>
      <c r="G70" s="212">
        <f t="shared" si="5"/>
        <v>5282</v>
      </c>
      <c r="H70" s="212">
        <f t="shared" si="5"/>
        <v>5498</v>
      </c>
      <c r="I70" s="212">
        <f t="shared" si="5"/>
        <v>5781</v>
      </c>
      <c r="J70" s="212">
        <f t="shared" si="5"/>
        <v>6610</v>
      </c>
      <c r="K70" s="212">
        <f t="shared" si="5"/>
        <v>7739</v>
      </c>
      <c r="L70" s="212">
        <f t="shared" si="5"/>
        <v>8490</v>
      </c>
      <c r="M70" s="212">
        <f t="shared" si="5"/>
        <v>9489</v>
      </c>
      <c r="N70" s="212">
        <f t="shared" si="5"/>
        <v>8590</v>
      </c>
      <c r="O70" s="212">
        <f t="shared" si="5"/>
        <v>8700</v>
      </c>
      <c r="P70" s="212">
        <f t="shared" si="5"/>
        <v>8990</v>
      </c>
      <c r="Q70" s="212">
        <f t="shared" si="5"/>
        <v>9751</v>
      </c>
      <c r="R70" s="212">
        <f t="shared" si="5"/>
        <v>9435</v>
      </c>
      <c r="S70" s="212">
        <f t="shared" ref="S70" si="6">S25+S37+S40+S49+S64+S67</f>
        <v>5986</v>
      </c>
      <c r="T70" s="212">
        <f>T25+T37+T40+T49+T64+T67</f>
        <v>4411</v>
      </c>
      <c r="U70" s="212">
        <f t="shared" si="2"/>
        <v>2567</v>
      </c>
      <c r="V70" s="212">
        <f t="shared" si="2"/>
        <v>826</v>
      </c>
      <c r="W70" s="212">
        <f t="shared" si="2"/>
        <v>143</v>
      </c>
      <c r="X70" s="131">
        <f>SUM(X68:X69)</f>
        <v>42109</v>
      </c>
      <c r="Y70" s="166">
        <f>SUM(Y68:Y69)</f>
        <v>131191</v>
      </c>
      <c r="Z70" s="213">
        <f>SUM(C70:E70)/$Y70</f>
        <v>0.12577844516773254</v>
      </c>
      <c r="AA70" s="214">
        <f>SUM(F70:O70)/$Y70</f>
        <v>0.55324679284402134</v>
      </c>
      <c r="AB70" s="214">
        <f>X70/$Y70</f>
        <v>0.32097476198824615</v>
      </c>
      <c r="AC70" s="207">
        <f t="shared" si="4"/>
        <v>1</v>
      </c>
    </row>
    <row r="71" spans="1:29" x14ac:dyDescent="0.15"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1:29" x14ac:dyDescent="0.15"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</row>
    <row r="73" spans="1:29" x14ac:dyDescent="0.15"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</row>
    <row r="74" spans="1:29" x14ac:dyDescent="0.15"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</row>
    <row r="75" spans="1:29" x14ac:dyDescent="0.15"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</row>
    <row r="76" spans="1:29" x14ac:dyDescent="0.15"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</row>
    <row r="77" spans="1:29" x14ac:dyDescent="0.15"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</row>
    <row r="78" spans="1:29" x14ac:dyDescent="0.15"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</row>
    <row r="79" spans="1:29" x14ac:dyDescent="0.15"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</row>
    <row r="80" spans="1:29" x14ac:dyDescent="0.15"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</row>
    <row r="81" spans="3:23" x14ac:dyDescent="0.15"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</row>
    <row r="82" spans="3:23" x14ac:dyDescent="0.15"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</row>
    <row r="83" spans="3:23" x14ac:dyDescent="0.15"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</row>
    <row r="84" spans="3:23" x14ac:dyDescent="0.15"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</row>
    <row r="85" spans="3:23" x14ac:dyDescent="0.15"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</row>
    <row r="86" spans="3:23" x14ac:dyDescent="0.15"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</row>
    <row r="87" spans="3:23" x14ac:dyDescent="0.15"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</row>
    <row r="88" spans="3:23" x14ac:dyDescent="0.15"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</row>
    <row r="89" spans="3:23" x14ac:dyDescent="0.15"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</row>
    <row r="90" spans="3:23" x14ac:dyDescent="0.15"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</row>
    <row r="91" spans="3:23" x14ac:dyDescent="0.15"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</row>
    <row r="92" spans="3:23" x14ac:dyDescent="0.15"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</row>
    <row r="93" spans="3:23" x14ac:dyDescent="0.15"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</row>
    <row r="94" spans="3:23" x14ac:dyDescent="0.15"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</row>
    <row r="95" spans="3:23" x14ac:dyDescent="0.15"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</row>
    <row r="96" spans="3:23" x14ac:dyDescent="0.15"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</row>
    <row r="97" spans="3:23" x14ac:dyDescent="0.15"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</row>
    <row r="98" spans="3:23" x14ac:dyDescent="0.15"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</row>
    <row r="99" spans="3:23" x14ac:dyDescent="0.15"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</row>
    <row r="100" spans="3:23" x14ac:dyDescent="0.15"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</row>
    <row r="101" spans="3:23" x14ac:dyDescent="0.15"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</row>
    <row r="102" spans="3:23" x14ac:dyDescent="0.15"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</row>
    <row r="103" spans="3:23" x14ac:dyDescent="0.15"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</row>
    <row r="104" spans="3:23" x14ac:dyDescent="0.15"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</row>
    <row r="105" spans="3:23" x14ac:dyDescent="0.15"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</row>
    <row r="106" spans="3:23" x14ac:dyDescent="0.15"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</row>
    <row r="107" spans="3:23" x14ac:dyDescent="0.15"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</row>
    <row r="108" spans="3:23" x14ac:dyDescent="0.15"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</row>
    <row r="109" spans="3:23" x14ac:dyDescent="0.15"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</row>
    <row r="110" spans="3:23" x14ac:dyDescent="0.15"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</row>
    <row r="111" spans="3:23" x14ac:dyDescent="0.15"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</row>
    <row r="112" spans="3:23" x14ac:dyDescent="0.1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</row>
    <row r="113" spans="3:23" x14ac:dyDescent="0.15"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</row>
    <row r="114" spans="3:23" x14ac:dyDescent="0.15"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</row>
    <row r="115" spans="3:23" x14ac:dyDescent="0.15"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</row>
    <row r="116" spans="3:23" x14ac:dyDescent="0.15"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</row>
    <row r="117" spans="3:23" x14ac:dyDescent="0.15"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</row>
    <row r="118" spans="3:23" x14ac:dyDescent="0.15"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</row>
  </sheetData>
  <mergeCells count="24">
    <mergeCell ref="A14:A16"/>
    <mergeCell ref="A1:B1"/>
    <mergeCell ref="A2:A4"/>
    <mergeCell ref="A5:A7"/>
    <mergeCell ref="A8:A10"/>
    <mergeCell ref="A11:A13"/>
    <mergeCell ref="A68:A70"/>
    <mergeCell ref="A23:A25"/>
    <mergeCell ref="A35:A37"/>
    <mergeCell ref="A38:A40"/>
    <mergeCell ref="A47:A49"/>
    <mergeCell ref="A26:A28"/>
    <mergeCell ref="A56:A58"/>
    <mergeCell ref="A59:A61"/>
    <mergeCell ref="A41:A43"/>
    <mergeCell ref="A44:A46"/>
    <mergeCell ref="A29:A31"/>
    <mergeCell ref="A32:A34"/>
    <mergeCell ref="A17:A19"/>
    <mergeCell ref="A20:A22"/>
    <mergeCell ref="A62:A64"/>
    <mergeCell ref="A65:A67"/>
    <mergeCell ref="A50:A52"/>
    <mergeCell ref="A53:A55"/>
  </mergeCells>
  <phoneticPr fontId="2"/>
  <pageMargins left="0.59055118110236227" right="0.19685039370078741" top="0.78740157480314965" bottom="0" header="0.59055118110236227" footer="0"/>
  <pageSetup paperSize="9" orientation="landscape" r:id="rId1"/>
  <headerFooter alignWithMargins="0">
    <oddHeader>&amp;L&amp;P／&amp;N&amp;C町別･年齢5歳区分別人口　&amp;R令和8年1月1日現在</oddHeader>
  </headerFooter>
  <colBreaks count="2" manualBreakCount="2">
    <brk id="28" max="69" man="1"/>
    <brk id="2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6"/>
  <sheetViews>
    <sheetView zoomScale="90" zoomScaleNormal="90" workbookViewId="0">
      <selection activeCell="M4" sqref="M4"/>
    </sheetView>
  </sheetViews>
  <sheetFormatPr defaultRowHeight="13.5" x14ac:dyDescent="0.15"/>
  <cols>
    <col min="12" max="12" width="10.125" style="5" bestFit="1" customWidth="1"/>
    <col min="13" max="13" width="10.75" style="5" customWidth="1"/>
    <col min="14" max="14" width="10.125" style="5" bestFit="1" customWidth="1"/>
    <col min="15" max="15" width="9.125" style="5" bestFit="1" customWidth="1"/>
    <col min="16" max="16" width="11.125" style="5" bestFit="1" customWidth="1"/>
    <col min="17" max="17" width="9.125" style="5" bestFit="1" customWidth="1"/>
  </cols>
  <sheetData>
    <row r="1" spans="2:17" x14ac:dyDescent="0.15">
      <c r="B1" s="12" t="s">
        <v>131</v>
      </c>
      <c r="M1" s="12" t="s">
        <v>131</v>
      </c>
    </row>
    <row r="2" spans="2:17" x14ac:dyDescent="0.15">
      <c r="B2" s="12"/>
      <c r="P2" s="5" t="s">
        <v>102</v>
      </c>
    </row>
    <row r="3" spans="2:17" x14ac:dyDescent="0.15">
      <c r="B3" s="12"/>
      <c r="K3" s="1"/>
      <c r="L3" s="9" t="s">
        <v>96</v>
      </c>
      <c r="M3" s="6" t="s">
        <v>97</v>
      </c>
      <c r="N3" s="3" t="s">
        <v>98</v>
      </c>
      <c r="O3" s="6" t="s">
        <v>99</v>
      </c>
      <c r="P3" s="4" t="s">
        <v>100</v>
      </c>
      <c r="Q3" s="6" t="s">
        <v>101</v>
      </c>
    </row>
    <row r="4" spans="2:17" x14ac:dyDescent="0.15">
      <c r="K4" s="1" t="s">
        <v>17</v>
      </c>
      <c r="L4" s="16">
        <f>地区別5歳毎!W23</f>
        <v>4</v>
      </c>
      <c r="M4" s="15">
        <f>L4/L26</f>
        <v>9.2299882317650045E-5</v>
      </c>
      <c r="N4" s="17">
        <f>地区別5歳毎!W24</f>
        <v>87</v>
      </c>
      <c r="O4" s="15">
        <f>N4/N26</f>
        <v>1.8571489561542073E-3</v>
      </c>
      <c r="P4" s="18">
        <f>L4+N4</f>
        <v>91</v>
      </c>
      <c r="Q4" s="15">
        <f>P4/P26</f>
        <v>1.0090593570850383E-3</v>
      </c>
    </row>
    <row r="5" spans="2:17" x14ac:dyDescent="0.15">
      <c r="K5" s="1" t="s">
        <v>111</v>
      </c>
      <c r="L5" s="16">
        <f>地区別5歳毎!V23</f>
        <v>108</v>
      </c>
      <c r="M5" s="15">
        <f>L5/L26</f>
        <v>2.4920968225765512E-3</v>
      </c>
      <c r="N5" s="17">
        <f>地区別5歳毎!V24</f>
        <v>403</v>
      </c>
      <c r="O5" s="15">
        <f>N5/N26</f>
        <v>8.6026555095419024E-3</v>
      </c>
      <c r="P5" s="18">
        <f t="shared" ref="P5:P24" si="0">L5+N5</f>
        <v>511</v>
      </c>
      <c r="Q5" s="15">
        <f>P5/P26</f>
        <v>5.6662563897852142E-3</v>
      </c>
    </row>
    <row r="6" spans="2:17" x14ac:dyDescent="0.15">
      <c r="K6" s="1" t="s">
        <v>112</v>
      </c>
      <c r="L6" s="16">
        <f>地区別5歳毎!U23</f>
        <v>479</v>
      </c>
      <c r="M6" s="15">
        <f>L6/L26</f>
        <v>1.1052910907538594E-2</v>
      </c>
      <c r="N6" s="17">
        <f>地区別5歳毎!U24</f>
        <v>1189</v>
      </c>
      <c r="O6" s="15">
        <f>N6/N26</f>
        <v>2.53810357341075E-2</v>
      </c>
      <c r="P6" s="18">
        <f t="shared" si="0"/>
        <v>1668</v>
      </c>
      <c r="Q6" s="15">
        <f>P6/P26</f>
        <v>1.8495725358437843E-2</v>
      </c>
    </row>
    <row r="7" spans="2:17" x14ac:dyDescent="0.15">
      <c r="K7" s="1" t="s">
        <v>113</v>
      </c>
      <c r="L7" s="16">
        <f>地区別5歳毎!T23</f>
        <v>1019</v>
      </c>
      <c r="M7" s="15">
        <f>L7/L26</f>
        <v>2.3513395020421348E-2</v>
      </c>
      <c r="N7" s="17">
        <f>地区別5歳毎!T24</f>
        <v>1876</v>
      </c>
      <c r="O7" s="15">
        <f>N7/N26</f>
        <v>4.0046108525807964E-2</v>
      </c>
      <c r="P7" s="18">
        <f t="shared" si="0"/>
        <v>2895</v>
      </c>
      <c r="Q7" s="15">
        <f>P7/P26</f>
        <v>3.2101393832540501E-2</v>
      </c>
    </row>
    <row r="8" spans="2:17" x14ac:dyDescent="0.15">
      <c r="K8" s="1" t="s">
        <v>114</v>
      </c>
      <c r="L8" s="16">
        <f>地区別5歳毎!S23</f>
        <v>1603</v>
      </c>
      <c r="M8" s="15">
        <f>L8/L26</f>
        <v>3.6989177838798258E-2</v>
      </c>
      <c r="N8" s="17">
        <f>地区別5歳毎!S24</f>
        <v>2402</v>
      </c>
      <c r="O8" s="15">
        <f>N8/N26</f>
        <v>5.1274388421636855E-2</v>
      </c>
      <c r="P8" s="18">
        <f t="shared" si="0"/>
        <v>4005</v>
      </c>
      <c r="Q8" s="15">
        <f>P8/P26</f>
        <v>4.4409700276105253E-2</v>
      </c>
    </row>
    <row r="9" spans="2:17" x14ac:dyDescent="0.15">
      <c r="K9" s="1" t="s">
        <v>115</v>
      </c>
      <c r="L9" s="16">
        <f>地区別5歳毎!R23</f>
        <v>2627</v>
      </c>
      <c r="M9" s="15">
        <f>L9/L26</f>
        <v>6.061794771211667E-2</v>
      </c>
      <c r="N9" s="17">
        <f>地区別5歳毎!R24</f>
        <v>3295</v>
      </c>
      <c r="O9" s="15">
        <f>N9/N26</f>
        <v>7.033684839687486E-2</v>
      </c>
      <c r="P9" s="18">
        <f t="shared" si="0"/>
        <v>5922</v>
      </c>
      <c r="Q9" s="15">
        <f>P9/P26</f>
        <v>6.5666478161072489E-2</v>
      </c>
    </row>
    <row r="10" spans="2:17" x14ac:dyDescent="0.15">
      <c r="K10" s="1" t="s">
        <v>116</v>
      </c>
      <c r="L10" s="16">
        <f>地区別5歳毎!Q23</f>
        <v>2863</v>
      </c>
      <c r="M10" s="15">
        <f>L10/L26</f>
        <v>6.6063640768858026E-2</v>
      </c>
      <c r="N10" s="17">
        <f>地区別5歳毎!Q24</f>
        <v>3225</v>
      </c>
      <c r="O10" s="15">
        <f>N10/N26</f>
        <v>6.8842590616061142E-2</v>
      </c>
      <c r="P10" s="18">
        <f t="shared" si="0"/>
        <v>6088</v>
      </c>
      <c r="Q10" s="15">
        <f>P10/P26</f>
        <v>6.7507179845425411E-2</v>
      </c>
    </row>
    <row r="11" spans="2:17" x14ac:dyDescent="0.15">
      <c r="K11" s="1" t="s">
        <v>117</v>
      </c>
      <c r="L11" s="16">
        <f>地区別5歳毎!P23</f>
        <v>2737</v>
      </c>
      <c r="M11" s="15">
        <f>L11/L26</f>
        <v>6.3156194475852037E-2</v>
      </c>
      <c r="N11" s="17">
        <f>地区別5歳毎!P24</f>
        <v>2960</v>
      </c>
      <c r="O11" s="15">
        <f>N11/N26</f>
        <v>6.3185757588694866E-2</v>
      </c>
      <c r="P11" s="18">
        <f t="shared" si="0"/>
        <v>5697</v>
      </c>
      <c r="Q11" s="15">
        <f>P11/P26</f>
        <v>6.3171551179268814E-2</v>
      </c>
    </row>
    <row r="12" spans="2:17" x14ac:dyDescent="0.15">
      <c r="K12" s="1" t="s">
        <v>118</v>
      </c>
      <c r="L12" s="16">
        <f>地区別5歳毎!O23</f>
        <v>2708</v>
      </c>
      <c r="M12" s="15">
        <f>L12/L26</f>
        <v>6.2487020329049084E-2</v>
      </c>
      <c r="N12" s="17">
        <f>地区別5歳毎!O24</f>
        <v>3148</v>
      </c>
      <c r="O12" s="15">
        <f>N12/N26</f>
        <v>6.7198907057166038E-2</v>
      </c>
      <c r="P12" s="18">
        <f t="shared" si="0"/>
        <v>5856</v>
      </c>
      <c r="Q12" s="15">
        <f>P12/P26</f>
        <v>6.4934632913076745E-2</v>
      </c>
    </row>
    <row r="13" spans="2:17" x14ac:dyDescent="0.15">
      <c r="K13" s="1" t="s">
        <v>119</v>
      </c>
      <c r="L13" s="16">
        <f>地区別5歳毎!N23</f>
        <v>2859</v>
      </c>
      <c r="M13" s="15">
        <f>L13/L26</f>
        <v>6.5971340886540372E-2</v>
      </c>
      <c r="N13" s="17">
        <f>地区別5歳毎!N24</f>
        <v>3140</v>
      </c>
      <c r="O13" s="15">
        <f>N13/N26</f>
        <v>6.7028134739358744E-2</v>
      </c>
      <c r="P13" s="18">
        <f t="shared" si="0"/>
        <v>5999</v>
      </c>
      <c r="Q13" s="15">
        <f>P13/P26</f>
        <v>6.6520297617067514E-2</v>
      </c>
    </row>
    <row r="14" spans="2:17" x14ac:dyDescent="0.15">
      <c r="K14" s="1" t="s">
        <v>120</v>
      </c>
      <c r="L14" s="16">
        <f>地区別5歳毎!M23</f>
        <v>3367</v>
      </c>
      <c r="M14" s="15">
        <f>L14/L26</f>
        <v>7.7693425940881924E-2</v>
      </c>
      <c r="N14" s="17">
        <f>地区別5歳毎!M24</f>
        <v>3451</v>
      </c>
      <c r="O14" s="15">
        <f>N14/N26</f>
        <v>7.3666908594116898E-2</v>
      </c>
      <c r="P14" s="18">
        <f t="shared" si="0"/>
        <v>6818</v>
      </c>
      <c r="Q14" s="15">
        <f>P14/P26</f>
        <v>7.5601831830832855E-2</v>
      </c>
    </row>
    <row r="15" spans="2:17" x14ac:dyDescent="0.15">
      <c r="K15" s="1" t="s">
        <v>121</v>
      </c>
      <c r="L15" s="16">
        <f>地区別5歳毎!L23</f>
        <v>2964</v>
      </c>
      <c r="M15" s="15">
        <f>L15/L26</f>
        <v>6.8394212797378687E-2</v>
      </c>
      <c r="N15" s="17">
        <f>地区別5歳毎!L24</f>
        <v>3100</v>
      </c>
      <c r="O15" s="15">
        <f>N15/N26</f>
        <v>6.617427315032233E-2</v>
      </c>
      <c r="P15" s="18">
        <f t="shared" si="0"/>
        <v>6064</v>
      </c>
      <c r="Q15" s="15">
        <f>P15/P26</f>
        <v>6.7241054300699682E-2</v>
      </c>
    </row>
    <row r="16" spans="2:17" x14ac:dyDescent="0.15">
      <c r="K16" s="1" t="s">
        <v>122</v>
      </c>
      <c r="L16" s="16">
        <f>地区別5歳毎!K23</f>
        <v>2752</v>
      </c>
      <c r="M16" s="15">
        <f>L16/L26</f>
        <v>6.3502319034543231E-2</v>
      </c>
      <c r="N16" s="17">
        <f>地区別5歳毎!K24</f>
        <v>2780</v>
      </c>
      <c r="O16" s="15">
        <f>N16/N26</f>
        <v>5.9343380438030995E-2</v>
      </c>
      <c r="P16" s="18">
        <f t="shared" si="0"/>
        <v>5532</v>
      </c>
      <c r="Q16" s="15">
        <f>P16/P26</f>
        <v>6.1341938059279462E-2</v>
      </c>
    </row>
    <row r="17" spans="2:17" x14ac:dyDescent="0.15">
      <c r="K17" s="1" t="s">
        <v>123</v>
      </c>
      <c r="L17" s="16">
        <f>地区別5歳毎!J23</f>
        <v>2322</v>
      </c>
      <c r="M17" s="15">
        <f>L17/L26</f>
        <v>5.3580081685395853E-2</v>
      </c>
      <c r="N17" s="17">
        <f>地区別5歳毎!J24</f>
        <v>2311</v>
      </c>
      <c r="O17" s="15">
        <f>N17/N26</f>
        <v>4.9331853306579E-2</v>
      </c>
      <c r="P17" s="18">
        <f t="shared" si="0"/>
        <v>4633</v>
      </c>
      <c r="Q17" s="15">
        <f>P17/P26</f>
        <v>5.1373318696428374E-2</v>
      </c>
    </row>
    <row r="18" spans="2:17" x14ac:dyDescent="0.15">
      <c r="K18" s="1" t="s">
        <v>124</v>
      </c>
      <c r="L18" s="16">
        <f>地区別5歳毎!I23</f>
        <v>2120</v>
      </c>
      <c r="M18" s="15">
        <f>L18/L26</f>
        <v>4.8918937628354524E-2</v>
      </c>
      <c r="N18" s="17">
        <f>地区別5歳毎!I24</f>
        <v>1941</v>
      </c>
      <c r="O18" s="15">
        <f>N18/N26</f>
        <v>4.1433633607992147E-2</v>
      </c>
      <c r="P18" s="18">
        <f t="shared" si="0"/>
        <v>4061</v>
      </c>
      <c r="Q18" s="15">
        <f>P18/P26</f>
        <v>4.5030659880465278E-2</v>
      </c>
    </row>
    <row r="19" spans="2:17" x14ac:dyDescent="0.15">
      <c r="K19" s="1" t="s">
        <v>125</v>
      </c>
      <c r="L19" s="16">
        <f>地区別5歳毎!H23</f>
        <v>2218</v>
      </c>
      <c r="M19" s="15">
        <f>L19/L26</f>
        <v>5.1180284745136952E-2</v>
      </c>
      <c r="N19" s="17">
        <f>地区別5歳毎!H24</f>
        <v>1817</v>
      </c>
      <c r="O19" s="15">
        <f>N19/N26</f>
        <v>3.878666268197925E-2</v>
      </c>
      <c r="P19" s="18">
        <f t="shared" si="0"/>
        <v>4035</v>
      </c>
      <c r="Q19" s="15">
        <f>P19/P26</f>
        <v>4.4742357207012411E-2</v>
      </c>
    </row>
    <row r="20" spans="2:17" x14ac:dyDescent="0.15">
      <c r="K20" s="1" t="s">
        <v>126</v>
      </c>
      <c r="L20" s="16">
        <f>地区別5歳毎!G23</f>
        <v>2117</v>
      </c>
      <c r="M20" s="15">
        <f>L20/L26</f>
        <v>4.8849712716616284E-2</v>
      </c>
      <c r="N20" s="17">
        <f>地区別5歳毎!G24</f>
        <v>1752</v>
      </c>
      <c r="O20" s="15">
        <f>N20/N26</f>
        <v>3.7399137599795074E-2</v>
      </c>
      <c r="P20" s="18">
        <f t="shared" si="0"/>
        <v>3869</v>
      </c>
      <c r="Q20" s="15">
        <f>P20/P26</f>
        <v>4.2901655522659482E-2</v>
      </c>
    </row>
    <row r="21" spans="2:17" x14ac:dyDescent="0.15">
      <c r="K21" s="1" t="s">
        <v>127</v>
      </c>
      <c r="L21" s="16">
        <f>地区別5歳毎!F23</f>
        <v>2401</v>
      </c>
      <c r="M21" s="15">
        <f>L21/L26</f>
        <v>5.540300436116944E-2</v>
      </c>
      <c r="N21" s="17">
        <f>地区別5歳毎!F24</f>
        <v>2272</v>
      </c>
      <c r="O21" s="15">
        <f>N21/N26</f>
        <v>4.8499338257268494E-2</v>
      </c>
      <c r="P21" s="18">
        <f t="shared" si="0"/>
        <v>4673</v>
      </c>
      <c r="Q21" s="15">
        <f>P21/P26</f>
        <v>5.1816861270971244E-2</v>
      </c>
    </row>
    <row r="22" spans="2:17" x14ac:dyDescent="0.15">
      <c r="K22" s="1" t="s">
        <v>128</v>
      </c>
      <c r="L22" s="16">
        <f>地区別5歳毎!E23</f>
        <v>2399</v>
      </c>
      <c r="M22" s="15">
        <f>L22/L26</f>
        <v>5.5356854420010614E-2</v>
      </c>
      <c r="N22" s="17">
        <f>地区別5歳毎!E24</f>
        <v>2286</v>
      </c>
      <c r="O22" s="15">
        <f>N22/N26</f>
        <v>4.8798189813431245E-2</v>
      </c>
      <c r="P22" s="18">
        <f t="shared" si="0"/>
        <v>4685</v>
      </c>
      <c r="Q22" s="15">
        <f>P22/P26</f>
        <v>5.1949924043334109E-2</v>
      </c>
    </row>
    <row r="23" spans="2:17" x14ac:dyDescent="0.15">
      <c r="K23" s="1" t="s">
        <v>129</v>
      </c>
      <c r="L23" s="16">
        <f>地区別5歳毎!D23</f>
        <v>2049</v>
      </c>
      <c r="M23" s="15">
        <f>L23/L26</f>
        <v>4.7280614717216236E-2</v>
      </c>
      <c r="N23" s="17">
        <f>地区別5歳毎!D24</f>
        <v>1968</v>
      </c>
      <c r="O23" s="15">
        <f>N23/N26</f>
        <v>4.2009990180591726E-2</v>
      </c>
      <c r="P23" s="18">
        <f t="shared" si="0"/>
        <v>4017</v>
      </c>
      <c r="Q23" s="15">
        <f>P23/P26</f>
        <v>4.4542763048468118E-2</v>
      </c>
    </row>
    <row r="24" spans="2:17" x14ac:dyDescent="0.15">
      <c r="K24" s="1" t="s">
        <v>130</v>
      </c>
      <c r="L24" s="16">
        <f>地区別5歳毎!C23</f>
        <v>1621</v>
      </c>
      <c r="M24" s="15">
        <f>L24/L26</f>
        <v>3.7404527309227678E-2</v>
      </c>
      <c r="N24" s="17">
        <f>地区別5歳毎!C24</f>
        <v>1443</v>
      </c>
      <c r="O24" s="15">
        <f>N24/N26</f>
        <v>3.080305682448875E-2</v>
      </c>
      <c r="P24" s="18">
        <f t="shared" si="0"/>
        <v>3064</v>
      </c>
      <c r="Q24" s="15">
        <f>P24/P26</f>
        <v>3.3975361209984144E-2</v>
      </c>
    </row>
    <row r="25" spans="2:17" x14ac:dyDescent="0.15">
      <c r="K25" s="1"/>
    </row>
    <row r="26" spans="2:17" x14ac:dyDescent="0.15">
      <c r="K26" s="1"/>
      <c r="L26" s="7">
        <f>SUM(L4:L24)</f>
        <v>43337</v>
      </c>
      <c r="M26" s="6"/>
      <c r="N26" s="17">
        <f>SUM(N4:N24)</f>
        <v>46846</v>
      </c>
      <c r="O26" s="6"/>
      <c r="P26" s="18">
        <f>SUM(P4:P24)</f>
        <v>90183</v>
      </c>
      <c r="Q26" s="6"/>
    </row>
    <row r="27" spans="2:17" x14ac:dyDescent="0.15">
      <c r="K27" s="1"/>
    </row>
    <row r="28" spans="2:17" x14ac:dyDescent="0.15">
      <c r="K28" s="1"/>
    </row>
    <row r="29" spans="2:17" x14ac:dyDescent="0.15">
      <c r="K29" s="1"/>
    </row>
    <row r="30" spans="2:17" x14ac:dyDescent="0.15">
      <c r="K30" s="1"/>
    </row>
    <row r="31" spans="2:17" x14ac:dyDescent="0.15">
      <c r="B31" s="12" t="s">
        <v>132</v>
      </c>
      <c r="K31" s="1"/>
      <c r="M31" s="12"/>
    </row>
    <row r="32" spans="2:17" x14ac:dyDescent="0.15">
      <c r="B32" s="12"/>
      <c r="K32" s="1"/>
      <c r="M32" s="12" t="s">
        <v>132</v>
      </c>
      <c r="P32" s="5" t="s">
        <v>102</v>
      </c>
    </row>
    <row r="33" spans="11:17" x14ac:dyDescent="0.15">
      <c r="K33" s="1"/>
      <c r="L33" s="9" t="s">
        <v>96</v>
      </c>
      <c r="M33" s="6" t="s">
        <v>97</v>
      </c>
      <c r="N33" s="3" t="s">
        <v>98</v>
      </c>
      <c r="O33" s="6" t="s">
        <v>99</v>
      </c>
      <c r="P33" s="4" t="s">
        <v>100</v>
      </c>
      <c r="Q33" s="6" t="s">
        <v>101</v>
      </c>
    </row>
    <row r="34" spans="11:17" x14ac:dyDescent="0.15">
      <c r="K34" s="1" t="s">
        <v>17</v>
      </c>
      <c r="L34" s="16">
        <f>地区別5歳毎!W35</f>
        <v>1</v>
      </c>
      <c r="M34" s="15">
        <f>L34/L56</f>
        <v>1.2956724540036279E-4</v>
      </c>
      <c r="N34" s="17">
        <f>地区別5歳毎!W36</f>
        <v>11</v>
      </c>
      <c r="O34" s="15">
        <f>N34/N56</f>
        <v>1.3167344984438593E-3</v>
      </c>
      <c r="P34" s="18">
        <f>L34+N34</f>
        <v>12</v>
      </c>
      <c r="Q34" s="15">
        <f>P34/P56</f>
        <v>7.4664011946241914E-4</v>
      </c>
    </row>
    <row r="35" spans="11:17" x14ac:dyDescent="0.15">
      <c r="K35" s="1" t="s">
        <v>111</v>
      </c>
      <c r="L35" s="16">
        <f>地区別5歳毎!V35</f>
        <v>18</v>
      </c>
      <c r="M35" s="15">
        <f>L35/L56</f>
        <v>2.3322104172065301E-3</v>
      </c>
      <c r="N35" s="17">
        <f>地区別5歳毎!V36</f>
        <v>70</v>
      </c>
      <c r="O35" s="15">
        <f>N35/N56</f>
        <v>8.3792195355518323E-3</v>
      </c>
      <c r="P35" s="18">
        <f t="shared" ref="P35:P54" si="1">L35+N35</f>
        <v>88</v>
      </c>
      <c r="Q35" s="15">
        <f>P35/P56</f>
        <v>5.4753608760577405E-3</v>
      </c>
    </row>
    <row r="36" spans="11:17" x14ac:dyDescent="0.15">
      <c r="K36" s="1" t="s">
        <v>112</v>
      </c>
      <c r="L36" s="16">
        <f>地区別5歳毎!U35</f>
        <v>63</v>
      </c>
      <c r="M36" s="15">
        <f>L36/L56</f>
        <v>8.1627364602228549E-3</v>
      </c>
      <c r="N36" s="17">
        <f>地区別5歳毎!U36</f>
        <v>183</v>
      </c>
      <c r="O36" s="15">
        <f>N36/N56</f>
        <v>2.190567392865693E-2</v>
      </c>
      <c r="P36" s="18">
        <f t="shared" si="1"/>
        <v>246</v>
      </c>
      <c r="Q36" s="15">
        <f>P36/P56</f>
        <v>1.5306122448979591E-2</v>
      </c>
    </row>
    <row r="37" spans="11:17" x14ac:dyDescent="0.15">
      <c r="K37" s="1" t="s">
        <v>113</v>
      </c>
      <c r="L37" s="16">
        <f>地区別5歳毎!T35</f>
        <v>169</v>
      </c>
      <c r="M37" s="15">
        <f>L37/L56</f>
        <v>2.1896864472661311E-2</v>
      </c>
      <c r="N37" s="17">
        <f>地区別5歳毎!T36</f>
        <v>290</v>
      </c>
      <c r="O37" s="15">
        <f>N37/N56</f>
        <v>3.4713909504429014E-2</v>
      </c>
      <c r="P37" s="18">
        <f t="shared" si="1"/>
        <v>459</v>
      </c>
      <c r="Q37" s="15">
        <f>P37/P56</f>
        <v>2.8558984569437531E-2</v>
      </c>
    </row>
    <row r="38" spans="11:17" x14ac:dyDescent="0.15">
      <c r="K38" s="1" t="s">
        <v>114</v>
      </c>
      <c r="L38" s="16">
        <f>地区別5歳毎!S35</f>
        <v>324</v>
      </c>
      <c r="M38" s="15">
        <f>L38/L56</f>
        <v>4.1979787509717544E-2</v>
      </c>
      <c r="N38" s="17">
        <f>地区別5歳毎!S36</f>
        <v>395</v>
      </c>
      <c r="O38" s="15">
        <f>N38/N56</f>
        <v>4.7282738807756762E-2</v>
      </c>
      <c r="P38" s="18">
        <f t="shared" si="1"/>
        <v>719</v>
      </c>
      <c r="Q38" s="15">
        <f>P38/P56</f>
        <v>4.4736187157789944E-2</v>
      </c>
    </row>
    <row r="39" spans="11:17" x14ac:dyDescent="0.15">
      <c r="K39" s="1" t="s">
        <v>115</v>
      </c>
      <c r="L39" s="16">
        <f>地区別5歳毎!R35</f>
        <v>664</v>
      </c>
      <c r="M39" s="15">
        <f>L39/L56</f>
        <v>8.6032650945840894E-2</v>
      </c>
      <c r="N39" s="17">
        <f>地区別5歳毎!R36</f>
        <v>745</v>
      </c>
      <c r="O39" s="15">
        <f>N39/N56</f>
        <v>8.9178836485515917E-2</v>
      </c>
      <c r="P39" s="18">
        <f t="shared" si="1"/>
        <v>1409</v>
      </c>
      <c r="Q39" s="15">
        <f>P39/P56</f>
        <v>8.766799402687904E-2</v>
      </c>
    </row>
    <row r="40" spans="11:17" x14ac:dyDescent="0.15">
      <c r="K40" s="1" t="s">
        <v>116</v>
      </c>
      <c r="L40" s="16">
        <f>地区別5歳毎!Q35</f>
        <v>617</v>
      </c>
      <c r="M40" s="15">
        <f>L40/L56</f>
        <v>7.9942990412023837E-2</v>
      </c>
      <c r="N40" s="17">
        <f>地区別5歳毎!Q36</f>
        <v>725</v>
      </c>
      <c r="O40" s="15">
        <f>N40/N56</f>
        <v>8.6784773761072534E-2</v>
      </c>
      <c r="P40" s="18">
        <f t="shared" si="1"/>
        <v>1342</v>
      </c>
      <c r="Q40" s="15">
        <f>P40/P56</f>
        <v>8.3499253359880538E-2</v>
      </c>
    </row>
    <row r="41" spans="11:17" x14ac:dyDescent="0.15">
      <c r="K41" s="1" t="s">
        <v>117</v>
      </c>
      <c r="L41" s="16">
        <f>地区別5歳毎!P35</f>
        <v>500</v>
      </c>
      <c r="M41" s="15">
        <f>L41/L56</f>
        <v>6.4783622700181398E-2</v>
      </c>
      <c r="N41" s="17">
        <f>地区別5歳毎!P36</f>
        <v>596</v>
      </c>
      <c r="O41" s="15">
        <f>N41/N56</f>
        <v>7.1343069188412739E-2</v>
      </c>
      <c r="P41" s="18">
        <f t="shared" si="1"/>
        <v>1096</v>
      </c>
      <c r="Q41" s="15">
        <f>P41/P56</f>
        <v>6.8193130910900943E-2</v>
      </c>
    </row>
    <row r="42" spans="11:17" x14ac:dyDescent="0.15">
      <c r="K42" s="1" t="s">
        <v>118</v>
      </c>
      <c r="L42" s="16">
        <f>地区別5歳毎!O35</f>
        <v>429</v>
      </c>
      <c r="M42" s="15">
        <f>L42/L56</f>
        <v>5.5584348276755638E-2</v>
      </c>
      <c r="N42" s="17">
        <f>地区別5歳毎!O36</f>
        <v>452</v>
      </c>
      <c r="O42" s="15">
        <f>N42/N56</f>
        <v>5.4105817572420396E-2</v>
      </c>
      <c r="P42" s="18">
        <f t="shared" si="1"/>
        <v>881</v>
      </c>
      <c r="Q42" s="15">
        <f>P42/P56</f>
        <v>5.48158287705326E-2</v>
      </c>
    </row>
    <row r="43" spans="11:17" x14ac:dyDescent="0.15">
      <c r="K43" s="1" t="s">
        <v>119</v>
      </c>
      <c r="L43" s="16">
        <f>地区別5歳毎!N35</f>
        <v>461</v>
      </c>
      <c r="M43" s="15">
        <f>L43/L56</f>
        <v>5.9730500129567245E-2</v>
      </c>
      <c r="N43" s="17">
        <f>地区別5歳毎!N36</f>
        <v>518</v>
      </c>
      <c r="O43" s="15">
        <f>N43/N56</f>
        <v>6.2006224563083551E-2</v>
      </c>
      <c r="P43" s="18">
        <f t="shared" si="1"/>
        <v>979</v>
      </c>
      <c r="Q43" s="15">
        <f>P43/P56</f>
        <v>6.0913389746142362E-2</v>
      </c>
    </row>
    <row r="44" spans="11:17" x14ac:dyDescent="0.15">
      <c r="K44" s="1" t="s">
        <v>120</v>
      </c>
      <c r="L44" s="16">
        <f>地区別5歳毎!M35</f>
        <v>519</v>
      </c>
      <c r="M44" s="15">
        <f>L44/L56</f>
        <v>6.7245400362788282E-2</v>
      </c>
      <c r="N44" s="17">
        <f>地区別5歳毎!M36</f>
        <v>557</v>
      </c>
      <c r="O44" s="15">
        <f>N44/N56</f>
        <v>6.6674646875748145E-2</v>
      </c>
      <c r="P44" s="18">
        <f t="shared" si="1"/>
        <v>1076</v>
      </c>
      <c r="Q44" s="15">
        <f>P44/P56</f>
        <v>6.6948730711796911E-2</v>
      </c>
    </row>
    <row r="45" spans="11:17" x14ac:dyDescent="0.15">
      <c r="K45" s="1" t="s">
        <v>121</v>
      </c>
      <c r="L45" s="16">
        <f>地区別5歳毎!L35</f>
        <v>487</v>
      </c>
      <c r="M45" s="15">
        <f>L45/L56</f>
        <v>6.3099248509976683E-2</v>
      </c>
      <c r="N45" s="17">
        <f>地区別5歳毎!L36</f>
        <v>505</v>
      </c>
      <c r="O45" s="15">
        <f>N45/N56</f>
        <v>6.0450083792195353E-2</v>
      </c>
      <c r="P45" s="18">
        <f t="shared" si="1"/>
        <v>992</v>
      </c>
      <c r="Q45" s="15">
        <f>P45/P56</f>
        <v>6.1722249875559979E-2</v>
      </c>
    </row>
    <row r="46" spans="11:17" x14ac:dyDescent="0.15">
      <c r="K46" s="1" t="s">
        <v>122</v>
      </c>
      <c r="L46" s="16">
        <f>地区別5歳毎!K35</f>
        <v>442</v>
      </c>
      <c r="M46" s="15">
        <f>L46/L56</f>
        <v>5.7268722466960353E-2</v>
      </c>
      <c r="N46" s="17">
        <f>地区別5歳毎!K36</f>
        <v>489</v>
      </c>
      <c r="O46" s="15">
        <f>N46/N56</f>
        <v>5.8534833612640648E-2</v>
      </c>
      <c r="P46" s="18">
        <f t="shared" si="1"/>
        <v>931</v>
      </c>
      <c r="Q46" s="15">
        <f>P46/P56</f>
        <v>5.7926829268292686E-2</v>
      </c>
    </row>
    <row r="47" spans="11:17" x14ac:dyDescent="0.15">
      <c r="K47" s="1" t="s">
        <v>123</v>
      </c>
      <c r="L47" s="16">
        <f>地区別5歳毎!J35</f>
        <v>453</v>
      </c>
      <c r="M47" s="15">
        <f>L47/L56</f>
        <v>5.8693962166364341E-2</v>
      </c>
      <c r="N47" s="17">
        <f>地区別5歳毎!J36</f>
        <v>432</v>
      </c>
      <c r="O47" s="15">
        <f>N47/N56</f>
        <v>5.1711754847977014E-2</v>
      </c>
      <c r="P47" s="18">
        <f t="shared" si="1"/>
        <v>885</v>
      </c>
      <c r="Q47" s="15">
        <f>P47/P56</f>
        <v>5.5064708810353406E-2</v>
      </c>
    </row>
    <row r="48" spans="11:17" x14ac:dyDescent="0.15">
      <c r="K48" s="1" t="s">
        <v>124</v>
      </c>
      <c r="L48" s="16">
        <f>地区別5歳毎!I35</f>
        <v>403</v>
      </c>
      <c r="M48" s="15">
        <f>L48/L56</f>
        <v>5.2215599896346207E-2</v>
      </c>
      <c r="N48" s="17">
        <f>地区別5歳毎!I36</f>
        <v>396</v>
      </c>
      <c r="O48" s="15">
        <f>N48/N56</f>
        <v>4.7402441943978933E-2</v>
      </c>
      <c r="P48" s="18">
        <f t="shared" si="1"/>
        <v>799</v>
      </c>
      <c r="Q48" s="15">
        <f>P48/P56</f>
        <v>4.9713787954206071E-2</v>
      </c>
    </row>
    <row r="49" spans="2:17" x14ac:dyDescent="0.15">
      <c r="K49" s="1" t="s">
        <v>125</v>
      </c>
      <c r="L49" s="16">
        <f>地区別5歳毎!H35</f>
        <v>377</v>
      </c>
      <c r="M49" s="15">
        <f>L49/L56</f>
        <v>4.8846851515936769E-2</v>
      </c>
      <c r="N49" s="17">
        <f>地区別5歳毎!H36</f>
        <v>339</v>
      </c>
      <c r="O49" s="15">
        <f>N49/N56</f>
        <v>4.0579363179315299E-2</v>
      </c>
      <c r="P49" s="18">
        <f t="shared" si="1"/>
        <v>716</v>
      </c>
      <c r="Q49" s="15">
        <f>P49/P56</f>
        <v>4.4549527127924343E-2</v>
      </c>
    </row>
    <row r="50" spans="2:17" x14ac:dyDescent="0.15">
      <c r="K50" s="1" t="s">
        <v>126</v>
      </c>
      <c r="L50" s="16">
        <f>地区別5歳毎!G35</f>
        <v>350</v>
      </c>
      <c r="M50" s="15">
        <f>L50/L56</f>
        <v>4.5348535890126974E-2</v>
      </c>
      <c r="N50" s="17">
        <f>地区別5歳毎!G36</f>
        <v>312</v>
      </c>
      <c r="O50" s="15">
        <f>N50/N56</f>
        <v>3.7347378501316732E-2</v>
      </c>
      <c r="P50" s="18">
        <f t="shared" si="1"/>
        <v>662</v>
      </c>
      <c r="Q50" s="15">
        <f>P50/P56</f>
        <v>4.1189646590343451E-2</v>
      </c>
    </row>
    <row r="51" spans="2:17" x14ac:dyDescent="0.15">
      <c r="K51" s="1" t="s">
        <v>127</v>
      </c>
      <c r="L51" s="16">
        <f>地区別5歳毎!F35</f>
        <v>367</v>
      </c>
      <c r="M51" s="15">
        <f>L51/L56</f>
        <v>4.7551179061933145E-2</v>
      </c>
      <c r="N51" s="17">
        <f>地区別5歳毎!F36</f>
        <v>303</v>
      </c>
      <c r="O51" s="15">
        <f>N51/N56</f>
        <v>3.6270050275317212E-2</v>
      </c>
      <c r="P51" s="18">
        <f t="shared" si="1"/>
        <v>670</v>
      </c>
      <c r="Q51" s="15">
        <f>P51/P56</f>
        <v>4.1687406669985071E-2</v>
      </c>
    </row>
    <row r="52" spans="2:17" x14ac:dyDescent="0.15">
      <c r="K52" s="1" t="s">
        <v>128</v>
      </c>
      <c r="L52" s="16">
        <f>地区別5歳毎!E35</f>
        <v>369</v>
      </c>
      <c r="M52" s="15">
        <f>L52/L56</f>
        <v>4.7810313552733866E-2</v>
      </c>
      <c r="N52" s="17">
        <f>地区別5歳毎!E36</f>
        <v>336</v>
      </c>
      <c r="O52" s="15">
        <f>N52/N56</f>
        <v>4.0220253770648792E-2</v>
      </c>
      <c r="P52" s="18">
        <f t="shared" si="1"/>
        <v>705</v>
      </c>
      <c r="Q52" s="15">
        <f>P52/P56</f>
        <v>4.3865107018417122E-2</v>
      </c>
    </row>
    <row r="53" spans="2:17" x14ac:dyDescent="0.15">
      <c r="K53" s="1" t="s">
        <v>129</v>
      </c>
      <c r="L53" s="16">
        <f>地区別5歳毎!D35</f>
        <v>369</v>
      </c>
      <c r="M53" s="15">
        <f>L53/L56</f>
        <v>4.7810313552733866E-2</v>
      </c>
      <c r="N53" s="17">
        <f>地区別5歳毎!D36</f>
        <v>355</v>
      </c>
      <c r="O53" s="15">
        <f>N53/N56</f>
        <v>4.2494613358870004E-2</v>
      </c>
      <c r="P53" s="18">
        <f t="shared" si="1"/>
        <v>724</v>
      </c>
      <c r="Q53" s="15">
        <f>P53/P56</f>
        <v>4.5047287207565956E-2</v>
      </c>
    </row>
    <row r="54" spans="2:17" x14ac:dyDescent="0.15">
      <c r="K54" s="1" t="s">
        <v>130</v>
      </c>
      <c r="L54" s="16">
        <f>地区別5歳毎!C35</f>
        <v>336</v>
      </c>
      <c r="M54" s="15">
        <f>L54/L56</f>
        <v>4.3534594454521895E-2</v>
      </c>
      <c r="N54" s="17">
        <f>地区別5歳毎!C36</f>
        <v>345</v>
      </c>
      <c r="O54" s="15">
        <f>N54/N56</f>
        <v>4.1297581996648312E-2</v>
      </c>
      <c r="P54" s="18">
        <f t="shared" si="1"/>
        <v>681</v>
      </c>
      <c r="Q54" s="15">
        <f>P54/P56</f>
        <v>4.2371826779492285E-2</v>
      </c>
    </row>
    <row r="55" spans="2:17" x14ac:dyDescent="0.15">
      <c r="K55" s="1"/>
    </row>
    <row r="56" spans="2:17" x14ac:dyDescent="0.15">
      <c r="K56" s="1"/>
      <c r="L56" s="16">
        <f>SUM(L34:L54)</f>
        <v>7718</v>
      </c>
      <c r="M56" s="6"/>
      <c r="N56" s="17">
        <f>SUM(N34:N54)</f>
        <v>8354</v>
      </c>
      <c r="O56" s="6"/>
      <c r="P56" s="18">
        <f>SUM(P34:P54)</f>
        <v>16072</v>
      </c>
      <c r="Q56" s="6"/>
    </row>
    <row r="61" spans="2:17" x14ac:dyDescent="0.15">
      <c r="B61" s="12" t="s">
        <v>133</v>
      </c>
    </row>
    <row r="62" spans="2:17" x14ac:dyDescent="0.15">
      <c r="K62" s="1"/>
      <c r="M62" s="12" t="s">
        <v>133</v>
      </c>
      <c r="P62" s="5" t="s">
        <v>102</v>
      </c>
    </row>
    <row r="63" spans="2:17" x14ac:dyDescent="0.15">
      <c r="K63" s="1"/>
      <c r="L63" s="9" t="s">
        <v>96</v>
      </c>
      <c r="M63" s="6" t="s">
        <v>97</v>
      </c>
      <c r="N63" s="3" t="s">
        <v>98</v>
      </c>
      <c r="O63" s="6" t="s">
        <v>99</v>
      </c>
      <c r="P63" s="4" t="s">
        <v>100</v>
      </c>
      <c r="Q63" s="6" t="s">
        <v>101</v>
      </c>
    </row>
    <row r="64" spans="2:17" x14ac:dyDescent="0.15">
      <c r="K64" s="1" t="s">
        <v>17</v>
      </c>
      <c r="L64" s="16">
        <f>地区別5歳毎!W38</f>
        <v>1</v>
      </c>
      <c r="M64" s="15">
        <f>L64/L86</f>
        <v>4.5065344749887338E-4</v>
      </c>
      <c r="N64" s="17">
        <f>地区別5歳毎!W39</f>
        <v>7</v>
      </c>
      <c r="O64" s="15">
        <f>N64/N86</f>
        <v>2.7866242038216559E-3</v>
      </c>
      <c r="P64" s="18">
        <f>L64+N64</f>
        <v>8</v>
      </c>
      <c r="Q64" s="15">
        <f>P64/P86</f>
        <v>1.6909744240118367E-3</v>
      </c>
    </row>
    <row r="65" spans="11:17" x14ac:dyDescent="0.15">
      <c r="K65" s="1" t="s">
        <v>111</v>
      </c>
      <c r="L65" s="16">
        <f>地区別5歳毎!V38</f>
        <v>6</v>
      </c>
      <c r="M65" s="15">
        <f>L65/L86</f>
        <v>2.7039206849932404E-3</v>
      </c>
      <c r="N65" s="17">
        <f>地区別5歳毎!V39</f>
        <v>30</v>
      </c>
      <c r="O65" s="15">
        <f>N65/N86</f>
        <v>1.194267515923567E-2</v>
      </c>
      <c r="P65" s="18">
        <f t="shared" ref="P65:P84" si="2">L65+N65</f>
        <v>36</v>
      </c>
      <c r="Q65" s="15">
        <f>P65/P86</f>
        <v>7.6093849080532657E-3</v>
      </c>
    </row>
    <row r="66" spans="11:17" x14ac:dyDescent="0.15">
      <c r="K66" s="1" t="s">
        <v>112</v>
      </c>
      <c r="L66" s="16">
        <f>地区別5歳毎!U38</f>
        <v>24</v>
      </c>
      <c r="M66" s="15">
        <f>L66/L86</f>
        <v>1.0815682739972961E-2</v>
      </c>
      <c r="N66" s="17">
        <f>地区別5歳毎!U39</f>
        <v>96</v>
      </c>
      <c r="O66" s="15">
        <f>N66/N86</f>
        <v>3.8216560509554139E-2</v>
      </c>
      <c r="P66" s="18">
        <f t="shared" si="2"/>
        <v>120</v>
      </c>
      <c r="Q66" s="15">
        <f>P66/P86</f>
        <v>2.5364616360177554E-2</v>
      </c>
    </row>
    <row r="67" spans="11:17" x14ac:dyDescent="0.15">
      <c r="K67" s="1" t="s">
        <v>113</v>
      </c>
      <c r="L67" s="16">
        <f>地区別5歳毎!T38</f>
        <v>63</v>
      </c>
      <c r="M67" s="15">
        <f>L67/L86</f>
        <v>2.8391167192429023E-2</v>
      </c>
      <c r="N67" s="17">
        <f>地区別5歳毎!T39</f>
        <v>148</v>
      </c>
      <c r="O67" s="15">
        <f>N67/N86</f>
        <v>5.89171974522293E-2</v>
      </c>
      <c r="P67" s="18">
        <f t="shared" si="2"/>
        <v>211</v>
      </c>
      <c r="Q67" s="15">
        <f>P67/P86</f>
        <v>4.4599450433312197E-2</v>
      </c>
    </row>
    <row r="68" spans="11:17" x14ac:dyDescent="0.15">
      <c r="K68" s="1" t="s">
        <v>114</v>
      </c>
      <c r="L68" s="16">
        <f>地区別5歳毎!S38</f>
        <v>94</v>
      </c>
      <c r="M68" s="15">
        <f>L68/L86</f>
        <v>4.2361424064894099E-2</v>
      </c>
      <c r="N68" s="17">
        <f>地区別5歳毎!S39</f>
        <v>140</v>
      </c>
      <c r="O68" s="15">
        <f>N68/N86</f>
        <v>5.5732484076433123E-2</v>
      </c>
      <c r="P68" s="18">
        <f t="shared" si="2"/>
        <v>234</v>
      </c>
      <c r="Q68" s="15">
        <f>P68/P86</f>
        <v>4.946100190234623E-2</v>
      </c>
    </row>
    <row r="69" spans="11:17" x14ac:dyDescent="0.15">
      <c r="K69" s="1" t="s">
        <v>115</v>
      </c>
      <c r="L69" s="16">
        <f>地区別5歳毎!R38</f>
        <v>173</v>
      </c>
      <c r="M69" s="15">
        <f>L69/L86</f>
        <v>7.7963046417305087E-2</v>
      </c>
      <c r="N69" s="17">
        <f>地区別5歳毎!R39</f>
        <v>201</v>
      </c>
      <c r="O69" s="15">
        <f>N69/N86</f>
        <v>8.0015923566878977E-2</v>
      </c>
      <c r="P69" s="18">
        <f t="shared" si="2"/>
        <v>374</v>
      </c>
      <c r="Q69" s="15">
        <f>P69/P86</f>
        <v>7.9053054322553371E-2</v>
      </c>
    </row>
    <row r="70" spans="11:17" x14ac:dyDescent="0.15">
      <c r="K70" s="1" t="s">
        <v>116</v>
      </c>
      <c r="L70" s="16">
        <f>地区別5歳毎!Q38</f>
        <v>210</v>
      </c>
      <c r="M70" s="15">
        <f>L70/L86</f>
        <v>9.4637223974763401E-2</v>
      </c>
      <c r="N70" s="17">
        <f>地区別5歳毎!Q39</f>
        <v>220</v>
      </c>
      <c r="O70" s="15">
        <f>N70/N86</f>
        <v>8.7579617834394899E-2</v>
      </c>
      <c r="P70" s="18">
        <f t="shared" si="2"/>
        <v>430</v>
      </c>
      <c r="Q70" s="15">
        <f>P70/P86</f>
        <v>9.0889875290636232E-2</v>
      </c>
    </row>
    <row r="71" spans="11:17" x14ac:dyDescent="0.15">
      <c r="K71" s="1" t="s">
        <v>117</v>
      </c>
      <c r="L71" s="16">
        <f>地区別5歳毎!P38</f>
        <v>208</v>
      </c>
      <c r="M71" s="15">
        <f>L71/L86</f>
        <v>9.3735917079765654E-2</v>
      </c>
      <c r="N71" s="17">
        <f>地区別5歳毎!P39</f>
        <v>197</v>
      </c>
      <c r="O71" s="15">
        <f>N71/N86</f>
        <v>7.8423566878980888E-2</v>
      </c>
      <c r="P71" s="18">
        <f t="shared" si="2"/>
        <v>405</v>
      </c>
      <c r="Q71" s="15">
        <f>P71/P86</f>
        <v>8.5605580215599233E-2</v>
      </c>
    </row>
    <row r="72" spans="11:17" x14ac:dyDescent="0.15">
      <c r="K72" s="1" t="s">
        <v>118</v>
      </c>
      <c r="L72" s="16">
        <f>地区別5歳毎!O38</f>
        <v>180</v>
      </c>
      <c r="M72" s="15">
        <f>L72/L86</f>
        <v>8.1117620549797209E-2</v>
      </c>
      <c r="N72" s="17">
        <f>地区別5歳毎!O39</f>
        <v>205</v>
      </c>
      <c r="O72" s="15">
        <f>N72/N86</f>
        <v>8.1608280254777066E-2</v>
      </c>
      <c r="P72" s="18">
        <f t="shared" si="2"/>
        <v>385</v>
      </c>
      <c r="Q72" s="15">
        <f>P72/P86</f>
        <v>8.1378144155569654E-2</v>
      </c>
    </row>
    <row r="73" spans="11:17" x14ac:dyDescent="0.15">
      <c r="K73" s="1" t="s">
        <v>119</v>
      </c>
      <c r="L73" s="16">
        <f>地区別5歳毎!N38</f>
        <v>144</v>
      </c>
      <c r="M73" s="15">
        <f>L73/L86</f>
        <v>6.4894096439837762E-2</v>
      </c>
      <c r="N73" s="17">
        <f>地区別5歳毎!N39</f>
        <v>172</v>
      </c>
      <c r="O73" s="15">
        <f>N73/N86</f>
        <v>6.8471337579617833E-2</v>
      </c>
      <c r="P73" s="18">
        <f t="shared" si="2"/>
        <v>316</v>
      </c>
      <c r="Q73" s="15">
        <f>P73/P86</f>
        <v>6.6793489748467549E-2</v>
      </c>
    </row>
    <row r="74" spans="11:17" x14ac:dyDescent="0.15">
      <c r="K74" s="1" t="s">
        <v>120</v>
      </c>
      <c r="L74" s="16">
        <f>地区別5歳毎!M38</f>
        <v>158</v>
      </c>
      <c r="M74" s="15">
        <f>L74/L86</f>
        <v>7.1203244704821991E-2</v>
      </c>
      <c r="N74" s="17">
        <f>地区別5歳毎!M39</f>
        <v>152</v>
      </c>
      <c r="O74" s="15">
        <f>N74/N86</f>
        <v>6.0509554140127389E-2</v>
      </c>
      <c r="P74" s="18">
        <f t="shared" si="2"/>
        <v>310</v>
      </c>
      <c r="Q74" s="15">
        <f>P74/P86</f>
        <v>6.5525258930458671E-2</v>
      </c>
    </row>
    <row r="75" spans="11:17" x14ac:dyDescent="0.15">
      <c r="K75" s="1" t="s">
        <v>121</v>
      </c>
      <c r="L75" s="16">
        <f>地区別5歳毎!L38</f>
        <v>127</v>
      </c>
      <c r="M75" s="15">
        <f>L75/L86</f>
        <v>5.7232987832356919E-2</v>
      </c>
      <c r="N75" s="17">
        <f>地区別5歳毎!L39</f>
        <v>129</v>
      </c>
      <c r="O75" s="15">
        <f>N75/N86</f>
        <v>5.1353503184713378E-2</v>
      </c>
      <c r="P75" s="18">
        <f t="shared" si="2"/>
        <v>256</v>
      </c>
      <c r="Q75" s="15">
        <f>P75/P86</f>
        <v>5.4111181568378776E-2</v>
      </c>
    </row>
    <row r="76" spans="11:17" x14ac:dyDescent="0.15">
      <c r="K76" s="1" t="s">
        <v>122</v>
      </c>
      <c r="L76" s="16">
        <f>地区別5歳毎!K38</f>
        <v>133</v>
      </c>
      <c r="M76" s="15">
        <f>L76/L86</f>
        <v>5.993690851735016E-2</v>
      </c>
      <c r="N76" s="17">
        <f>地区別5歳毎!K39</f>
        <v>127</v>
      </c>
      <c r="O76" s="15">
        <f>N76/N86</f>
        <v>5.0557324840764334E-2</v>
      </c>
      <c r="P76" s="18">
        <f t="shared" si="2"/>
        <v>260</v>
      </c>
      <c r="Q76" s="15">
        <f>P76/P86</f>
        <v>5.4956668780384695E-2</v>
      </c>
    </row>
    <row r="77" spans="11:17" x14ac:dyDescent="0.15">
      <c r="K77" s="1" t="s">
        <v>123</v>
      </c>
      <c r="L77" s="16">
        <f>地区別5歳毎!J38</f>
        <v>103</v>
      </c>
      <c r="M77" s="15">
        <f>L77/L86</f>
        <v>4.6417305092383954E-2</v>
      </c>
      <c r="N77" s="17">
        <f>地区別5歳毎!J39</f>
        <v>112</v>
      </c>
      <c r="O77" s="15">
        <f>N77/N86</f>
        <v>4.4585987261146494E-2</v>
      </c>
      <c r="P77" s="18">
        <f t="shared" si="2"/>
        <v>215</v>
      </c>
      <c r="Q77" s="15">
        <f>P77/P86</f>
        <v>4.5444937645318116E-2</v>
      </c>
    </row>
    <row r="78" spans="11:17" x14ac:dyDescent="0.15">
      <c r="K78" s="1" t="s">
        <v>124</v>
      </c>
      <c r="L78" s="16">
        <f>地区別5歳毎!I38</f>
        <v>96</v>
      </c>
      <c r="M78" s="15">
        <f>L78/L86</f>
        <v>4.3262730959891846E-2</v>
      </c>
      <c r="N78" s="17">
        <f>地区別5歳毎!I39</f>
        <v>78</v>
      </c>
      <c r="O78" s="15">
        <f>N78/N86</f>
        <v>3.1050955414012739E-2</v>
      </c>
      <c r="P78" s="18">
        <f t="shared" si="2"/>
        <v>174</v>
      </c>
      <c r="Q78" s="15">
        <f>P78/P86</f>
        <v>3.6778693722257449E-2</v>
      </c>
    </row>
    <row r="79" spans="11:17" x14ac:dyDescent="0.15">
      <c r="K79" s="1" t="s">
        <v>125</v>
      </c>
      <c r="L79" s="16">
        <f>地区別5歳毎!H38</f>
        <v>55</v>
      </c>
      <c r="M79" s="15">
        <f>L79/L86</f>
        <v>2.4785939612438034E-2</v>
      </c>
      <c r="N79" s="17">
        <f>地区別5歳毎!H39</f>
        <v>81</v>
      </c>
      <c r="O79" s="15">
        <f>N79/N86</f>
        <v>3.2245222929936306E-2</v>
      </c>
      <c r="P79" s="18">
        <f t="shared" si="2"/>
        <v>136</v>
      </c>
      <c r="Q79" s="15">
        <f>P79/P86</f>
        <v>2.8746565208201225E-2</v>
      </c>
    </row>
    <row r="80" spans="11:17" x14ac:dyDescent="0.15">
      <c r="K80" s="1" t="s">
        <v>126</v>
      </c>
      <c r="L80" s="16">
        <f>地区別5歳毎!G38</f>
        <v>64</v>
      </c>
      <c r="M80" s="15">
        <f>L80/L86</f>
        <v>2.8841820639927896E-2</v>
      </c>
      <c r="N80" s="17">
        <f>地区別5歳毎!G39</f>
        <v>65</v>
      </c>
      <c r="O80" s="15">
        <f>N80/N86</f>
        <v>2.587579617834395E-2</v>
      </c>
      <c r="P80" s="18">
        <f t="shared" si="2"/>
        <v>129</v>
      </c>
      <c r="Q80" s="15">
        <f>P80/P86</f>
        <v>2.7266962587190868E-2</v>
      </c>
    </row>
    <row r="81" spans="2:17" x14ac:dyDescent="0.15">
      <c r="K81" s="1" t="s">
        <v>127</v>
      </c>
      <c r="L81" s="16">
        <f>地区別5歳毎!F38</f>
        <v>109</v>
      </c>
      <c r="M81" s="15">
        <f>L81/L86</f>
        <v>4.9121225777377195E-2</v>
      </c>
      <c r="N81" s="17">
        <f>地区別5歳毎!F39</f>
        <v>96</v>
      </c>
      <c r="O81" s="15">
        <f>N81/N86</f>
        <v>3.8216560509554139E-2</v>
      </c>
      <c r="P81" s="18">
        <f t="shared" si="2"/>
        <v>205</v>
      </c>
      <c r="Q81" s="15">
        <f>P81/P86</f>
        <v>4.3331219615303319E-2</v>
      </c>
    </row>
    <row r="82" spans="2:17" x14ac:dyDescent="0.15">
      <c r="K82" s="1" t="s">
        <v>128</v>
      </c>
      <c r="L82" s="16">
        <f>地区別5歳毎!E38</f>
        <v>111</v>
      </c>
      <c r="M82" s="15">
        <f>L82/L86</f>
        <v>5.0022532672374942E-2</v>
      </c>
      <c r="N82" s="17">
        <f>地区別5歳毎!E39</f>
        <v>89</v>
      </c>
      <c r="O82" s="15">
        <f>N82/N86</f>
        <v>3.5429936305732483E-2</v>
      </c>
      <c r="P82" s="18">
        <f t="shared" si="2"/>
        <v>200</v>
      </c>
      <c r="Q82" s="15">
        <f>P82/P86</f>
        <v>4.2274360600295921E-2</v>
      </c>
    </row>
    <row r="83" spans="2:17" x14ac:dyDescent="0.15">
      <c r="K83" s="1" t="s">
        <v>129</v>
      </c>
      <c r="L83" s="16">
        <f>地区別5歳毎!D38</f>
        <v>98</v>
      </c>
      <c r="M83" s="15">
        <f>L83/L86</f>
        <v>4.4164037854889593E-2</v>
      </c>
      <c r="N83" s="17">
        <f>地区別5歳毎!D39</f>
        <v>98</v>
      </c>
      <c r="O83" s="15">
        <f>N83/N86</f>
        <v>3.9012738853503183E-2</v>
      </c>
      <c r="P83" s="18">
        <f t="shared" si="2"/>
        <v>196</v>
      </c>
      <c r="Q83" s="15">
        <f>P83/P86</f>
        <v>4.1428873388290002E-2</v>
      </c>
    </row>
    <row r="84" spans="2:17" x14ac:dyDescent="0.15">
      <c r="K84" s="1" t="s">
        <v>130</v>
      </c>
      <c r="L84" s="16">
        <f>地区別5歳毎!C38</f>
        <v>62</v>
      </c>
      <c r="M84" s="15">
        <f>L84/L86</f>
        <v>2.7940513744930149E-2</v>
      </c>
      <c r="N84" s="17">
        <f>地区別5歳毎!C39</f>
        <v>69</v>
      </c>
      <c r="O84" s="15">
        <f>N84/N86</f>
        <v>2.7468152866242039E-2</v>
      </c>
      <c r="P84" s="18">
        <f t="shared" si="2"/>
        <v>131</v>
      </c>
      <c r="Q84" s="15">
        <f>P84/P86</f>
        <v>2.7689706193193827E-2</v>
      </c>
    </row>
    <row r="85" spans="2:17" x14ac:dyDescent="0.15">
      <c r="K85" s="1"/>
    </row>
    <row r="86" spans="2:17" x14ac:dyDescent="0.15">
      <c r="K86" s="1"/>
      <c r="L86" s="16">
        <f>SUM(L64:L84)</f>
        <v>2219</v>
      </c>
      <c r="M86" s="6"/>
      <c r="N86" s="17">
        <f>SUM(N64:N84)</f>
        <v>2512</v>
      </c>
      <c r="O86" s="6"/>
      <c r="P86" s="18">
        <f>SUM(P64:P84)</f>
        <v>4731</v>
      </c>
      <c r="Q86" s="6"/>
    </row>
    <row r="91" spans="2:17" x14ac:dyDescent="0.15">
      <c r="B91" s="12" t="s">
        <v>27</v>
      </c>
    </row>
    <row r="92" spans="2:17" x14ac:dyDescent="0.15">
      <c r="K92" s="1"/>
      <c r="M92" s="12" t="s">
        <v>27</v>
      </c>
      <c r="P92" s="5" t="s">
        <v>102</v>
      </c>
    </row>
    <row r="93" spans="2:17" x14ac:dyDescent="0.15">
      <c r="K93" s="1"/>
      <c r="L93" s="9" t="s">
        <v>96</v>
      </c>
      <c r="M93" s="6" t="s">
        <v>97</v>
      </c>
      <c r="N93" s="3" t="s">
        <v>98</v>
      </c>
      <c r="O93" s="6" t="s">
        <v>99</v>
      </c>
      <c r="P93" s="4" t="s">
        <v>100</v>
      </c>
      <c r="Q93" s="6" t="s">
        <v>101</v>
      </c>
    </row>
    <row r="94" spans="2:17" x14ac:dyDescent="0.15">
      <c r="K94" s="1" t="s">
        <v>17</v>
      </c>
      <c r="L94" s="16">
        <f>地区別5歳毎!W47</f>
        <v>1</v>
      </c>
      <c r="M94" s="15">
        <f>L94/L116</f>
        <v>3.0266343825665861E-4</v>
      </c>
      <c r="N94" s="17">
        <f>地区別5歳毎!W48</f>
        <v>5</v>
      </c>
      <c r="O94" s="15">
        <f>N94/N116</f>
        <v>1.4249073810202336E-3</v>
      </c>
      <c r="P94" s="18">
        <f>L94+N94</f>
        <v>6</v>
      </c>
      <c r="Q94" s="15">
        <f>P94/P116</f>
        <v>8.8066930867459266E-4</v>
      </c>
    </row>
    <row r="95" spans="2:17" x14ac:dyDescent="0.15">
      <c r="K95" s="1" t="s">
        <v>111</v>
      </c>
      <c r="L95" s="16">
        <f>地区別5歳毎!V47</f>
        <v>9</v>
      </c>
      <c r="M95" s="15">
        <f>L95/L116</f>
        <v>2.7239709443099272E-3</v>
      </c>
      <c r="N95" s="17">
        <f>地区別5歳毎!V48</f>
        <v>42</v>
      </c>
      <c r="O95" s="15">
        <f>N95/N116</f>
        <v>1.1969222000569962E-2</v>
      </c>
      <c r="P95" s="18">
        <f t="shared" ref="P95:P114" si="3">L95+N95</f>
        <v>51</v>
      </c>
      <c r="Q95" s="15">
        <f>P95/P116</f>
        <v>7.485689123734038E-3</v>
      </c>
    </row>
    <row r="96" spans="2:17" x14ac:dyDescent="0.15">
      <c r="K96" s="1" t="s">
        <v>112</v>
      </c>
      <c r="L96" s="16">
        <f>地区別5歳毎!U47</f>
        <v>30</v>
      </c>
      <c r="M96" s="15">
        <f>L96/L116</f>
        <v>9.0799031476997572E-3</v>
      </c>
      <c r="N96" s="17">
        <f>地区別5歳毎!U48</f>
        <v>129</v>
      </c>
      <c r="O96" s="15">
        <f>N96/N116</f>
        <v>3.6762610430322029E-2</v>
      </c>
      <c r="P96" s="18">
        <f t="shared" si="3"/>
        <v>159</v>
      </c>
      <c r="Q96" s="15">
        <f>P96/P116</f>
        <v>2.3337736679876705E-2</v>
      </c>
    </row>
    <row r="97" spans="11:17" x14ac:dyDescent="0.15">
      <c r="K97" s="1" t="s">
        <v>113</v>
      </c>
      <c r="L97" s="16">
        <f>地区別5歳毎!T47</f>
        <v>79</v>
      </c>
      <c r="M97" s="15">
        <f>L97/L116</f>
        <v>2.3910411622276029E-2</v>
      </c>
      <c r="N97" s="17">
        <f>地区別5歳毎!T48</f>
        <v>172</v>
      </c>
      <c r="O97" s="15">
        <f>N97/N116</f>
        <v>4.9016813907096037E-2</v>
      </c>
      <c r="P97" s="18">
        <f t="shared" si="3"/>
        <v>251</v>
      </c>
      <c r="Q97" s="15">
        <f>P97/P116</f>
        <v>3.6841332746220458E-2</v>
      </c>
    </row>
    <row r="98" spans="11:17" x14ac:dyDescent="0.15">
      <c r="K98" s="1" t="s">
        <v>114</v>
      </c>
      <c r="L98" s="16">
        <f>地区別5歳毎!S47</f>
        <v>135</v>
      </c>
      <c r="M98" s="15">
        <f>L98/L116</f>
        <v>4.0859564164648914E-2</v>
      </c>
      <c r="N98" s="17">
        <f>地区別5歳毎!S48</f>
        <v>200</v>
      </c>
      <c r="O98" s="15">
        <f>N98/N116</f>
        <v>5.6996295240809347E-2</v>
      </c>
      <c r="P98" s="18">
        <f t="shared" si="3"/>
        <v>335</v>
      </c>
      <c r="Q98" s="15">
        <f>P98/P116</f>
        <v>4.9170703067664759E-2</v>
      </c>
    </row>
    <row r="99" spans="11:17" x14ac:dyDescent="0.15">
      <c r="K99" s="1" t="s">
        <v>115</v>
      </c>
      <c r="L99" s="16">
        <f>地区別5歳毎!R47</f>
        <v>261</v>
      </c>
      <c r="M99" s="15">
        <f>L99/L116</f>
        <v>7.8995157384987899E-2</v>
      </c>
      <c r="N99" s="17">
        <f>地区別5歳毎!R48</f>
        <v>282</v>
      </c>
      <c r="O99" s="15">
        <f>N99/N116</f>
        <v>8.0364776289541182E-2</v>
      </c>
      <c r="P99" s="18">
        <f t="shared" si="3"/>
        <v>543</v>
      </c>
      <c r="Q99" s="15">
        <f>P99/P116</f>
        <v>7.9700572435050632E-2</v>
      </c>
    </row>
    <row r="100" spans="11:17" x14ac:dyDescent="0.15">
      <c r="K100" s="1" t="s">
        <v>116</v>
      </c>
      <c r="L100" s="16">
        <f>地区別5歳毎!Q47</f>
        <v>316</v>
      </c>
      <c r="M100" s="15">
        <f>L100/L116</f>
        <v>9.5641646489104115E-2</v>
      </c>
      <c r="N100" s="17">
        <f>地区別5歳毎!Q48</f>
        <v>310</v>
      </c>
      <c r="O100" s="15">
        <f>N100/N116</f>
        <v>8.8344257623254485E-2</v>
      </c>
      <c r="P100" s="18">
        <f t="shared" si="3"/>
        <v>626</v>
      </c>
      <c r="Q100" s="15">
        <f>P100/P116</f>
        <v>9.1883164538382509E-2</v>
      </c>
    </row>
    <row r="101" spans="11:17" x14ac:dyDescent="0.15">
      <c r="K101" s="1" t="s">
        <v>117</v>
      </c>
      <c r="L101" s="16">
        <f>地区別5歳毎!P47</f>
        <v>264</v>
      </c>
      <c r="M101" s="15">
        <f>L101/L116</f>
        <v>7.990314769975787E-2</v>
      </c>
      <c r="N101" s="17">
        <f>地区別5歳毎!P48</f>
        <v>273</v>
      </c>
      <c r="O101" s="15">
        <f>N101/N116</f>
        <v>7.7799943003704755E-2</v>
      </c>
      <c r="P101" s="18">
        <f t="shared" si="3"/>
        <v>537</v>
      </c>
      <c r="Q101" s="15">
        <f>P101/P116</f>
        <v>7.8819903126376045E-2</v>
      </c>
    </row>
    <row r="102" spans="11:17" x14ac:dyDescent="0.15">
      <c r="K102" s="1" t="s">
        <v>118</v>
      </c>
      <c r="L102" s="16">
        <f>地区別5歳毎!O47</f>
        <v>252</v>
      </c>
      <c r="M102" s="15">
        <f>L102/L116</f>
        <v>7.6271186440677971E-2</v>
      </c>
      <c r="N102" s="17">
        <f>地区別5歳毎!O48</f>
        <v>251</v>
      </c>
      <c r="O102" s="15">
        <f>N102/N116</f>
        <v>7.1530350527215736E-2</v>
      </c>
      <c r="P102" s="18">
        <f t="shared" si="3"/>
        <v>503</v>
      </c>
      <c r="Q102" s="15">
        <f>P102/P116</f>
        <v>7.3829443710553361E-2</v>
      </c>
    </row>
    <row r="103" spans="11:17" x14ac:dyDescent="0.15">
      <c r="K103" s="1" t="s">
        <v>119</v>
      </c>
      <c r="L103" s="16">
        <f>地区別5歳毎!N47</f>
        <v>236</v>
      </c>
      <c r="M103" s="15">
        <f>L103/L116</f>
        <v>7.1428571428571425E-2</v>
      </c>
      <c r="N103" s="17">
        <f>地区別5歳毎!N48</f>
        <v>211</v>
      </c>
      <c r="O103" s="15">
        <f>N103/N116</f>
        <v>6.0131091479053864E-2</v>
      </c>
      <c r="P103" s="18">
        <f t="shared" si="3"/>
        <v>447</v>
      </c>
      <c r="Q103" s="15">
        <f>P103/P116</f>
        <v>6.5609863496257151E-2</v>
      </c>
    </row>
    <row r="104" spans="11:17" x14ac:dyDescent="0.15">
      <c r="K104" s="1" t="s">
        <v>120</v>
      </c>
      <c r="L104" s="16">
        <f>地区別5歳毎!M47</f>
        <v>213</v>
      </c>
      <c r="M104" s="15">
        <f>L104/L116</f>
        <v>6.4467312348668288E-2</v>
      </c>
      <c r="N104" s="17">
        <f>地区別5歳毎!M48</f>
        <v>196</v>
      </c>
      <c r="O104" s="15">
        <f>N104/N116</f>
        <v>5.585636933599316E-2</v>
      </c>
      <c r="P104" s="18">
        <f t="shared" si="3"/>
        <v>409</v>
      </c>
      <c r="Q104" s="15">
        <f>P104/P116</f>
        <v>6.0032291207984735E-2</v>
      </c>
    </row>
    <row r="105" spans="11:17" x14ac:dyDescent="0.15">
      <c r="K105" s="1" t="s">
        <v>121</v>
      </c>
      <c r="L105" s="16">
        <f>地区別5歳毎!L47</f>
        <v>186</v>
      </c>
      <c r="M105" s="15">
        <f>L105/L116</f>
        <v>5.6295399515738496E-2</v>
      </c>
      <c r="N105" s="17">
        <f>地区別5歳毎!L48</f>
        <v>197</v>
      </c>
      <c r="O105" s="15">
        <f>N105/N116</f>
        <v>5.6141350812197205E-2</v>
      </c>
      <c r="P105" s="18">
        <f t="shared" si="3"/>
        <v>383</v>
      </c>
      <c r="Q105" s="15">
        <f>P105/P116</f>
        <v>5.6216057537061499E-2</v>
      </c>
    </row>
    <row r="106" spans="11:17" x14ac:dyDescent="0.15">
      <c r="K106" s="1" t="s">
        <v>122</v>
      </c>
      <c r="L106" s="16">
        <f>地区別5歳毎!K47</f>
        <v>208</v>
      </c>
      <c r="M106" s="15">
        <f>L106/L116</f>
        <v>6.2953995157384993E-2</v>
      </c>
      <c r="N106" s="17">
        <f>地区別5歳毎!K48</f>
        <v>176</v>
      </c>
      <c r="O106" s="15">
        <f>N106/N116</f>
        <v>5.0156739811912224E-2</v>
      </c>
      <c r="P106" s="18">
        <f t="shared" si="3"/>
        <v>384</v>
      </c>
      <c r="Q106" s="15">
        <f>P106/P116</f>
        <v>5.636283575517393E-2</v>
      </c>
    </row>
    <row r="107" spans="11:17" x14ac:dyDescent="0.15">
      <c r="K107" s="1" t="s">
        <v>123</v>
      </c>
      <c r="L107" s="16">
        <f>地区別5歳毎!J47</f>
        <v>169</v>
      </c>
      <c r="M107" s="15">
        <f>L107/L116</f>
        <v>5.1150121065375302E-2</v>
      </c>
      <c r="N107" s="17">
        <f>地区別5歳毎!J48</f>
        <v>158</v>
      </c>
      <c r="O107" s="15">
        <f>N107/N116</f>
        <v>4.5027073240239385E-2</v>
      </c>
      <c r="P107" s="18">
        <f t="shared" si="3"/>
        <v>327</v>
      </c>
      <c r="Q107" s="15">
        <f>P107/P116</f>
        <v>4.7996477322765303E-2</v>
      </c>
    </row>
    <row r="108" spans="11:17" x14ac:dyDescent="0.15">
      <c r="K108" s="1" t="s">
        <v>124</v>
      </c>
      <c r="L108" s="16">
        <f>地区別5歳毎!I47</f>
        <v>145</v>
      </c>
      <c r="M108" s="15">
        <f>L108/L116</f>
        <v>4.3886198547215496E-2</v>
      </c>
      <c r="N108" s="17">
        <f>地区別5歳毎!I48</f>
        <v>139</v>
      </c>
      <c r="O108" s="15">
        <f>N108/N116</f>
        <v>3.9612425192362494E-2</v>
      </c>
      <c r="P108" s="18">
        <f t="shared" si="3"/>
        <v>284</v>
      </c>
      <c r="Q108" s="15">
        <f>P108/P116</f>
        <v>4.1685013943930718E-2</v>
      </c>
    </row>
    <row r="109" spans="11:17" x14ac:dyDescent="0.15">
      <c r="K109" s="1" t="s">
        <v>125</v>
      </c>
      <c r="L109" s="16">
        <f>地区別5歳毎!H47</f>
        <v>115</v>
      </c>
      <c r="M109" s="15">
        <f>L109/L116</f>
        <v>3.4806295399515741E-2</v>
      </c>
      <c r="N109" s="17">
        <f>地区別5歳毎!H48</f>
        <v>121</v>
      </c>
      <c r="O109" s="15">
        <f>N109/N116</f>
        <v>3.4482758620689655E-2</v>
      </c>
      <c r="P109" s="18">
        <f t="shared" si="3"/>
        <v>236</v>
      </c>
      <c r="Q109" s="15">
        <f>P109/P116</f>
        <v>3.4639659474533978E-2</v>
      </c>
    </row>
    <row r="110" spans="11:17" x14ac:dyDescent="0.15">
      <c r="K110" s="1" t="s">
        <v>126</v>
      </c>
      <c r="L110" s="16">
        <f>地区別5歳毎!G47</f>
        <v>109</v>
      </c>
      <c r="M110" s="15">
        <f>L110/L116</f>
        <v>3.2990314769975784E-2</v>
      </c>
      <c r="N110" s="17">
        <f>地区別5歳毎!G48</f>
        <v>112</v>
      </c>
      <c r="O110" s="15">
        <f>N110/N116</f>
        <v>3.1917925334853235E-2</v>
      </c>
      <c r="P110" s="18">
        <f t="shared" si="3"/>
        <v>221</v>
      </c>
      <c r="Q110" s="15">
        <f>P110/P116</f>
        <v>3.2437986202847498E-2</v>
      </c>
    </row>
    <row r="111" spans="11:17" x14ac:dyDescent="0.15">
      <c r="K111" s="1" t="s">
        <v>127</v>
      </c>
      <c r="L111" s="16">
        <f>地区別5歳毎!F47</f>
        <v>144</v>
      </c>
      <c r="M111" s="15">
        <f>L111/L116</f>
        <v>4.3583535108958835E-2</v>
      </c>
      <c r="N111" s="17">
        <f>地区別5歳毎!F48</f>
        <v>142</v>
      </c>
      <c r="O111" s="15">
        <f>N111/N116</f>
        <v>4.0467369620974636E-2</v>
      </c>
      <c r="P111" s="18">
        <f t="shared" si="3"/>
        <v>286</v>
      </c>
      <c r="Q111" s="15">
        <f>P111/P116</f>
        <v>4.1978570380155587E-2</v>
      </c>
    </row>
    <row r="112" spans="11:17" x14ac:dyDescent="0.15">
      <c r="K112" s="1" t="s">
        <v>128</v>
      </c>
      <c r="L112" s="16">
        <f>地区別5歳毎!E47</f>
        <v>157</v>
      </c>
      <c r="M112" s="15">
        <f>L112/L116</f>
        <v>4.7518159806295403E-2</v>
      </c>
      <c r="N112" s="17">
        <f>地区別5歳毎!E48</f>
        <v>136</v>
      </c>
      <c r="O112" s="15">
        <f>N112/N116</f>
        <v>3.8757480763750358E-2</v>
      </c>
      <c r="P112" s="18">
        <f t="shared" si="3"/>
        <v>293</v>
      </c>
      <c r="Q112" s="15">
        <f>P112/P116</f>
        <v>4.3006017906942612E-2</v>
      </c>
    </row>
    <row r="113" spans="2:17" x14ac:dyDescent="0.15">
      <c r="K113" s="1" t="s">
        <v>129</v>
      </c>
      <c r="L113" s="16">
        <f>地区別5歳毎!D47</f>
        <v>165</v>
      </c>
      <c r="M113" s="15">
        <f>L113/L116</f>
        <v>4.9939467312348669E-2</v>
      </c>
      <c r="N113" s="17">
        <f>地区別5歳毎!D48</f>
        <v>136</v>
      </c>
      <c r="O113" s="15">
        <f>N113/N116</f>
        <v>3.8757480763750358E-2</v>
      </c>
      <c r="P113" s="18">
        <f t="shared" si="3"/>
        <v>301</v>
      </c>
      <c r="Q113" s="15">
        <f>P113/P116</f>
        <v>4.4180243651842067E-2</v>
      </c>
    </row>
    <row r="114" spans="2:17" x14ac:dyDescent="0.15">
      <c r="K114" s="1" t="s">
        <v>130</v>
      </c>
      <c r="L114" s="16">
        <f>地区別5歳毎!C47</f>
        <v>110</v>
      </c>
      <c r="M114" s="15">
        <f>L114/L116</f>
        <v>3.3292978208232446E-2</v>
      </c>
      <c r="N114" s="17">
        <f>地区別5歳毎!C48</f>
        <v>121</v>
      </c>
      <c r="O114" s="15">
        <f>N114/N116</f>
        <v>3.4482758620689655E-2</v>
      </c>
      <c r="P114" s="18">
        <f t="shared" si="3"/>
        <v>231</v>
      </c>
      <c r="Q114" s="15">
        <f>P114/P116</f>
        <v>3.3905768383971815E-2</v>
      </c>
    </row>
    <row r="115" spans="2:17" x14ac:dyDescent="0.15">
      <c r="K115" s="1"/>
    </row>
    <row r="116" spans="2:17" x14ac:dyDescent="0.15">
      <c r="K116" s="1"/>
      <c r="L116" s="16">
        <f>SUM(L94:L114)</f>
        <v>3304</v>
      </c>
      <c r="M116" s="6"/>
      <c r="N116" s="17">
        <f>SUM(N94:N114)</f>
        <v>3509</v>
      </c>
      <c r="O116" s="6"/>
      <c r="P116" s="18">
        <f>SUM(P94:P114)</f>
        <v>6813</v>
      </c>
      <c r="Q116" s="6"/>
    </row>
    <row r="121" spans="2:17" x14ac:dyDescent="0.15">
      <c r="B121" s="12" t="s">
        <v>134</v>
      </c>
    </row>
    <row r="122" spans="2:17" x14ac:dyDescent="0.15">
      <c r="K122" s="1"/>
      <c r="M122" s="12" t="s">
        <v>134</v>
      </c>
      <c r="P122" s="5" t="s">
        <v>102</v>
      </c>
    </row>
    <row r="123" spans="2:17" x14ac:dyDescent="0.15">
      <c r="K123" s="1"/>
      <c r="L123" s="9" t="s">
        <v>96</v>
      </c>
      <c r="M123" s="6" t="s">
        <v>97</v>
      </c>
      <c r="N123" s="3" t="s">
        <v>98</v>
      </c>
      <c r="O123" s="6" t="s">
        <v>99</v>
      </c>
      <c r="P123" s="4" t="s">
        <v>100</v>
      </c>
      <c r="Q123" s="6" t="s">
        <v>101</v>
      </c>
    </row>
    <row r="124" spans="2:17" x14ac:dyDescent="0.15">
      <c r="K124" s="1" t="s">
        <v>17</v>
      </c>
      <c r="L124" s="16">
        <f>地区別5歳毎!W62</f>
        <v>2</v>
      </c>
      <c r="M124" s="15">
        <f>L124/L146</f>
        <v>4.5641259698767686E-4</v>
      </c>
      <c r="N124" s="17">
        <f>地区別5歳毎!W63</f>
        <v>16</v>
      </c>
      <c r="O124" s="15">
        <f>N124/N146</f>
        <v>3.4239246736571796E-3</v>
      </c>
      <c r="P124" s="18">
        <f>L124+N124</f>
        <v>18</v>
      </c>
      <c r="Q124" s="15">
        <f>P124/P146</f>
        <v>1.9878520154610712E-3</v>
      </c>
    </row>
    <row r="125" spans="2:17" x14ac:dyDescent="0.15">
      <c r="K125" s="1" t="s">
        <v>111</v>
      </c>
      <c r="L125" s="16">
        <f>地区別5歳毎!V62</f>
        <v>20</v>
      </c>
      <c r="M125" s="15">
        <f>L125/L146</f>
        <v>4.5641259698767688E-3</v>
      </c>
      <c r="N125" s="17">
        <f>地区別5歳毎!V63</f>
        <v>64</v>
      </c>
      <c r="O125" s="15">
        <f>N125/N146</f>
        <v>1.3695698694628718E-2</v>
      </c>
      <c r="P125" s="18">
        <f t="shared" ref="P125:P144" si="4">L125+N125</f>
        <v>84</v>
      </c>
      <c r="Q125" s="15">
        <f>P125/P146</f>
        <v>9.2766427388183328E-3</v>
      </c>
    </row>
    <row r="126" spans="2:17" x14ac:dyDescent="0.15">
      <c r="K126" s="1" t="s">
        <v>112</v>
      </c>
      <c r="L126" s="16">
        <f>地区別5歳毎!U62</f>
        <v>81</v>
      </c>
      <c r="M126" s="15">
        <f>L126/L146</f>
        <v>1.8484710178000914E-2</v>
      </c>
      <c r="N126" s="17">
        <f>地区別5歳毎!U63</f>
        <v>149</v>
      </c>
      <c r="O126" s="15">
        <f>N126/N146</f>
        <v>3.1885298523432484E-2</v>
      </c>
      <c r="P126" s="18">
        <f t="shared" si="4"/>
        <v>230</v>
      </c>
      <c r="Q126" s="15">
        <f>P126/P146</f>
        <v>2.5400331308669245E-2</v>
      </c>
    </row>
    <row r="127" spans="2:17" x14ac:dyDescent="0.15">
      <c r="K127" s="1" t="s">
        <v>113</v>
      </c>
      <c r="L127" s="16">
        <f>地区別5歳毎!T62</f>
        <v>134</v>
      </c>
      <c r="M127" s="15">
        <f>L127/L146</f>
        <v>3.0579643998174349E-2</v>
      </c>
      <c r="N127" s="17">
        <f>地区別5歳毎!T63</f>
        <v>259</v>
      </c>
      <c r="O127" s="15">
        <f>N127/N146</f>
        <v>5.5424780654825596E-2</v>
      </c>
      <c r="P127" s="18">
        <f t="shared" si="4"/>
        <v>393</v>
      </c>
      <c r="Q127" s="15">
        <f>P127/P146</f>
        <v>4.3401435670900053E-2</v>
      </c>
    </row>
    <row r="128" spans="2:17" x14ac:dyDescent="0.15">
      <c r="K128" s="1" t="s">
        <v>114</v>
      </c>
      <c r="L128" s="16">
        <f>地区別5歳毎!S62</f>
        <v>212</v>
      </c>
      <c r="M128" s="15">
        <f>L128/L146</f>
        <v>4.8379735280693746E-2</v>
      </c>
      <c r="N128" s="17">
        <f>地区別5歳毎!S63</f>
        <v>271</v>
      </c>
      <c r="O128" s="15">
        <f>N128/N146</f>
        <v>5.7992724160068482E-2</v>
      </c>
      <c r="P128" s="18">
        <f t="shared" si="4"/>
        <v>483</v>
      </c>
      <c r="Q128" s="15">
        <f>P128/P146</f>
        <v>5.3340695748205415E-2</v>
      </c>
    </row>
    <row r="129" spans="11:17" x14ac:dyDescent="0.15">
      <c r="K129" s="1" t="s">
        <v>115</v>
      </c>
      <c r="L129" s="16">
        <f>地区別5歳毎!R62</f>
        <v>374</v>
      </c>
      <c r="M129" s="15">
        <f>L129/L146</f>
        <v>8.5349155636695567E-2</v>
      </c>
      <c r="N129" s="17">
        <f>地区別5歳毎!R63</f>
        <v>427</v>
      </c>
      <c r="O129" s="15">
        <f>N129/N146</f>
        <v>9.1375989728225984E-2</v>
      </c>
      <c r="P129" s="18">
        <f t="shared" si="4"/>
        <v>801</v>
      </c>
      <c r="Q129" s="15">
        <f>P129/P146</f>
        <v>8.8459414688017671E-2</v>
      </c>
    </row>
    <row r="130" spans="11:17" x14ac:dyDescent="0.15">
      <c r="K130" s="1" t="s">
        <v>116</v>
      </c>
      <c r="L130" s="16">
        <f>地区別5歳毎!Q62</f>
        <v>415</v>
      </c>
      <c r="M130" s="15">
        <f>L130/L146</f>
        <v>9.4705613874942945E-2</v>
      </c>
      <c r="N130" s="17">
        <f>地区別5歳毎!Q63</f>
        <v>381</v>
      </c>
      <c r="O130" s="15">
        <f>N130/N146</f>
        <v>8.1532206291461587E-2</v>
      </c>
      <c r="P130" s="18">
        <f t="shared" si="4"/>
        <v>796</v>
      </c>
      <c r="Q130" s="15">
        <f>P130/P146</f>
        <v>8.790723357261182E-2</v>
      </c>
    </row>
    <row r="131" spans="11:17" x14ac:dyDescent="0.15">
      <c r="K131" s="1" t="s">
        <v>117</v>
      </c>
      <c r="L131" s="16">
        <f>地区別5歳毎!P62</f>
        <v>364</v>
      </c>
      <c r="M131" s="15">
        <f>L131/L146</f>
        <v>8.3067092651757185E-2</v>
      </c>
      <c r="N131" s="17">
        <f>地区別5歳毎!P63</f>
        <v>422</v>
      </c>
      <c r="O131" s="15">
        <f>N131/N146</f>
        <v>9.030601326770811E-2</v>
      </c>
      <c r="P131" s="18">
        <f t="shared" si="4"/>
        <v>786</v>
      </c>
      <c r="Q131" s="15">
        <f>P131/P146</f>
        <v>8.6802871341800106E-2</v>
      </c>
    </row>
    <row r="132" spans="11:17" x14ac:dyDescent="0.15">
      <c r="K132" s="1" t="s">
        <v>118</v>
      </c>
      <c r="L132" s="16">
        <f>地区別5歳毎!O62</f>
        <v>336</v>
      </c>
      <c r="M132" s="15">
        <f>L132/L146</f>
        <v>7.6677316293929709E-2</v>
      </c>
      <c r="N132" s="17">
        <f>地区別5歳毎!O63</f>
        <v>336</v>
      </c>
      <c r="O132" s="15">
        <f>N132/N146</f>
        <v>7.1902418146800776E-2</v>
      </c>
      <c r="P132" s="18">
        <f t="shared" si="4"/>
        <v>672</v>
      </c>
      <c r="Q132" s="15">
        <f>P132/P146</f>
        <v>7.4213141910546662E-2</v>
      </c>
    </row>
    <row r="133" spans="11:17" x14ac:dyDescent="0.15">
      <c r="K133" s="1" t="s">
        <v>119</v>
      </c>
      <c r="L133" s="16">
        <f>地区別5歳毎!N62</f>
        <v>277</v>
      </c>
      <c r="M133" s="15">
        <f>L133/L146</f>
        <v>6.3213144682793251E-2</v>
      </c>
      <c r="N133" s="17">
        <f>地区別5歳毎!N63</f>
        <v>290</v>
      </c>
      <c r="O133" s="15">
        <f>N133/N146</f>
        <v>6.2058634710036378E-2</v>
      </c>
      <c r="P133" s="18">
        <f t="shared" si="4"/>
        <v>567</v>
      </c>
      <c r="Q133" s="15">
        <f>P133/P146</f>
        <v>6.2617338487023749E-2</v>
      </c>
    </row>
    <row r="134" spans="11:17" x14ac:dyDescent="0.15">
      <c r="K134" s="1" t="s">
        <v>120</v>
      </c>
      <c r="L134" s="16">
        <f>地区別5歳毎!M62</f>
        <v>308</v>
      </c>
      <c r="M134" s="15">
        <f>L134/L146</f>
        <v>7.0287539936102233E-2</v>
      </c>
      <c r="N134" s="17">
        <f>地区別5歳毎!M63</f>
        <v>299</v>
      </c>
      <c r="O134" s="15">
        <f>N134/N146</f>
        <v>6.3984592338968541E-2</v>
      </c>
      <c r="P134" s="18">
        <f t="shared" si="4"/>
        <v>607</v>
      </c>
      <c r="Q134" s="15">
        <f>P134/P146</f>
        <v>6.7034787410270566E-2</v>
      </c>
    </row>
    <row r="135" spans="11:17" x14ac:dyDescent="0.15">
      <c r="K135" s="1" t="s">
        <v>121</v>
      </c>
      <c r="L135" s="16">
        <f>地区別5歳毎!L62</f>
        <v>280</v>
      </c>
      <c r="M135" s="15">
        <f>L135/L146</f>
        <v>6.3897763578274758E-2</v>
      </c>
      <c r="N135" s="17">
        <f>地区別5歳毎!L63</f>
        <v>286</v>
      </c>
      <c r="O135" s="15">
        <f>N135/N146</f>
        <v>6.1202653541622083E-2</v>
      </c>
      <c r="P135" s="18">
        <f t="shared" si="4"/>
        <v>566</v>
      </c>
      <c r="Q135" s="15">
        <f>P135/P146</f>
        <v>6.2506902263942579E-2</v>
      </c>
    </row>
    <row r="136" spans="11:17" x14ac:dyDescent="0.15">
      <c r="K136" s="1" t="s">
        <v>122</v>
      </c>
      <c r="L136" s="16">
        <f>地区別5歳毎!K62</f>
        <v>219</v>
      </c>
      <c r="M136" s="15">
        <f>L136/L146</f>
        <v>4.9977179370150615E-2</v>
      </c>
      <c r="N136" s="17">
        <f>地区別5歳毎!K63</f>
        <v>222</v>
      </c>
      <c r="O136" s="15">
        <f>N136/N146</f>
        <v>4.7506954846993368E-2</v>
      </c>
      <c r="P136" s="18">
        <f t="shared" si="4"/>
        <v>441</v>
      </c>
      <c r="Q136" s="15">
        <f>P136/P146</f>
        <v>4.8702374378796244E-2</v>
      </c>
    </row>
    <row r="137" spans="11:17" x14ac:dyDescent="0.15">
      <c r="K137" s="1" t="s">
        <v>123</v>
      </c>
      <c r="L137" s="16">
        <f>地区別5歳毎!J62</f>
        <v>190</v>
      </c>
      <c r="M137" s="15">
        <f>L137/L146</f>
        <v>4.3359196713829304E-2</v>
      </c>
      <c r="N137" s="17">
        <f>地区別5歳毎!J63</f>
        <v>199</v>
      </c>
      <c r="O137" s="15">
        <f>N137/N146</f>
        <v>4.258506312861117E-2</v>
      </c>
      <c r="P137" s="18">
        <f t="shared" si="4"/>
        <v>389</v>
      </c>
      <c r="Q137" s="15">
        <f>P137/P146</f>
        <v>4.2959690778575373E-2</v>
      </c>
    </row>
    <row r="138" spans="11:17" x14ac:dyDescent="0.15">
      <c r="K138" s="1" t="s">
        <v>124</v>
      </c>
      <c r="L138" s="16">
        <f>地区別5歳毎!I62</f>
        <v>177</v>
      </c>
      <c r="M138" s="15">
        <f>L138/L146</f>
        <v>4.0392514833409401E-2</v>
      </c>
      <c r="N138" s="17">
        <f>地区別5歳毎!I63</f>
        <v>156</v>
      </c>
      <c r="O138" s="15">
        <f>N138/N146</f>
        <v>3.3383265568157502E-2</v>
      </c>
      <c r="P138" s="18">
        <f t="shared" si="4"/>
        <v>333</v>
      </c>
      <c r="Q138" s="15">
        <f>P138/P146</f>
        <v>3.6775262286029821E-2</v>
      </c>
    </row>
    <row r="139" spans="11:17" x14ac:dyDescent="0.15">
      <c r="K139" s="1" t="s">
        <v>125</v>
      </c>
      <c r="L139" s="16">
        <f>地区別5歳毎!H62</f>
        <v>131</v>
      </c>
      <c r="M139" s="15">
        <f>L139/L146</f>
        <v>2.9895025102692836E-2</v>
      </c>
      <c r="N139" s="17">
        <f>地区別5歳毎!H63</f>
        <v>138</v>
      </c>
      <c r="O139" s="15">
        <f>N139/N146</f>
        <v>2.9531350310293174E-2</v>
      </c>
      <c r="P139" s="18">
        <f t="shared" si="4"/>
        <v>269</v>
      </c>
      <c r="Q139" s="15">
        <f>P139/P146</f>
        <v>2.9707344008834898E-2</v>
      </c>
    </row>
    <row r="140" spans="11:17" x14ac:dyDescent="0.15">
      <c r="K140" s="1" t="s">
        <v>126</v>
      </c>
      <c r="L140" s="16">
        <f>地区別5歳毎!G62</f>
        <v>161</v>
      </c>
      <c r="M140" s="15">
        <f>L140/L146</f>
        <v>3.6741214057507986E-2</v>
      </c>
      <c r="N140" s="17">
        <f>地区別5歳毎!G63</f>
        <v>116</v>
      </c>
      <c r="O140" s="15">
        <f>N140/N146</f>
        <v>2.4823453884014551E-2</v>
      </c>
      <c r="P140" s="18">
        <f t="shared" si="4"/>
        <v>277</v>
      </c>
      <c r="Q140" s="15">
        <f>P140/P146</f>
        <v>3.0590833793484262E-2</v>
      </c>
    </row>
    <row r="141" spans="11:17" x14ac:dyDescent="0.15">
      <c r="K141" s="1" t="s">
        <v>127</v>
      </c>
      <c r="L141" s="16">
        <f>地区別5歳毎!F62</f>
        <v>215</v>
      </c>
      <c r="M141" s="15">
        <f>L141/L146</f>
        <v>4.9064354176175259E-2</v>
      </c>
      <c r="N141" s="17">
        <f>地区別5歳毎!F63</f>
        <v>186</v>
      </c>
      <c r="O141" s="15">
        <f>N141/N146</f>
        <v>3.9803124331264712E-2</v>
      </c>
      <c r="P141" s="18">
        <f t="shared" si="4"/>
        <v>401</v>
      </c>
      <c r="Q141" s="15">
        <f>P141/P146</f>
        <v>4.428492545554942E-2</v>
      </c>
    </row>
    <row r="142" spans="11:17" x14ac:dyDescent="0.15">
      <c r="K142" s="1" t="s">
        <v>128</v>
      </c>
      <c r="L142" s="16">
        <f>地区別5歳毎!E62</f>
        <v>203</v>
      </c>
      <c r="M142" s="15">
        <f>L142/L146</f>
        <v>4.6325878594249199E-2</v>
      </c>
      <c r="N142" s="17">
        <f>地区別5歳毎!E63</f>
        <v>178</v>
      </c>
      <c r="O142" s="15">
        <f>N142/N146</f>
        <v>3.8091161994436122E-2</v>
      </c>
      <c r="P142" s="18">
        <f t="shared" si="4"/>
        <v>381</v>
      </c>
      <c r="Q142" s="15">
        <f>P142/P146</f>
        <v>4.2076200993926005E-2</v>
      </c>
    </row>
    <row r="143" spans="11:17" x14ac:dyDescent="0.15">
      <c r="K143" s="1" t="s">
        <v>129</v>
      </c>
      <c r="L143" s="16">
        <f>地区別5歳毎!D62</f>
        <v>175</v>
      </c>
      <c r="M143" s="15">
        <f>L143/L146</f>
        <v>3.9936102236421724E-2</v>
      </c>
      <c r="N143" s="17">
        <f>地区別5歳毎!D63</f>
        <v>162</v>
      </c>
      <c r="O143" s="15">
        <f>N143/N146</f>
        <v>3.4667237320778942E-2</v>
      </c>
      <c r="P143" s="18">
        <f t="shared" si="4"/>
        <v>337</v>
      </c>
      <c r="Q143" s="15">
        <f>P143/P146</f>
        <v>3.7217007178354501E-2</v>
      </c>
    </row>
    <row r="144" spans="11:17" x14ac:dyDescent="0.15">
      <c r="K144" s="1" t="s">
        <v>130</v>
      </c>
      <c r="L144" s="16">
        <f>地区別5歳毎!C62</f>
        <v>108</v>
      </c>
      <c r="M144" s="15">
        <f>L144/L146</f>
        <v>2.4646280237334551E-2</v>
      </c>
      <c r="N144" s="17">
        <f>地区別5歳毎!C63</f>
        <v>116</v>
      </c>
      <c r="O144" s="15">
        <f>N144/N146</f>
        <v>2.4823453884014551E-2</v>
      </c>
      <c r="P144" s="18">
        <f t="shared" si="4"/>
        <v>224</v>
      </c>
      <c r="Q144" s="15">
        <f>P144/P146</f>
        <v>2.4737713970182221E-2</v>
      </c>
    </row>
    <row r="145" spans="2:17" x14ac:dyDescent="0.15">
      <c r="K145" s="1"/>
    </row>
    <row r="146" spans="2:17" x14ac:dyDescent="0.15">
      <c r="K146" s="1"/>
      <c r="L146" s="16">
        <f>SUM(L124:L144)</f>
        <v>4382</v>
      </c>
      <c r="M146" s="6"/>
      <c r="N146" s="17">
        <f>SUM(N124:N144)</f>
        <v>4673</v>
      </c>
      <c r="O146" s="6"/>
      <c r="P146" s="18">
        <f>SUM(P124:P144)</f>
        <v>9055</v>
      </c>
      <c r="Q146" s="6"/>
    </row>
    <row r="151" spans="2:17" x14ac:dyDescent="0.15">
      <c r="B151" s="12" t="s">
        <v>29</v>
      </c>
    </row>
    <row r="152" spans="2:17" x14ac:dyDescent="0.15">
      <c r="K152" s="1"/>
      <c r="L152" s="12"/>
      <c r="M152" s="12" t="s">
        <v>29</v>
      </c>
      <c r="P152" s="5" t="s">
        <v>102</v>
      </c>
    </row>
    <row r="153" spans="2:17" x14ac:dyDescent="0.15">
      <c r="K153" s="1"/>
      <c r="L153" s="9" t="s">
        <v>96</v>
      </c>
      <c r="M153" s="6" t="s">
        <v>97</v>
      </c>
      <c r="N153" s="3" t="s">
        <v>98</v>
      </c>
      <c r="O153" s="6" t="s">
        <v>99</v>
      </c>
      <c r="P153" s="4" t="s">
        <v>100</v>
      </c>
      <c r="Q153" s="6" t="s">
        <v>101</v>
      </c>
    </row>
    <row r="154" spans="2:17" x14ac:dyDescent="0.15">
      <c r="K154" s="1" t="s">
        <v>17</v>
      </c>
      <c r="L154" s="16">
        <f>地区別5歳毎!W65</f>
        <v>1</v>
      </c>
      <c r="M154" s="15">
        <f>L154/L176</f>
        <v>4.9875311720698251E-4</v>
      </c>
      <c r="N154" s="17">
        <f>地区別5歳毎!W66</f>
        <v>7</v>
      </c>
      <c r="O154" s="15">
        <f>N154/N176</f>
        <v>3.0017152658662091E-3</v>
      </c>
      <c r="P154" s="18">
        <f>L154+N154</f>
        <v>8</v>
      </c>
      <c r="Q154" s="15">
        <f>P154/P176</f>
        <v>1.8445930366612867E-3</v>
      </c>
    </row>
    <row r="155" spans="2:17" x14ac:dyDescent="0.15">
      <c r="K155" s="1" t="s">
        <v>111</v>
      </c>
      <c r="L155" s="16">
        <f>地区別5歳毎!V65</f>
        <v>6</v>
      </c>
      <c r="M155" s="15">
        <f>L155/L176</f>
        <v>2.9925187032418953E-3</v>
      </c>
      <c r="N155" s="17">
        <f>地区別5歳毎!V66</f>
        <v>50</v>
      </c>
      <c r="O155" s="15">
        <f>N155/N176</f>
        <v>2.1440823327615779E-2</v>
      </c>
      <c r="P155" s="18">
        <f t="shared" ref="P155:P174" si="5">L155+N155</f>
        <v>56</v>
      </c>
      <c r="Q155" s="15">
        <f>P155/P176</f>
        <v>1.2912151256629006E-2</v>
      </c>
    </row>
    <row r="156" spans="2:17" x14ac:dyDescent="0.15">
      <c r="K156" s="1" t="s">
        <v>112</v>
      </c>
      <c r="L156" s="16">
        <f>地区別5歳毎!U65</f>
        <v>34</v>
      </c>
      <c r="M156" s="15">
        <f>L156/L176</f>
        <v>1.6957605985037406E-2</v>
      </c>
      <c r="N156" s="17">
        <f>地区別5歳毎!U66</f>
        <v>110</v>
      </c>
      <c r="O156" s="15">
        <f>N156/N176</f>
        <v>4.716981132075472E-2</v>
      </c>
      <c r="P156" s="18">
        <f t="shared" si="5"/>
        <v>144</v>
      </c>
      <c r="Q156" s="15">
        <f>P156/P176</f>
        <v>3.3202674659903161E-2</v>
      </c>
    </row>
    <row r="157" spans="2:17" x14ac:dyDescent="0.15">
      <c r="K157" s="1" t="s">
        <v>113</v>
      </c>
      <c r="L157" s="16">
        <f>地区別5歳毎!T65</f>
        <v>66</v>
      </c>
      <c r="M157" s="15">
        <f>L157/L176</f>
        <v>3.291770573566085E-2</v>
      </c>
      <c r="N157" s="17">
        <f>地区別5歳毎!T66</f>
        <v>136</v>
      </c>
      <c r="O157" s="15">
        <f>N157/N176</f>
        <v>5.8319039451114926E-2</v>
      </c>
      <c r="P157" s="18">
        <f t="shared" si="5"/>
        <v>202</v>
      </c>
      <c r="Q157" s="15">
        <f>P157/P176</f>
        <v>4.6575974175697483E-2</v>
      </c>
    </row>
    <row r="158" spans="2:17" x14ac:dyDescent="0.15">
      <c r="K158" s="1" t="s">
        <v>114</v>
      </c>
      <c r="L158" s="16">
        <f>地区別5歳毎!S65</f>
        <v>81</v>
      </c>
      <c r="M158" s="15">
        <f>L158/L176</f>
        <v>4.0399002493765587E-2</v>
      </c>
      <c r="N158" s="17">
        <f>地区別5歳毎!S66</f>
        <v>129</v>
      </c>
      <c r="O158" s="15">
        <f>N158/N176</f>
        <v>5.5317324185248713E-2</v>
      </c>
      <c r="P158" s="18">
        <f t="shared" si="5"/>
        <v>210</v>
      </c>
      <c r="Q158" s="15">
        <f>P158/P176</f>
        <v>4.8420567212358774E-2</v>
      </c>
    </row>
    <row r="159" spans="2:17" x14ac:dyDescent="0.15">
      <c r="K159" s="1" t="s">
        <v>115</v>
      </c>
      <c r="L159" s="16">
        <f>地区別5歳毎!R65</f>
        <v>172</v>
      </c>
      <c r="M159" s="15">
        <f>L159/L176</f>
        <v>8.5785536159600995E-2</v>
      </c>
      <c r="N159" s="17">
        <f>地区別5歳毎!R66</f>
        <v>214</v>
      </c>
      <c r="O159" s="15">
        <f>N159/N176</f>
        <v>9.1766723842195544E-2</v>
      </c>
      <c r="P159" s="18">
        <f t="shared" si="5"/>
        <v>386</v>
      </c>
      <c r="Q159" s="15">
        <f>P159/P176</f>
        <v>8.9001614018907077E-2</v>
      </c>
    </row>
    <row r="160" spans="2:17" x14ac:dyDescent="0.15">
      <c r="K160" s="1" t="s">
        <v>116</v>
      </c>
      <c r="L160" s="16">
        <f>地区別5歳毎!Q65</f>
        <v>217</v>
      </c>
      <c r="M160" s="15">
        <f>L160/L176</f>
        <v>0.10822942643391521</v>
      </c>
      <c r="N160" s="17">
        <f>地区別5歳毎!Q66</f>
        <v>252</v>
      </c>
      <c r="O160" s="15">
        <f>N160/N176</f>
        <v>0.10806174957118353</v>
      </c>
      <c r="P160" s="18">
        <f t="shared" si="5"/>
        <v>469</v>
      </c>
      <c r="Q160" s="15">
        <f>P160/P176</f>
        <v>0.10813926677426793</v>
      </c>
    </row>
    <row r="161" spans="11:17" x14ac:dyDescent="0.15">
      <c r="K161" s="1" t="s">
        <v>117</v>
      </c>
      <c r="L161" s="16">
        <f>地区別5歳毎!P65</f>
        <v>232</v>
      </c>
      <c r="M161" s="15">
        <f>L161/L176</f>
        <v>0.11571072319201996</v>
      </c>
      <c r="N161" s="17">
        <f>地区別5歳毎!P66</f>
        <v>237</v>
      </c>
      <c r="O161" s="15">
        <f>N161/N176</f>
        <v>0.10162950257289879</v>
      </c>
      <c r="P161" s="18">
        <f t="shared" si="5"/>
        <v>469</v>
      </c>
      <c r="Q161" s="15">
        <f>P161/P176</f>
        <v>0.10813926677426793</v>
      </c>
    </row>
    <row r="162" spans="11:17" x14ac:dyDescent="0.15">
      <c r="K162" s="1" t="s">
        <v>118</v>
      </c>
      <c r="L162" s="16">
        <f>地区別5歳毎!O65</f>
        <v>191</v>
      </c>
      <c r="M162" s="15">
        <f>L162/L176</f>
        <v>9.5261845386533664E-2</v>
      </c>
      <c r="N162" s="17">
        <f>地区別5歳毎!O66</f>
        <v>212</v>
      </c>
      <c r="O162" s="15">
        <f>N162/N176</f>
        <v>9.0909090909090912E-2</v>
      </c>
      <c r="P162" s="18">
        <f t="shared" si="5"/>
        <v>403</v>
      </c>
      <c r="Q162" s="15">
        <f>P162/P176</f>
        <v>9.292137422181232E-2</v>
      </c>
    </row>
    <row r="163" spans="11:17" x14ac:dyDescent="0.15">
      <c r="K163" s="1" t="s">
        <v>119</v>
      </c>
      <c r="L163" s="16">
        <f>地区別5歳毎!N65</f>
        <v>129</v>
      </c>
      <c r="M163" s="15">
        <f>L163/L176</f>
        <v>6.4339152119700746E-2</v>
      </c>
      <c r="N163" s="17">
        <f>地区別5歳毎!N66</f>
        <v>153</v>
      </c>
      <c r="O163" s="15">
        <f>N163/N176</f>
        <v>6.5608919382504294E-2</v>
      </c>
      <c r="P163" s="18">
        <f t="shared" si="5"/>
        <v>282</v>
      </c>
      <c r="Q163" s="15">
        <f>P163/P176</f>
        <v>6.5021904542310355E-2</v>
      </c>
    </row>
    <row r="164" spans="11:17" x14ac:dyDescent="0.15">
      <c r="K164" s="1" t="s">
        <v>120</v>
      </c>
      <c r="L164" s="16">
        <f>地区別5歳毎!M65</f>
        <v>125</v>
      </c>
      <c r="M164" s="15">
        <f>L164/L176</f>
        <v>6.2344139650872821E-2</v>
      </c>
      <c r="N164" s="17">
        <f>地区別5歳毎!M66</f>
        <v>144</v>
      </c>
      <c r="O164" s="15">
        <f>N164/N176</f>
        <v>6.1749571183533448E-2</v>
      </c>
      <c r="P164" s="18">
        <f t="shared" si="5"/>
        <v>269</v>
      </c>
      <c r="Q164" s="15">
        <f>P164/P176</f>
        <v>6.2024440857735764E-2</v>
      </c>
    </row>
    <row r="165" spans="11:17" x14ac:dyDescent="0.15">
      <c r="K165" s="1" t="s">
        <v>121</v>
      </c>
      <c r="L165" s="16">
        <f>地区別5歳毎!L65</f>
        <v>120</v>
      </c>
      <c r="M165" s="15">
        <f>L165/L176</f>
        <v>5.9850374064837904E-2</v>
      </c>
      <c r="N165" s="17">
        <f>地区別5歳毎!L66</f>
        <v>109</v>
      </c>
      <c r="O165" s="15">
        <f>N165/N176</f>
        <v>4.6740994854202404E-2</v>
      </c>
      <c r="P165" s="18">
        <f t="shared" si="5"/>
        <v>229</v>
      </c>
      <c r="Q165" s="15">
        <f>P165/P176</f>
        <v>5.2801475674429332E-2</v>
      </c>
    </row>
    <row r="166" spans="11:17" x14ac:dyDescent="0.15">
      <c r="K166" s="1" t="s">
        <v>122</v>
      </c>
      <c r="L166" s="16">
        <f>地区別5歳毎!K65</f>
        <v>102</v>
      </c>
      <c r="M166" s="15">
        <f>L166/L176</f>
        <v>5.0872817955112219E-2</v>
      </c>
      <c r="N166" s="17">
        <f>地区別5歳毎!K66</f>
        <v>89</v>
      </c>
      <c r="O166" s="15">
        <f>N166/N176</f>
        <v>3.8164665523156088E-2</v>
      </c>
      <c r="P166" s="18">
        <f t="shared" si="5"/>
        <v>191</v>
      </c>
      <c r="Q166" s="15">
        <f>P166/P176</f>
        <v>4.4039658750288216E-2</v>
      </c>
    </row>
    <row r="167" spans="11:17" x14ac:dyDescent="0.15">
      <c r="K167" s="1" t="s">
        <v>123</v>
      </c>
      <c r="L167" s="16">
        <f>地区別5歳毎!J65</f>
        <v>85</v>
      </c>
      <c r="M167" s="15">
        <f>L167/L176</f>
        <v>4.2394014962593519E-2</v>
      </c>
      <c r="N167" s="17">
        <f>地区別5歳毎!J66</f>
        <v>76</v>
      </c>
      <c r="O167" s="15">
        <f>N167/N176</f>
        <v>3.2590051457975985E-2</v>
      </c>
      <c r="P167" s="18">
        <f t="shared" si="5"/>
        <v>161</v>
      </c>
      <c r="Q167" s="15">
        <f>P167/P176</f>
        <v>3.712243486280839E-2</v>
      </c>
    </row>
    <row r="168" spans="11:17" x14ac:dyDescent="0.15">
      <c r="K168" s="1" t="s">
        <v>124</v>
      </c>
      <c r="L168" s="16">
        <f>地区別5歳毎!I65</f>
        <v>55</v>
      </c>
      <c r="M168" s="15">
        <f>L168/L176</f>
        <v>2.7431421446384038E-2</v>
      </c>
      <c r="N168" s="17">
        <f>地区別5歳毎!I66</f>
        <v>75</v>
      </c>
      <c r="O168" s="15">
        <f>N168/N176</f>
        <v>3.2161234991423669E-2</v>
      </c>
      <c r="P168" s="18">
        <f t="shared" si="5"/>
        <v>130</v>
      </c>
      <c r="Q168" s="15">
        <f>P168/P176</f>
        <v>2.9974636845745906E-2</v>
      </c>
    </row>
    <row r="169" spans="11:17" x14ac:dyDescent="0.15">
      <c r="K169" s="1" t="s">
        <v>125</v>
      </c>
      <c r="L169" s="16">
        <f>地区別5歳毎!H65</f>
        <v>62</v>
      </c>
      <c r="M169" s="15">
        <f>L169/L176</f>
        <v>3.0922693266832918E-2</v>
      </c>
      <c r="N169" s="17">
        <f>地区別5歳毎!H66</f>
        <v>44</v>
      </c>
      <c r="O169" s="15">
        <f>N169/N176</f>
        <v>1.8867924528301886E-2</v>
      </c>
      <c r="P169" s="18">
        <f t="shared" si="5"/>
        <v>106</v>
      </c>
      <c r="Q169" s="15">
        <f>P169/P176</f>
        <v>2.4440857735762048E-2</v>
      </c>
    </row>
    <row r="170" spans="11:17" x14ac:dyDescent="0.15">
      <c r="K170" s="1" t="s">
        <v>126</v>
      </c>
      <c r="L170" s="16">
        <f>地区別5歳毎!G65</f>
        <v>62</v>
      </c>
      <c r="M170" s="15">
        <f>L170/L176</f>
        <v>3.0922693266832918E-2</v>
      </c>
      <c r="N170" s="17">
        <f>地区別5歳毎!G66</f>
        <v>62</v>
      </c>
      <c r="O170" s="15">
        <f>N170/N176</f>
        <v>2.6586620926243566E-2</v>
      </c>
      <c r="P170" s="18">
        <f t="shared" si="5"/>
        <v>124</v>
      </c>
      <c r="Q170" s="15">
        <f>P170/P176</f>
        <v>2.8591192068249942E-2</v>
      </c>
    </row>
    <row r="171" spans="11:17" x14ac:dyDescent="0.15">
      <c r="K171" s="1" t="s">
        <v>127</v>
      </c>
      <c r="L171" s="16">
        <f>地区別5歳毎!F65</f>
        <v>83</v>
      </c>
      <c r="M171" s="15">
        <f>L171/L176</f>
        <v>4.139650872817955E-2</v>
      </c>
      <c r="N171" s="17">
        <f>地区別5歳毎!F66</f>
        <v>84</v>
      </c>
      <c r="O171" s="15">
        <f>N171/N176</f>
        <v>3.6020583190394515E-2</v>
      </c>
      <c r="P171" s="18">
        <f t="shared" si="5"/>
        <v>167</v>
      </c>
      <c r="Q171" s="15">
        <f>P171/P176</f>
        <v>3.8505879640304358E-2</v>
      </c>
    </row>
    <row r="172" spans="11:17" x14ac:dyDescent="0.15">
      <c r="K172" s="1" t="s">
        <v>128</v>
      </c>
      <c r="L172" s="16">
        <f>地区別5歳毎!E65</f>
        <v>73</v>
      </c>
      <c r="M172" s="15">
        <f>L172/L176</f>
        <v>3.6408977556109723E-2</v>
      </c>
      <c r="N172" s="17">
        <f>地区別5歳毎!E66</f>
        <v>64</v>
      </c>
      <c r="O172" s="15">
        <f>N172/N176</f>
        <v>2.7444253859348199E-2</v>
      </c>
      <c r="P172" s="18">
        <f t="shared" si="5"/>
        <v>137</v>
      </c>
      <c r="Q172" s="15">
        <f>P172/P176</f>
        <v>3.1588655752824532E-2</v>
      </c>
    </row>
    <row r="173" spans="11:17" x14ac:dyDescent="0.15">
      <c r="K173" s="1" t="s">
        <v>129</v>
      </c>
      <c r="L173" s="16">
        <f>地区別5歳毎!D65</f>
        <v>68</v>
      </c>
      <c r="M173" s="15">
        <f>L173/L176</f>
        <v>3.3915211970074813E-2</v>
      </c>
      <c r="N173" s="17">
        <f>地区別5歳毎!D66</f>
        <v>48</v>
      </c>
      <c r="O173" s="15">
        <f>N173/N176</f>
        <v>2.0583190394511151E-2</v>
      </c>
      <c r="P173" s="18">
        <f t="shared" si="5"/>
        <v>116</v>
      </c>
      <c r="Q173" s="15">
        <f>P173/P176</f>
        <v>2.6746599031588655E-2</v>
      </c>
    </row>
    <row r="174" spans="11:17" x14ac:dyDescent="0.15">
      <c r="K174" s="1" t="s">
        <v>130</v>
      </c>
      <c r="L174" s="16">
        <f>地区別5歳毎!C65</f>
        <v>41</v>
      </c>
      <c r="M174" s="15">
        <f>L174/L176</f>
        <v>2.0448877805486283E-2</v>
      </c>
      <c r="N174" s="17">
        <f>地区別5歳毎!C66</f>
        <v>37</v>
      </c>
      <c r="O174" s="15">
        <f>N174/N176</f>
        <v>1.5866209262435677E-2</v>
      </c>
      <c r="P174" s="18">
        <f t="shared" si="5"/>
        <v>78</v>
      </c>
      <c r="Q174" s="15">
        <f>P174/P176</f>
        <v>1.7984782107447545E-2</v>
      </c>
    </row>
    <row r="175" spans="11:17" x14ac:dyDescent="0.15">
      <c r="K175" s="1"/>
    </row>
    <row r="176" spans="11:17" x14ac:dyDescent="0.15">
      <c r="K176" s="1"/>
      <c r="L176" s="16">
        <f>SUM(L154:L174)</f>
        <v>2005</v>
      </c>
      <c r="M176" s="6"/>
      <c r="N176" s="17">
        <f>SUM(N154:N174)</f>
        <v>2332</v>
      </c>
      <c r="O176" s="6"/>
      <c r="P176" s="18">
        <f>SUM(P154:P174)</f>
        <v>4337</v>
      </c>
      <c r="Q176" s="6"/>
    </row>
    <row r="181" spans="2:17" x14ac:dyDescent="0.15">
      <c r="B181" s="12" t="s">
        <v>135</v>
      </c>
    </row>
    <row r="182" spans="2:17" x14ac:dyDescent="0.15">
      <c r="K182" s="1"/>
      <c r="L182" s="12"/>
      <c r="M182" s="12" t="s">
        <v>135</v>
      </c>
      <c r="P182" s="5" t="s">
        <v>102</v>
      </c>
    </row>
    <row r="183" spans="2:17" x14ac:dyDescent="0.15">
      <c r="K183" s="1"/>
      <c r="L183" s="9" t="s">
        <v>96</v>
      </c>
      <c r="M183" s="6" t="s">
        <v>97</v>
      </c>
      <c r="N183" s="3" t="s">
        <v>98</v>
      </c>
      <c r="O183" s="6" t="s">
        <v>99</v>
      </c>
      <c r="P183" s="4" t="s">
        <v>100</v>
      </c>
      <c r="Q183" s="6" t="s">
        <v>101</v>
      </c>
    </row>
    <row r="184" spans="2:17" x14ac:dyDescent="0.15">
      <c r="K184" s="1" t="s">
        <v>17</v>
      </c>
      <c r="L184" s="16">
        <f>地区別5歳毎!W68</f>
        <v>10</v>
      </c>
      <c r="M184" s="15">
        <f>L184/L206</f>
        <v>1.5881839116969746E-4</v>
      </c>
      <c r="N184" s="17">
        <f>地区別5歳毎!W69</f>
        <v>133</v>
      </c>
      <c r="O184" s="15">
        <f>N184/N206</f>
        <v>1.9494034532289743E-3</v>
      </c>
      <c r="P184" s="18">
        <f>L184+N184</f>
        <v>143</v>
      </c>
      <c r="Q184" s="15">
        <f>P184/P206</f>
        <v>1.0900137966781257E-3</v>
      </c>
    </row>
    <row r="185" spans="2:17" x14ac:dyDescent="0.15">
      <c r="K185" s="1" t="s">
        <v>111</v>
      </c>
      <c r="L185" s="16">
        <f>地区別5歳毎!V68</f>
        <v>167</v>
      </c>
      <c r="M185" s="15">
        <f>L185/L206</f>
        <v>2.6522671325339476E-3</v>
      </c>
      <c r="N185" s="17">
        <f>地区別5歳毎!V69</f>
        <v>659</v>
      </c>
      <c r="O185" s="15">
        <f>N185/N206</f>
        <v>9.6590742532172494E-3</v>
      </c>
      <c r="P185" s="18">
        <f t="shared" ref="P185:P204" si="6">L185+N185</f>
        <v>826</v>
      </c>
      <c r="Q185" s="15">
        <f>P185/P206</f>
        <v>6.296163608784139E-3</v>
      </c>
    </row>
    <row r="186" spans="2:17" x14ac:dyDescent="0.15">
      <c r="K186" s="1" t="s">
        <v>112</v>
      </c>
      <c r="L186" s="16">
        <f>地区別5歳毎!U68</f>
        <v>711</v>
      </c>
      <c r="M186" s="15">
        <f>L186/L206</f>
        <v>1.1291987612165488E-2</v>
      </c>
      <c r="N186" s="17">
        <f>地区別5歳毎!U69</f>
        <v>1856</v>
      </c>
      <c r="O186" s="15">
        <f>N186/N206</f>
        <v>2.7203705332278016E-2</v>
      </c>
      <c r="P186" s="18">
        <f t="shared" si="6"/>
        <v>2567</v>
      </c>
      <c r="Q186" s="15">
        <f>P186/P206</f>
        <v>1.9566891021487755E-2</v>
      </c>
    </row>
    <row r="187" spans="2:17" x14ac:dyDescent="0.15">
      <c r="K187" s="1" t="s">
        <v>113</v>
      </c>
      <c r="L187" s="16">
        <f>地区別5歳毎!T68</f>
        <v>1530</v>
      </c>
      <c r="M187" s="15">
        <f>L187/L206</f>
        <v>2.4299213848963708E-2</v>
      </c>
      <c r="N187" s="17">
        <f>地区別5歳毎!T69</f>
        <v>2881</v>
      </c>
      <c r="O187" s="15">
        <f>N187/N206</f>
        <v>4.2227303374080261E-2</v>
      </c>
      <c r="P187" s="18">
        <f t="shared" si="6"/>
        <v>4411</v>
      </c>
      <c r="Q187" s="15">
        <f>P187/P206</f>
        <v>3.3622733266763724E-2</v>
      </c>
    </row>
    <row r="188" spans="2:17" x14ac:dyDescent="0.15">
      <c r="K188" s="1" t="s">
        <v>114</v>
      </c>
      <c r="L188" s="16">
        <f>地区別5歳毎!S68</f>
        <v>2449</v>
      </c>
      <c r="M188" s="15">
        <f>L188/L206</f>
        <v>3.8894623997458903E-2</v>
      </c>
      <c r="N188" s="17">
        <f>地区別5歳毎!S69</f>
        <v>3537</v>
      </c>
      <c r="O188" s="15">
        <f>N188/N206</f>
        <v>5.1842406120833698E-2</v>
      </c>
      <c r="P188" s="18">
        <f t="shared" si="6"/>
        <v>5986</v>
      </c>
      <c r="Q188" s="15">
        <f>P188/P206</f>
        <v>4.5628129978428397E-2</v>
      </c>
    </row>
    <row r="189" spans="2:17" x14ac:dyDescent="0.15">
      <c r="K189" s="1" t="s">
        <v>115</v>
      </c>
      <c r="L189" s="16">
        <f>地区別5歳毎!R68</f>
        <v>4271</v>
      </c>
      <c r="M189" s="15">
        <f>L189/L206</f>
        <v>6.7831334868577786E-2</v>
      </c>
      <c r="N189" s="17">
        <f>地区別5歳毎!R69</f>
        <v>5164</v>
      </c>
      <c r="O189" s="15">
        <f>N189/N206</f>
        <v>7.5689619793040772E-2</v>
      </c>
      <c r="P189" s="18">
        <f t="shared" si="6"/>
        <v>9435</v>
      </c>
      <c r="Q189" s="15">
        <f>P189/P206</f>
        <v>7.1918043158448366E-2</v>
      </c>
    </row>
    <row r="190" spans="2:17" x14ac:dyDescent="0.15">
      <c r="K190" s="1" t="s">
        <v>116</v>
      </c>
      <c r="L190" s="16">
        <f>地区別5歳毎!Q68</f>
        <v>4638</v>
      </c>
      <c r="M190" s="15">
        <f>L190/L206</f>
        <v>7.3659969824505678E-2</v>
      </c>
      <c r="N190" s="17">
        <f>地区別5歳毎!Q69</f>
        <v>5113</v>
      </c>
      <c r="O190" s="15">
        <f>N190/N206</f>
        <v>7.4942104183155986E-2</v>
      </c>
      <c r="P190" s="18">
        <f t="shared" si="6"/>
        <v>9751</v>
      </c>
      <c r="Q190" s="15">
        <f>P190/P206</f>
        <v>7.4326744974883951E-2</v>
      </c>
    </row>
    <row r="191" spans="2:17" x14ac:dyDescent="0.15">
      <c r="K191" s="1" t="s">
        <v>117</v>
      </c>
      <c r="L191" s="16">
        <f>地区別5歳毎!P68</f>
        <v>4305</v>
      </c>
      <c r="M191" s="15">
        <f>L191/L206</f>
        <v>6.837131739855476E-2</v>
      </c>
      <c r="N191" s="17">
        <f>地区別5歳毎!P69</f>
        <v>4685</v>
      </c>
      <c r="O191" s="15">
        <f>N191/N206</f>
        <v>6.8668835927652216E-2</v>
      </c>
      <c r="P191" s="18">
        <f t="shared" si="6"/>
        <v>8990</v>
      </c>
      <c r="Q191" s="15">
        <f>P191/P206</f>
        <v>6.8526042182771682E-2</v>
      </c>
    </row>
    <row r="192" spans="2:17" x14ac:dyDescent="0.15">
      <c r="K192" s="1" t="s">
        <v>118</v>
      </c>
      <c r="L192" s="16">
        <f>地区別5歳毎!O68</f>
        <v>4096</v>
      </c>
      <c r="M192" s="15">
        <f>L192/L206</f>
        <v>6.5052013023108077E-2</v>
      </c>
      <c r="N192" s="17">
        <f>地区別5歳毎!O69</f>
        <v>4604</v>
      </c>
      <c r="O192" s="15">
        <f>N192/N206</f>
        <v>6.7481605253129309E-2</v>
      </c>
      <c r="P192" s="18">
        <f t="shared" si="6"/>
        <v>8700</v>
      </c>
      <c r="Q192" s="15">
        <f>P192/P206</f>
        <v>6.6315524693004849E-2</v>
      </c>
    </row>
    <row r="193" spans="11:17" x14ac:dyDescent="0.15">
      <c r="K193" s="1" t="s">
        <v>119</v>
      </c>
      <c r="L193" s="16">
        <f>地区別5歳毎!N68</f>
        <v>4106</v>
      </c>
      <c r="M193" s="15">
        <f>L193/L206</f>
        <v>6.5210831414277776E-2</v>
      </c>
      <c r="N193" s="17">
        <f>地区別5歳毎!N69</f>
        <v>4484</v>
      </c>
      <c r="O193" s="15">
        <f>N193/N206</f>
        <v>6.5722744994576851E-2</v>
      </c>
      <c r="P193" s="18">
        <f t="shared" si="6"/>
        <v>8590</v>
      </c>
      <c r="Q193" s="15">
        <f>P193/P206</f>
        <v>6.5477052541713987E-2</v>
      </c>
    </row>
    <row r="194" spans="11:17" x14ac:dyDescent="0.15">
      <c r="K194" s="1" t="s">
        <v>120</v>
      </c>
      <c r="L194" s="16">
        <f>地区別5歳毎!M68</f>
        <v>4690</v>
      </c>
      <c r="M194" s="15">
        <f>L194/L206</f>
        <v>7.4485825458588104E-2</v>
      </c>
      <c r="N194" s="17">
        <f>地区別5歳毎!M69</f>
        <v>4799</v>
      </c>
      <c r="O194" s="15">
        <f>N194/N206</f>
        <v>7.033975317327705E-2</v>
      </c>
      <c r="P194" s="18">
        <f t="shared" si="6"/>
        <v>9489</v>
      </c>
      <c r="Q194" s="15">
        <f>P194/P206</f>
        <v>7.2329656759991159E-2</v>
      </c>
    </row>
    <row r="195" spans="11:17" x14ac:dyDescent="0.15">
      <c r="K195" s="1" t="s">
        <v>121</v>
      </c>
      <c r="L195" s="16">
        <f>地区別5歳毎!L68</f>
        <v>4164</v>
      </c>
      <c r="M195" s="15">
        <f>L195/L206</f>
        <v>6.6131978083062024E-2</v>
      </c>
      <c r="N195" s="17">
        <f>地区別5歳毎!L69</f>
        <v>4326</v>
      </c>
      <c r="O195" s="15">
        <f>N195/N206</f>
        <v>6.3406912320816106E-2</v>
      </c>
      <c r="P195" s="18">
        <f t="shared" si="6"/>
        <v>8490</v>
      </c>
      <c r="Q195" s="15">
        <f>P195/P206</f>
        <v>6.471480513144956E-2</v>
      </c>
    </row>
    <row r="196" spans="11:17" x14ac:dyDescent="0.15">
      <c r="K196" s="1" t="s">
        <v>122</v>
      </c>
      <c r="L196" s="16">
        <f>地区別5歳毎!K68</f>
        <v>3856</v>
      </c>
      <c r="M196" s="15">
        <f>L196/L206</f>
        <v>6.1240371635035339E-2</v>
      </c>
      <c r="N196" s="17">
        <f>地区別5歳毎!K69</f>
        <v>3883</v>
      </c>
      <c r="O196" s="15">
        <f>N196/N206</f>
        <v>5.6913786532993289E-2</v>
      </c>
      <c r="P196" s="18">
        <f t="shared" si="6"/>
        <v>7739</v>
      </c>
      <c r="Q196" s="15">
        <f>P196/P206</f>
        <v>5.8990327080363746E-2</v>
      </c>
    </row>
    <row r="197" spans="11:17" x14ac:dyDescent="0.15">
      <c r="K197" s="1" t="s">
        <v>123</v>
      </c>
      <c r="L197" s="16">
        <f>地区別5歳毎!J68</f>
        <v>3322</v>
      </c>
      <c r="M197" s="15">
        <f>L197/L206</f>
        <v>5.2759469546573491E-2</v>
      </c>
      <c r="N197" s="17">
        <f>地区別5歳毎!J69</f>
        <v>3288</v>
      </c>
      <c r="O197" s="15">
        <f>N197/N206</f>
        <v>4.8192771084337352E-2</v>
      </c>
      <c r="P197" s="18">
        <f t="shared" si="6"/>
        <v>6610</v>
      </c>
      <c r="Q197" s="15">
        <f>P197/P206</f>
        <v>5.0384553818478402E-2</v>
      </c>
    </row>
    <row r="198" spans="11:17" x14ac:dyDescent="0.15">
      <c r="K198" s="1" t="s">
        <v>124</v>
      </c>
      <c r="L198" s="16">
        <f>地区別5歳毎!I68</f>
        <v>2996</v>
      </c>
      <c r="M198" s="15">
        <f>L198/L206</f>
        <v>4.7581989994441354E-2</v>
      </c>
      <c r="N198" s="17">
        <f>地区別5歳毎!I69</f>
        <v>2785</v>
      </c>
      <c r="O198" s="15">
        <f>N198/N206</f>
        <v>4.08202151672383E-2</v>
      </c>
      <c r="P198" s="18">
        <f t="shared" si="6"/>
        <v>5781</v>
      </c>
      <c r="Q198" s="15">
        <f>P198/P206</f>
        <v>4.4065522787386333E-2</v>
      </c>
    </row>
    <row r="199" spans="11:17" x14ac:dyDescent="0.15">
      <c r="K199" s="1" t="s">
        <v>125</v>
      </c>
      <c r="L199" s="16">
        <f>地区別5歳毎!H68</f>
        <v>2958</v>
      </c>
      <c r="M199" s="15">
        <f>L199/L206</f>
        <v>4.6978480107996504E-2</v>
      </c>
      <c r="N199" s="17">
        <f>地区別5歳毎!H69</f>
        <v>2540</v>
      </c>
      <c r="O199" s="15">
        <f>N199/N206</f>
        <v>3.722920880602703E-2</v>
      </c>
      <c r="P199" s="18">
        <f t="shared" si="6"/>
        <v>5498</v>
      </c>
      <c r="Q199" s="15">
        <f>P199/P206</f>
        <v>4.1908362616338013E-2</v>
      </c>
    </row>
    <row r="200" spans="11:17" x14ac:dyDescent="0.15">
      <c r="K200" s="1" t="s">
        <v>126</v>
      </c>
      <c r="L200" s="16">
        <f>地区別5歳毎!G68</f>
        <v>2863</v>
      </c>
      <c r="M200" s="15">
        <f>L200/L206</f>
        <v>4.5469705391884378E-2</v>
      </c>
      <c r="N200" s="17">
        <f>地区別5歳毎!G69</f>
        <v>2419</v>
      </c>
      <c r="O200" s="15">
        <f>N200/N206</f>
        <v>3.5455691378653301E-2</v>
      </c>
      <c r="P200" s="18">
        <f t="shared" si="6"/>
        <v>5282</v>
      </c>
      <c r="Q200" s="15">
        <f>P200/P206</f>
        <v>4.0261908210166855E-2</v>
      </c>
    </row>
    <row r="201" spans="11:17" x14ac:dyDescent="0.15">
      <c r="K201" s="1" t="s">
        <v>127</v>
      </c>
      <c r="L201" s="16">
        <f>地区別5歳毎!F68</f>
        <v>3319</v>
      </c>
      <c r="M201" s="15">
        <f>L201/L206</f>
        <v>5.2711824029222587E-2</v>
      </c>
      <c r="N201" s="17">
        <f>地区別5歳毎!F69</f>
        <v>3083</v>
      </c>
      <c r="O201" s="15">
        <f>N201/N206</f>
        <v>4.5188051475976904E-2</v>
      </c>
      <c r="P201" s="18">
        <f t="shared" si="6"/>
        <v>6402</v>
      </c>
      <c r="Q201" s="15">
        <f>P201/P206</f>
        <v>4.8799079205128403E-2</v>
      </c>
    </row>
    <row r="202" spans="11:17" x14ac:dyDescent="0.15">
      <c r="K202" s="1" t="s">
        <v>128</v>
      </c>
      <c r="L202" s="16">
        <f>地区別5歳毎!E68</f>
        <v>3312</v>
      </c>
      <c r="M202" s="15">
        <f>L202/L206</f>
        <v>5.2600651155403799E-2</v>
      </c>
      <c r="N202" s="17">
        <f>地区別5歳毎!E69</f>
        <v>3089</v>
      </c>
      <c r="O202" s="15">
        <f>N202/N206</f>
        <v>4.5275994488904521E-2</v>
      </c>
      <c r="P202" s="18">
        <f t="shared" si="6"/>
        <v>6401</v>
      </c>
      <c r="Q202" s="15">
        <f>P202/P206</f>
        <v>4.8791456731025758E-2</v>
      </c>
    </row>
    <row r="203" spans="11:17" x14ac:dyDescent="0.15">
      <c r="K203" s="1" t="s">
        <v>129</v>
      </c>
      <c r="L203" s="16">
        <f>地区別5歳毎!D68</f>
        <v>2924</v>
      </c>
      <c r="M203" s="15">
        <f>L203/L206</f>
        <v>4.6438497578019537E-2</v>
      </c>
      <c r="N203" s="17">
        <f>地区別5歳毎!D69</f>
        <v>2767</v>
      </c>
      <c r="O203" s="15">
        <f>N203/N206</f>
        <v>4.0556386128455427E-2</v>
      </c>
      <c r="P203" s="18">
        <f t="shared" si="6"/>
        <v>5691</v>
      </c>
      <c r="Q203" s="15">
        <f>P203/P206</f>
        <v>4.3379500118148347E-2</v>
      </c>
    </row>
    <row r="204" spans="11:17" x14ac:dyDescent="0.15">
      <c r="K204" s="1" t="s">
        <v>130</v>
      </c>
      <c r="L204" s="16">
        <f>地区別5歳毎!C68</f>
        <v>2278</v>
      </c>
      <c r="M204" s="15">
        <f>L204/L206</f>
        <v>3.6178829508457078E-2</v>
      </c>
      <c r="N204" s="17">
        <f>地区別5歳毎!C69</f>
        <v>2131</v>
      </c>
      <c r="O204" s="15">
        <f>N204/N206</f>
        <v>3.12344267581274E-2</v>
      </c>
      <c r="P204" s="18">
        <f t="shared" si="6"/>
        <v>4409</v>
      </c>
      <c r="Q204" s="15">
        <f>P204/P206</f>
        <v>3.3607488318558434E-2</v>
      </c>
    </row>
    <row r="205" spans="11:17" x14ac:dyDescent="0.15">
      <c r="K205" s="1"/>
    </row>
    <row r="206" spans="11:17" x14ac:dyDescent="0.15">
      <c r="K206" s="1"/>
      <c r="L206" s="16">
        <f>SUM(L184:L204)</f>
        <v>62965</v>
      </c>
      <c r="M206" s="6"/>
      <c r="N206" s="17">
        <f>SUM(N184:N204)</f>
        <v>68226</v>
      </c>
      <c r="O206" s="6"/>
      <c r="P206" s="18">
        <f>SUM(P184:P204)</f>
        <v>131191</v>
      </c>
      <c r="Q206" s="6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&amp;R令和8年1月1日現在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06"/>
  <sheetViews>
    <sheetView topLeftCell="A64" workbookViewId="0">
      <selection activeCell="M106" sqref="M106"/>
    </sheetView>
  </sheetViews>
  <sheetFormatPr defaultRowHeight="13.5" x14ac:dyDescent="0.15"/>
  <cols>
    <col min="12" max="12" width="9" style="5" customWidth="1"/>
    <col min="13" max="13" width="10.75" style="5" customWidth="1"/>
    <col min="14" max="14" width="9" style="5" customWidth="1"/>
  </cols>
  <sheetData>
    <row r="1" spans="2:25" x14ac:dyDescent="0.15">
      <c r="B1" s="12" t="s">
        <v>131</v>
      </c>
      <c r="M1" s="12" t="s">
        <v>131</v>
      </c>
    </row>
    <row r="2" spans="2:25" x14ac:dyDescent="0.15">
      <c r="B2" s="12"/>
      <c r="P2" t="s">
        <v>102</v>
      </c>
      <c r="T2" s="5"/>
      <c r="U2" s="5"/>
      <c r="V2" s="5"/>
      <c r="X2" t="s">
        <v>102</v>
      </c>
    </row>
    <row r="3" spans="2:25" x14ac:dyDescent="0.15">
      <c r="B3" s="12"/>
      <c r="K3" s="1"/>
      <c r="L3" s="6" t="s">
        <v>96</v>
      </c>
      <c r="M3" s="9" t="s">
        <v>97</v>
      </c>
      <c r="N3" s="6" t="s">
        <v>98</v>
      </c>
      <c r="O3" s="3" t="s">
        <v>99</v>
      </c>
      <c r="P3" s="2" t="s">
        <v>100</v>
      </c>
      <c r="Q3" s="4" t="s">
        <v>101</v>
      </c>
      <c r="S3" s="1"/>
      <c r="T3" s="6" t="s">
        <v>96</v>
      </c>
      <c r="U3" s="9" t="s">
        <v>97</v>
      </c>
      <c r="V3" s="6" t="s">
        <v>98</v>
      </c>
      <c r="W3" s="3" t="s">
        <v>99</v>
      </c>
      <c r="X3" s="2" t="s">
        <v>100</v>
      </c>
      <c r="Y3" s="4" t="s">
        <v>101</v>
      </c>
    </row>
    <row r="4" spans="2:25" x14ac:dyDescent="0.15">
      <c r="K4" s="1" t="s">
        <v>17</v>
      </c>
      <c r="L4" s="7">
        <f>地区別5歳毎!W23</f>
        <v>4</v>
      </c>
      <c r="M4" s="10">
        <f>L4/L26</f>
        <v>9.2299882317650045E-5</v>
      </c>
      <c r="N4" s="7">
        <f>地区別5歳毎!W24</f>
        <v>87</v>
      </c>
      <c r="O4" s="8">
        <f>N4/N26</f>
        <v>1.8571489561542073E-3</v>
      </c>
      <c r="P4" s="7">
        <f t="shared" ref="P4:P24" si="0">L4+N4</f>
        <v>91</v>
      </c>
      <c r="Q4" s="11">
        <f>P4/P26</f>
        <v>1.0090593570850383E-3</v>
      </c>
      <c r="S4" s="1" t="s">
        <v>1</v>
      </c>
      <c r="T4" s="7">
        <f>SUM(L4:L4)</f>
        <v>4</v>
      </c>
      <c r="U4" s="10">
        <f>T4/L26</f>
        <v>9.2299882317650045E-5</v>
      </c>
      <c r="V4" s="7">
        <f>SUM(N4:N4)</f>
        <v>87</v>
      </c>
      <c r="W4" s="8">
        <f>V4/N26</f>
        <v>1.8571489561542073E-3</v>
      </c>
      <c r="X4" s="7">
        <f>SUM(P4:P4)</f>
        <v>91</v>
      </c>
      <c r="Y4" s="11">
        <f>X4/P26</f>
        <v>1.0090593570850383E-3</v>
      </c>
    </row>
    <row r="5" spans="2:25" x14ac:dyDescent="0.15">
      <c r="K5" s="1" t="s">
        <v>111</v>
      </c>
      <c r="L5" s="7">
        <f>地区別5歳毎!V23</f>
        <v>108</v>
      </c>
      <c r="M5" s="10">
        <f>L5/L26</f>
        <v>2.4920968225765512E-3</v>
      </c>
      <c r="N5" s="7">
        <f>地区別5歳毎!V24</f>
        <v>403</v>
      </c>
      <c r="O5" s="8">
        <f>N5/N26</f>
        <v>8.6026555095419024E-3</v>
      </c>
      <c r="P5" s="7">
        <f t="shared" si="0"/>
        <v>511</v>
      </c>
      <c r="Q5" s="11">
        <f>P5/P26</f>
        <v>5.6662563897852142E-3</v>
      </c>
      <c r="S5" s="1" t="s">
        <v>136</v>
      </c>
      <c r="T5" s="7">
        <f>SUM(L4:L5)</f>
        <v>112</v>
      </c>
      <c r="U5" s="10">
        <f>T5/L26</f>
        <v>2.5843967048942013E-3</v>
      </c>
      <c r="V5" s="7">
        <f>SUM(N4:N5)</f>
        <v>490</v>
      </c>
      <c r="W5" s="8">
        <f>V5/N26</f>
        <v>1.0459804465696112E-2</v>
      </c>
      <c r="X5" s="7">
        <f>SUM(P4:P5)</f>
        <v>602</v>
      </c>
      <c r="Y5" s="11">
        <f>X5/P26</f>
        <v>6.6753157468702525E-3</v>
      </c>
    </row>
    <row r="6" spans="2:25" x14ac:dyDescent="0.15">
      <c r="K6" s="1" t="s">
        <v>112</v>
      </c>
      <c r="L6" s="7">
        <f>地区別5歳毎!U23</f>
        <v>479</v>
      </c>
      <c r="M6" s="10">
        <f>L6/L26</f>
        <v>1.1052910907538594E-2</v>
      </c>
      <c r="N6" s="7">
        <f>地区別5歳毎!U24</f>
        <v>1189</v>
      </c>
      <c r="O6" s="8">
        <f>N6/N26</f>
        <v>2.53810357341075E-2</v>
      </c>
      <c r="P6" s="7">
        <f t="shared" si="0"/>
        <v>1668</v>
      </c>
      <c r="Q6" s="11">
        <f>P6/P26</f>
        <v>1.8495725358437843E-2</v>
      </c>
      <c r="S6" s="1" t="s">
        <v>137</v>
      </c>
      <c r="T6" s="7">
        <f>SUM(L4:L6)</f>
        <v>591</v>
      </c>
      <c r="U6" s="10">
        <f>T6/L26</f>
        <v>1.3637307612432795E-2</v>
      </c>
      <c r="V6" s="7">
        <f>SUM(N4:N6)</f>
        <v>1679</v>
      </c>
      <c r="W6" s="8">
        <f>V6/N26</f>
        <v>3.584084019980361E-2</v>
      </c>
      <c r="X6" s="7">
        <f>SUM(P4:P6)</f>
        <v>2270</v>
      </c>
      <c r="Y6" s="11">
        <f>X6/P26</f>
        <v>2.5171041105308097E-2</v>
      </c>
    </row>
    <row r="7" spans="2:25" x14ac:dyDescent="0.15">
      <c r="K7" s="1" t="s">
        <v>113</v>
      </c>
      <c r="L7" s="7">
        <f>地区別5歳毎!T23</f>
        <v>1019</v>
      </c>
      <c r="M7" s="10">
        <f>L7/L26</f>
        <v>2.3513395020421348E-2</v>
      </c>
      <c r="N7" s="7">
        <f>地区別5歳毎!T24</f>
        <v>1876</v>
      </c>
      <c r="O7" s="8">
        <f>N7/N26</f>
        <v>4.0046108525807964E-2</v>
      </c>
      <c r="P7" s="7">
        <f t="shared" si="0"/>
        <v>2895</v>
      </c>
      <c r="Q7" s="11">
        <f>P7/P26</f>
        <v>3.2101393832540501E-2</v>
      </c>
      <c r="S7" s="1" t="s">
        <v>138</v>
      </c>
      <c r="T7" s="7">
        <f>SUM(L4:L7)</f>
        <v>1610</v>
      </c>
      <c r="U7" s="10">
        <f>T7/L26</f>
        <v>3.7150702632854145E-2</v>
      </c>
      <c r="V7" s="7">
        <f>SUM(N4:N7)</f>
        <v>3555</v>
      </c>
      <c r="W7" s="8">
        <f>V7/N26</f>
        <v>7.588694872561158E-2</v>
      </c>
      <c r="X7" s="7">
        <f>SUM(P4:P7)</f>
        <v>5165</v>
      </c>
      <c r="Y7" s="11">
        <f>X7/P26</f>
        <v>5.7272434937848594E-2</v>
      </c>
    </row>
    <row r="8" spans="2:25" x14ac:dyDescent="0.15">
      <c r="K8" s="1" t="s">
        <v>114</v>
      </c>
      <c r="L8" s="7">
        <f>地区別5歳毎!S23</f>
        <v>1603</v>
      </c>
      <c r="M8" s="10">
        <f>L8/L26</f>
        <v>3.6989177838798258E-2</v>
      </c>
      <c r="N8" s="7">
        <f>地区別5歳毎!S24</f>
        <v>2402</v>
      </c>
      <c r="O8" s="8">
        <f>N8/N26</f>
        <v>5.1274388421636855E-2</v>
      </c>
      <c r="P8" s="7">
        <f t="shared" si="0"/>
        <v>4005</v>
      </c>
      <c r="Q8" s="11">
        <f>P8/P26</f>
        <v>4.4409700276105253E-2</v>
      </c>
      <c r="S8" s="1" t="s">
        <v>139</v>
      </c>
      <c r="T8" s="7">
        <f>SUM(L4:L8)</f>
        <v>3213</v>
      </c>
      <c r="U8" s="10">
        <f>T8/L26</f>
        <v>7.4139880471652403E-2</v>
      </c>
      <c r="V8" s="7">
        <f>SUM(N4:N8)</f>
        <v>5957</v>
      </c>
      <c r="W8" s="8">
        <f>V8/N26</f>
        <v>0.12716133714724842</v>
      </c>
      <c r="X8" s="7">
        <f>SUM(P4:P8)</f>
        <v>9170</v>
      </c>
      <c r="Y8" s="11">
        <f>X8/P26</f>
        <v>0.10168213521395385</v>
      </c>
    </row>
    <row r="9" spans="2:25" x14ac:dyDescent="0.15">
      <c r="K9" s="1" t="s">
        <v>115</v>
      </c>
      <c r="L9" s="7">
        <f>地区別5歳毎!R23</f>
        <v>2627</v>
      </c>
      <c r="M9" s="10">
        <f>L9/L26</f>
        <v>6.061794771211667E-2</v>
      </c>
      <c r="N9" s="7">
        <f>地区別5歳毎!R24</f>
        <v>3295</v>
      </c>
      <c r="O9" s="8">
        <f>N9/N26</f>
        <v>7.033684839687486E-2</v>
      </c>
      <c r="P9" s="7">
        <f t="shared" si="0"/>
        <v>5922</v>
      </c>
      <c r="Q9" s="11">
        <f>P9/P26</f>
        <v>6.5666478161072489E-2</v>
      </c>
      <c r="S9" s="1" t="s">
        <v>140</v>
      </c>
      <c r="T9" s="7">
        <f>SUM(L4:L9)</f>
        <v>5840</v>
      </c>
      <c r="U9" s="10">
        <f>T9/L26</f>
        <v>0.13475782818376908</v>
      </c>
      <c r="V9" s="7">
        <f>SUM(N4:N9)</f>
        <v>9252</v>
      </c>
      <c r="W9" s="8">
        <f>V9/N26</f>
        <v>0.19749818554412329</v>
      </c>
      <c r="X9" s="7">
        <f>SUM(P4:P9)</f>
        <v>15092</v>
      </c>
      <c r="Y9" s="11">
        <f>X9/P26</f>
        <v>0.16734861337502632</v>
      </c>
    </row>
    <row r="10" spans="2:25" x14ac:dyDescent="0.15">
      <c r="K10" s="1" t="s">
        <v>116</v>
      </c>
      <c r="L10" s="7">
        <f>地区別5歳毎!Q23</f>
        <v>2863</v>
      </c>
      <c r="M10" s="10">
        <f>L10/L26</f>
        <v>6.6063640768858026E-2</v>
      </c>
      <c r="N10" s="7">
        <f>地区別5歳毎!Q24</f>
        <v>3225</v>
      </c>
      <c r="O10" s="8">
        <f>N10/N26</f>
        <v>6.8842590616061142E-2</v>
      </c>
      <c r="P10" s="7">
        <f t="shared" si="0"/>
        <v>6088</v>
      </c>
      <c r="Q10" s="11">
        <f>P10/P26</f>
        <v>6.7507179845425411E-2</v>
      </c>
      <c r="S10" s="1" t="s">
        <v>141</v>
      </c>
      <c r="T10" s="7">
        <f>SUM(L4:L10)</f>
        <v>8703</v>
      </c>
      <c r="U10" s="10">
        <f>T10/L26</f>
        <v>0.20082146895262709</v>
      </c>
      <c r="V10" s="7">
        <f>SUM(N4:N10)</f>
        <v>12477</v>
      </c>
      <c r="W10" s="8">
        <f>V10/N26</f>
        <v>0.26634077616018442</v>
      </c>
      <c r="X10" s="7">
        <f>SUM(P4:P10)</f>
        <v>21180</v>
      </c>
      <c r="Y10" s="11">
        <f>X10/P26</f>
        <v>0.23485579322045175</v>
      </c>
    </row>
    <row r="11" spans="2:25" x14ac:dyDescent="0.15">
      <c r="K11" s="1" t="s">
        <v>117</v>
      </c>
      <c r="L11" s="7">
        <f>地区別5歳毎!P23</f>
        <v>2737</v>
      </c>
      <c r="M11" s="10">
        <f>L11/L26</f>
        <v>6.3156194475852037E-2</v>
      </c>
      <c r="N11" s="7">
        <f>地区別5歳毎!P24</f>
        <v>2960</v>
      </c>
      <c r="O11" s="8">
        <f>N11/N26</f>
        <v>6.3185757588694866E-2</v>
      </c>
      <c r="P11" s="7">
        <f t="shared" si="0"/>
        <v>5697</v>
      </c>
      <c r="Q11" s="11">
        <f>P11/P26</f>
        <v>6.3171551179268814E-2</v>
      </c>
      <c r="S11" s="1" t="s">
        <v>142</v>
      </c>
      <c r="T11" s="7">
        <f>SUM(L4:L11)</f>
        <v>11440</v>
      </c>
      <c r="U11" s="10">
        <f>T11/L26</f>
        <v>0.26397766342847911</v>
      </c>
      <c r="V11" s="7">
        <f>SUM(N4:N11)</f>
        <v>15437</v>
      </c>
      <c r="W11" s="8">
        <f>V11/N26</f>
        <v>0.3295265337488793</v>
      </c>
      <c r="X11" s="7">
        <f>SUM(P4:P11)</f>
        <v>26877</v>
      </c>
      <c r="Y11" s="11">
        <f>X11/P26</f>
        <v>0.29802734439972056</v>
      </c>
    </row>
    <row r="12" spans="2:25" x14ac:dyDescent="0.15">
      <c r="K12" s="1" t="s">
        <v>118</v>
      </c>
      <c r="L12" s="7">
        <f>地区別5歳毎!O23</f>
        <v>2708</v>
      </c>
      <c r="M12" s="10">
        <f>L12/L26</f>
        <v>6.2487020329049084E-2</v>
      </c>
      <c r="N12" s="7">
        <f>地区別5歳毎!O24</f>
        <v>3148</v>
      </c>
      <c r="O12" s="8">
        <f>N12/N26</f>
        <v>6.7198907057166038E-2</v>
      </c>
      <c r="P12" s="7">
        <f t="shared" si="0"/>
        <v>5856</v>
      </c>
      <c r="Q12" s="11">
        <f>P12/P26</f>
        <v>6.4934632913076745E-2</v>
      </c>
      <c r="S12" s="1" t="s">
        <v>143</v>
      </c>
      <c r="T12" s="7">
        <f>SUM(L4:L12)</f>
        <v>14148</v>
      </c>
      <c r="U12" s="10">
        <f>T12/L26</f>
        <v>0.32646468375752818</v>
      </c>
      <c r="V12" s="7">
        <f>SUM(N4:N12)</f>
        <v>18585</v>
      </c>
      <c r="W12" s="8">
        <f>V12/N26</f>
        <v>0.39672544080604533</v>
      </c>
      <c r="X12" s="7">
        <f>SUM(P4:P12)</f>
        <v>32733</v>
      </c>
      <c r="Y12" s="11">
        <f>X12/P26</f>
        <v>0.36296197731279733</v>
      </c>
    </row>
    <row r="13" spans="2:25" x14ac:dyDescent="0.15">
      <c r="K13" s="1" t="s">
        <v>119</v>
      </c>
      <c r="L13" s="7">
        <f>地区別5歳毎!N23</f>
        <v>2859</v>
      </c>
      <c r="M13" s="10">
        <f>L13/L26</f>
        <v>6.5971340886540372E-2</v>
      </c>
      <c r="N13" s="7">
        <f>地区別5歳毎!N24</f>
        <v>3140</v>
      </c>
      <c r="O13" s="8">
        <f>N13/N26</f>
        <v>6.7028134739358744E-2</v>
      </c>
      <c r="P13" s="7">
        <f t="shared" si="0"/>
        <v>5999</v>
      </c>
      <c r="Q13" s="11">
        <f>P13/P26</f>
        <v>6.6520297617067514E-2</v>
      </c>
      <c r="S13" s="1" t="s">
        <v>144</v>
      </c>
      <c r="T13" s="7">
        <f>SUM(L4:L13)</f>
        <v>17007</v>
      </c>
      <c r="U13" s="10">
        <f>T13/L26</f>
        <v>0.39243602464406857</v>
      </c>
      <c r="V13" s="7">
        <f>SUM(N4:N13)</f>
        <v>21725</v>
      </c>
      <c r="W13" s="8">
        <f>V13/N26</f>
        <v>0.46375357554540408</v>
      </c>
      <c r="X13" s="7">
        <f>SUM(P4:P13)</f>
        <v>38732</v>
      </c>
      <c r="Y13" s="11">
        <f>X13/P26</f>
        <v>0.42948227492986485</v>
      </c>
    </row>
    <row r="14" spans="2:25" x14ac:dyDescent="0.15">
      <c r="K14" s="1" t="s">
        <v>120</v>
      </c>
      <c r="L14" s="7">
        <f>地区別5歳毎!M23</f>
        <v>3367</v>
      </c>
      <c r="M14" s="10">
        <f>L14/L26</f>
        <v>7.7693425940881924E-2</v>
      </c>
      <c r="N14" s="7">
        <f>地区別5歳毎!M24</f>
        <v>3451</v>
      </c>
      <c r="O14" s="8">
        <f>N14/N26</f>
        <v>7.3666908594116898E-2</v>
      </c>
      <c r="P14" s="7">
        <f t="shared" si="0"/>
        <v>6818</v>
      </c>
      <c r="Q14" s="11">
        <f>P14/P26</f>
        <v>7.5601831830832855E-2</v>
      </c>
      <c r="S14" s="1" t="s">
        <v>145</v>
      </c>
      <c r="T14" s="7">
        <f>SUM(L4:L14)</f>
        <v>20374</v>
      </c>
      <c r="U14" s="10">
        <f>T14/L26</f>
        <v>0.47012945058495048</v>
      </c>
      <c r="V14" s="7">
        <f>SUM(N4:N14)</f>
        <v>25176</v>
      </c>
      <c r="W14" s="8">
        <f>V14/N26</f>
        <v>0.53742048413952104</v>
      </c>
      <c r="X14" s="7">
        <f>SUM(P4:P14)</f>
        <v>45550</v>
      </c>
      <c r="Y14" s="11">
        <f>X14/P26</f>
        <v>0.5050841067606977</v>
      </c>
    </row>
    <row r="15" spans="2:25" x14ac:dyDescent="0.15">
      <c r="K15" s="1" t="s">
        <v>121</v>
      </c>
      <c r="L15" s="7">
        <f>地区別5歳毎!L23</f>
        <v>2964</v>
      </c>
      <c r="M15" s="10">
        <f>L15/L26</f>
        <v>6.8394212797378687E-2</v>
      </c>
      <c r="N15" s="7">
        <f>地区別5歳毎!L24</f>
        <v>3100</v>
      </c>
      <c r="O15" s="8">
        <f>N15/N26</f>
        <v>6.617427315032233E-2</v>
      </c>
      <c r="P15" s="7">
        <f t="shared" si="0"/>
        <v>6064</v>
      </c>
      <c r="Q15" s="11">
        <f>P15/P26</f>
        <v>6.7241054300699682E-2</v>
      </c>
      <c r="S15" s="1" t="s">
        <v>146</v>
      </c>
      <c r="T15" s="7">
        <f>SUM(L4:L15)</f>
        <v>23338</v>
      </c>
      <c r="U15" s="10">
        <f>T15/L26</f>
        <v>0.53852366338232915</v>
      </c>
      <c r="V15" s="7">
        <f>SUM(N4:N15)</f>
        <v>28276</v>
      </c>
      <c r="W15" s="8">
        <f>V15/N26</f>
        <v>0.60359475728984335</v>
      </c>
      <c r="X15" s="7">
        <f>SUM(P4:P15)</f>
        <v>51614</v>
      </c>
      <c r="Y15" s="11">
        <f>X15/P26</f>
        <v>0.57232516106139741</v>
      </c>
    </row>
    <row r="16" spans="2:25" x14ac:dyDescent="0.15">
      <c r="K16" s="1" t="s">
        <v>122</v>
      </c>
      <c r="L16" s="7">
        <f>地区別5歳毎!K23</f>
        <v>2752</v>
      </c>
      <c r="M16" s="10">
        <f>L16/L26</f>
        <v>6.3502319034543231E-2</v>
      </c>
      <c r="N16" s="7">
        <f>地区別5歳毎!K24</f>
        <v>2780</v>
      </c>
      <c r="O16" s="8">
        <f>N16/N26</f>
        <v>5.9343380438030995E-2</v>
      </c>
      <c r="P16" s="7">
        <f t="shared" si="0"/>
        <v>5532</v>
      </c>
      <c r="Q16" s="11">
        <f>P16/P26</f>
        <v>6.1341938059279462E-2</v>
      </c>
      <c r="S16" s="1" t="s">
        <v>103</v>
      </c>
      <c r="T16" s="7">
        <f>SUM(L16:L24)</f>
        <v>19999</v>
      </c>
      <c r="U16" s="10">
        <f>T16/L26</f>
        <v>0.46147633661767079</v>
      </c>
      <c r="V16" s="7">
        <f>SUM(N16:N24)</f>
        <v>18570</v>
      </c>
      <c r="W16" s="8">
        <f>V16/N26</f>
        <v>0.3964052427101567</v>
      </c>
      <c r="X16" s="7">
        <f>SUM(P16:P24)</f>
        <v>38569</v>
      </c>
      <c r="Y16" s="11">
        <f>X16/P26</f>
        <v>0.42767483893860264</v>
      </c>
    </row>
    <row r="17" spans="2:25" x14ac:dyDescent="0.15">
      <c r="K17" s="1" t="s">
        <v>123</v>
      </c>
      <c r="L17" s="7">
        <f>地区別5歳毎!J23</f>
        <v>2322</v>
      </c>
      <c r="M17" s="10">
        <f>L17/L26</f>
        <v>5.3580081685395853E-2</v>
      </c>
      <c r="N17" s="7">
        <f>地区別5歳毎!J24</f>
        <v>2311</v>
      </c>
      <c r="O17" s="8">
        <f>N17/N26</f>
        <v>4.9331853306579E-2</v>
      </c>
      <c r="P17" s="7">
        <f t="shared" si="0"/>
        <v>4633</v>
      </c>
      <c r="Q17" s="11">
        <f>P17/P26</f>
        <v>5.1373318696428374E-2</v>
      </c>
      <c r="S17" s="1" t="s">
        <v>104</v>
      </c>
      <c r="T17" s="7">
        <f>SUM(L17:L24)</f>
        <v>17247</v>
      </c>
      <c r="U17" s="10">
        <f>T17/L26</f>
        <v>0.39797401758312756</v>
      </c>
      <c r="V17" s="7">
        <f>SUM(N17:N24)</f>
        <v>15790</v>
      </c>
      <c r="W17" s="8">
        <f>V17/N26</f>
        <v>0.3370618622721257</v>
      </c>
      <c r="X17" s="7">
        <f>SUM(P17:P24)</f>
        <v>33037</v>
      </c>
      <c r="Y17" s="11">
        <f>X17/P26</f>
        <v>0.36633290087932313</v>
      </c>
    </row>
    <row r="18" spans="2:25" x14ac:dyDescent="0.15">
      <c r="K18" s="1" t="s">
        <v>124</v>
      </c>
      <c r="L18" s="7">
        <f>地区別5歳毎!I23</f>
        <v>2120</v>
      </c>
      <c r="M18" s="10">
        <f>L18/L26</f>
        <v>4.8918937628354524E-2</v>
      </c>
      <c r="N18" s="7">
        <f>地区別5歳毎!I24</f>
        <v>1941</v>
      </c>
      <c r="O18" s="8">
        <f>N18/N26</f>
        <v>4.1433633607992147E-2</v>
      </c>
      <c r="P18" s="7">
        <f t="shared" si="0"/>
        <v>4061</v>
      </c>
      <c r="Q18" s="11">
        <f>P18/P26</f>
        <v>4.5030659880465278E-2</v>
      </c>
      <c r="S18" s="1" t="s">
        <v>105</v>
      </c>
      <c r="T18" s="7">
        <f>SUM(L18:L24)</f>
        <v>14925</v>
      </c>
      <c r="U18" s="10">
        <f>T18/L26</f>
        <v>0.34439393589773171</v>
      </c>
      <c r="V18" s="7">
        <f>SUM(N18:N24)</f>
        <v>13479</v>
      </c>
      <c r="W18" s="8">
        <f>V18/N26</f>
        <v>0.28773000896554668</v>
      </c>
      <c r="X18" s="7">
        <f>SUM(P18:P24)</f>
        <v>28404</v>
      </c>
      <c r="Y18" s="11">
        <f>X18/P26</f>
        <v>0.31495958218289477</v>
      </c>
    </row>
    <row r="19" spans="2:25" x14ac:dyDescent="0.15">
      <c r="K19" s="1" t="s">
        <v>125</v>
      </c>
      <c r="L19" s="7">
        <f>地区別5歳毎!H23</f>
        <v>2218</v>
      </c>
      <c r="M19" s="10">
        <f>L19/L26</f>
        <v>5.1180284745136952E-2</v>
      </c>
      <c r="N19" s="7">
        <f>地区別5歳毎!H24</f>
        <v>1817</v>
      </c>
      <c r="O19" s="8">
        <f>N19/N26</f>
        <v>3.878666268197925E-2</v>
      </c>
      <c r="P19" s="7">
        <f t="shared" si="0"/>
        <v>4035</v>
      </c>
      <c r="Q19" s="11">
        <f>P19/P26</f>
        <v>4.4742357207012411E-2</v>
      </c>
      <c r="S19" s="1" t="s">
        <v>106</v>
      </c>
      <c r="T19" s="7">
        <f>SUM(L19:L24)</f>
        <v>12805</v>
      </c>
      <c r="U19" s="10">
        <f>T19/L26</f>
        <v>0.29547499826937723</v>
      </c>
      <c r="V19" s="7">
        <f>SUM(N19:N24)</f>
        <v>11538</v>
      </c>
      <c r="W19" s="8">
        <f>V19/N26</f>
        <v>0.24629637535755455</v>
      </c>
      <c r="X19" s="7">
        <f>SUM(P19:P24)</f>
        <v>24343</v>
      </c>
      <c r="Y19" s="11">
        <f>X19/P26</f>
        <v>0.26992892230242949</v>
      </c>
    </row>
    <row r="20" spans="2:25" x14ac:dyDescent="0.15">
      <c r="K20" s="1" t="s">
        <v>126</v>
      </c>
      <c r="L20" s="7">
        <f>地区別5歳毎!G23</f>
        <v>2117</v>
      </c>
      <c r="M20" s="10">
        <f>L20/L26</f>
        <v>4.8849712716616284E-2</v>
      </c>
      <c r="N20" s="7">
        <f>地区別5歳毎!G24</f>
        <v>1752</v>
      </c>
      <c r="O20" s="8">
        <f>N20/N26</f>
        <v>3.7399137599795074E-2</v>
      </c>
      <c r="P20" s="7">
        <f t="shared" si="0"/>
        <v>3869</v>
      </c>
      <c r="Q20" s="11">
        <f>P20/P26</f>
        <v>4.2901655522659482E-2</v>
      </c>
      <c r="S20" s="1" t="s">
        <v>107</v>
      </c>
      <c r="T20" s="7">
        <f>SUM(L20:L24)</f>
        <v>10587</v>
      </c>
      <c r="U20" s="10">
        <f>T20/L26</f>
        <v>0.24429471352424026</v>
      </c>
      <c r="V20" s="7">
        <f>SUM(N20:N24)</f>
        <v>9721</v>
      </c>
      <c r="W20" s="8">
        <f>V20/N26</f>
        <v>0.2075097126755753</v>
      </c>
      <c r="X20" s="7">
        <f>SUM(P20:P24)</f>
        <v>20308</v>
      </c>
      <c r="Y20" s="11">
        <f>X20/P26</f>
        <v>0.2251865650954171</v>
      </c>
    </row>
    <row r="21" spans="2:25" x14ac:dyDescent="0.15">
      <c r="K21" s="1" t="s">
        <v>127</v>
      </c>
      <c r="L21" s="7">
        <f>地区別5歳毎!F23</f>
        <v>2401</v>
      </c>
      <c r="M21" s="10">
        <f>L21/L26</f>
        <v>5.540300436116944E-2</v>
      </c>
      <c r="N21" s="7">
        <f>地区別5歳毎!F24</f>
        <v>2272</v>
      </c>
      <c r="O21" s="8">
        <f>N21/N26</f>
        <v>4.8499338257268494E-2</v>
      </c>
      <c r="P21" s="7">
        <f t="shared" si="0"/>
        <v>4673</v>
      </c>
      <c r="Q21" s="11">
        <f>P21/P26</f>
        <v>5.1816861270971244E-2</v>
      </c>
      <c r="S21" s="1" t="s">
        <v>108</v>
      </c>
      <c r="T21" s="7">
        <f>SUM(L21:L24)</f>
        <v>8470</v>
      </c>
      <c r="U21" s="10">
        <f>T21/L26</f>
        <v>0.19544500080762398</v>
      </c>
      <c r="V21" s="7">
        <f>SUM(N21:N24)</f>
        <v>7969</v>
      </c>
      <c r="W21" s="8">
        <f>V21/N26</f>
        <v>0.17011057507578023</v>
      </c>
      <c r="X21" s="7">
        <f>SUM(P21:P24)</f>
        <v>16439</v>
      </c>
      <c r="Y21" s="11">
        <f>X21/P26</f>
        <v>0.18228490957275761</v>
      </c>
    </row>
    <row r="22" spans="2:25" x14ac:dyDescent="0.15">
      <c r="K22" s="1" t="s">
        <v>128</v>
      </c>
      <c r="L22" s="7">
        <f>地区別5歳毎!E23</f>
        <v>2399</v>
      </c>
      <c r="M22" s="10">
        <f>L22/L26</f>
        <v>5.5356854420010614E-2</v>
      </c>
      <c r="N22" s="7">
        <f>地区別5歳毎!E24</f>
        <v>2286</v>
      </c>
      <c r="O22" s="8">
        <f>N22/N26</f>
        <v>4.8798189813431245E-2</v>
      </c>
      <c r="P22" s="7">
        <f t="shared" si="0"/>
        <v>4685</v>
      </c>
      <c r="Q22" s="11">
        <f>P22/P26</f>
        <v>5.1949924043334109E-2</v>
      </c>
      <c r="S22" s="1" t="s">
        <v>109</v>
      </c>
      <c r="T22" s="7">
        <f>SUM(L22:L24)</f>
        <v>6069</v>
      </c>
      <c r="U22" s="10">
        <f>T22/L26</f>
        <v>0.14004199644645454</v>
      </c>
      <c r="V22" s="7">
        <f>SUM(N22:N24)</f>
        <v>5697</v>
      </c>
      <c r="W22" s="8">
        <f>V22/N26</f>
        <v>0.12161123681851171</v>
      </c>
      <c r="X22" s="7">
        <f>SUM(P22:P24)</f>
        <v>11766</v>
      </c>
      <c r="Y22" s="11">
        <f>X22/P26</f>
        <v>0.13046804830178638</v>
      </c>
    </row>
    <row r="23" spans="2:25" x14ac:dyDescent="0.15">
      <c r="K23" s="1" t="s">
        <v>129</v>
      </c>
      <c r="L23" s="7">
        <f>地区別5歳毎!D23</f>
        <v>2049</v>
      </c>
      <c r="M23" s="10">
        <f>L23/L26</f>
        <v>4.7280614717216236E-2</v>
      </c>
      <c r="N23" s="7">
        <f>地区別5歳毎!D24</f>
        <v>1968</v>
      </c>
      <c r="O23" s="8">
        <f>N23/N26</f>
        <v>4.2009990180591726E-2</v>
      </c>
      <c r="P23" s="7">
        <f t="shared" si="0"/>
        <v>4017</v>
      </c>
      <c r="Q23" s="11">
        <f>P23/P26</f>
        <v>4.4542763048468118E-2</v>
      </c>
      <c r="S23" s="1" t="s">
        <v>3</v>
      </c>
      <c r="T23" s="7">
        <f>SUM(L23:L24)</f>
        <v>3670</v>
      </c>
      <c r="U23" s="10">
        <f>T23/L26</f>
        <v>8.4685142026443921E-2</v>
      </c>
      <c r="V23" s="7">
        <f>SUM(N23:N24)</f>
        <v>3411</v>
      </c>
      <c r="W23" s="8">
        <f>V23/N26</f>
        <v>7.281304700508047E-2</v>
      </c>
      <c r="X23" s="7">
        <f>SUM(P23:P24)</f>
        <v>7081</v>
      </c>
      <c r="Y23" s="11">
        <f>X23/P26</f>
        <v>7.8518124258452254E-2</v>
      </c>
    </row>
    <row r="24" spans="2:25" x14ac:dyDescent="0.15">
      <c r="K24" s="1" t="s">
        <v>130</v>
      </c>
      <c r="L24" s="7">
        <f>地区別5歳毎!C23</f>
        <v>1621</v>
      </c>
      <c r="M24" s="10">
        <f>L24/L26</f>
        <v>3.7404527309227678E-2</v>
      </c>
      <c r="N24" s="7">
        <f>地区別5歳毎!C24</f>
        <v>1443</v>
      </c>
      <c r="O24" s="8">
        <f>N24/N26</f>
        <v>3.080305682448875E-2</v>
      </c>
      <c r="P24" s="7">
        <f t="shared" si="0"/>
        <v>3064</v>
      </c>
      <c r="Q24" s="11">
        <f>P24/P26</f>
        <v>3.3975361209984144E-2</v>
      </c>
      <c r="S24" s="1" t="s">
        <v>110</v>
      </c>
      <c r="T24" s="7">
        <f>SUM(L24:L24)</f>
        <v>1621</v>
      </c>
      <c r="U24" s="10">
        <f>T24/L26</f>
        <v>3.7404527309227678E-2</v>
      </c>
      <c r="V24" s="7">
        <f>SUM(N24:N24)</f>
        <v>1443</v>
      </c>
      <c r="W24" s="8">
        <f>V24/N26</f>
        <v>3.080305682448875E-2</v>
      </c>
      <c r="X24" s="7">
        <f>SUM(P24:P24)</f>
        <v>3064</v>
      </c>
      <c r="Y24" s="11">
        <f>X24/P26</f>
        <v>3.3975361209984144E-2</v>
      </c>
    </row>
    <row r="25" spans="2:25" x14ac:dyDescent="0.15">
      <c r="K25" s="1"/>
      <c r="S25" s="1"/>
      <c r="T25" s="13"/>
      <c r="U25" s="14"/>
      <c r="V25" s="13"/>
      <c r="W25" s="14"/>
      <c r="X25" s="13"/>
      <c r="Y25" s="14"/>
    </row>
    <row r="26" spans="2:25" x14ac:dyDescent="0.15">
      <c r="K26" s="1"/>
      <c r="L26" s="7">
        <f>SUM(L4:L24)</f>
        <v>43337</v>
      </c>
      <c r="M26" s="6"/>
      <c r="N26" s="7">
        <f>SUM(N4:N24)</f>
        <v>46846</v>
      </c>
      <c r="O26" s="2"/>
      <c r="P26" s="7">
        <f>SUM(P4:P24)</f>
        <v>90183</v>
      </c>
      <c r="Q26" s="2"/>
      <c r="S26" s="1"/>
      <c r="T26" s="13"/>
      <c r="U26" s="14"/>
      <c r="V26" s="13"/>
      <c r="W26" s="14"/>
      <c r="X26" s="13"/>
      <c r="Y26" s="14"/>
    </row>
    <row r="27" spans="2:25" x14ac:dyDescent="0.15">
      <c r="K27" s="1"/>
      <c r="S27" s="1"/>
      <c r="T27" s="13"/>
      <c r="U27" s="14"/>
      <c r="V27" s="13"/>
      <c r="W27" s="14"/>
      <c r="X27" s="13"/>
      <c r="Y27" s="14"/>
    </row>
    <row r="28" spans="2:25" x14ac:dyDescent="0.15">
      <c r="K28" s="1"/>
      <c r="S28" s="1"/>
      <c r="T28" s="13"/>
      <c r="U28" s="14"/>
      <c r="V28" s="13"/>
      <c r="W28" s="14"/>
      <c r="X28" s="13"/>
      <c r="Y28" s="14"/>
    </row>
    <row r="29" spans="2:25" x14ac:dyDescent="0.15">
      <c r="K29" s="1"/>
      <c r="S29" s="1"/>
      <c r="T29" s="13"/>
      <c r="U29" s="14"/>
      <c r="V29" s="13"/>
      <c r="W29" s="14"/>
      <c r="X29" s="13"/>
      <c r="Y29" s="14"/>
    </row>
    <row r="30" spans="2:25" x14ac:dyDescent="0.15">
      <c r="K30" s="1"/>
      <c r="S30" s="1"/>
      <c r="T30" s="13"/>
      <c r="U30" s="14"/>
      <c r="V30" s="13"/>
      <c r="W30" s="14"/>
      <c r="X30" s="13"/>
      <c r="Y30" s="14"/>
    </row>
    <row r="31" spans="2:25" x14ac:dyDescent="0.15">
      <c r="B31" s="12" t="s">
        <v>132</v>
      </c>
      <c r="K31" s="1"/>
      <c r="M31" s="12" t="s">
        <v>132</v>
      </c>
      <c r="S31" s="1"/>
      <c r="T31" s="13"/>
      <c r="U31" s="14"/>
      <c r="V31" s="13"/>
      <c r="W31" s="14"/>
      <c r="X31" s="13"/>
      <c r="Y31" s="14"/>
    </row>
    <row r="32" spans="2:25" x14ac:dyDescent="0.15">
      <c r="B32" s="12"/>
      <c r="K32" s="1"/>
      <c r="P32" t="s">
        <v>102</v>
      </c>
      <c r="S32" s="1"/>
      <c r="T32" s="13"/>
      <c r="U32" s="14"/>
      <c r="V32" s="13"/>
      <c r="W32" s="14"/>
      <c r="X32" t="s">
        <v>102</v>
      </c>
      <c r="Y32" s="14"/>
    </row>
    <row r="33" spans="11:25" x14ac:dyDescent="0.15">
      <c r="K33" s="1"/>
      <c r="L33" s="6" t="s">
        <v>96</v>
      </c>
      <c r="M33" s="9" t="s">
        <v>97</v>
      </c>
      <c r="N33" s="6" t="s">
        <v>98</v>
      </c>
      <c r="O33" s="3" t="s">
        <v>99</v>
      </c>
      <c r="P33" s="2" t="s">
        <v>100</v>
      </c>
      <c r="Q33" s="4" t="s">
        <v>101</v>
      </c>
      <c r="S33" s="1"/>
      <c r="T33" s="6" t="s">
        <v>96</v>
      </c>
      <c r="U33" s="9" t="s">
        <v>97</v>
      </c>
      <c r="V33" s="6" t="s">
        <v>98</v>
      </c>
      <c r="W33" s="3" t="s">
        <v>99</v>
      </c>
      <c r="X33" s="2" t="s">
        <v>100</v>
      </c>
      <c r="Y33" s="4" t="s">
        <v>101</v>
      </c>
    </row>
    <row r="34" spans="11:25" x14ac:dyDescent="0.15">
      <c r="K34" s="1" t="s">
        <v>17</v>
      </c>
      <c r="L34" s="7">
        <f>地区別5歳毎!W35</f>
        <v>1</v>
      </c>
      <c r="M34" s="10">
        <f>L34/L56</f>
        <v>1.2956724540036279E-4</v>
      </c>
      <c r="N34" s="7">
        <f>地区別5歳毎!W36</f>
        <v>11</v>
      </c>
      <c r="O34" s="8">
        <f>N34/N56</f>
        <v>1.3167344984438593E-3</v>
      </c>
      <c r="P34" s="7">
        <f t="shared" ref="P34:P54" si="1">L34+N34</f>
        <v>12</v>
      </c>
      <c r="Q34" s="11">
        <f>P34/P56</f>
        <v>7.4664011946241914E-4</v>
      </c>
      <c r="S34" s="1" t="s">
        <v>1</v>
      </c>
      <c r="T34" s="7">
        <f>SUM(L34:L34)</f>
        <v>1</v>
      </c>
      <c r="U34" s="10">
        <f>T34/L56</f>
        <v>1.2956724540036279E-4</v>
      </c>
      <c r="V34" s="7">
        <f>SUM(N34:N34)</f>
        <v>11</v>
      </c>
      <c r="W34" s="8">
        <f>V34/N56</f>
        <v>1.3167344984438593E-3</v>
      </c>
      <c r="X34" s="7">
        <f>SUM(P34:P34)</f>
        <v>12</v>
      </c>
      <c r="Y34" s="11">
        <f>X34/P56</f>
        <v>7.4664011946241914E-4</v>
      </c>
    </row>
    <row r="35" spans="11:25" x14ac:dyDescent="0.15">
      <c r="K35" s="1" t="s">
        <v>111</v>
      </c>
      <c r="L35" s="7">
        <f>地区別5歳毎!V35</f>
        <v>18</v>
      </c>
      <c r="M35" s="10">
        <f>L35/L56</f>
        <v>2.3322104172065301E-3</v>
      </c>
      <c r="N35" s="7">
        <f>地区別5歳毎!V36</f>
        <v>70</v>
      </c>
      <c r="O35" s="8">
        <f>N35/N56</f>
        <v>8.3792195355518323E-3</v>
      </c>
      <c r="P35" s="7">
        <f t="shared" si="1"/>
        <v>88</v>
      </c>
      <c r="Q35" s="11">
        <f>P35/P56</f>
        <v>5.4753608760577405E-3</v>
      </c>
      <c r="S35" s="1" t="s">
        <v>136</v>
      </c>
      <c r="T35" s="7">
        <f>SUM(L34:L35)</f>
        <v>19</v>
      </c>
      <c r="U35" s="10">
        <f>T35/L56</f>
        <v>2.461777662606893E-3</v>
      </c>
      <c r="V35" s="7">
        <f>SUM(N34:N35)</f>
        <v>81</v>
      </c>
      <c r="W35" s="8">
        <f>V35/N56</f>
        <v>9.6959540339956914E-3</v>
      </c>
      <c r="X35" s="7">
        <f>SUM(P34:P35)</f>
        <v>100</v>
      </c>
      <c r="Y35" s="11">
        <f>X35/P56</f>
        <v>6.2220009955201595E-3</v>
      </c>
    </row>
    <row r="36" spans="11:25" x14ac:dyDescent="0.15">
      <c r="K36" s="1" t="s">
        <v>112</v>
      </c>
      <c r="L36" s="7">
        <f>地区別5歳毎!U35</f>
        <v>63</v>
      </c>
      <c r="M36" s="10">
        <f>L36/L56</f>
        <v>8.1627364602228549E-3</v>
      </c>
      <c r="N36" s="7">
        <f>地区別5歳毎!U36</f>
        <v>183</v>
      </c>
      <c r="O36" s="8">
        <f>N36/N56</f>
        <v>2.190567392865693E-2</v>
      </c>
      <c r="P36" s="7">
        <f t="shared" si="1"/>
        <v>246</v>
      </c>
      <c r="Q36" s="11">
        <f>P36/P56</f>
        <v>1.5306122448979591E-2</v>
      </c>
      <c r="S36" s="1" t="s">
        <v>137</v>
      </c>
      <c r="T36" s="7">
        <f>SUM(L34:L36)</f>
        <v>82</v>
      </c>
      <c r="U36" s="10">
        <f>T36/L56</f>
        <v>1.0624514122829748E-2</v>
      </c>
      <c r="V36" s="7">
        <f>SUM(N34:N36)</f>
        <v>264</v>
      </c>
      <c r="W36" s="8">
        <f>V36/N56</f>
        <v>3.1601627962652624E-2</v>
      </c>
      <c r="X36" s="7">
        <f>SUM(P34:P36)</f>
        <v>346</v>
      </c>
      <c r="Y36" s="11">
        <f>X36/P56</f>
        <v>2.1528123444499753E-2</v>
      </c>
    </row>
    <row r="37" spans="11:25" x14ac:dyDescent="0.15">
      <c r="K37" s="1" t="s">
        <v>113</v>
      </c>
      <c r="L37" s="7">
        <f>地区別5歳毎!T35</f>
        <v>169</v>
      </c>
      <c r="M37" s="10">
        <f>L37/L56</f>
        <v>2.1896864472661311E-2</v>
      </c>
      <c r="N37" s="7">
        <f>地区別5歳毎!T36</f>
        <v>290</v>
      </c>
      <c r="O37" s="8">
        <f>N37/N56</f>
        <v>3.4713909504429014E-2</v>
      </c>
      <c r="P37" s="7">
        <f t="shared" si="1"/>
        <v>459</v>
      </c>
      <c r="Q37" s="11">
        <f>P37/P56</f>
        <v>2.8558984569437531E-2</v>
      </c>
      <c r="S37" s="1" t="s">
        <v>138</v>
      </c>
      <c r="T37" s="7">
        <f>SUM(L34:L37)</f>
        <v>251</v>
      </c>
      <c r="U37" s="10">
        <f>T37/L56</f>
        <v>3.2521378595491063E-2</v>
      </c>
      <c r="V37" s="7">
        <f>SUM(N34:N37)</f>
        <v>554</v>
      </c>
      <c r="W37" s="8">
        <f>V37/N56</f>
        <v>6.6315537467081631E-2</v>
      </c>
      <c r="X37" s="7">
        <f>SUM(P34:P37)</f>
        <v>805</v>
      </c>
      <c r="Y37" s="11">
        <f>X37/P56</f>
        <v>5.008710801393728E-2</v>
      </c>
    </row>
    <row r="38" spans="11:25" x14ac:dyDescent="0.15">
      <c r="K38" s="1" t="s">
        <v>114</v>
      </c>
      <c r="L38" s="7">
        <f>地区別5歳毎!S35</f>
        <v>324</v>
      </c>
      <c r="M38" s="10">
        <f>L38/L56</f>
        <v>4.1979787509717544E-2</v>
      </c>
      <c r="N38" s="7">
        <f>地区別5歳毎!S36</f>
        <v>395</v>
      </c>
      <c r="O38" s="8">
        <f>N38/N56</f>
        <v>4.7282738807756762E-2</v>
      </c>
      <c r="P38" s="7">
        <f t="shared" si="1"/>
        <v>719</v>
      </c>
      <c r="Q38" s="11">
        <f>P38/P56</f>
        <v>4.4736187157789944E-2</v>
      </c>
      <c r="S38" s="1" t="s">
        <v>139</v>
      </c>
      <c r="T38" s="7">
        <f>SUM(L34:L38)</f>
        <v>575</v>
      </c>
      <c r="U38" s="10">
        <f>T38/L56</f>
        <v>7.4501166105208599E-2</v>
      </c>
      <c r="V38" s="7">
        <f>SUM(N34:N38)</f>
        <v>949</v>
      </c>
      <c r="W38" s="8">
        <f>V38/N56</f>
        <v>0.1135982762748384</v>
      </c>
      <c r="X38" s="7">
        <f>SUM(P34:P38)</f>
        <v>1524</v>
      </c>
      <c r="Y38" s="11">
        <f>X38/P56</f>
        <v>9.4823295171727232E-2</v>
      </c>
    </row>
    <row r="39" spans="11:25" x14ac:dyDescent="0.15">
      <c r="K39" s="1" t="s">
        <v>115</v>
      </c>
      <c r="L39" s="7">
        <f>地区別5歳毎!R35</f>
        <v>664</v>
      </c>
      <c r="M39" s="10">
        <f>L39/L56</f>
        <v>8.6032650945840894E-2</v>
      </c>
      <c r="N39" s="7">
        <f>地区別5歳毎!R36</f>
        <v>745</v>
      </c>
      <c r="O39" s="8">
        <f>N39/N56</f>
        <v>8.9178836485515917E-2</v>
      </c>
      <c r="P39" s="7">
        <f t="shared" si="1"/>
        <v>1409</v>
      </c>
      <c r="Q39" s="11">
        <f>P39/P56</f>
        <v>8.766799402687904E-2</v>
      </c>
      <c r="S39" s="1" t="s">
        <v>140</v>
      </c>
      <c r="T39" s="7">
        <f>SUM(L34:L39)</f>
        <v>1239</v>
      </c>
      <c r="U39" s="10">
        <f>T39/L56</f>
        <v>0.16053381705104949</v>
      </c>
      <c r="V39" s="7">
        <f>SUM(N34:N39)</f>
        <v>1694</v>
      </c>
      <c r="W39" s="8">
        <f>V39/N56</f>
        <v>0.20277711276035432</v>
      </c>
      <c r="X39" s="7">
        <f>SUM(P34:P39)</f>
        <v>2933</v>
      </c>
      <c r="Y39" s="11">
        <f>X39/P56</f>
        <v>0.18249128919860627</v>
      </c>
    </row>
    <row r="40" spans="11:25" x14ac:dyDescent="0.15">
      <c r="K40" s="1" t="s">
        <v>116</v>
      </c>
      <c r="L40" s="7">
        <f>地区別5歳毎!Q35</f>
        <v>617</v>
      </c>
      <c r="M40" s="10">
        <f>L40/L56</f>
        <v>7.9942990412023837E-2</v>
      </c>
      <c r="N40" s="7">
        <f>地区別5歳毎!Q36</f>
        <v>725</v>
      </c>
      <c r="O40" s="8">
        <f>N40/N56</f>
        <v>8.6784773761072534E-2</v>
      </c>
      <c r="P40" s="7">
        <f t="shared" si="1"/>
        <v>1342</v>
      </c>
      <c r="Q40" s="11">
        <f>P40/P56</f>
        <v>8.3499253359880538E-2</v>
      </c>
      <c r="S40" s="1" t="s">
        <v>141</v>
      </c>
      <c r="T40" s="7">
        <f>SUM(L34:L40)</f>
        <v>1856</v>
      </c>
      <c r="U40" s="10">
        <f>T40/L56</f>
        <v>0.24047680746307334</v>
      </c>
      <c r="V40" s="7">
        <f>SUM(N34:N40)</f>
        <v>2419</v>
      </c>
      <c r="W40" s="8">
        <f>V40/N56</f>
        <v>0.28956188652142684</v>
      </c>
      <c r="X40" s="7">
        <f>SUM(P34:P40)</f>
        <v>4275</v>
      </c>
      <c r="Y40" s="11">
        <f>X40/P56</f>
        <v>0.26599054255848681</v>
      </c>
    </row>
    <row r="41" spans="11:25" x14ac:dyDescent="0.15">
      <c r="K41" s="1" t="s">
        <v>117</v>
      </c>
      <c r="L41" s="7">
        <f>地区別5歳毎!P35</f>
        <v>500</v>
      </c>
      <c r="M41" s="10">
        <f>L41/L56</f>
        <v>6.4783622700181398E-2</v>
      </c>
      <c r="N41" s="7">
        <f>地区別5歳毎!P36</f>
        <v>596</v>
      </c>
      <c r="O41" s="8">
        <f>N41/N56</f>
        <v>7.1343069188412739E-2</v>
      </c>
      <c r="P41" s="7">
        <f t="shared" si="1"/>
        <v>1096</v>
      </c>
      <c r="Q41" s="11">
        <f>P41/P56</f>
        <v>6.8193130910900943E-2</v>
      </c>
      <c r="S41" s="1" t="s">
        <v>142</v>
      </c>
      <c r="T41" s="7">
        <f>SUM(L34:L41)</f>
        <v>2356</v>
      </c>
      <c r="U41" s="10">
        <f>T41/L56</f>
        <v>0.30526043016325471</v>
      </c>
      <c r="V41" s="7">
        <f>SUM(N34:N41)</f>
        <v>3015</v>
      </c>
      <c r="W41" s="8">
        <f>V41/N56</f>
        <v>0.3609049557098396</v>
      </c>
      <c r="X41" s="7">
        <f>SUM(P34:P41)</f>
        <v>5371</v>
      </c>
      <c r="Y41" s="11">
        <f>X41/P56</f>
        <v>0.33418367346938777</v>
      </c>
    </row>
    <row r="42" spans="11:25" x14ac:dyDescent="0.15">
      <c r="K42" s="1" t="s">
        <v>118</v>
      </c>
      <c r="L42" s="7">
        <f>地区別5歳毎!O35</f>
        <v>429</v>
      </c>
      <c r="M42" s="10">
        <f>L42/L56</f>
        <v>5.5584348276755638E-2</v>
      </c>
      <c r="N42" s="7">
        <f>地区別5歳毎!O36</f>
        <v>452</v>
      </c>
      <c r="O42" s="8">
        <f>N42/N56</f>
        <v>5.4105817572420396E-2</v>
      </c>
      <c r="P42" s="7">
        <f t="shared" si="1"/>
        <v>881</v>
      </c>
      <c r="Q42" s="11">
        <f>P42/P56</f>
        <v>5.48158287705326E-2</v>
      </c>
      <c r="S42" s="1" t="s">
        <v>143</v>
      </c>
      <c r="T42" s="7">
        <f>SUM(L34:L42)</f>
        <v>2785</v>
      </c>
      <c r="U42" s="10">
        <f>T42/L56</f>
        <v>0.36084477844001034</v>
      </c>
      <c r="V42" s="7">
        <f>SUM(N34:N42)</f>
        <v>3467</v>
      </c>
      <c r="W42" s="8">
        <f>V42/N56</f>
        <v>0.41501077328225999</v>
      </c>
      <c r="X42" s="7">
        <f>SUM(P34:P42)</f>
        <v>6252</v>
      </c>
      <c r="Y42" s="11">
        <f>X42/P56</f>
        <v>0.38899950223992036</v>
      </c>
    </row>
    <row r="43" spans="11:25" x14ac:dyDescent="0.15">
      <c r="K43" s="1" t="s">
        <v>119</v>
      </c>
      <c r="L43" s="7">
        <f>地区別5歳毎!N35</f>
        <v>461</v>
      </c>
      <c r="M43" s="10">
        <f>L43/L56</f>
        <v>5.9730500129567245E-2</v>
      </c>
      <c r="N43" s="7">
        <f>地区別5歳毎!N36</f>
        <v>518</v>
      </c>
      <c r="O43" s="8">
        <f>N43/N56</f>
        <v>6.2006224563083551E-2</v>
      </c>
      <c r="P43" s="7">
        <f t="shared" si="1"/>
        <v>979</v>
      </c>
      <c r="Q43" s="11">
        <f>P43/P56</f>
        <v>6.0913389746142362E-2</v>
      </c>
      <c r="S43" s="1" t="s">
        <v>144</v>
      </c>
      <c r="T43" s="7">
        <f>SUM(L34:L43)</f>
        <v>3246</v>
      </c>
      <c r="U43" s="10">
        <f>T43/L56</f>
        <v>0.4205752785695776</v>
      </c>
      <c r="V43" s="7">
        <f>SUM(N34:N43)</f>
        <v>3985</v>
      </c>
      <c r="W43" s="8">
        <f>V43/N56</f>
        <v>0.47701699784534357</v>
      </c>
      <c r="X43" s="7">
        <f>SUM(P34:P43)</f>
        <v>7231</v>
      </c>
      <c r="Y43" s="11">
        <f>X43/P56</f>
        <v>0.44991289198606271</v>
      </c>
    </row>
    <row r="44" spans="11:25" x14ac:dyDescent="0.15">
      <c r="K44" s="1" t="s">
        <v>120</v>
      </c>
      <c r="L44" s="7">
        <f>地区別5歳毎!M35</f>
        <v>519</v>
      </c>
      <c r="M44" s="10">
        <f>L44/L56</f>
        <v>6.7245400362788282E-2</v>
      </c>
      <c r="N44" s="7">
        <f>地区別5歳毎!M36</f>
        <v>557</v>
      </c>
      <c r="O44" s="8">
        <f>N44/N56</f>
        <v>6.6674646875748145E-2</v>
      </c>
      <c r="P44" s="7">
        <f t="shared" si="1"/>
        <v>1076</v>
      </c>
      <c r="Q44" s="11">
        <f>P44/P56</f>
        <v>6.6948730711796911E-2</v>
      </c>
      <c r="S44" s="1" t="s">
        <v>145</v>
      </c>
      <c r="T44" s="7">
        <f>SUM(L34:L44)</f>
        <v>3765</v>
      </c>
      <c r="U44" s="10">
        <f>T44/L56</f>
        <v>0.48782067893236591</v>
      </c>
      <c r="V44" s="7">
        <f>SUM(N34:N44)</f>
        <v>4542</v>
      </c>
      <c r="W44" s="8">
        <f>V44/N56</f>
        <v>0.54369164472109166</v>
      </c>
      <c r="X44" s="7">
        <f>SUM(P34:P44)</f>
        <v>8307</v>
      </c>
      <c r="Y44" s="11">
        <f>X44/P56</f>
        <v>0.51686162269785962</v>
      </c>
    </row>
    <row r="45" spans="11:25" x14ac:dyDescent="0.15">
      <c r="K45" s="1" t="s">
        <v>121</v>
      </c>
      <c r="L45" s="7">
        <f>地区別5歳毎!L35</f>
        <v>487</v>
      </c>
      <c r="M45" s="10">
        <f>L45/L56</f>
        <v>6.3099248509976683E-2</v>
      </c>
      <c r="N45" s="7">
        <f>地区別5歳毎!L36</f>
        <v>505</v>
      </c>
      <c r="O45" s="8">
        <f>N45/N56</f>
        <v>6.0450083792195353E-2</v>
      </c>
      <c r="P45" s="7">
        <f t="shared" si="1"/>
        <v>992</v>
      </c>
      <c r="Q45" s="11">
        <f>P45/P56</f>
        <v>6.1722249875559979E-2</v>
      </c>
      <c r="S45" s="1" t="s">
        <v>146</v>
      </c>
      <c r="T45" s="7">
        <f>SUM(L34:L45)</f>
        <v>4252</v>
      </c>
      <c r="U45" s="10">
        <f>T45/L56</f>
        <v>0.55091992744234253</v>
      </c>
      <c r="V45" s="7">
        <f>SUM(N34:N45)</f>
        <v>5047</v>
      </c>
      <c r="W45" s="8">
        <f>V45/N56</f>
        <v>0.60414172851328707</v>
      </c>
      <c r="X45" s="7">
        <f>SUM(P34:P45)</f>
        <v>9299</v>
      </c>
      <c r="Y45" s="11">
        <f>X45/P56</f>
        <v>0.57858387257341959</v>
      </c>
    </row>
    <row r="46" spans="11:25" x14ac:dyDescent="0.15">
      <c r="K46" s="1" t="s">
        <v>122</v>
      </c>
      <c r="L46" s="7">
        <f>地区別5歳毎!K35</f>
        <v>442</v>
      </c>
      <c r="M46" s="10">
        <f>L46/L56</f>
        <v>5.7268722466960353E-2</v>
      </c>
      <c r="N46" s="7">
        <f>地区別5歳毎!K36</f>
        <v>489</v>
      </c>
      <c r="O46" s="8">
        <f>N46/N56</f>
        <v>5.8534833612640648E-2</v>
      </c>
      <c r="P46" s="7">
        <f t="shared" si="1"/>
        <v>931</v>
      </c>
      <c r="Q46" s="11">
        <f>P46/P56</f>
        <v>5.7926829268292686E-2</v>
      </c>
      <c r="S46" s="1" t="s">
        <v>103</v>
      </c>
      <c r="T46" s="7">
        <f>SUM(L46:L54)</f>
        <v>3466</v>
      </c>
      <c r="U46" s="10">
        <f>T46/L56</f>
        <v>0.44908007255765742</v>
      </c>
      <c r="V46" s="7">
        <f>SUM(N46:N54)</f>
        <v>3307</v>
      </c>
      <c r="W46" s="8">
        <f>V46/N56</f>
        <v>0.39585827148671293</v>
      </c>
      <c r="X46" s="7">
        <f>SUM(P46:P54)</f>
        <v>6773</v>
      </c>
      <c r="Y46" s="11">
        <f>X46/P56</f>
        <v>0.42141612742658041</v>
      </c>
    </row>
    <row r="47" spans="11:25" x14ac:dyDescent="0.15">
      <c r="K47" s="1" t="s">
        <v>123</v>
      </c>
      <c r="L47" s="7">
        <f>地区別5歳毎!J35</f>
        <v>453</v>
      </c>
      <c r="M47" s="10">
        <f>L47/L56</f>
        <v>5.8693962166364341E-2</v>
      </c>
      <c r="N47" s="7">
        <f>地区別5歳毎!J36</f>
        <v>432</v>
      </c>
      <c r="O47" s="8">
        <f>N47/N56</f>
        <v>5.1711754847977014E-2</v>
      </c>
      <c r="P47" s="7">
        <f t="shared" si="1"/>
        <v>885</v>
      </c>
      <c r="Q47" s="11">
        <f>P47/P56</f>
        <v>5.5064708810353406E-2</v>
      </c>
      <c r="S47" s="1" t="s">
        <v>104</v>
      </c>
      <c r="T47" s="7">
        <f>SUM(L47:L54)</f>
        <v>3024</v>
      </c>
      <c r="U47" s="10">
        <f>T47/L56</f>
        <v>0.39181135009069706</v>
      </c>
      <c r="V47" s="7">
        <f>SUM(N47:N54)</f>
        <v>2818</v>
      </c>
      <c r="W47" s="8">
        <f>V47/N56</f>
        <v>0.33732343787407232</v>
      </c>
      <c r="X47" s="7">
        <f>SUM(P47:P54)</f>
        <v>5842</v>
      </c>
      <c r="Y47" s="11">
        <f>X47/P56</f>
        <v>0.36348929815828773</v>
      </c>
    </row>
    <row r="48" spans="11:25" x14ac:dyDescent="0.15">
      <c r="K48" s="1" t="s">
        <v>124</v>
      </c>
      <c r="L48" s="7">
        <f>地区別5歳毎!I35</f>
        <v>403</v>
      </c>
      <c r="M48" s="10">
        <f>L48/L56</f>
        <v>5.2215599896346207E-2</v>
      </c>
      <c r="N48" s="7">
        <f>地区別5歳毎!I36</f>
        <v>396</v>
      </c>
      <c r="O48" s="8">
        <f>N48/N56</f>
        <v>4.7402441943978933E-2</v>
      </c>
      <c r="P48" s="7">
        <f t="shared" si="1"/>
        <v>799</v>
      </c>
      <c r="Q48" s="11">
        <f>P48/P56</f>
        <v>4.9713787954206071E-2</v>
      </c>
      <c r="S48" s="1" t="s">
        <v>105</v>
      </c>
      <c r="T48" s="7">
        <f>SUM(L48:L54)</f>
        <v>2571</v>
      </c>
      <c r="U48" s="10">
        <f>T48/L56</f>
        <v>0.33311738792433271</v>
      </c>
      <c r="V48" s="7">
        <f>SUM(N48:N54)</f>
        <v>2386</v>
      </c>
      <c r="W48" s="8">
        <f>V48/N56</f>
        <v>0.2856116830260953</v>
      </c>
      <c r="X48" s="7">
        <f>SUM(P48:P54)</f>
        <v>4957</v>
      </c>
      <c r="Y48" s="11">
        <f>X48/P56</f>
        <v>0.30842458934793432</v>
      </c>
    </row>
    <row r="49" spans="2:25" x14ac:dyDescent="0.15">
      <c r="K49" s="1" t="s">
        <v>125</v>
      </c>
      <c r="L49" s="7">
        <f>地区別5歳毎!H35</f>
        <v>377</v>
      </c>
      <c r="M49" s="10">
        <f>L49/L56</f>
        <v>4.8846851515936769E-2</v>
      </c>
      <c r="N49" s="7">
        <f>地区別5歳毎!H36</f>
        <v>339</v>
      </c>
      <c r="O49" s="8">
        <f>N49/N56</f>
        <v>4.0579363179315299E-2</v>
      </c>
      <c r="P49" s="7">
        <f t="shared" si="1"/>
        <v>716</v>
      </c>
      <c r="Q49" s="11">
        <f>P49/P56</f>
        <v>4.4549527127924343E-2</v>
      </c>
      <c r="S49" s="1" t="s">
        <v>106</v>
      </c>
      <c r="T49" s="7">
        <f>SUM(L49:L54)</f>
        <v>2168</v>
      </c>
      <c r="U49" s="10">
        <f>T49/L56</f>
        <v>0.28090178802798654</v>
      </c>
      <c r="V49" s="7">
        <f>SUM(N49:N54)</f>
        <v>1990</v>
      </c>
      <c r="W49" s="8">
        <f>V49/N56</f>
        <v>0.23820924108211636</v>
      </c>
      <c r="X49" s="7">
        <f>SUM(P49:P54)</f>
        <v>4158</v>
      </c>
      <c r="Y49" s="11">
        <f>X49/P56</f>
        <v>0.25871080139372821</v>
      </c>
    </row>
    <row r="50" spans="2:25" x14ac:dyDescent="0.15">
      <c r="K50" s="1" t="s">
        <v>126</v>
      </c>
      <c r="L50" s="7">
        <f>地区別5歳毎!G35</f>
        <v>350</v>
      </c>
      <c r="M50" s="10">
        <f>L50/L56</f>
        <v>4.5348535890126974E-2</v>
      </c>
      <c r="N50" s="7">
        <f>地区別5歳毎!G36</f>
        <v>312</v>
      </c>
      <c r="O50" s="8">
        <f>N50/N56</f>
        <v>3.7347378501316732E-2</v>
      </c>
      <c r="P50" s="7">
        <f t="shared" si="1"/>
        <v>662</v>
      </c>
      <c r="Q50" s="11">
        <f>P50/P56</f>
        <v>4.1189646590343451E-2</v>
      </c>
      <c r="S50" s="1" t="s">
        <v>107</v>
      </c>
      <c r="T50" s="7">
        <f>SUM(L50:L54)</f>
        <v>1791</v>
      </c>
      <c r="U50" s="10">
        <f>T50/L56</f>
        <v>0.23205493651204975</v>
      </c>
      <c r="V50" s="7">
        <f>SUM(N50:N54)</f>
        <v>1651</v>
      </c>
      <c r="W50" s="8">
        <f>V50/N56</f>
        <v>0.19762987790280107</v>
      </c>
      <c r="X50" s="7">
        <f>SUM(P50:P54)</f>
        <v>3442</v>
      </c>
      <c r="Y50" s="11">
        <f>X50/P56</f>
        <v>0.21416127426580389</v>
      </c>
    </row>
    <row r="51" spans="2:25" x14ac:dyDescent="0.15">
      <c r="K51" s="1" t="s">
        <v>127</v>
      </c>
      <c r="L51" s="7">
        <f>地区別5歳毎!F35</f>
        <v>367</v>
      </c>
      <c r="M51" s="10">
        <f>L51/L56</f>
        <v>4.7551179061933145E-2</v>
      </c>
      <c r="N51" s="7">
        <f>地区別5歳毎!F36</f>
        <v>303</v>
      </c>
      <c r="O51" s="8">
        <f>N51/N56</f>
        <v>3.6270050275317212E-2</v>
      </c>
      <c r="P51" s="7">
        <f t="shared" si="1"/>
        <v>670</v>
      </c>
      <c r="Q51" s="11">
        <f>P51/P56</f>
        <v>4.1687406669985071E-2</v>
      </c>
      <c r="S51" s="1" t="s">
        <v>108</v>
      </c>
      <c r="T51" s="7">
        <f>SUM(L51:L54)</f>
        <v>1441</v>
      </c>
      <c r="U51" s="10">
        <f>T51/L56</f>
        <v>0.18670640062192279</v>
      </c>
      <c r="V51" s="7">
        <f>SUM(N51:N54)</f>
        <v>1339</v>
      </c>
      <c r="W51" s="8">
        <f>V51/N56</f>
        <v>0.16028249940148431</v>
      </c>
      <c r="X51" s="7">
        <f>SUM(P51:P54)</f>
        <v>2780</v>
      </c>
      <c r="Y51" s="11">
        <f>X51/P56</f>
        <v>0.17297162767546043</v>
      </c>
    </row>
    <row r="52" spans="2:25" x14ac:dyDescent="0.15">
      <c r="K52" s="1" t="s">
        <v>128</v>
      </c>
      <c r="L52" s="7">
        <f>地区別5歳毎!E35</f>
        <v>369</v>
      </c>
      <c r="M52" s="10">
        <f>L52/L56</f>
        <v>4.7810313552733866E-2</v>
      </c>
      <c r="N52" s="7">
        <f>地区別5歳毎!E36</f>
        <v>336</v>
      </c>
      <c r="O52" s="8">
        <f>N52/N56</f>
        <v>4.0220253770648792E-2</v>
      </c>
      <c r="P52" s="7">
        <f t="shared" si="1"/>
        <v>705</v>
      </c>
      <c r="Q52" s="11">
        <f>P52/P56</f>
        <v>4.3865107018417122E-2</v>
      </c>
      <c r="S52" s="1" t="s">
        <v>109</v>
      </c>
      <c r="T52" s="7">
        <f>SUM(L52:L54)</f>
        <v>1074</v>
      </c>
      <c r="U52" s="10">
        <f>T52/L56</f>
        <v>0.13915522155998963</v>
      </c>
      <c r="V52" s="7">
        <f>SUM(N52:N54)</f>
        <v>1036</v>
      </c>
      <c r="W52" s="8">
        <f>V52/N56</f>
        <v>0.1240124491261671</v>
      </c>
      <c r="X52" s="7">
        <f>SUM(P52:P54)</f>
        <v>2110</v>
      </c>
      <c r="Y52" s="11">
        <f>X52/P56</f>
        <v>0.13128422100547535</v>
      </c>
    </row>
    <row r="53" spans="2:25" x14ac:dyDescent="0.15">
      <c r="K53" s="1" t="s">
        <v>129</v>
      </c>
      <c r="L53" s="7">
        <f>地区別5歳毎!D35</f>
        <v>369</v>
      </c>
      <c r="M53" s="10">
        <f>L53/L56</f>
        <v>4.7810313552733866E-2</v>
      </c>
      <c r="N53" s="7">
        <f>地区別5歳毎!D36</f>
        <v>355</v>
      </c>
      <c r="O53" s="8">
        <f>N53/N56</f>
        <v>4.2494613358870004E-2</v>
      </c>
      <c r="P53" s="7">
        <f t="shared" si="1"/>
        <v>724</v>
      </c>
      <c r="Q53" s="11">
        <f>P53/P56</f>
        <v>4.5047287207565956E-2</v>
      </c>
      <c r="S53" s="1" t="s">
        <v>3</v>
      </c>
      <c r="T53" s="7">
        <f>SUM(L53:L54)</f>
        <v>705</v>
      </c>
      <c r="U53" s="10">
        <f>T53/L56</f>
        <v>9.1344908007255768E-2</v>
      </c>
      <c r="V53" s="7">
        <f>SUM(N53:N54)</f>
        <v>700</v>
      </c>
      <c r="W53" s="8">
        <f>V53/N56</f>
        <v>8.3792195355518309E-2</v>
      </c>
      <c r="X53" s="7">
        <f>SUM(P53:P54)</f>
        <v>1405</v>
      </c>
      <c r="Y53" s="11">
        <f>X53/P56</f>
        <v>8.7419113987058233E-2</v>
      </c>
    </row>
    <row r="54" spans="2:25" x14ac:dyDescent="0.15">
      <c r="K54" s="1" t="s">
        <v>130</v>
      </c>
      <c r="L54" s="7">
        <f>地区別5歳毎!C35</f>
        <v>336</v>
      </c>
      <c r="M54" s="10">
        <f>L54/L56</f>
        <v>4.3534594454521895E-2</v>
      </c>
      <c r="N54" s="7">
        <f>地区別5歳毎!C36</f>
        <v>345</v>
      </c>
      <c r="O54" s="8">
        <f>N54/N56</f>
        <v>4.1297581996648312E-2</v>
      </c>
      <c r="P54" s="7">
        <f t="shared" si="1"/>
        <v>681</v>
      </c>
      <c r="Q54" s="11">
        <f>P54/P56</f>
        <v>4.2371826779492285E-2</v>
      </c>
      <c r="S54" s="1" t="s">
        <v>110</v>
      </c>
      <c r="T54" s="7">
        <f>SUM(L54:L54)</f>
        <v>336</v>
      </c>
      <c r="U54" s="10">
        <f>T54/L56</f>
        <v>4.3534594454521895E-2</v>
      </c>
      <c r="V54" s="7">
        <f>SUM(N54:N54)</f>
        <v>345</v>
      </c>
      <c r="W54" s="8">
        <f>V54/N56</f>
        <v>4.1297581996648312E-2</v>
      </c>
      <c r="X54" s="7">
        <f>SUM(P54:P54)</f>
        <v>681</v>
      </c>
      <c r="Y54" s="11">
        <f>X54/P56</f>
        <v>4.2371826779492285E-2</v>
      </c>
    </row>
    <row r="55" spans="2:25" x14ac:dyDescent="0.15">
      <c r="K55" s="1"/>
    </row>
    <row r="56" spans="2:25" x14ac:dyDescent="0.15">
      <c r="K56" s="1"/>
      <c r="L56" s="7">
        <f>SUM(L34:L54)</f>
        <v>7718</v>
      </c>
      <c r="M56" s="6"/>
      <c r="N56" s="7">
        <f>SUM(N34:N54)</f>
        <v>8354</v>
      </c>
      <c r="O56" s="2"/>
      <c r="P56" s="7">
        <f>SUM(P34:P54)</f>
        <v>16072</v>
      </c>
      <c r="Q56" s="2"/>
    </row>
    <row r="61" spans="2:25" x14ac:dyDescent="0.15">
      <c r="B61" s="12" t="s">
        <v>133</v>
      </c>
      <c r="M61" s="12" t="s">
        <v>133</v>
      </c>
    </row>
    <row r="62" spans="2:25" x14ac:dyDescent="0.15">
      <c r="K62" s="1"/>
      <c r="P62" t="s">
        <v>102</v>
      </c>
      <c r="X62" t="s">
        <v>102</v>
      </c>
    </row>
    <row r="63" spans="2:25" x14ac:dyDescent="0.15">
      <c r="K63" s="1"/>
      <c r="L63" s="6" t="s">
        <v>96</v>
      </c>
      <c r="M63" s="9" t="s">
        <v>97</v>
      </c>
      <c r="N63" s="6" t="s">
        <v>98</v>
      </c>
      <c r="O63" s="3" t="s">
        <v>99</v>
      </c>
      <c r="P63" s="2" t="s">
        <v>100</v>
      </c>
      <c r="Q63" s="4" t="s">
        <v>101</v>
      </c>
      <c r="S63" s="1"/>
      <c r="T63" s="6" t="s">
        <v>96</v>
      </c>
      <c r="U63" s="9" t="s">
        <v>97</v>
      </c>
      <c r="V63" s="6" t="s">
        <v>98</v>
      </c>
      <c r="W63" s="3" t="s">
        <v>99</v>
      </c>
      <c r="X63" s="2" t="s">
        <v>100</v>
      </c>
      <c r="Y63" s="4" t="s">
        <v>101</v>
      </c>
    </row>
    <row r="64" spans="2:25" x14ac:dyDescent="0.15">
      <c r="K64" s="1" t="s">
        <v>17</v>
      </c>
      <c r="L64" s="7">
        <f>地区別5歳毎!W38</f>
        <v>1</v>
      </c>
      <c r="M64" s="10">
        <f>L64/L86</f>
        <v>4.5065344749887338E-4</v>
      </c>
      <c r="N64" s="7">
        <f>地区別5歳毎!W39</f>
        <v>7</v>
      </c>
      <c r="O64" s="8">
        <f>N64/N86</f>
        <v>2.7866242038216559E-3</v>
      </c>
      <c r="P64" s="7">
        <f t="shared" ref="P64:P84" si="2">L64+N64</f>
        <v>8</v>
      </c>
      <c r="Q64" s="11">
        <f>P64/P86</f>
        <v>1.6909744240118367E-3</v>
      </c>
      <c r="S64" s="1" t="s">
        <v>1</v>
      </c>
      <c r="T64" s="7">
        <f>SUM(L64:L64)</f>
        <v>1</v>
      </c>
      <c r="U64" s="10">
        <f>T64/L86</f>
        <v>4.5065344749887338E-4</v>
      </c>
      <c r="V64" s="7">
        <f>SUM(N64:N64)</f>
        <v>7</v>
      </c>
      <c r="W64" s="8">
        <f>V64/N86</f>
        <v>2.7866242038216559E-3</v>
      </c>
      <c r="X64" s="7">
        <f>SUM(P64:P64)</f>
        <v>8</v>
      </c>
      <c r="Y64" s="11">
        <f>X64/P86</f>
        <v>1.6909744240118367E-3</v>
      </c>
    </row>
    <row r="65" spans="11:25" x14ac:dyDescent="0.15">
      <c r="K65" s="1" t="s">
        <v>111</v>
      </c>
      <c r="L65" s="7">
        <f>地区別5歳毎!V38</f>
        <v>6</v>
      </c>
      <c r="M65" s="10">
        <f>L65/L86</f>
        <v>2.7039206849932404E-3</v>
      </c>
      <c r="N65" s="7">
        <f>地区別5歳毎!V39</f>
        <v>30</v>
      </c>
      <c r="O65" s="8">
        <f>N65/N86</f>
        <v>1.194267515923567E-2</v>
      </c>
      <c r="P65" s="7">
        <f t="shared" si="2"/>
        <v>36</v>
      </c>
      <c r="Q65" s="11">
        <f>P65/P86</f>
        <v>7.6093849080532657E-3</v>
      </c>
      <c r="S65" s="1" t="s">
        <v>136</v>
      </c>
      <c r="T65" s="7">
        <f>SUM(L64:L65)</f>
        <v>7</v>
      </c>
      <c r="U65" s="10">
        <f>T65/L86</f>
        <v>3.1545741324921135E-3</v>
      </c>
      <c r="V65" s="7">
        <f>SUM(N64:N65)</f>
        <v>37</v>
      </c>
      <c r="W65" s="8">
        <f>V65/N86</f>
        <v>1.4729299363057325E-2</v>
      </c>
      <c r="X65" s="7">
        <f>SUM(P64:P65)</f>
        <v>44</v>
      </c>
      <c r="Y65" s="11">
        <f>X65/P86</f>
        <v>9.3003593320651022E-3</v>
      </c>
    </row>
    <row r="66" spans="11:25" x14ac:dyDescent="0.15">
      <c r="K66" s="1" t="s">
        <v>112</v>
      </c>
      <c r="L66" s="7">
        <f>地区別5歳毎!U38</f>
        <v>24</v>
      </c>
      <c r="M66" s="10">
        <f>L66/L86</f>
        <v>1.0815682739972961E-2</v>
      </c>
      <c r="N66" s="7">
        <f>地区別5歳毎!U39</f>
        <v>96</v>
      </c>
      <c r="O66" s="8">
        <f>N66/N86</f>
        <v>3.8216560509554139E-2</v>
      </c>
      <c r="P66" s="7">
        <f t="shared" si="2"/>
        <v>120</v>
      </c>
      <c r="Q66" s="11">
        <f>P66/P86</f>
        <v>2.5364616360177554E-2</v>
      </c>
      <c r="S66" s="1" t="s">
        <v>137</v>
      </c>
      <c r="T66" s="7">
        <f>SUM(L64:L66)</f>
        <v>31</v>
      </c>
      <c r="U66" s="10">
        <f>T66/L86</f>
        <v>1.3970256872465074E-2</v>
      </c>
      <c r="V66" s="7">
        <f>SUM(N64:N66)</f>
        <v>133</v>
      </c>
      <c r="W66" s="8">
        <f>V66/N86</f>
        <v>5.2945859872611467E-2</v>
      </c>
      <c r="X66" s="7">
        <f>SUM(P64:P66)</f>
        <v>164</v>
      </c>
      <c r="Y66" s="11">
        <f>X66/P86</f>
        <v>3.4664975692242653E-2</v>
      </c>
    </row>
    <row r="67" spans="11:25" x14ac:dyDescent="0.15">
      <c r="K67" s="1" t="s">
        <v>113</v>
      </c>
      <c r="L67" s="7">
        <f>地区別5歳毎!T38</f>
        <v>63</v>
      </c>
      <c r="M67" s="10">
        <f>L67/L86</f>
        <v>2.8391167192429023E-2</v>
      </c>
      <c r="N67" s="7">
        <f>地区別5歳毎!T39</f>
        <v>148</v>
      </c>
      <c r="O67" s="8">
        <f>N67/N86</f>
        <v>5.89171974522293E-2</v>
      </c>
      <c r="P67" s="7">
        <f t="shared" si="2"/>
        <v>211</v>
      </c>
      <c r="Q67" s="11">
        <f>P67/P86</f>
        <v>4.4599450433312197E-2</v>
      </c>
      <c r="S67" s="1" t="s">
        <v>138</v>
      </c>
      <c r="T67" s="7">
        <f>SUM(L64:L67)</f>
        <v>94</v>
      </c>
      <c r="U67" s="10">
        <f>T67/L86</f>
        <v>4.2361424064894099E-2</v>
      </c>
      <c r="V67" s="7">
        <f>SUM(N64:N67)</f>
        <v>281</v>
      </c>
      <c r="W67" s="8">
        <f>V67/N86</f>
        <v>0.11186305732484077</v>
      </c>
      <c r="X67" s="7">
        <f>SUM(P64:P67)</f>
        <v>375</v>
      </c>
      <c r="Y67" s="11">
        <f>X67/P86</f>
        <v>7.9264426125554857E-2</v>
      </c>
    </row>
    <row r="68" spans="11:25" x14ac:dyDescent="0.15">
      <c r="K68" s="1" t="s">
        <v>114</v>
      </c>
      <c r="L68" s="7">
        <f>地区別5歳毎!S38</f>
        <v>94</v>
      </c>
      <c r="M68" s="10">
        <f>L68/L86</f>
        <v>4.2361424064894099E-2</v>
      </c>
      <c r="N68" s="7">
        <f>地区別5歳毎!S39</f>
        <v>140</v>
      </c>
      <c r="O68" s="8">
        <f>N68/N86</f>
        <v>5.5732484076433123E-2</v>
      </c>
      <c r="P68" s="7">
        <f t="shared" si="2"/>
        <v>234</v>
      </c>
      <c r="Q68" s="11">
        <f>P68/P86</f>
        <v>4.946100190234623E-2</v>
      </c>
      <c r="S68" s="1" t="s">
        <v>139</v>
      </c>
      <c r="T68" s="7">
        <f>SUM(L64:L68)</f>
        <v>188</v>
      </c>
      <c r="U68" s="10">
        <f>T68/L86</f>
        <v>8.4722848129788197E-2</v>
      </c>
      <c r="V68" s="7">
        <f>SUM(N64:N68)</f>
        <v>421</v>
      </c>
      <c r="W68" s="8">
        <f>V68/N86</f>
        <v>0.16759554140127389</v>
      </c>
      <c r="X68" s="7">
        <f>SUM(P64:P68)</f>
        <v>609</v>
      </c>
      <c r="Y68" s="11">
        <f>X68/P86</f>
        <v>0.12872542802790107</v>
      </c>
    </row>
    <row r="69" spans="11:25" x14ac:dyDescent="0.15">
      <c r="K69" s="1" t="s">
        <v>115</v>
      </c>
      <c r="L69" s="7">
        <f>地区別5歳毎!R38</f>
        <v>173</v>
      </c>
      <c r="M69" s="10">
        <f>L69/L86</f>
        <v>7.7963046417305087E-2</v>
      </c>
      <c r="N69" s="7">
        <f>地区別5歳毎!R39</f>
        <v>201</v>
      </c>
      <c r="O69" s="8">
        <f>N69/N86</f>
        <v>8.0015923566878977E-2</v>
      </c>
      <c r="P69" s="7">
        <f t="shared" si="2"/>
        <v>374</v>
      </c>
      <c r="Q69" s="11">
        <f>P69/P86</f>
        <v>7.9053054322553371E-2</v>
      </c>
      <c r="S69" s="1" t="s">
        <v>140</v>
      </c>
      <c r="T69" s="7">
        <f>SUM(L64:L69)</f>
        <v>361</v>
      </c>
      <c r="U69" s="10">
        <f>T69/L86</f>
        <v>0.16268589454709328</v>
      </c>
      <c r="V69" s="7">
        <f>SUM(N64:N69)</f>
        <v>622</v>
      </c>
      <c r="W69" s="8">
        <f>V69/N86</f>
        <v>0.24761146496815287</v>
      </c>
      <c r="X69" s="7">
        <f>SUM(P64:P69)</f>
        <v>983</v>
      </c>
      <c r="Y69" s="11">
        <f>X69/P86</f>
        <v>0.20777848235045446</v>
      </c>
    </row>
    <row r="70" spans="11:25" x14ac:dyDescent="0.15">
      <c r="K70" s="1" t="s">
        <v>116</v>
      </c>
      <c r="L70" s="7">
        <f>地区別5歳毎!Q38</f>
        <v>210</v>
      </c>
      <c r="M70" s="10">
        <f>L70/L86</f>
        <v>9.4637223974763401E-2</v>
      </c>
      <c r="N70" s="7">
        <f>地区別5歳毎!Q39</f>
        <v>220</v>
      </c>
      <c r="O70" s="8">
        <f>N70/N86</f>
        <v>8.7579617834394899E-2</v>
      </c>
      <c r="P70" s="7">
        <f t="shared" si="2"/>
        <v>430</v>
      </c>
      <c r="Q70" s="11">
        <f>P70/P86</f>
        <v>9.0889875290636232E-2</v>
      </c>
      <c r="S70" s="1" t="s">
        <v>141</v>
      </c>
      <c r="T70" s="7">
        <f>SUM(L64:L70)</f>
        <v>571</v>
      </c>
      <c r="U70" s="10">
        <f>T70/L86</f>
        <v>0.25732311852185669</v>
      </c>
      <c r="V70" s="7">
        <f>SUM(N64:N70)</f>
        <v>842</v>
      </c>
      <c r="W70" s="8">
        <f>V70/N86</f>
        <v>0.33519108280254778</v>
      </c>
      <c r="X70" s="7">
        <f>SUM(P64:P70)</f>
        <v>1413</v>
      </c>
      <c r="Y70" s="11">
        <f>X70/P86</f>
        <v>0.29866835764109068</v>
      </c>
    </row>
    <row r="71" spans="11:25" x14ac:dyDescent="0.15">
      <c r="K71" s="1" t="s">
        <v>117</v>
      </c>
      <c r="L71" s="7">
        <f>地区別5歳毎!P38</f>
        <v>208</v>
      </c>
      <c r="M71" s="10">
        <f>L71/L86</f>
        <v>9.3735917079765654E-2</v>
      </c>
      <c r="N71" s="7">
        <f>地区別5歳毎!P39</f>
        <v>197</v>
      </c>
      <c r="O71" s="8">
        <f>N71/N86</f>
        <v>7.8423566878980888E-2</v>
      </c>
      <c r="P71" s="7">
        <f t="shared" si="2"/>
        <v>405</v>
      </c>
      <c r="Q71" s="11">
        <f>P71/P86</f>
        <v>8.5605580215599233E-2</v>
      </c>
      <c r="S71" s="1" t="s">
        <v>142</v>
      </c>
      <c r="T71" s="7">
        <f>SUM(L64:L71)</f>
        <v>779</v>
      </c>
      <c r="U71" s="10">
        <f>T71/L86</f>
        <v>0.35105903560162233</v>
      </c>
      <c r="V71" s="7">
        <f>SUM(N64:N71)</f>
        <v>1039</v>
      </c>
      <c r="W71" s="8">
        <f>V71/N86</f>
        <v>0.41361464968152867</v>
      </c>
      <c r="X71" s="7">
        <f>SUM(P64:P71)</f>
        <v>1818</v>
      </c>
      <c r="Y71" s="11">
        <f>X71/P86</f>
        <v>0.3842739378566899</v>
      </c>
    </row>
    <row r="72" spans="11:25" x14ac:dyDescent="0.15">
      <c r="K72" s="1" t="s">
        <v>118</v>
      </c>
      <c r="L72" s="7">
        <f>地区別5歳毎!O38</f>
        <v>180</v>
      </c>
      <c r="M72" s="10">
        <f>L72/L86</f>
        <v>8.1117620549797209E-2</v>
      </c>
      <c r="N72" s="7">
        <f>地区別5歳毎!O39</f>
        <v>205</v>
      </c>
      <c r="O72" s="8">
        <f>N72/N86</f>
        <v>8.1608280254777066E-2</v>
      </c>
      <c r="P72" s="7">
        <f t="shared" si="2"/>
        <v>385</v>
      </c>
      <c r="Q72" s="11">
        <f>P72/P86</f>
        <v>8.1378144155569654E-2</v>
      </c>
      <c r="S72" s="1" t="s">
        <v>143</v>
      </c>
      <c r="T72" s="7">
        <f>SUM(L64:L72)</f>
        <v>959</v>
      </c>
      <c r="U72" s="10">
        <f>T72/L86</f>
        <v>0.43217665615141954</v>
      </c>
      <c r="V72" s="7">
        <f>SUM(N64:N72)</f>
        <v>1244</v>
      </c>
      <c r="W72" s="8">
        <f>V72/N86</f>
        <v>0.49522292993630573</v>
      </c>
      <c r="X72" s="7">
        <f>SUM(P64:P72)</f>
        <v>2203</v>
      </c>
      <c r="Y72" s="11">
        <f>X72/P86</f>
        <v>0.46565208201225955</v>
      </c>
    </row>
    <row r="73" spans="11:25" x14ac:dyDescent="0.15">
      <c r="K73" s="1" t="s">
        <v>119</v>
      </c>
      <c r="L73" s="7">
        <f>地区別5歳毎!N38</f>
        <v>144</v>
      </c>
      <c r="M73" s="10">
        <f>L73/L86</f>
        <v>6.4894096439837762E-2</v>
      </c>
      <c r="N73" s="7">
        <f>地区別5歳毎!N39</f>
        <v>172</v>
      </c>
      <c r="O73" s="8">
        <f>N73/N86</f>
        <v>6.8471337579617833E-2</v>
      </c>
      <c r="P73" s="7">
        <f t="shared" si="2"/>
        <v>316</v>
      </c>
      <c r="Q73" s="11">
        <f>P73/P86</f>
        <v>6.6793489748467549E-2</v>
      </c>
      <c r="S73" s="1" t="s">
        <v>144</v>
      </c>
      <c r="T73" s="7">
        <f>SUM(L64:L73)</f>
        <v>1103</v>
      </c>
      <c r="U73" s="10">
        <f>T73/L86</f>
        <v>0.49707075259125733</v>
      </c>
      <c r="V73" s="7">
        <f>SUM(N64:N73)</f>
        <v>1416</v>
      </c>
      <c r="W73" s="8">
        <f>V73/N86</f>
        <v>0.56369426751592355</v>
      </c>
      <c r="X73" s="7">
        <f>SUM(P64:P73)</f>
        <v>2519</v>
      </c>
      <c r="Y73" s="11">
        <f>X73/P86</f>
        <v>0.53244557176072715</v>
      </c>
    </row>
    <row r="74" spans="11:25" x14ac:dyDescent="0.15">
      <c r="K74" s="1" t="s">
        <v>120</v>
      </c>
      <c r="L74" s="7">
        <f>地区別5歳毎!M38</f>
        <v>158</v>
      </c>
      <c r="M74" s="10">
        <f>L74/L86</f>
        <v>7.1203244704821991E-2</v>
      </c>
      <c r="N74" s="7">
        <f>地区別5歳毎!M39</f>
        <v>152</v>
      </c>
      <c r="O74" s="8">
        <f>N74/N86</f>
        <v>6.0509554140127389E-2</v>
      </c>
      <c r="P74" s="7">
        <f t="shared" si="2"/>
        <v>310</v>
      </c>
      <c r="Q74" s="11">
        <f>P74/P86</f>
        <v>6.5525258930458671E-2</v>
      </c>
      <c r="S74" s="1" t="s">
        <v>145</v>
      </c>
      <c r="T74" s="7">
        <f>SUM(L64:L74)</f>
        <v>1261</v>
      </c>
      <c r="U74" s="10">
        <f>T74/L86</f>
        <v>0.5682739972960793</v>
      </c>
      <c r="V74" s="7">
        <f>SUM(N64:N74)</f>
        <v>1568</v>
      </c>
      <c r="W74" s="8">
        <f>V74/N86</f>
        <v>0.62420382165605093</v>
      </c>
      <c r="X74" s="7">
        <f>SUM(P64:P74)</f>
        <v>2829</v>
      </c>
      <c r="Y74" s="11">
        <f>X74/P86</f>
        <v>0.59797083069118584</v>
      </c>
    </row>
    <row r="75" spans="11:25" x14ac:dyDescent="0.15">
      <c r="K75" s="1" t="s">
        <v>121</v>
      </c>
      <c r="L75" s="7">
        <f>地区別5歳毎!L38</f>
        <v>127</v>
      </c>
      <c r="M75" s="10">
        <f>L75/L86</f>
        <v>5.7232987832356919E-2</v>
      </c>
      <c r="N75" s="7">
        <f>地区別5歳毎!L39</f>
        <v>129</v>
      </c>
      <c r="O75" s="8">
        <f>N75/N86</f>
        <v>5.1353503184713378E-2</v>
      </c>
      <c r="P75" s="7">
        <f t="shared" si="2"/>
        <v>256</v>
      </c>
      <c r="Q75" s="11">
        <f>P75/P86</f>
        <v>5.4111181568378776E-2</v>
      </c>
      <c r="S75" s="1" t="s">
        <v>146</v>
      </c>
      <c r="T75" s="7">
        <f>SUM(L64:L75)</f>
        <v>1388</v>
      </c>
      <c r="U75" s="10">
        <f>T75/L86</f>
        <v>0.62550698512843628</v>
      </c>
      <c r="V75" s="7">
        <f>SUM(N64:N75)</f>
        <v>1697</v>
      </c>
      <c r="W75" s="8">
        <f>V75/N86</f>
        <v>0.67555732484076436</v>
      </c>
      <c r="X75" s="7">
        <f>SUM(P64:P75)</f>
        <v>3085</v>
      </c>
      <c r="Y75" s="11">
        <f>X75/P86</f>
        <v>0.65208201225956453</v>
      </c>
    </row>
    <row r="76" spans="11:25" x14ac:dyDescent="0.15">
      <c r="K76" s="1" t="s">
        <v>122</v>
      </c>
      <c r="L76" s="7">
        <f>地区別5歳毎!K38</f>
        <v>133</v>
      </c>
      <c r="M76" s="10">
        <f>L76/L86</f>
        <v>5.993690851735016E-2</v>
      </c>
      <c r="N76" s="7">
        <f>地区別5歳毎!K39</f>
        <v>127</v>
      </c>
      <c r="O76" s="8">
        <f>N76/N86</f>
        <v>5.0557324840764334E-2</v>
      </c>
      <c r="P76" s="7">
        <f t="shared" si="2"/>
        <v>260</v>
      </c>
      <c r="Q76" s="11">
        <f>P76/P86</f>
        <v>5.4956668780384695E-2</v>
      </c>
      <c r="S76" s="1" t="s">
        <v>103</v>
      </c>
      <c r="T76" s="7">
        <f>SUM(L76:L84)</f>
        <v>831</v>
      </c>
      <c r="U76" s="10">
        <f>T76/L86</f>
        <v>0.37449301487156378</v>
      </c>
      <c r="V76" s="7">
        <f>SUM(N76:N84)</f>
        <v>815</v>
      </c>
      <c r="W76" s="8">
        <f>V76/N86</f>
        <v>0.32444267515923569</v>
      </c>
      <c r="X76" s="7">
        <f>SUM(P76:P84)</f>
        <v>1646</v>
      </c>
      <c r="Y76" s="11">
        <f>X76/P86</f>
        <v>0.34791798774043542</v>
      </c>
    </row>
    <row r="77" spans="11:25" x14ac:dyDescent="0.15">
      <c r="K77" s="1" t="s">
        <v>123</v>
      </c>
      <c r="L77" s="7">
        <f>地区別5歳毎!J38</f>
        <v>103</v>
      </c>
      <c r="M77" s="10">
        <f>L77/L86</f>
        <v>4.6417305092383954E-2</v>
      </c>
      <c r="N77" s="7">
        <f>地区別5歳毎!J39</f>
        <v>112</v>
      </c>
      <c r="O77" s="8">
        <f>N77/N86</f>
        <v>4.4585987261146494E-2</v>
      </c>
      <c r="P77" s="7">
        <f t="shared" si="2"/>
        <v>215</v>
      </c>
      <c r="Q77" s="11">
        <f>P77/P86</f>
        <v>4.5444937645318116E-2</v>
      </c>
      <c r="S77" s="1" t="s">
        <v>104</v>
      </c>
      <c r="T77" s="7">
        <f>SUM(L77:L84)</f>
        <v>698</v>
      </c>
      <c r="U77" s="10">
        <f>T77/L86</f>
        <v>0.3145561063542136</v>
      </c>
      <c r="V77" s="7">
        <f>SUM(N77:N84)</f>
        <v>688</v>
      </c>
      <c r="W77" s="8">
        <f>V77/N86</f>
        <v>0.27388535031847133</v>
      </c>
      <c r="X77" s="7">
        <f>SUM(P77:P84)</f>
        <v>1386</v>
      </c>
      <c r="Y77" s="11">
        <f>X77/P86</f>
        <v>0.29296131896005073</v>
      </c>
    </row>
    <row r="78" spans="11:25" x14ac:dyDescent="0.15">
      <c r="K78" s="1" t="s">
        <v>124</v>
      </c>
      <c r="L78" s="7">
        <f>地区別5歳毎!I38</f>
        <v>96</v>
      </c>
      <c r="M78" s="10">
        <f>L78/L86</f>
        <v>4.3262730959891846E-2</v>
      </c>
      <c r="N78" s="7">
        <f>地区別5歳毎!I39</f>
        <v>78</v>
      </c>
      <c r="O78" s="8">
        <f>N78/N86</f>
        <v>3.1050955414012739E-2</v>
      </c>
      <c r="P78" s="7">
        <f t="shared" si="2"/>
        <v>174</v>
      </c>
      <c r="Q78" s="11">
        <f>P78/P86</f>
        <v>3.6778693722257449E-2</v>
      </c>
      <c r="S78" s="1" t="s">
        <v>105</v>
      </c>
      <c r="T78" s="7">
        <f>SUM(L78:L84)</f>
        <v>595</v>
      </c>
      <c r="U78" s="10">
        <f>T78/L86</f>
        <v>0.26813880126182965</v>
      </c>
      <c r="V78" s="7">
        <f>SUM(N78:N84)</f>
        <v>576</v>
      </c>
      <c r="W78" s="8">
        <f>V78/N86</f>
        <v>0.22929936305732485</v>
      </c>
      <c r="X78" s="7">
        <f>SUM(P78:P84)</f>
        <v>1171</v>
      </c>
      <c r="Y78" s="11">
        <f>X78/P86</f>
        <v>0.24751638131473261</v>
      </c>
    </row>
    <row r="79" spans="11:25" x14ac:dyDescent="0.15">
      <c r="K79" s="1" t="s">
        <v>125</v>
      </c>
      <c r="L79" s="7">
        <f>地区別5歳毎!H38</f>
        <v>55</v>
      </c>
      <c r="M79" s="10">
        <f>L79/L86</f>
        <v>2.4785939612438034E-2</v>
      </c>
      <c r="N79" s="7">
        <f>地区別5歳毎!H39</f>
        <v>81</v>
      </c>
      <c r="O79" s="8">
        <f>N79/N86</f>
        <v>3.2245222929936306E-2</v>
      </c>
      <c r="P79" s="7">
        <f t="shared" si="2"/>
        <v>136</v>
      </c>
      <c r="Q79" s="11">
        <f>P79/P86</f>
        <v>2.8746565208201225E-2</v>
      </c>
      <c r="S79" s="1" t="s">
        <v>106</v>
      </c>
      <c r="T79" s="7">
        <f>SUM(L79:L84)</f>
        <v>499</v>
      </c>
      <c r="U79" s="10">
        <f>T79/L86</f>
        <v>0.22487607030193782</v>
      </c>
      <c r="V79" s="7">
        <f>SUM(N79:N84)</f>
        <v>498</v>
      </c>
      <c r="W79" s="8">
        <f>V79/N86</f>
        <v>0.19824840764331211</v>
      </c>
      <c r="X79" s="7">
        <f>SUM(P79:P84)</f>
        <v>997</v>
      </c>
      <c r="Y79" s="11">
        <f>X79/P86</f>
        <v>0.21073768759247516</v>
      </c>
    </row>
    <row r="80" spans="11:25" x14ac:dyDescent="0.15">
      <c r="K80" s="1" t="s">
        <v>126</v>
      </c>
      <c r="L80" s="7">
        <f>地区別5歳毎!G38</f>
        <v>64</v>
      </c>
      <c r="M80" s="10">
        <f>L80/L86</f>
        <v>2.8841820639927896E-2</v>
      </c>
      <c r="N80" s="7">
        <f>地区別5歳毎!G39</f>
        <v>65</v>
      </c>
      <c r="O80" s="8">
        <f>N80/N86</f>
        <v>2.587579617834395E-2</v>
      </c>
      <c r="P80" s="7">
        <f t="shared" si="2"/>
        <v>129</v>
      </c>
      <c r="Q80" s="11">
        <f>P80/P86</f>
        <v>2.7266962587190868E-2</v>
      </c>
      <c r="S80" s="1" t="s">
        <v>107</v>
      </c>
      <c r="T80" s="7">
        <f>SUM(L80:L84)</f>
        <v>444</v>
      </c>
      <c r="U80" s="10">
        <f>T80/L86</f>
        <v>0.20009013068949977</v>
      </c>
      <c r="V80" s="7">
        <f>SUM(N80:N84)</f>
        <v>417</v>
      </c>
      <c r="W80" s="8">
        <f>V80/N86</f>
        <v>0.1660031847133758</v>
      </c>
      <c r="X80" s="7">
        <f>SUM(P80:P84)</f>
        <v>861</v>
      </c>
      <c r="Y80" s="11">
        <f>X80/P86</f>
        <v>0.18199112238427395</v>
      </c>
    </row>
    <row r="81" spans="2:25" x14ac:dyDescent="0.15">
      <c r="K81" s="1" t="s">
        <v>127</v>
      </c>
      <c r="L81" s="7">
        <f>地区別5歳毎!F38</f>
        <v>109</v>
      </c>
      <c r="M81" s="10">
        <f>L81/L86</f>
        <v>4.9121225777377195E-2</v>
      </c>
      <c r="N81" s="7">
        <f>地区別5歳毎!F39</f>
        <v>96</v>
      </c>
      <c r="O81" s="8">
        <f>N81/N86</f>
        <v>3.8216560509554139E-2</v>
      </c>
      <c r="P81" s="7">
        <f t="shared" si="2"/>
        <v>205</v>
      </c>
      <c r="Q81" s="11">
        <f>P81/P86</f>
        <v>4.3331219615303319E-2</v>
      </c>
      <c r="S81" s="1" t="s">
        <v>108</v>
      </c>
      <c r="T81" s="7">
        <f>SUM(L81:L84)</f>
        <v>380</v>
      </c>
      <c r="U81" s="10">
        <f>T81/L86</f>
        <v>0.17124831004957189</v>
      </c>
      <c r="V81" s="7">
        <f>SUM(N81:N84)</f>
        <v>352</v>
      </c>
      <c r="W81" s="8">
        <f>V81/N86</f>
        <v>0.14012738853503184</v>
      </c>
      <c r="X81" s="7">
        <f>SUM(P81:P84)</f>
        <v>732</v>
      </c>
      <c r="Y81" s="11">
        <f>X81/P86</f>
        <v>0.15472415979708307</v>
      </c>
    </row>
    <row r="82" spans="2:25" x14ac:dyDescent="0.15">
      <c r="K82" s="1" t="s">
        <v>128</v>
      </c>
      <c r="L82" s="7">
        <f>地区別5歳毎!E38</f>
        <v>111</v>
      </c>
      <c r="M82" s="10">
        <f>L82/L86</f>
        <v>5.0022532672374942E-2</v>
      </c>
      <c r="N82" s="7">
        <f>地区別5歳毎!E39</f>
        <v>89</v>
      </c>
      <c r="O82" s="8">
        <f>N82/N86</f>
        <v>3.5429936305732483E-2</v>
      </c>
      <c r="P82" s="7">
        <f t="shared" si="2"/>
        <v>200</v>
      </c>
      <c r="Q82" s="11">
        <f>P82/P86</f>
        <v>4.2274360600295921E-2</v>
      </c>
      <c r="S82" s="1" t="s">
        <v>109</v>
      </c>
      <c r="T82" s="7">
        <f>SUM(L82:L84)</f>
        <v>271</v>
      </c>
      <c r="U82" s="10">
        <f>T82/L86</f>
        <v>0.12212708427219468</v>
      </c>
      <c r="V82" s="7">
        <f>SUM(N82:N84)</f>
        <v>256</v>
      </c>
      <c r="W82" s="8">
        <f>V82/N86</f>
        <v>0.10191082802547771</v>
      </c>
      <c r="X82" s="7">
        <f>SUM(P82:P84)</f>
        <v>527</v>
      </c>
      <c r="Y82" s="11">
        <f>X82/P86</f>
        <v>0.11139294018177975</v>
      </c>
    </row>
    <row r="83" spans="2:25" x14ac:dyDescent="0.15">
      <c r="K83" s="1" t="s">
        <v>129</v>
      </c>
      <c r="L83" s="7">
        <f>地区別5歳毎!D38</f>
        <v>98</v>
      </c>
      <c r="M83" s="10">
        <f>L83/L86</f>
        <v>4.4164037854889593E-2</v>
      </c>
      <c r="N83" s="7">
        <f>地区別5歳毎!D39</f>
        <v>98</v>
      </c>
      <c r="O83" s="8">
        <f>N83/N86</f>
        <v>3.9012738853503183E-2</v>
      </c>
      <c r="P83" s="7">
        <f t="shared" si="2"/>
        <v>196</v>
      </c>
      <c r="Q83" s="11">
        <f>P83/P86</f>
        <v>4.1428873388290002E-2</v>
      </c>
      <c r="S83" s="1" t="s">
        <v>3</v>
      </c>
      <c r="T83" s="7">
        <f>SUM(L83:L84)</f>
        <v>160</v>
      </c>
      <c r="U83" s="10">
        <f>T83/L86</f>
        <v>7.2104551599819738E-2</v>
      </c>
      <c r="V83" s="7">
        <f>SUM(N83:N84)</f>
        <v>167</v>
      </c>
      <c r="W83" s="8">
        <f>V83/N86</f>
        <v>6.6480891719745222E-2</v>
      </c>
      <c r="X83" s="7">
        <f>SUM(P83:P84)</f>
        <v>327</v>
      </c>
      <c r="Y83" s="11">
        <f>X83/P86</f>
        <v>6.9118579581483833E-2</v>
      </c>
    </row>
    <row r="84" spans="2:25" x14ac:dyDescent="0.15">
      <c r="K84" s="1" t="s">
        <v>130</v>
      </c>
      <c r="L84" s="7">
        <f>地区別5歳毎!C38</f>
        <v>62</v>
      </c>
      <c r="M84" s="10">
        <f>L84/L86</f>
        <v>2.7940513744930149E-2</v>
      </c>
      <c r="N84" s="7">
        <f>地区別5歳毎!C39</f>
        <v>69</v>
      </c>
      <c r="O84" s="8">
        <f>N84/N86</f>
        <v>2.7468152866242039E-2</v>
      </c>
      <c r="P84" s="7">
        <f t="shared" si="2"/>
        <v>131</v>
      </c>
      <c r="Q84" s="11">
        <f>P84/P86</f>
        <v>2.7689706193193827E-2</v>
      </c>
      <c r="S84" s="1" t="s">
        <v>110</v>
      </c>
      <c r="T84" s="7">
        <f>SUM(L84:L84)</f>
        <v>62</v>
      </c>
      <c r="U84" s="10">
        <f>T84/L86</f>
        <v>2.7940513744930149E-2</v>
      </c>
      <c r="V84" s="7">
        <f>SUM(N84:N84)</f>
        <v>69</v>
      </c>
      <c r="W84" s="8">
        <f>V84/N86</f>
        <v>2.7468152866242039E-2</v>
      </c>
      <c r="X84" s="7">
        <f>SUM(P84:P84)</f>
        <v>131</v>
      </c>
      <c r="Y84" s="11">
        <f>X84/P86</f>
        <v>2.7689706193193827E-2</v>
      </c>
    </row>
    <row r="85" spans="2:25" x14ac:dyDescent="0.15">
      <c r="K85" s="1"/>
    </row>
    <row r="86" spans="2:25" x14ac:dyDescent="0.15">
      <c r="K86" s="1"/>
      <c r="L86" s="7">
        <f>SUM(L64:L84)</f>
        <v>2219</v>
      </c>
      <c r="M86" s="6"/>
      <c r="N86" s="7">
        <f>SUM(N64:N84)</f>
        <v>2512</v>
      </c>
      <c r="O86" s="2"/>
      <c r="P86" s="7">
        <f>SUM(P64:P84)</f>
        <v>4731</v>
      </c>
      <c r="Q86" s="2"/>
    </row>
    <row r="91" spans="2:25" x14ac:dyDescent="0.15">
      <c r="B91" s="12" t="s">
        <v>27</v>
      </c>
      <c r="M91" s="12" t="s">
        <v>27</v>
      </c>
    </row>
    <row r="92" spans="2:25" x14ac:dyDescent="0.15">
      <c r="K92" s="1"/>
      <c r="P92" t="s">
        <v>102</v>
      </c>
      <c r="X92" t="s">
        <v>102</v>
      </c>
    </row>
    <row r="93" spans="2:25" x14ac:dyDescent="0.15">
      <c r="K93" s="1"/>
      <c r="L93" s="6" t="s">
        <v>96</v>
      </c>
      <c r="M93" s="9" t="s">
        <v>97</v>
      </c>
      <c r="N93" s="6" t="s">
        <v>98</v>
      </c>
      <c r="O93" s="3" t="s">
        <v>99</v>
      </c>
      <c r="P93" s="2" t="s">
        <v>100</v>
      </c>
      <c r="Q93" s="4" t="s">
        <v>101</v>
      </c>
      <c r="S93" s="1"/>
      <c r="T93" s="6" t="s">
        <v>96</v>
      </c>
      <c r="U93" s="9" t="s">
        <v>97</v>
      </c>
      <c r="V93" s="6" t="s">
        <v>98</v>
      </c>
      <c r="W93" s="3" t="s">
        <v>99</v>
      </c>
      <c r="X93" s="2" t="s">
        <v>100</v>
      </c>
      <c r="Y93" s="4" t="s">
        <v>101</v>
      </c>
    </row>
    <row r="94" spans="2:25" x14ac:dyDescent="0.15">
      <c r="K94" s="1" t="s">
        <v>17</v>
      </c>
      <c r="L94" s="7">
        <f>地区別5歳毎!W47</f>
        <v>1</v>
      </c>
      <c r="M94" s="10">
        <f>L94/L116</f>
        <v>3.0266343825665861E-4</v>
      </c>
      <c r="N94" s="7">
        <f>地区別5歳毎!W48</f>
        <v>5</v>
      </c>
      <c r="O94" s="8">
        <f>N94/N116</f>
        <v>1.4249073810202336E-3</v>
      </c>
      <c r="P94" s="7">
        <f t="shared" ref="P94:P114" si="3">L94+N94</f>
        <v>6</v>
      </c>
      <c r="Q94" s="11">
        <f>P94/P116</f>
        <v>8.8066930867459266E-4</v>
      </c>
      <c r="S94" s="1" t="s">
        <v>1</v>
      </c>
      <c r="T94" s="7">
        <f>SUM(L94:L94)</f>
        <v>1</v>
      </c>
      <c r="U94" s="10">
        <f>T94/L116</f>
        <v>3.0266343825665861E-4</v>
      </c>
      <c r="V94" s="7">
        <f>SUM(N94:N94)</f>
        <v>5</v>
      </c>
      <c r="W94" s="8">
        <f>V94/N116</f>
        <v>1.4249073810202336E-3</v>
      </c>
      <c r="X94" s="7">
        <f>SUM(P94:P94)</f>
        <v>6</v>
      </c>
      <c r="Y94" s="11">
        <f>X94/P116</f>
        <v>8.8066930867459266E-4</v>
      </c>
    </row>
    <row r="95" spans="2:25" x14ac:dyDescent="0.15">
      <c r="K95" s="1" t="s">
        <v>111</v>
      </c>
      <c r="L95" s="7">
        <f>地区別5歳毎!V47</f>
        <v>9</v>
      </c>
      <c r="M95" s="10">
        <f>L95/L116</f>
        <v>2.7239709443099272E-3</v>
      </c>
      <c r="N95" s="7">
        <f>地区別5歳毎!V48</f>
        <v>42</v>
      </c>
      <c r="O95" s="8">
        <f>N95/N116</f>
        <v>1.1969222000569962E-2</v>
      </c>
      <c r="P95" s="7">
        <f t="shared" si="3"/>
        <v>51</v>
      </c>
      <c r="Q95" s="11">
        <f>P95/P116</f>
        <v>7.485689123734038E-3</v>
      </c>
      <c r="S95" s="1" t="s">
        <v>136</v>
      </c>
      <c r="T95" s="7">
        <f>SUM(L94:L95)</f>
        <v>10</v>
      </c>
      <c r="U95" s="10">
        <f>T95/L116</f>
        <v>3.0266343825665859E-3</v>
      </c>
      <c r="V95" s="7">
        <f>SUM(N94:N95)</f>
        <v>47</v>
      </c>
      <c r="W95" s="8">
        <f>V95/N116</f>
        <v>1.3394129381590196E-2</v>
      </c>
      <c r="X95" s="7">
        <f>SUM(P94:P95)</f>
        <v>57</v>
      </c>
      <c r="Y95" s="11">
        <f>X95/P116</f>
        <v>8.3663584324086306E-3</v>
      </c>
    </row>
    <row r="96" spans="2:25" x14ac:dyDescent="0.15">
      <c r="K96" s="1" t="s">
        <v>112</v>
      </c>
      <c r="L96" s="7">
        <f>地区別5歳毎!U47</f>
        <v>30</v>
      </c>
      <c r="M96" s="10">
        <f>L96/L116</f>
        <v>9.0799031476997572E-3</v>
      </c>
      <c r="N96" s="7">
        <f>地区別5歳毎!U48</f>
        <v>129</v>
      </c>
      <c r="O96" s="8">
        <f>N96/N116</f>
        <v>3.6762610430322029E-2</v>
      </c>
      <c r="P96" s="7">
        <f t="shared" si="3"/>
        <v>159</v>
      </c>
      <c r="Q96" s="11">
        <f>P96/P116</f>
        <v>2.3337736679876705E-2</v>
      </c>
      <c r="S96" s="1" t="s">
        <v>137</v>
      </c>
      <c r="T96" s="7">
        <f>SUM(L94:L96)</f>
        <v>40</v>
      </c>
      <c r="U96" s="10">
        <f>T96/L116</f>
        <v>1.2106537530266344E-2</v>
      </c>
      <c r="V96" s="7">
        <f>SUM(N94:N96)</f>
        <v>176</v>
      </c>
      <c r="W96" s="8">
        <f>V96/N116</f>
        <v>5.0156739811912224E-2</v>
      </c>
      <c r="X96" s="7">
        <f>SUM(P94:P96)</f>
        <v>216</v>
      </c>
      <c r="Y96" s="11">
        <f>X96/P116</f>
        <v>3.1704095112285335E-2</v>
      </c>
    </row>
    <row r="97" spans="11:25" x14ac:dyDescent="0.15">
      <c r="K97" s="1" t="s">
        <v>113</v>
      </c>
      <c r="L97" s="7">
        <f>地区別5歳毎!T47</f>
        <v>79</v>
      </c>
      <c r="M97" s="10">
        <f>L97/L116</f>
        <v>2.3910411622276029E-2</v>
      </c>
      <c r="N97" s="7">
        <f>地区別5歳毎!T48</f>
        <v>172</v>
      </c>
      <c r="O97" s="8">
        <f>N97/N116</f>
        <v>4.9016813907096037E-2</v>
      </c>
      <c r="P97" s="7">
        <f t="shared" si="3"/>
        <v>251</v>
      </c>
      <c r="Q97" s="11">
        <f>P97/P116</f>
        <v>3.6841332746220458E-2</v>
      </c>
      <c r="S97" s="1" t="s">
        <v>138</v>
      </c>
      <c r="T97" s="7">
        <f>SUM(L94:L97)</f>
        <v>119</v>
      </c>
      <c r="U97" s="10">
        <f>T97/L116</f>
        <v>3.6016949152542374E-2</v>
      </c>
      <c r="V97" s="7">
        <f>SUM(N94:N97)</f>
        <v>348</v>
      </c>
      <c r="W97" s="8">
        <f>V97/N116</f>
        <v>9.9173553719008267E-2</v>
      </c>
      <c r="X97" s="7">
        <f>SUM(P94:P97)</f>
        <v>467</v>
      </c>
      <c r="Y97" s="11">
        <f>X97/P116</f>
        <v>6.85454278585058E-2</v>
      </c>
    </row>
    <row r="98" spans="11:25" x14ac:dyDescent="0.15">
      <c r="K98" s="1" t="s">
        <v>114</v>
      </c>
      <c r="L98" s="7">
        <f>地区別5歳毎!S47</f>
        <v>135</v>
      </c>
      <c r="M98" s="10">
        <f>L98/L116</f>
        <v>4.0859564164648914E-2</v>
      </c>
      <c r="N98" s="7">
        <f>地区別5歳毎!S48</f>
        <v>200</v>
      </c>
      <c r="O98" s="8">
        <f>N98/N116</f>
        <v>5.6996295240809347E-2</v>
      </c>
      <c r="P98" s="7">
        <f t="shared" si="3"/>
        <v>335</v>
      </c>
      <c r="Q98" s="11">
        <f>P98/P116</f>
        <v>4.9170703067664759E-2</v>
      </c>
      <c r="S98" s="1" t="s">
        <v>139</v>
      </c>
      <c r="T98" s="7">
        <f>SUM(L94:L98)</f>
        <v>254</v>
      </c>
      <c r="U98" s="10">
        <f>T98/L116</f>
        <v>7.6876513317191281E-2</v>
      </c>
      <c r="V98" s="7">
        <f>SUM(N94:N98)</f>
        <v>548</v>
      </c>
      <c r="W98" s="8">
        <f>V98/N116</f>
        <v>0.15616984895981761</v>
      </c>
      <c r="X98" s="7">
        <f>SUM(P94:P98)</f>
        <v>802</v>
      </c>
      <c r="Y98" s="11">
        <f>X98/P116</f>
        <v>0.11771613092617056</v>
      </c>
    </row>
    <row r="99" spans="11:25" x14ac:dyDescent="0.15">
      <c r="K99" s="1" t="s">
        <v>115</v>
      </c>
      <c r="L99" s="7">
        <f>地区別5歳毎!R47</f>
        <v>261</v>
      </c>
      <c r="M99" s="10">
        <f>L99/L116</f>
        <v>7.8995157384987899E-2</v>
      </c>
      <c r="N99" s="7">
        <f>地区別5歳毎!R48</f>
        <v>282</v>
      </c>
      <c r="O99" s="8">
        <f>N99/N116</f>
        <v>8.0364776289541182E-2</v>
      </c>
      <c r="P99" s="7">
        <f t="shared" si="3"/>
        <v>543</v>
      </c>
      <c r="Q99" s="11">
        <f>P99/P116</f>
        <v>7.9700572435050632E-2</v>
      </c>
      <c r="S99" s="1" t="s">
        <v>140</v>
      </c>
      <c r="T99" s="7">
        <f>SUM(L94:L99)</f>
        <v>515</v>
      </c>
      <c r="U99" s="10">
        <f>T99/L116</f>
        <v>0.15587167070217917</v>
      </c>
      <c r="V99" s="7">
        <f>SUM(N94:N99)</f>
        <v>830</v>
      </c>
      <c r="W99" s="8">
        <f>V99/N116</f>
        <v>0.23653462524935878</v>
      </c>
      <c r="X99" s="7">
        <f>SUM(P94:P99)</f>
        <v>1345</v>
      </c>
      <c r="Y99" s="11">
        <f>X99/P116</f>
        <v>0.19741670336122119</v>
      </c>
    </row>
    <row r="100" spans="11:25" x14ac:dyDescent="0.15">
      <c r="K100" s="1" t="s">
        <v>116</v>
      </c>
      <c r="L100" s="7">
        <f>地区別5歳毎!Q47</f>
        <v>316</v>
      </c>
      <c r="M100" s="10">
        <f>L100/L116</f>
        <v>9.5641646489104115E-2</v>
      </c>
      <c r="N100" s="7">
        <f>地区別5歳毎!Q48</f>
        <v>310</v>
      </c>
      <c r="O100" s="8">
        <f>N100/N116</f>
        <v>8.8344257623254485E-2</v>
      </c>
      <c r="P100" s="7">
        <f t="shared" si="3"/>
        <v>626</v>
      </c>
      <c r="Q100" s="11">
        <f>P100/P116</f>
        <v>9.1883164538382509E-2</v>
      </c>
      <c r="S100" s="1" t="s">
        <v>141</v>
      </c>
      <c r="T100" s="7">
        <f>SUM(L94:L100)</f>
        <v>831</v>
      </c>
      <c r="U100" s="10">
        <f>T100/L116</f>
        <v>0.25151331719128328</v>
      </c>
      <c r="V100" s="7">
        <f>SUM(N94:N100)</f>
        <v>1140</v>
      </c>
      <c r="W100" s="8">
        <f>V100/N116</f>
        <v>0.32487888287261329</v>
      </c>
      <c r="X100" s="7">
        <f>SUM(P94:P100)</f>
        <v>1971</v>
      </c>
      <c r="Y100" s="11">
        <f>X100/P116</f>
        <v>0.28929986789960371</v>
      </c>
    </row>
    <row r="101" spans="11:25" x14ac:dyDescent="0.15">
      <c r="K101" s="1" t="s">
        <v>117</v>
      </c>
      <c r="L101" s="7">
        <f>地区別5歳毎!P47</f>
        <v>264</v>
      </c>
      <c r="M101" s="10">
        <f>L101/L116</f>
        <v>7.990314769975787E-2</v>
      </c>
      <c r="N101" s="7">
        <f>地区別5歳毎!P48</f>
        <v>273</v>
      </c>
      <c r="O101" s="8">
        <f>N101/N116</f>
        <v>7.7799943003704755E-2</v>
      </c>
      <c r="P101" s="7">
        <f t="shared" si="3"/>
        <v>537</v>
      </c>
      <c r="Q101" s="11">
        <f>P101/P116</f>
        <v>7.8819903126376045E-2</v>
      </c>
      <c r="S101" s="1" t="s">
        <v>142</v>
      </c>
      <c r="T101" s="7">
        <f>SUM(L94:L101)</f>
        <v>1095</v>
      </c>
      <c r="U101" s="10">
        <f>T101/L116</f>
        <v>0.33141646489104115</v>
      </c>
      <c r="V101" s="7">
        <f>SUM(N94:N101)</f>
        <v>1413</v>
      </c>
      <c r="W101" s="8">
        <f>V101/N116</f>
        <v>0.40267882587631804</v>
      </c>
      <c r="X101" s="7">
        <f>SUM(P94:P101)</f>
        <v>2508</v>
      </c>
      <c r="Y101" s="11">
        <f>X101/P116</f>
        <v>0.36811977102597976</v>
      </c>
    </row>
    <row r="102" spans="11:25" x14ac:dyDescent="0.15">
      <c r="K102" s="1" t="s">
        <v>118</v>
      </c>
      <c r="L102" s="7">
        <f>地区別5歳毎!O47</f>
        <v>252</v>
      </c>
      <c r="M102" s="10">
        <f>L102/L116</f>
        <v>7.6271186440677971E-2</v>
      </c>
      <c r="N102" s="7">
        <f>地区別5歳毎!O48</f>
        <v>251</v>
      </c>
      <c r="O102" s="8">
        <f>N102/N116</f>
        <v>7.1530350527215736E-2</v>
      </c>
      <c r="P102" s="7">
        <f t="shared" si="3"/>
        <v>503</v>
      </c>
      <c r="Q102" s="11">
        <f>P102/P116</f>
        <v>7.3829443710553361E-2</v>
      </c>
      <c r="S102" s="1" t="s">
        <v>143</v>
      </c>
      <c r="T102" s="7">
        <f>SUM(L94:L102)</f>
        <v>1347</v>
      </c>
      <c r="U102" s="10">
        <f>T102/L116</f>
        <v>0.40768765133171914</v>
      </c>
      <c r="V102" s="7">
        <f>SUM(N94:N102)</f>
        <v>1664</v>
      </c>
      <c r="W102" s="8">
        <f>V102/N116</f>
        <v>0.47420917640353377</v>
      </c>
      <c r="X102" s="7">
        <f>SUM(P94:P102)</f>
        <v>3011</v>
      </c>
      <c r="Y102" s="11">
        <f>X102/P116</f>
        <v>0.44194921473653309</v>
      </c>
    </row>
    <row r="103" spans="11:25" x14ac:dyDescent="0.15">
      <c r="K103" s="1" t="s">
        <v>119</v>
      </c>
      <c r="L103" s="7">
        <f>地区別5歳毎!N47</f>
        <v>236</v>
      </c>
      <c r="M103" s="10">
        <f>L103/L116</f>
        <v>7.1428571428571425E-2</v>
      </c>
      <c r="N103" s="7">
        <f>地区別5歳毎!N48</f>
        <v>211</v>
      </c>
      <c r="O103" s="8">
        <f>N103/N116</f>
        <v>6.0131091479053864E-2</v>
      </c>
      <c r="P103" s="7">
        <f t="shared" si="3"/>
        <v>447</v>
      </c>
      <c r="Q103" s="11">
        <f>P103/P116</f>
        <v>6.5609863496257151E-2</v>
      </c>
      <c r="S103" s="1" t="s">
        <v>144</v>
      </c>
      <c r="T103" s="7">
        <f>SUM(L94:L103)</f>
        <v>1583</v>
      </c>
      <c r="U103" s="10">
        <f>T103/L116</f>
        <v>0.47911622276029053</v>
      </c>
      <c r="V103" s="7">
        <f>SUM(N94:N103)</f>
        <v>1875</v>
      </c>
      <c r="W103" s="8">
        <f>V103/N116</f>
        <v>0.53434026788258759</v>
      </c>
      <c r="X103" s="7">
        <f>SUM(P94:P103)</f>
        <v>3458</v>
      </c>
      <c r="Y103" s="11">
        <f>X103/P116</f>
        <v>0.50755907823279023</v>
      </c>
    </row>
    <row r="104" spans="11:25" x14ac:dyDescent="0.15">
      <c r="K104" s="1" t="s">
        <v>120</v>
      </c>
      <c r="L104" s="7">
        <f>地区別5歳毎!M47</f>
        <v>213</v>
      </c>
      <c r="M104" s="10">
        <f>L104/L116</f>
        <v>6.4467312348668288E-2</v>
      </c>
      <c r="N104" s="7">
        <f>地区別5歳毎!M48</f>
        <v>196</v>
      </c>
      <c r="O104" s="8">
        <f>N104/N116</f>
        <v>5.585636933599316E-2</v>
      </c>
      <c r="P104" s="7">
        <f t="shared" si="3"/>
        <v>409</v>
      </c>
      <c r="Q104" s="11">
        <f>P104/P116</f>
        <v>6.0032291207984735E-2</v>
      </c>
      <c r="S104" s="1" t="s">
        <v>145</v>
      </c>
      <c r="T104" s="7">
        <f>SUM(L94:L104)</f>
        <v>1796</v>
      </c>
      <c r="U104" s="10">
        <f>T104/L116</f>
        <v>0.54358353510895885</v>
      </c>
      <c r="V104" s="7">
        <f>SUM(N94:N104)</f>
        <v>2071</v>
      </c>
      <c r="W104" s="8">
        <f>V104/N116</f>
        <v>0.59019663721858084</v>
      </c>
      <c r="X104" s="7">
        <f>SUM(P94:P104)</f>
        <v>3867</v>
      </c>
      <c r="Y104" s="11">
        <f>X104/P116</f>
        <v>0.56759136944077504</v>
      </c>
    </row>
    <row r="105" spans="11:25" x14ac:dyDescent="0.15">
      <c r="K105" s="1" t="s">
        <v>121</v>
      </c>
      <c r="L105" s="7">
        <f>地区別5歳毎!L47</f>
        <v>186</v>
      </c>
      <c r="M105" s="10">
        <f>L105/L116</f>
        <v>5.6295399515738496E-2</v>
      </c>
      <c r="N105" s="7">
        <f>地区別5歳毎!L48</f>
        <v>197</v>
      </c>
      <c r="O105" s="8">
        <f>N105/N116</f>
        <v>5.6141350812197205E-2</v>
      </c>
      <c r="P105" s="7">
        <f t="shared" si="3"/>
        <v>383</v>
      </c>
      <c r="Q105" s="11">
        <f>P105/P116</f>
        <v>5.6216057537061499E-2</v>
      </c>
      <c r="S105" s="1" t="s">
        <v>146</v>
      </c>
      <c r="T105" s="7">
        <f>SUM(L94:L105)</f>
        <v>1982</v>
      </c>
      <c r="U105" s="10">
        <f>T105/L116</f>
        <v>0.59987893462469732</v>
      </c>
      <c r="V105" s="7">
        <f>SUM(N94:N105)</f>
        <v>2268</v>
      </c>
      <c r="W105" s="8">
        <f>V105/N116</f>
        <v>0.64633798803077802</v>
      </c>
      <c r="X105" s="7">
        <f>SUM(P94:P105)</f>
        <v>4250</v>
      </c>
      <c r="Y105" s="11">
        <f>X105/P116</f>
        <v>0.62380742697783653</v>
      </c>
    </row>
    <row r="106" spans="11:25" x14ac:dyDescent="0.15">
      <c r="K106" s="1" t="s">
        <v>122</v>
      </c>
      <c r="L106" s="7">
        <f>地区別5歳毎!K47</f>
        <v>208</v>
      </c>
      <c r="M106" s="10">
        <f>L106/L116</f>
        <v>6.2953995157384993E-2</v>
      </c>
      <c r="N106" s="7">
        <f>地区別5歳毎!K48</f>
        <v>176</v>
      </c>
      <c r="O106" s="8">
        <f>N106/N116</f>
        <v>5.0156739811912224E-2</v>
      </c>
      <c r="P106" s="7">
        <f t="shared" si="3"/>
        <v>384</v>
      </c>
      <c r="Q106" s="11">
        <f>P106/P116</f>
        <v>5.636283575517393E-2</v>
      </c>
      <c r="S106" s="1" t="s">
        <v>103</v>
      </c>
      <c r="T106" s="7">
        <f>SUM(L106:L114)</f>
        <v>1322</v>
      </c>
      <c r="U106" s="10">
        <f>T106/L116</f>
        <v>0.40012106537530268</v>
      </c>
      <c r="V106" s="7">
        <f>SUM(N106:N114)</f>
        <v>1241</v>
      </c>
      <c r="W106" s="8">
        <f>V106/N116</f>
        <v>0.35366201196922198</v>
      </c>
      <c r="X106" s="7">
        <f>SUM(P106:P114)</f>
        <v>2563</v>
      </c>
      <c r="Y106" s="11">
        <f>X106/P116</f>
        <v>0.37619257302216352</v>
      </c>
    </row>
    <row r="107" spans="11:25" x14ac:dyDescent="0.15">
      <c r="K107" s="1" t="s">
        <v>123</v>
      </c>
      <c r="L107" s="7">
        <f>地区別5歳毎!J47</f>
        <v>169</v>
      </c>
      <c r="M107" s="10">
        <f>L107/L116</f>
        <v>5.1150121065375302E-2</v>
      </c>
      <c r="N107" s="7">
        <f>地区別5歳毎!J48</f>
        <v>158</v>
      </c>
      <c r="O107" s="8">
        <f>N107/N116</f>
        <v>4.5027073240239385E-2</v>
      </c>
      <c r="P107" s="7">
        <f t="shared" si="3"/>
        <v>327</v>
      </c>
      <c r="Q107" s="11">
        <f>P107/P116</f>
        <v>4.7996477322765303E-2</v>
      </c>
      <c r="S107" s="1" t="s">
        <v>104</v>
      </c>
      <c r="T107" s="7">
        <f>SUM(L107:L114)</f>
        <v>1114</v>
      </c>
      <c r="U107" s="10">
        <f>T107/L116</f>
        <v>0.3371670702179177</v>
      </c>
      <c r="V107" s="7">
        <f>SUM(N107:N114)</f>
        <v>1065</v>
      </c>
      <c r="W107" s="8">
        <f>V107/N116</f>
        <v>0.30350527215730977</v>
      </c>
      <c r="X107" s="7">
        <f>SUM(P107:P114)</f>
        <v>2179</v>
      </c>
      <c r="Y107" s="11">
        <f>X107/P116</f>
        <v>0.3198297372669896</v>
      </c>
    </row>
    <row r="108" spans="11:25" x14ac:dyDescent="0.15">
      <c r="K108" s="1" t="s">
        <v>124</v>
      </c>
      <c r="L108" s="7">
        <f>地区別5歳毎!I47</f>
        <v>145</v>
      </c>
      <c r="M108" s="10">
        <f>L108/L116</f>
        <v>4.3886198547215496E-2</v>
      </c>
      <c r="N108" s="7">
        <f>地区別5歳毎!I48</f>
        <v>139</v>
      </c>
      <c r="O108" s="8">
        <f>N108/N116</f>
        <v>3.9612425192362494E-2</v>
      </c>
      <c r="P108" s="7">
        <f t="shared" si="3"/>
        <v>284</v>
      </c>
      <c r="Q108" s="11">
        <f>P108/P116</f>
        <v>4.1685013943930718E-2</v>
      </c>
      <c r="S108" s="1" t="s">
        <v>105</v>
      </c>
      <c r="T108" s="7">
        <f>SUM(L108:L114)</f>
        <v>945</v>
      </c>
      <c r="U108" s="10">
        <f>T108/L116</f>
        <v>0.28601694915254239</v>
      </c>
      <c r="V108" s="7">
        <f>SUM(N108:N114)</f>
        <v>907</v>
      </c>
      <c r="W108" s="8">
        <f>V108/N116</f>
        <v>0.25847819891707041</v>
      </c>
      <c r="X108" s="7">
        <f>SUM(P108:P114)</f>
        <v>1852</v>
      </c>
      <c r="Y108" s="11">
        <f>X108/P116</f>
        <v>0.2718332599442243</v>
      </c>
    </row>
    <row r="109" spans="11:25" x14ac:dyDescent="0.15">
      <c r="K109" s="1" t="s">
        <v>125</v>
      </c>
      <c r="L109" s="7">
        <f>地区別5歳毎!H47</f>
        <v>115</v>
      </c>
      <c r="M109" s="10">
        <f>L109/L116</f>
        <v>3.4806295399515741E-2</v>
      </c>
      <c r="N109" s="7">
        <f>地区別5歳毎!H48</f>
        <v>121</v>
      </c>
      <c r="O109" s="8">
        <f>N109/N116</f>
        <v>3.4482758620689655E-2</v>
      </c>
      <c r="P109" s="7">
        <f t="shared" si="3"/>
        <v>236</v>
      </c>
      <c r="Q109" s="11">
        <f>P109/P116</f>
        <v>3.4639659474533978E-2</v>
      </c>
      <c r="S109" s="1" t="s">
        <v>106</v>
      </c>
      <c r="T109" s="7">
        <f>SUM(L109:L114)</f>
        <v>800</v>
      </c>
      <c r="U109" s="10">
        <f>T109/L116</f>
        <v>0.24213075060532688</v>
      </c>
      <c r="V109" s="7">
        <f>SUM(N109:N114)</f>
        <v>768</v>
      </c>
      <c r="W109" s="8">
        <f>V109/N116</f>
        <v>0.21886577372470789</v>
      </c>
      <c r="X109" s="7">
        <f>SUM(P109:P114)</f>
        <v>1568</v>
      </c>
      <c r="Y109" s="11">
        <f>X109/P116</f>
        <v>0.23014824600029354</v>
      </c>
    </row>
    <row r="110" spans="11:25" x14ac:dyDescent="0.15">
      <c r="K110" s="1" t="s">
        <v>126</v>
      </c>
      <c r="L110" s="7">
        <f>地区別5歳毎!G47</f>
        <v>109</v>
      </c>
      <c r="M110" s="10">
        <f>L110/L116</f>
        <v>3.2990314769975784E-2</v>
      </c>
      <c r="N110" s="7">
        <f>地区別5歳毎!G48</f>
        <v>112</v>
      </c>
      <c r="O110" s="8">
        <f>N110/N116</f>
        <v>3.1917925334853235E-2</v>
      </c>
      <c r="P110" s="7">
        <f t="shared" si="3"/>
        <v>221</v>
      </c>
      <c r="Q110" s="11">
        <f>P110/P116</f>
        <v>3.2437986202847498E-2</v>
      </c>
      <c r="S110" s="1" t="s">
        <v>107</v>
      </c>
      <c r="T110" s="7">
        <f>SUM(L110:L114)</f>
        <v>685</v>
      </c>
      <c r="U110" s="10">
        <f>T110/L116</f>
        <v>0.20732445520581114</v>
      </c>
      <c r="V110" s="7">
        <f>SUM(N110:N114)</f>
        <v>647</v>
      </c>
      <c r="W110" s="8">
        <f>V110/N116</f>
        <v>0.18438301510401825</v>
      </c>
      <c r="X110" s="7">
        <f>SUM(P110:P114)</f>
        <v>1332</v>
      </c>
      <c r="Y110" s="11">
        <f>X110/P116</f>
        <v>0.19550858652575959</v>
      </c>
    </row>
    <row r="111" spans="11:25" x14ac:dyDescent="0.15">
      <c r="K111" s="1" t="s">
        <v>127</v>
      </c>
      <c r="L111" s="7">
        <f>地区別5歳毎!F47</f>
        <v>144</v>
      </c>
      <c r="M111" s="10">
        <f>L111/L116</f>
        <v>4.3583535108958835E-2</v>
      </c>
      <c r="N111" s="7">
        <f>地区別5歳毎!F48</f>
        <v>142</v>
      </c>
      <c r="O111" s="8">
        <f>N111/N116</f>
        <v>4.0467369620974636E-2</v>
      </c>
      <c r="P111" s="7">
        <f t="shared" si="3"/>
        <v>286</v>
      </c>
      <c r="Q111" s="11">
        <f>P111/P116</f>
        <v>4.1978570380155587E-2</v>
      </c>
      <c r="S111" s="1" t="s">
        <v>108</v>
      </c>
      <c r="T111" s="7">
        <f>SUM(L111:L114)</f>
        <v>576</v>
      </c>
      <c r="U111" s="10">
        <f>T111/L116</f>
        <v>0.17433414043583534</v>
      </c>
      <c r="V111" s="7">
        <f>SUM(N111:N114)</f>
        <v>535</v>
      </c>
      <c r="W111" s="8">
        <f>V111/N116</f>
        <v>0.15246508976916501</v>
      </c>
      <c r="X111" s="7">
        <f>SUM(P111:P114)</f>
        <v>1111</v>
      </c>
      <c r="Y111" s="11">
        <f>X111/P116</f>
        <v>0.16307060032291207</v>
      </c>
    </row>
    <row r="112" spans="11:25" x14ac:dyDescent="0.15">
      <c r="K112" s="1" t="s">
        <v>128</v>
      </c>
      <c r="L112" s="7">
        <f>地区別5歳毎!E47</f>
        <v>157</v>
      </c>
      <c r="M112" s="10">
        <f>L112/L116</f>
        <v>4.7518159806295403E-2</v>
      </c>
      <c r="N112" s="7">
        <f>地区別5歳毎!E48</f>
        <v>136</v>
      </c>
      <c r="O112" s="8">
        <f>N112/N116</f>
        <v>3.8757480763750358E-2</v>
      </c>
      <c r="P112" s="7">
        <f t="shared" si="3"/>
        <v>293</v>
      </c>
      <c r="Q112" s="11">
        <f>P112/P116</f>
        <v>4.3006017906942612E-2</v>
      </c>
      <c r="S112" s="1" t="s">
        <v>109</v>
      </c>
      <c r="T112" s="7">
        <f>SUM(L112:L114)</f>
        <v>432</v>
      </c>
      <c r="U112" s="10">
        <f>T112/L116</f>
        <v>0.13075060532687652</v>
      </c>
      <c r="V112" s="7">
        <f>SUM(N112:N114)</f>
        <v>393</v>
      </c>
      <c r="W112" s="8">
        <f>V112/N116</f>
        <v>0.11199772014819037</v>
      </c>
      <c r="X112" s="7">
        <f>SUM(P112:P114)</f>
        <v>825</v>
      </c>
      <c r="Y112" s="11">
        <f>X112/P116</f>
        <v>0.1210920299427565</v>
      </c>
    </row>
    <row r="113" spans="2:25" x14ac:dyDescent="0.15">
      <c r="K113" s="1" t="s">
        <v>129</v>
      </c>
      <c r="L113" s="7">
        <f>地区別5歳毎!D47</f>
        <v>165</v>
      </c>
      <c r="M113" s="10">
        <f>L113/L116</f>
        <v>4.9939467312348669E-2</v>
      </c>
      <c r="N113" s="7">
        <f>地区別5歳毎!D48</f>
        <v>136</v>
      </c>
      <c r="O113" s="8">
        <f>N113/N116</f>
        <v>3.8757480763750358E-2</v>
      </c>
      <c r="P113" s="7">
        <f t="shared" si="3"/>
        <v>301</v>
      </c>
      <c r="Q113" s="11">
        <f>P113/P116</f>
        <v>4.4180243651842067E-2</v>
      </c>
      <c r="S113" s="1" t="s">
        <v>3</v>
      </c>
      <c r="T113" s="7">
        <f>SUM(L113:L114)</f>
        <v>275</v>
      </c>
      <c r="U113" s="10">
        <f>T113/L116</f>
        <v>8.3232445520581108E-2</v>
      </c>
      <c r="V113" s="7">
        <f>SUM(N113:N114)</f>
        <v>257</v>
      </c>
      <c r="W113" s="8">
        <f>V113/N116</f>
        <v>7.3240239384440006E-2</v>
      </c>
      <c r="X113" s="7">
        <f>SUM(P113:P114)</f>
        <v>532</v>
      </c>
      <c r="Y113" s="11">
        <f>X113/P116</f>
        <v>7.808601203581389E-2</v>
      </c>
    </row>
    <row r="114" spans="2:25" x14ac:dyDescent="0.15">
      <c r="K114" s="1" t="s">
        <v>130</v>
      </c>
      <c r="L114" s="7">
        <f>地区別5歳毎!C47</f>
        <v>110</v>
      </c>
      <c r="M114" s="10">
        <f>L114/L116</f>
        <v>3.3292978208232446E-2</v>
      </c>
      <c r="N114" s="7">
        <f>地区別5歳毎!C48</f>
        <v>121</v>
      </c>
      <c r="O114" s="8">
        <f>N114/N116</f>
        <v>3.4482758620689655E-2</v>
      </c>
      <c r="P114" s="7">
        <f t="shared" si="3"/>
        <v>231</v>
      </c>
      <c r="Q114" s="11">
        <f>P114/P116</f>
        <v>3.3905768383971815E-2</v>
      </c>
      <c r="S114" s="1" t="s">
        <v>110</v>
      </c>
      <c r="T114" s="7">
        <f>SUM(L114:L114)</f>
        <v>110</v>
      </c>
      <c r="U114" s="10">
        <f>T114/L116</f>
        <v>3.3292978208232446E-2</v>
      </c>
      <c r="V114" s="7">
        <f>SUM(N114:N114)</f>
        <v>121</v>
      </c>
      <c r="W114" s="8">
        <f>V114/N116</f>
        <v>3.4482758620689655E-2</v>
      </c>
      <c r="X114" s="7">
        <f>SUM(P114:P114)</f>
        <v>231</v>
      </c>
      <c r="Y114" s="11">
        <f>X114/P116</f>
        <v>3.3905768383971815E-2</v>
      </c>
    </row>
    <row r="115" spans="2:25" x14ac:dyDescent="0.15">
      <c r="K115" s="1"/>
    </row>
    <row r="116" spans="2:25" x14ac:dyDescent="0.15">
      <c r="K116" s="1"/>
      <c r="L116" s="7">
        <f>SUM(L94:L114)</f>
        <v>3304</v>
      </c>
      <c r="M116" s="6"/>
      <c r="N116" s="7">
        <f>SUM(N94:N114)</f>
        <v>3509</v>
      </c>
      <c r="O116" s="2"/>
      <c r="P116" s="7">
        <f>SUM(P94:P114)</f>
        <v>6813</v>
      </c>
      <c r="Q116" s="2"/>
    </row>
    <row r="121" spans="2:25" x14ac:dyDescent="0.15">
      <c r="B121" s="12" t="s">
        <v>134</v>
      </c>
      <c r="M121" s="12" t="s">
        <v>134</v>
      </c>
    </row>
    <row r="122" spans="2:25" x14ac:dyDescent="0.15">
      <c r="K122" s="1"/>
      <c r="P122" t="s">
        <v>102</v>
      </c>
      <c r="X122" t="s">
        <v>102</v>
      </c>
    </row>
    <row r="123" spans="2:25" x14ac:dyDescent="0.15">
      <c r="K123" s="1"/>
      <c r="L123" s="6" t="s">
        <v>96</v>
      </c>
      <c r="M123" s="9" t="s">
        <v>97</v>
      </c>
      <c r="N123" s="6" t="s">
        <v>98</v>
      </c>
      <c r="O123" s="3" t="s">
        <v>99</v>
      </c>
      <c r="P123" s="2" t="s">
        <v>100</v>
      </c>
      <c r="Q123" s="4" t="s">
        <v>101</v>
      </c>
      <c r="S123" s="1"/>
      <c r="T123" s="6" t="s">
        <v>96</v>
      </c>
      <c r="U123" s="9" t="s">
        <v>97</v>
      </c>
      <c r="V123" s="6" t="s">
        <v>98</v>
      </c>
      <c r="W123" s="3" t="s">
        <v>99</v>
      </c>
      <c r="X123" s="2" t="s">
        <v>100</v>
      </c>
      <c r="Y123" s="4" t="s">
        <v>101</v>
      </c>
    </row>
    <row r="124" spans="2:25" x14ac:dyDescent="0.15">
      <c r="K124" s="1" t="s">
        <v>17</v>
      </c>
      <c r="L124" s="7">
        <f>地区別5歳毎!W62</f>
        <v>2</v>
      </c>
      <c r="M124" s="10">
        <f>L124/L146</f>
        <v>4.5641259698767686E-4</v>
      </c>
      <c r="N124" s="7">
        <f>地区別5歳毎!W63</f>
        <v>16</v>
      </c>
      <c r="O124" s="8">
        <f>N124/N146</f>
        <v>3.4239246736571796E-3</v>
      </c>
      <c r="P124" s="7">
        <f t="shared" ref="P124:P144" si="4">L124+N124</f>
        <v>18</v>
      </c>
      <c r="Q124" s="11">
        <f>P124/P146</f>
        <v>1.9878520154610712E-3</v>
      </c>
      <c r="S124" s="1" t="s">
        <v>1</v>
      </c>
      <c r="T124" s="7">
        <f>SUM(L124:L124)</f>
        <v>2</v>
      </c>
      <c r="U124" s="10">
        <f>T124/L146</f>
        <v>4.5641259698767686E-4</v>
      </c>
      <c r="V124" s="7">
        <f>SUM(N124:N124)</f>
        <v>16</v>
      </c>
      <c r="W124" s="8">
        <f>V124/N146</f>
        <v>3.4239246736571796E-3</v>
      </c>
      <c r="X124" s="7">
        <f>SUM(P124:P124)</f>
        <v>18</v>
      </c>
      <c r="Y124" s="11">
        <f>X124/P146</f>
        <v>1.9878520154610712E-3</v>
      </c>
    </row>
    <row r="125" spans="2:25" x14ac:dyDescent="0.15">
      <c r="K125" s="1" t="s">
        <v>111</v>
      </c>
      <c r="L125" s="7">
        <f>地区別5歳毎!V62</f>
        <v>20</v>
      </c>
      <c r="M125" s="10">
        <f>L125/L146</f>
        <v>4.5641259698767688E-3</v>
      </c>
      <c r="N125" s="7">
        <f>地区別5歳毎!V63</f>
        <v>64</v>
      </c>
      <c r="O125" s="8">
        <f>N125/N146</f>
        <v>1.3695698694628718E-2</v>
      </c>
      <c r="P125" s="7">
        <f t="shared" si="4"/>
        <v>84</v>
      </c>
      <c r="Q125" s="11">
        <f>P125/P146</f>
        <v>9.2766427388183328E-3</v>
      </c>
      <c r="S125" s="1" t="s">
        <v>136</v>
      </c>
      <c r="T125" s="7">
        <f>SUM(L124:L125)</f>
        <v>22</v>
      </c>
      <c r="U125" s="10">
        <f>T125/L146</f>
        <v>5.0205385668644457E-3</v>
      </c>
      <c r="V125" s="7">
        <f>SUM(N124:N125)</f>
        <v>80</v>
      </c>
      <c r="W125" s="8">
        <f>V125/N146</f>
        <v>1.7119623368285899E-2</v>
      </c>
      <c r="X125" s="7">
        <f>SUM(P124:P125)</f>
        <v>102</v>
      </c>
      <c r="Y125" s="11">
        <f>X125/P146</f>
        <v>1.1264494754279404E-2</v>
      </c>
    </row>
    <row r="126" spans="2:25" x14ac:dyDescent="0.15">
      <c r="K126" s="1" t="s">
        <v>112</v>
      </c>
      <c r="L126" s="7">
        <f>地区別5歳毎!U62</f>
        <v>81</v>
      </c>
      <c r="M126" s="10">
        <f>L126/L146</f>
        <v>1.8484710178000914E-2</v>
      </c>
      <c r="N126" s="7">
        <f>地区別5歳毎!U63</f>
        <v>149</v>
      </c>
      <c r="O126" s="8">
        <f>N126/N146</f>
        <v>3.1885298523432484E-2</v>
      </c>
      <c r="P126" s="7">
        <f t="shared" si="4"/>
        <v>230</v>
      </c>
      <c r="Q126" s="11">
        <f>P126/P146</f>
        <v>2.5400331308669245E-2</v>
      </c>
      <c r="S126" s="1" t="s">
        <v>137</v>
      </c>
      <c r="T126" s="7">
        <f>SUM(L124:L126)</f>
        <v>103</v>
      </c>
      <c r="U126" s="10">
        <f>T126/L146</f>
        <v>2.350524874486536E-2</v>
      </c>
      <c r="V126" s="7">
        <f>SUM(N124:N126)</f>
        <v>229</v>
      </c>
      <c r="W126" s="8">
        <f>V126/N146</f>
        <v>4.900492189171838E-2</v>
      </c>
      <c r="X126" s="7">
        <f>SUM(P124:P126)</f>
        <v>332</v>
      </c>
      <c r="Y126" s="11">
        <f>X126/P146</f>
        <v>3.6664826062948644E-2</v>
      </c>
    </row>
    <row r="127" spans="2:25" x14ac:dyDescent="0.15">
      <c r="K127" s="1" t="s">
        <v>113</v>
      </c>
      <c r="L127" s="7">
        <f>地区別5歳毎!T62</f>
        <v>134</v>
      </c>
      <c r="M127" s="10">
        <f>L127/L146</f>
        <v>3.0579643998174349E-2</v>
      </c>
      <c r="N127" s="7">
        <f>地区別5歳毎!T63</f>
        <v>259</v>
      </c>
      <c r="O127" s="8">
        <f>N127/N146</f>
        <v>5.5424780654825596E-2</v>
      </c>
      <c r="P127" s="7">
        <f t="shared" si="4"/>
        <v>393</v>
      </c>
      <c r="Q127" s="11">
        <f>P127/P146</f>
        <v>4.3401435670900053E-2</v>
      </c>
      <c r="S127" s="1" t="s">
        <v>138</v>
      </c>
      <c r="T127" s="7">
        <f>SUM(L124:L127)</f>
        <v>237</v>
      </c>
      <c r="U127" s="10">
        <f>T127/L146</f>
        <v>5.4084892743039709E-2</v>
      </c>
      <c r="V127" s="7">
        <f>SUM(N124:N127)</f>
        <v>488</v>
      </c>
      <c r="W127" s="8">
        <f>V127/N146</f>
        <v>0.10442970254654398</v>
      </c>
      <c r="X127" s="7">
        <f>SUM(P124:P127)</f>
        <v>725</v>
      </c>
      <c r="Y127" s="11">
        <f>X127/P146</f>
        <v>8.0066261733848704E-2</v>
      </c>
    </row>
    <row r="128" spans="2:25" x14ac:dyDescent="0.15">
      <c r="K128" s="1" t="s">
        <v>114</v>
      </c>
      <c r="L128" s="7">
        <f>地区別5歳毎!S62</f>
        <v>212</v>
      </c>
      <c r="M128" s="10">
        <f>L128/L146</f>
        <v>4.8379735280693746E-2</v>
      </c>
      <c r="N128" s="7">
        <f>地区別5歳毎!S63</f>
        <v>271</v>
      </c>
      <c r="O128" s="8">
        <f>N128/N146</f>
        <v>5.7992724160068482E-2</v>
      </c>
      <c r="P128" s="7">
        <f t="shared" si="4"/>
        <v>483</v>
      </c>
      <c r="Q128" s="11">
        <f>P128/P146</f>
        <v>5.3340695748205415E-2</v>
      </c>
      <c r="S128" s="1" t="s">
        <v>139</v>
      </c>
      <c r="T128" s="7">
        <f>SUM(L124:L128)</f>
        <v>449</v>
      </c>
      <c r="U128" s="10">
        <f>T128/L146</f>
        <v>0.10246462802373346</v>
      </c>
      <c r="V128" s="7">
        <f>SUM(N124:N128)</f>
        <v>759</v>
      </c>
      <c r="W128" s="8">
        <f>V128/N146</f>
        <v>0.16242242670661244</v>
      </c>
      <c r="X128" s="7">
        <f>SUM(P124:P128)</f>
        <v>1208</v>
      </c>
      <c r="Y128" s="11">
        <f>X128/P146</f>
        <v>0.13340695748205411</v>
      </c>
    </row>
    <row r="129" spans="11:25" x14ac:dyDescent="0.15">
      <c r="K129" s="1" t="s">
        <v>115</v>
      </c>
      <c r="L129" s="7">
        <f>地区別5歳毎!R62</f>
        <v>374</v>
      </c>
      <c r="M129" s="10">
        <f>L129/L146</f>
        <v>8.5349155636695567E-2</v>
      </c>
      <c r="N129" s="7">
        <f>地区別5歳毎!R63</f>
        <v>427</v>
      </c>
      <c r="O129" s="8">
        <f>N129/N146</f>
        <v>9.1375989728225984E-2</v>
      </c>
      <c r="P129" s="7">
        <f t="shared" si="4"/>
        <v>801</v>
      </c>
      <c r="Q129" s="11">
        <f>P129/P146</f>
        <v>8.8459414688017671E-2</v>
      </c>
      <c r="S129" s="1" t="s">
        <v>140</v>
      </c>
      <c r="T129" s="7">
        <f>SUM(L124:L129)</f>
        <v>823</v>
      </c>
      <c r="U129" s="10">
        <f>T129/L146</f>
        <v>0.18781378366042903</v>
      </c>
      <c r="V129" s="7">
        <f>SUM(N124:N129)</f>
        <v>1186</v>
      </c>
      <c r="W129" s="8">
        <f>V129/N146</f>
        <v>0.25379841643483841</v>
      </c>
      <c r="X129" s="7">
        <f>SUM(P124:P129)</f>
        <v>2009</v>
      </c>
      <c r="Y129" s="11">
        <f>X129/P146</f>
        <v>0.2218663721700718</v>
      </c>
    </row>
    <row r="130" spans="11:25" x14ac:dyDescent="0.15">
      <c r="K130" s="1" t="s">
        <v>116</v>
      </c>
      <c r="L130" s="7">
        <f>地区別5歳毎!Q62</f>
        <v>415</v>
      </c>
      <c r="M130" s="10">
        <f>L130/L146</f>
        <v>9.4705613874942945E-2</v>
      </c>
      <c r="N130" s="7">
        <f>地区別5歳毎!Q63</f>
        <v>381</v>
      </c>
      <c r="O130" s="8">
        <f>N130/N146</f>
        <v>8.1532206291461587E-2</v>
      </c>
      <c r="P130" s="7">
        <f t="shared" si="4"/>
        <v>796</v>
      </c>
      <c r="Q130" s="11">
        <f>P130/P146</f>
        <v>8.790723357261182E-2</v>
      </c>
      <c r="S130" s="1" t="s">
        <v>141</v>
      </c>
      <c r="T130" s="7">
        <f>SUM(L124:L130)</f>
        <v>1238</v>
      </c>
      <c r="U130" s="10">
        <f>T130/L146</f>
        <v>0.28251939753537197</v>
      </c>
      <c r="V130" s="7">
        <f>SUM(N124:N130)</f>
        <v>1567</v>
      </c>
      <c r="W130" s="8">
        <f>V130/N146</f>
        <v>0.33533062272630004</v>
      </c>
      <c r="X130" s="7">
        <f>SUM(P124:P130)</f>
        <v>2805</v>
      </c>
      <c r="Y130" s="11">
        <f>X130/P146</f>
        <v>0.30977360574268359</v>
      </c>
    </row>
    <row r="131" spans="11:25" x14ac:dyDescent="0.15">
      <c r="K131" s="1" t="s">
        <v>117</v>
      </c>
      <c r="L131" s="7">
        <f>地区別5歳毎!P62</f>
        <v>364</v>
      </c>
      <c r="M131" s="10">
        <f>L131/L146</f>
        <v>8.3067092651757185E-2</v>
      </c>
      <c r="N131" s="7">
        <f>地区別5歳毎!P63</f>
        <v>422</v>
      </c>
      <c r="O131" s="8">
        <f>N131/N146</f>
        <v>9.030601326770811E-2</v>
      </c>
      <c r="P131" s="7">
        <f t="shared" si="4"/>
        <v>786</v>
      </c>
      <c r="Q131" s="11">
        <f>P131/P146</f>
        <v>8.6802871341800106E-2</v>
      </c>
      <c r="S131" s="1" t="s">
        <v>142</v>
      </c>
      <c r="T131" s="7">
        <f>SUM(L124:L131)</f>
        <v>1602</v>
      </c>
      <c r="U131" s="10">
        <f>T131/L146</f>
        <v>0.36558649018712919</v>
      </c>
      <c r="V131" s="7">
        <f>SUM(N124:N131)</f>
        <v>1989</v>
      </c>
      <c r="W131" s="8">
        <f>V131/N146</f>
        <v>0.42563663599400814</v>
      </c>
      <c r="X131" s="7">
        <f>SUM(P124:P131)</f>
        <v>3591</v>
      </c>
      <c r="Y131" s="11">
        <f>X131/P146</f>
        <v>0.39657647708448374</v>
      </c>
    </row>
    <row r="132" spans="11:25" x14ac:dyDescent="0.15">
      <c r="K132" s="1" t="s">
        <v>118</v>
      </c>
      <c r="L132" s="7">
        <f>地区別5歳毎!O62</f>
        <v>336</v>
      </c>
      <c r="M132" s="10">
        <f>L132/L146</f>
        <v>7.6677316293929709E-2</v>
      </c>
      <c r="N132" s="7">
        <f>地区別5歳毎!O63</f>
        <v>336</v>
      </c>
      <c r="O132" s="8">
        <f>N132/N146</f>
        <v>7.1902418146800776E-2</v>
      </c>
      <c r="P132" s="7">
        <f t="shared" si="4"/>
        <v>672</v>
      </c>
      <c r="Q132" s="11">
        <f>P132/P146</f>
        <v>7.4213141910546662E-2</v>
      </c>
      <c r="S132" s="1" t="s">
        <v>143</v>
      </c>
      <c r="T132" s="7">
        <f>SUM(L124:L132)</f>
        <v>1938</v>
      </c>
      <c r="U132" s="10">
        <f>T132/L146</f>
        <v>0.4422638064810589</v>
      </c>
      <c r="V132" s="7">
        <f>SUM(N124:N132)</f>
        <v>2325</v>
      </c>
      <c r="W132" s="8">
        <f>V132/N146</f>
        <v>0.4975390541408089</v>
      </c>
      <c r="X132" s="7">
        <f>SUM(P124:P132)</f>
        <v>4263</v>
      </c>
      <c r="Y132" s="11">
        <f>X132/P146</f>
        <v>0.47078961899503036</v>
      </c>
    </row>
    <row r="133" spans="11:25" x14ac:dyDescent="0.15">
      <c r="K133" s="1" t="s">
        <v>119</v>
      </c>
      <c r="L133" s="7">
        <f>地区別5歳毎!N62</f>
        <v>277</v>
      </c>
      <c r="M133" s="10">
        <f>L133/L146</f>
        <v>6.3213144682793251E-2</v>
      </c>
      <c r="N133" s="7">
        <f>地区別5歳毎!N63</f>
        <v>290</v>
      </c>
      <c r="O133" s="8">
        <f>N133/N146</f>
        <v>6.2058634710036378E-2</v>
      </c>
      <c r="P133" s="7">
        <f t="shared" si="4"/>
        <v>567</v>
      </c>
      <c r="Q133" s="11">
        <f>P133/P146</f>
        <v>6.2617338487023749E-2</v>
      </c>
      <c r="S133" s="1" t="s">
        <v>144</v>
      </c>
      <c r="T133" s="7">
        <f>SUM(L124:L133)</f>
        <v>2215</v>
      </c>
      <c r="U133" s="10">
        <f>T133/L146</f>
        <v>0.50547695116385216</v>
      </c>
      <c r="V133" s="7">
        <f>SUM(N124:N133)</f>
        <v>2615</v>
      </c>
      <c r="W133" s="8">
        <f>V133/N146</f>
        <v>0.55959768885084527</v>
      </c>
      <c r="X133" s="7">
        <f>SUM(P124:P133)</f>
        <v>4830</v>
      </c>
      <c r="Y133" s="11">
        <f>X133/P146</f>
        <v>0.53340695748205413</v>
      </c>
    </row>
    <row r="134" spans="11:25" x14ac:dyDescent="0.15">
      <c r="K134" s="1" t="s">
        <v>120</v>
      </c>
      <c r="L134" s="7">
        <f>地区別5歳毎!M62</f>
        <v>308</v>
      </c>
      <c r="M134" s="10">
        <f>L134/L146</f>
        <v>7.0287539936102233E-2</v>
      </c>
      <c r="N134" s="7">
        <f>地区別5歳毎!M63</f>
        <v>299</v>
      </c>
      <c r="O134" s="8">
        <f>N134/N146</f>
        <v>6.3984592338968541E-2</v>
      </c>
      <c r="P134" s="7">
        <f t="shared" si="4"/>
        <v>607</v>
      </c>
      <c r="Q134" s="11">
        <f>P134/P146</f>
        <v>6.7034787410270566E-2</v>
      </c>
      <c r="S134" s="1" t="s">
        <v>145</v>
      </c>
      <c r="T134" s="7">
        <f>SUM(L124:L134)</f>
        <v>2523</v>
      </c>
      <c r="U134" s="10">
        <f>T134/L146</f>
        <v>0.57576449109995431</v>
      </c>
      <c r="V134" s="7">
        <f>SUM(N124:N134)</f>
        <v>2914</v>
      </c>
      <c r="W134" s="8">
        <f>V134/N146</f>
        <v>0.62358228118981385</v>
      </c>
      <c r="X134" s="7">
        <f>SUM(P124:P134)</f>
        <v>5437</v>
      </c>
      <c r="Y134" s="11">
        <f>X134/P146</f>
        <v>0.60044174489232471</v>
      </c>
    </row>
    <row r="135" spans="11:25" x14ac:dyDescent="0.15">
      <c r="K135" s="1" t="s">
        <v>121</v>
      </c>
      <c r="L135" s="7">
        <f>地区別5歳毎!L62</f>
        <v>280</v>
      </c>
      <c r="M135" s="10">
        <f>L135/L146</f>
        <v>6.3897763578274758E-2</v>
      </c>
      <c r="N135" s="7">
        <f>地区別5歳毎!L63</f>
        <v>286</v>
      </c>
      <c r="O135" s="8">
        <f>N135/N146</f>
        <v>6.1202653541622083E-2</v>
      </c>
      <c r="P135" s="7">
        <f t="shared" si="4"/>
        <v>566</v>
      </c>
      <c r="Q135" s="11">
        <f>P135/P146</f>
        <v>6.2506902263942579E-2</v>
      </c>
      <c r="S135" s="1" t="s">
        <v>146</v>
      </c>
      <c r="T135" s="7">
        <f>SUM(L124:L135)</f>
        <v>2803</v>
      </c>
      <c r="U135" s="10">
        <f>T135/L146</f>
        <v>0.63966225467822913</v>
      </c>
      <c r="V135" s="7">
        <f>SUM(N124:N135)</f>
        <v>3200</v>
      </c>
      <c r="W135" s="8">
        <f>V135/N146</f>
        <v>0.68478493473143587</v>
      </c>
      <c r="X135" s="7">
        <f>SUM(P124:P135)</f>
        <v>6003</v>
      </c>
      <c r="Y135" s="11">
        <f>X135/P146</f>
        <v>0.66294864715626722</v>
      </c>
    </row>
    <row r="136" spans="11:25" x14ac:dyDescent="0.15">
      <c r="K136" s="1" t="s">
        <v>122</v>
      </c>
      <c r="L136" s="7">
        <f>地区別5歳毎!K62</f>
        <v>219</v>
      </c>
      <c r="M136" s="10">
        <f>L136/L146</f>
        <v>4.9977179370150615E-2</v>
      </c>
      <c r="N136" s="7">
        <f>地区別5歳毎!K63</f>
        <v>222</v>
      </c>
      <c r="O136" s="8">
        <f>N136/N146</f>
        <v>4.7506954846993368E-2</v>
      </c>
      <c r="P136" s="7">
        <f t="shared" si="4"/>
        <v>441</v>
      </c>
      <c r="Q136" s="11">
        <f>P136/P146</f>
        <v>4.8702374378796244E-2</v>
      </c>
      <c r="S136" s="1" t="s">
        <v>103</v>
      </c>
      <c r="T136" s="7">
        <f>SUM(L136:L144)</f>
        <v>1579</v>
      </c>
      <c r="U136" s="10">
        <f>T136/L146</f>
        <v>0.36033774532177087</v>
      </c>
      <c r="V136" s="7">
        <f>SUM(N136:N144)</f>
        <v>1473</v>
      </c>
      <c r="W136" s="8">
        <f>V136/N146</f>
        <v>0.31521506526856408</v>
      </c>
      <c r="X136" s="7">
        <f>SUM(P136:P144)</f>
        <v>3052</v>
      </c>
      <c r="Y136" s="11">
        <f>X136/P146</f>
        <v>0.33705135284373272</v>
      </c>
    </row>
    <row r="137" spans="11:25" x14ac:dyDescent="0.15">
      <c r="K137" s="1" t="s">
        <v>123</v>
      </c>
      <c r="L137" s="7">
        <f>地区別5歳毎!J62</f>
        <v>190</v>
      </c>
      <c r="M137" s="10">
        <f>L137/L146</f>
        <v>4.3359196713829304E-2</v>
      </c>
      <c r="N137" s="7">
        <f>地区別5歳毎!J63</f>
        <v>199</v>
      </c>
      <c r="O137" s="8">
        <f>N137/N146</f>
        <v>4.258506312861117E-2</v>
      </c>
      <c r="P137" s="7">
        <f t="shared" si="4"/>
        <v>389</v>
      </c>
      <c r="Q137" s="11">
        <f>P137/P146</f>
        <v>4.2959690778575373E-2</v>
      </c>
      <c r="S137" s="1" t="s">
        <v>104</v>
      </c>
      <c r="T137" s="7">
        <f>SUM(L137:L144)</f>
        <v>1360</v>
      </c>
      <c r="U137" s="10">
        <f>T137/L146</f>
        <v>0.31036056595162026</v>
      </c>
      <c r="V137" s="7">
        <f>SUM(N137:N144)</f>
        <v>1251</v>
      </c>
      <c r="W137" s="8">
        <f>V137/N146</f>
        <v>0.26770811042157072</v>
      </c>
      <c r="X137" s="7">
        <f>SUM(P137:P144)</f>
        <v>2611</v>
      </c>
      <c r="Y137" s="11">
        <f>X137/P146</f>
        <v>0.28834897846493651</v>
      </c>
    </row>
    <row r="138" spans="11:25" x14ac:dyDescent="0.15">
      <c r="K138" s="1" t="s">
        <v>124</v>
      </c>
      <c r="L138" s="7">
        <f>地区別5歳毎!I62</f>
        <v>177</v>
      </c>
      <c r="M138" s="10">
        <f>L138/L146</f>
        <v>4.0392514833409401E-2</v>
      </c>
      <c r="N138" s="7">
        <f>地区別5歳毎!I63</f>
        <v>156</v>
      </c>
      <c r="O138" s="8">
        <f>N138/N146</f>
        <v>3.3383265568157502E-2</v>
      </c>
      <c r="P138" s="7">
        <f t="shared" si="4"/>
        <v>333</v>
      </c>
      <c r="Q138" s="11">
        <f>P138/P146</f>
        <v>3.6775262286029821E-2</v>
      </c>
      <c r="S138" s="1" t="s">
        <v>105</v>
      </c>
      <c r="T138" s="7">
        <f>SUM(L138:L144)</f>
        <v>1170</v>
      </c>
      <c r="U138" s="10">
        <f>T138/L146</f>
        <v>0.26700136923779094</v>
      </c>
      <c r="V138" s="7">
        <f>SUM(N138:N144)</f>
        <v>1052</v>
      </c>
      <c r="W138" s="8">
        <f>V138/N146</f>
        <v>0.22512304729295957</v>
      </c>
      <c r="X138" s="7">
        <f>SUM(P138:P144)</f>
        <v>2222</v>
      </c>
      <c r="Y138" s="11">
        <f>X138/P146</f>
        <v>0.24538928768636112</v>
      </c>
    </row>
    <row r="139" spans="11:25" x14ac:dyDescent="0.15">
      <c r="K139" s="1" t="s">
        <v>125</v>
      </c>
      <c r="L139" s="7">
        <f>地区別5歳毎!H62</f>
        <v>131</v>
      </c>
      <c r="M139" s="10">
        <f>L139/L146</f>
        <v>2.9895025102692836E-2</v>
      </c>
      <c r="N139" s="7">
        <f>地区別5歳毎!H63</f>
        <v>138</v>
      </c>
      <c r="O139" s="8">
        <f>N139/N146</f>
        <v>2.9531350310293174E-2</v>
      </c>
      <c r="P139" s="7">
        <f t="shared" si="4"/>
        <v>269</v>
      </c>
      <c r="Q139" s="11">
        <f>P139/P146</f>
        <v>2.9707344008834898E-2</v>
      </c>
      <c r="S139" s="1" t="s">
        <v>106</v>
      </c>
      <c r="T139" s="7">
        <f>SUM(L139:L144)</f>
        <v>993</v>
      </c>
      <c r="U139" s="10">
        <f>T139/L146</f>
        <v>0.22660885440438155</v>
      </c>
      <c r="V139" s="7">
        <f>SUM(N139:N144)</f>
        <v>896</v>
      </c>
      <c r="W139" s="8">
        <f>V139/N146</f>
        <v>0.19173978172480205</v>
      </c>
      <c r="X139" s="7">
        <f>SUM(P139:P144)</f>
        <v>1889</v>
      </c>
      <c r="Y139" s="11">
        <f>X139/P146</f>
        <v>0.2086140254003313</v>
      </c>
    </row>
    <row r="140" spans="11:25" x14ac:dyDescent="0.15">
      <c r="K140" s="1" t="s">
        <v>126</v>
      </c>
      <c r="L140" s="7">
        <f>地区別5歳毎!G62</f>
        <v>161</v>
      </c>
      <c r="M140" s="10">
        <f>L140/L146</f>
        <v>3.6741214057507986E-2</v>
      </c>
      <c r="N140" s="7">
        <f>地区別5歳毎!G63</f>
        <v>116</v>
      </c>
      <c r="O140" s="8">
        <f>N140/N146</f>
        <v>2.4823453884014551E-2</v>
      </c>
      <c r="P140" s="7">
        <f t="shared" si="4"/>
        <v>277</v>
      </c>
      <c r="Q140" s="11">
        <f>P140/P146</f>
        <v>3.0590833793484262E-2</v>
      </c>
      <c r="S140" s="1" t="s">
        <v>107</v>
      </c>
      <c r="T140" s="7">
        <f>SUM(L140:L144)</f>
        <v>862</v>
      </c>
      <c r="U140" s="10">
        <f>T140/L146</f>
        <v>0.19671382930168874</v>
      </c>
      <c r="V140" s="7">
        <f>SUM(N140:N144)</f>
        <v>758</v>
      </c>
      <c r="W140" s="8">
        <f>V140/N146</f>
        <v>0.16220843141450889</v>
      </c>
      <c r="X140" s="7">
        <f>SUM(P140:P144)</f>
        <v>1620</v>
      </c>
      <c r="Y140" s="11">
        <f>X140/P146</f>
        <v>0.1789066813914964</v>
      </c>
    </row>
    <row r="141" spans="11:25" x14ac:dyDescent="0.15">
      <c r="K141" s="1" t="s">
        <v>127</v>
      </c>
      <c r="L141" s="7">
        <f>地区別5歳毎!F62</f>
        <v>215</v>
      </c>
      <c r="M141" s="10">
        <f>L141/L146</f>
        <v>4.9064354176175259E-2</v>
      </c>
      <c r="N141" s="7">
        <f>地区別5歳毎!F63</f>
        <v>186</v>
      </c>
      <c r="O141" s="8">
        <f>N141/N146</f>
        <v>3.9803124331264712E-2</v>
      </c>
      <c r="P141" s="7">
        <f t="shared" si="4"/>
        <v>401</v>
      </c>
      <c r="Q141" s="11">
        <f>P141/P146</f>
        <v>4.428492545554942E-2</v>
      </c>
      <c r="S141" s="1" t="s">
        <v>108</v>
      </c>
      <c r="T141" s="7">
        <f>SUM(L141:L144)</f>
        <v>701</v>
      </c>
      <c r="U141" s="10">
        <f>T141/L146</f>
        <v>0.15997261524418074</v>
      </c>
      <c r="V141" s="7">
        <f>SUM(N141:N144)</f>
        <v>642</v>
      </c>
      <c r="W141" s="8">
        <f>V141/N146</f>
        <v>0.13738497753049433</v>
      </c>
      <c r="X141" s="7">
        <f>SUM(P141:P144)</f>
        <v>1343</v>
      </c>
      <c r="Y141" s="11">
        <f>X141/P146</f>
        <v>0.14831584759801214</v>
      </c>
    </row>
    <row r="142" spans="11:25" x14ac:dyDescent="0.15">
      <c r="K142" s="1" t="s">
        <v>128</v>
      </c>
      <c r="L142" s="7">
        <f>地区別5歳毎!E62</f>
        <v>203</v>
      </c>
      <c r="M142" s="10">
        <f>L142/L146</f>
        <v>4.6325878594249199E-2</v>
      </c>
      <c r="N142" s="7">
        <f>地区別5歳毎!E63</f>
        <v>178</v>
      </c>
      <c r="O142" s="8">
        <f>N142/N146</f>
        <v>3.8091161994436122E-2</v>
      </c>
      <c r="P142" s="7">
        <f t="shared" si="4"/>
        <v>381</v>
      </c>
      <c r="Q142" s="11">
        <f>P142/P146</f>
        <v>4.2076200993926005E-2</v>
      </c>
      <c r="S142" s="1" t="s">
        <v>109</v>
      </c>
      <c r="T142" s="7">
        <f>SUM(L142:L144)</f>
        <v>486</v>
      </c>
      <c r="U142" s="10">
        <f>T142/L146</f>
        <v>0.11090826106800547</v>
      </c>
      <c r="V142" s="7">
        <f>SUM(N142:N144)</f>
        <v>456</v>
      </c>
      <c r="W142" s="8">
        <f>V142/N146</f>
        <v>9.7581853199229615E-2</v>
      </c>
      <c r="X142" s="7">
        <f>SUM(P142:P144)</f>
        <v>942</v>
      </c>
      <c r="Y142" s="11">
        <f>X142/P146</f>
        <v>0.10403092214246273</v>
      </c>
    </row>
    <row r="143" spans="11:25" x14ac:dyDescent="0.15">
      <c r="K143" s="1" t="s">
        <v>129</v>
      </c>
      <c r="L143" s="7">
        <f>地区別5歳毎!D62</f>
        <v>175</v>
      </c>
      <c r="M143" s="10">
        <f>L143/L146</f>
        <v>3.9936102236421724E-2</v>
      </c>
      <c r="N143" s="7">
        <f>地区別5歳毎!D63</f>
        <v>162</v>
      </c>
      <c r="O143" s="8">
        <f>N143/N146</f>
        <v>3.4667237320778942E-2</v>
      </c>
      <c r="P143" s="7">
        <f t="shared" si="4"/>
        <v>337</v>
      </c>
      <c r="Q143" s="11">
        <f>P143/P146</f>
        <v>3.7217007178354501E-2</v>
      </c>
      <c r="S143" s="1" t="s">
        <v>3</v>
      </c>
      <c r="T143" s="7">
        <f>SUM(L143:L144)</f>
        <v>283</v>
      </c>
      <c r="U143" s="10">
        <f>T143/L146</f>
        <v>6.4582382473756278E-2</v>
      </c>
      <c r="V143" s="7">
        <f>SUM(N143:N144)</f>
        <v>278</v>
      </c>
      <c r="W143" s="8">
        <f>V143/N146</f>
        <v>5.9490691204793493E-2</v>
      </c>
      <c r="X143" s="7">
        <f>SUM(P143:P144)</f>
        <v>561</v>
      </c>
      <c r="Y143" s="11">
        <f>X143/P146</f>
        <v>6.1954721148536722E-2</v>
      </c>
    </row>
    <row r="144" spans="11:25" x14ac:dyDescent="0.15">
      <c r="K144" s="1" t="s">
        <v>130</v>
      </c>
      <c r="L144" s="7">
        <f>地区別5歳毎!C62</f>
        <v>108</v>
      </c>
      <c r="M144" s="10">
        <f>L144/L146</f>
        <v>2.4646280237334551E-2</v>
      </c>
      <c r="N144" s="7">
        <f>地区別5歳毎!C63</f>
        <v>116</v>
      </c>
      <c r="O144" s="8">
        <f>N144/N146</f>
        <v>2.4823453884014551E-2</v>
      </c>
      <c r="P144" s="7">
        <f t="shared" si="4"/>
        <v>224</v>
      </c>
      <c r="Q144" s="11">
        <f>P144/P146</f>
        <v>2.4737713970182221E-2</v>
      </c>
      <c r="S144" s="1" t="s">
        <v>110</v>
      </c>
      <c r="T144" s="7">
        <f>SUM(L144:L144)</f>
        <v>108</v>
      </c>
      <c r="U144" s="10">
        <f>T144/L146</f>
        <v>2.4646280237334551E-2</v>
      </c>
      <c r="V144" s="7">
        <f>SUM(N144:N144)</f>
        <v>116</v>
      </c>
      <c r="W144" s="8">
        <f>V144/N146</f>
        <v>2.4823453884014551E-2</v>
      </c>
      <c r="X144" s="7">
        <f>SUM(P144:P144)</f>
        <v>224</v>
      </c>
      <c r="Y144" s="11">
        <f>X144/P146</f>
        <v>2.4737713970182221E-2</v>
      </c>
    </row>
    <row r="145" spans="2:25" x14ac:dyDescent="0.15">
      <c r="K145" s="1"/>
    </row>
    <row r="146" spans="2:25" x14ac:dyDescent="0.15">
      <c r="K146" s="1"/>
      <c r="L146" s="7">
        <f>SUM(L124:L144)</f>
        <v>4382</v>
      </c>
      <c r="M146" s="6"/>
      <c r="N146" s="7">
        <f>SUM(N124:N144)</f>
        <v>4673</v>
      </c>
      <c r="O146" s="2"/>
      <c r="P146" s="7">
        <f>SUM(P124:P144)</f>
        <v>9055</v>
      </c>
      <c r="Q146" s="2"/>
    </row>
    <row r="151" spans="2:25" x14ac:dyDescent="0.15">
      <c r="B151" s="12" t="s">
        <v>29</v>
      </c>
      <c r="M151" s="12" t="s">
        <v>29</v>
      </c>
    </row>
    <row r="152" spans="2:25" x14ac:dyDescent="0.15">
      <c r="K152" s="1"/>
      <c r="P152" t="s">
        <v>102</v>
      </c>
      <c r="X152" t="s">
        <v>102</v>
      </c>
    </row>
    <row r="153" spans="2:25" x14ac:dyDescent="0.15">
      <c r="K153" s="1"/>
      <c r="L153" s="6" t="s">
        <v>96</v>
      </c>
      <c r="M153" s="9" t="s">
        <v>97</v>
      </c>
      <c r="N153" s="6" t="s">
        <v>98</v>
      </c>
      <c r="O153" s="3" t="s">
        <v>99</v>
      </c>
      <c r="P153" s="2" t="s">
        <v>100</v>
      </c>
      <c r="Q153" s="4" t="s">
        <v>101</v>
      </c>
      <c r="S153" s="1"/>
      <c r="T153" s="6" t="s">
        <v>96</v>
      </c>
      <c r="U153" s="9" t="s">
        <v>97</v>
      </c>
      <c r="V153" s="6" t="s">
        <v>98</v>
      </c>
      <c r="W153" s="3" t="s">
        <v>99</v>
      </c>
      <c r="X153" s="2" t="s">
        <v>100</v>
      </c>
      <c r="Y153" s="4" t="s">
        <v>101</v>
      </c>
    </row>
    <row r="154" spans="2:25" x14ac:dyDescent="0.15">
      <c r="K154" s="1" t="s">
        <v>17</v>
      </c>
      <c r="L154" s="7">
        <f>地区別5歳毎!W65</f>
        <v>1</v>
      </c>
      <c r="M154" s="10">
        <f>L154/L176</f>
        <v>4.9875311720698251E-4</v>
      </c>
      <c r="N154" s="7">
        <f>地区別5歳毎!W66</f>
        <v>7</v>
      </c>
      <c r="O154" s="8">
        <f>N154/N176</f>
        <v>3.0017152658662091E-3</v>
      </c>
      <c r="P154" s="7">
        <f t="shared" ref="P154:P174" si="5">L154+N154</f>
        <v>8</v>
      </c>
      <c r="Q154" s="11">
        <f>P154/P176</f>
        <v>1.8445930366612867E-3</v>
      </c>
      <c r="S154" s="1" t="s">
        <v>1</v>
      </c>
      <c r="T154" s="7">
        <f>SUM(L154:L154)</f>
        <v>1</v>
      </c>
      <c r="U154" s="10">
        <f>T154/L176</f>
        <v>4.9875311720698251E-4</v>
      </c>
      <c r="V154" s="7">
        <f>SUM(N154:N154)</f>
        <v>7</v>
      </c>
      <c r="W154" s="8">
        <f>V154/N176</f>
        <v>3.0017152658662091E-3</v>
      </c>
      <c r="X154" s="7">
        <f>SUM(P154:P154)</f>
        <v>8</v>
      </c>
      <c r="Y154" s="11">
        <f>X154/P176</f>
        <v>1.8445930366612867E-3</v>
      </c>
    </row>
    <row r="155" spans="2:25" x14ac:dyDescent="0.15">
      <c r="K155" s="1" t="s">
        <v>111</v>
      </c>
      <c r="L155" s="7">
        <f>地区別5歳毎!V65</f>
        <v>6</v>
      </c>
      <c r="M155" s="10">
        <f>L155/L176</f>
        <v>2.9925187032418953E-3</v>
      </c>
      <c r="N155" s="7">
        <f>地区別5歳毎!V66</f>
        <v>50</v>
      </c>
      <c r="O155" s="8">
        <f>N155/N176</f>
        <v>2.1440823327615779E-2</v>
      </c>
      <c r="P155" s="7">
        <f t="shared" si="5"/>
        <v>56</v>
      </c>
      <c r="Q155" s="11">
        <f>P155/P176</f>
        <v>1.2912151256629006E-2</v>
      </c>
      <c r="S155" s="1" t="s">
        <v>136</v>
      </c>
      <c r="T155" s="7">
        <f>SUM(L154:L155)</f>
        <v>7</v>
      </c>
      <c r="U155" s="10">
        <f>T155/L176</f>
        <v>3.4912718204488779E-3</v>
      </c>
      <c r="V155" s="7">
        <f>SUM(N154:N155)</f>
        <v>57</v>
      </c>
      <c r="W155" s="8">
        <f>V155/N176</f>
        <v>2.4442538593481989E-2</v>
      </c>
      <c r="X155" s="7">
        <f>SUM(P154:P155)</f>
        <v>64</v>
      </c>
      <c r="Y155" s="11">
        <f>X155/P176</f>
        <v>1.4756744293290294E-2</v>
      </c>
    </row>
    <row r="156" spans="2:25" x14ac:dyDescent="0.15">
      <c r="K156" s="1" t="s">
        <v>112</v>
      </c>
      <c r="L156" s="7">
        <f>地区別5歳毎!U65</f>
        <v>34</v>
      </c>
      <c r="M156" s="10">
        <f>L156/L176</f>
        <v>1.6957605985037406E-2</v>
      </c>
      <c r="N156" s="7">
        <f>地区別5歳毎!U66</f>
        <v>110</v>
      </c>
      <c r="O156" s="8">
        <f>N156/N176</f>
        <v>4.716981132075472E-2</v>
      </c>
      <c r="P156" s="7">
        <f t="shared" si="5"/>
        <v>144</v>
      </c>
      <c r="Q156" s="11">
        <f>P156/P176</f>
        <v>3.3202674659903161E-2</v>
      </c>
      <c r="S156" s="1" t="s">
        <v>137</v>
      </c>
      <c r="T156" s="7">
        <f>SUM(L154:L156)</f>
        <v>41</v>
      </c>
      <c r="U156" s="10">
        <f>T156/L176</f>
        <v>2.0448877805486283E-2</v>
      </c>
      <c r="V156" s="7">
        <f>SUM(N154:N156)</f>
        <v>167</v>
      </c>
      <c r="W156" s="8">
        <f>V156/N176</f>
        <v>7.1612349914236706E-2</v>
      </c>
      <c r="X156" s="7">
        <f>SUM(P154:P156)</f>
        <v>208</v>
      </c>
      <c r="Y156" s="11">
        <f>X156/P176</f>
        <v>4.7959418953193451E-2</v>
      </c>
    </row>
    <row r="157" spans="2:25" x14ac:dyDescent="0.15">
      <c r="K157" s="1" t="s">
        <v>113</v>
      </c>
      <c r="L157" s="7">
        <f>地区別5歳毎!T65</f>
        <v>66</v>
      </c>
      <c r="M157" s="10">
        <f>L157/L176</f>
        <v>3.291770573566085E-2</v>
      </c>
      <c r="N157" s="7">
        <f>地区別5歳毎!T66</f>
        <v>136</v>
      </c>
      <c r="O157" s="8">
        <f>N157/N176</f>
        <v>5.8319039451114926E-2</v>
      </c>
      <c r="P157" s="7">
        <f t="shared" si="5"/>
        <v>202</v>
      </c>
      <c r="Q157" s="11">
        <f>P157/P176</f>
        <v>4.6575974175697483E-2</v>
      </c>
      <c r="S157" s="1" t="s">
        <v>138</v>
      </c>
      <c r="T157" s="7">
        <f>SUM(L154:L157)</f>
        <v>107</v>
      </c>
      <c r="U157" s="10">
        <f>T157/L176</f>
        <v>5.3366583541147129E-2</v>
      </c>
      <c r="V157" s="7">
        <f>SUM(N154:N157)</f>
        <v>303</v>
      </c>
      <c r="W157" s="8">
        <f>V157/N176</f>
        <v>0.12993138936535162</v>
      </c>
      <c r="X157" s="7">
        <f>SUM(P154:P157)</f>
        <v>410</v>
      </c>
      <c r="Y157" s="11">
        <f>X157/P176</f>
        <v>9.4535393128890935E-2</v>
      </c>
    </row>
    <row r="158" spans="2:25" x14ac:dyDescent="0.15">
      <c r="K158" s="1" t="s">
        <v>114</v>
      </c>
      <c r="L158" s="7">
        <f>地区別5歳毎!S65</f>
        <v>81</v>
      </c>
      <c r="M158" s="10">
        <f>L158/L176</f>
        <v>4.0399002493765587E-2</v>
      </c>
      <c r="N158" s="7">
        <f>地区別5歳毎!S66</f>
        <v>129</v>
      </c>
      <c r="O158" s="8">
        <f>N158/N176</f>
        <v>5.5317324185248713E-2</v>
      </c>
      <c r="P158" s="7">
        <f t="shared" si="5"/>
        <v>210</v>
      </c>
      <c r="Q158" s="11">
        <f>P158/P176</f>
        <v>4.8420567212358774E-2</v>
      </c>
      <c r="S158" s="1" t="s">
        <v>139</v>
      </c>
      <c r="T158" s="7">
        <f>SUM(L154:L158)</f>
        <v>188</v>
      </c>
      <c r="U158" s="10">
        <f>T158/L176</f>
        <v>9.3765586034912723E-2</v>
      </c>
      <c r="V158" s="7">
        <f>SUM(N154:N158)</f>
        <v>432</v>
      </c>
      <c r="W158" s="8">
        <f>V158/N176</f>
        <v>0.18524871355060035</v>
      </c>
      <c r="X158" s="7">
        <f>SUM(P154:P158)</f>
        <v>620</v>
      </c>
      <c r="Y158" s="11">
        <f>X158/P176</f>
        <v>0.14295596034124972</v>
      </c>
    </row>
    <row r="159" spans="2:25" x14ac:dyDescent="0.15">
      <c r="K159" s="1" t="s">
        <v>115</v>
      </c>
      <c r="L159" s="7">
        <f>地区別5歳毎!R65</f>
        <v>172</v>
      </c>
      <c r="M159" s="10">
        <f>L159/L176</f>
        <v>8.5785536159600995E-2</v>
      </c>
      <c r="N159" s="7">
        <f>地区別5歳毎!R66</f>
        <v>214</v>
      </c>
      <c r="O159" s="8">
        <f>N159/N176</f>
        <v>9.1766723842195544E-2</v>
      </c>
      <c r="P159" s="7">
        <f t="shared" si="5"/>
        <v>386</v>
      </c>
      <c r="Q159" s="11">
        <f>P159/P176</f>
        <v>8.9001614018907077E-2</v>
      </c>
      <c r="S159" s="1" t="s">
        <v>140</v>
      </c>
      <c r="T159" s="7">
        <f>SUM(L154:L159)</f>
        <v>360</v>
      </c>
      <c r="U159" s="10">
        <f>T159/L176</f>
        <v>0.17955112219451372</v>
      </c>
      <c r="V159" s="7">
        <f>SUM(N154:N159)</f>
        <v>646</v>
      </c>
      <c r="W159" s="8">
        <f>V159/N176</f>
        <v>0.27701543739279588</v>
      </c>
      <c r="X159" s="7">
        <f>SUM(P154:P159)</f>
        <v>1006</v>
      </c>
      <c r="Y159" s="11">
        <f>X159/P176</f>
        <v>0.23195757436015679</v>
      </c>
    </row>
    <row r="160" spans="2:25" x14ac:dyDescent="0.15">
      <c r="K160" s="1" t="s">
        <v>116</v>
      </c>
      <c r="L160" s="7">
        <f>地区別5歳毎!Q65</f>
        <v>217</v>
      </c>
      <c r="M160" s="10">
        <f>L160/L176</f>
        <v>0.10822942643391521</v>
      </c>
      <c r="N160" s="7">
        <f>地区別5歳毎!Q66</f>
        <v>252</v>
      </c>
      <c r="O160" s="8">
        <f>N160/N176</f>
        <v>0.10806174957118353</v>
      </c>
      <c r="P160" s="7">
        <f t="shared" si="5"/>
        <v>469</v>
      </c>
      <c r="Q160" s="11">
        <f>P160/P176</f>
        <v>0.10813926677426793</v>
      </c>
      <c r="S160" s="1" t="s">
        <v>141</v>
      </c>
      <c r="T160" s="7">
        <f>SUM(L154:L160)</f>
        <v>577</v>
      </c>
      <c r="U160" s="10">
        <f>T160/L176</f>
        <v>0.28778054862842894</v>
      </c>
      <c r="V160" s="7">
        <f>SUM(N154:N160)</f>
        <v>898</v>
      </c>
      <c r="W160" s="8">
        <f>V160/N176</f>
        <v>0.38507718696397941</v>
      </c>
      <c r="X160" s="7">
        <f>SUM(P154:P160)</f>
        <v>1475</v>
      </c>
      <c r="Y160" s="11">
        <f>X160/P176</f>
        <v>0.34009684113442473</v>
      </c>
    </row>
    <row r="161" spans="11:25" x14ac:dyDescent="0.15">
      <c r="K161" s="1" t="s">
        <v>117</v>
      </c>
      <c r="L161" s="7">
        <f>地区別5歳毎!P65</f>
        <v>232</v>
      </c>
      <c r="M161" s="10">
        <f>L161/L176</f>
        <v>0.11571072319201996</v>
      </c>
      <c r="N161" s="7">
        <f>地区別5歳毎!P66</f>
        <v>237</v>
      </c>
      <c r="O161" s="8">
        <f>N161/N176</f>
        <v>0.10162950257289879</v>
      </c>
      <c r="P161" s="7">
        <f t="shared" si="5"/>
        <v>469</v>
      </c>
      <c r="Q161" s="11">
        <f>P161/P176</f>
        <v>0.10813926677426793</v>
      </c>
      <c r="S161" s="1" t="s">
        <v>142</v>
      </c>
      <c r="T161" s="7">
        <f>SUM(L154:L161)</f>
        <v>809</v>
      </c>
      <c r="U161" s="10">
        <f>T161/L176</f>
        <v>0.40349127182044886</v>
      </c>
      <c r="V161" s="7">
        <f>SUM(N154:N161)</f>
        <v>1135</v>
      </c>
      <c r="W161" s="8">
        <f>V161/N176</f>
        <v>0.48670668953687823</v>
      </c>
      <c r="X161" s="7">
        <f>SUM(P154:P161)</f>
        <v>1944</v>
      </c>
      <c r="Y161" s="11">
        <f>X161/P176</f>
        <v>0.44823610790869267</v>
      </c>
    </row>
    <row r="162" spans="11:25" x14ac:dyDescent="0.15">
      <c r="K162" s="1" t="s">
        <v>118</v>
      </c>
      <c r="L162" s="7">
        <f>地区別5歳毎!O65</f>
        <v>191</v>
      </c>
      <c r="M162" s="10">
        <f>L162/L176</f>
        <v>9.5261845386533664E-2</v>
      </c>
      <c r="N162" s="7">
        <f>地区別5歳毎!O66</f>
        <v>212</v>
      </c>
      <c r="O162" s="8">
        <f>N162/N176</f>
        <v>9.0909090909090912E-2</v>
      </c>
      <c r="P162" s="7">
        <f t="shared" si="5"/>
        <v>403</v>
      </c>
      <c r="Q162" s="11">
        <f>P162/P176</f>
        <v>9.292137422181232E-2</v>
      </c>
      <c r="S162" s="1" t="s">
        <v>143</v>
      </c>
      <c r="T162" s="7">
        <f>SUM(L154:L162)</f>
        <v>1000</v>
      </c>
      <c r="U162" s="10">
        <f>T162/L176</f>
        <v>0.49875311720698257</v>
      </c>
      <c r="V162" s="7">
        <f>SUM(N154:N162)</f>
        <v>1347</v>
      </c>
      <c r="W162" s="8">
        <f>V162/N176</f>
        <v>0.57761578044596917</v>
      </c>
      <c r="X162" s="7">
        <f>SUM(P154:P162)</f>
        <v>2347</v>
      </c>
      <c r="Y162" s="11">
        <f>X162/P176</f>
        <v>0.54115748213050496</v>
      </c>
    </row>
    <row r="163" spans="11:25" x14ac:dyDescent="0.15">
      <c r="K163" s="1" t="s">
        <v>119</v>
      </c>
      <c r="L163" s="7">
        <f>地区別5歳毎!N65</f>
        <v>129</v>
      </c>
      <c r="M163" s="10">
        <f>L163/L176</f>
        <v>6.4339152119700746E-2</v>
      </c>
      <c r="N163" s="7">
        <f>地区別5歳毎!N66</f>
        <v>153</v>
      </c>
      <c r="O163" s="8">
        <f>N163/N176</f>
        <v>6.5608919382504294E-2</v>
      </c>
      <c r="P163" s="7">
        <f t="shared" si="5"/>
        <v>282</v>
      </c>
      <c r="Q163" s="11">
        <f>P163/P176</f>
        <v>6.5021904542310355E-2</v>
      </c>
      <c r="S163" s="1" t="s">
        <v>144</v>
      </c>
      <c r="T163" s="7">
        <f>SUM(L154:L163)</f>
        <v>1129</v>
      </c>
      <c r="U163" s="10">
        <f>T163/L176</f>
        <v>0.56309226932668333</v>
      </c>
      <c r="V163" s="7">
        <f>SUM(N154:N163)</f>
        <v>1500</v>
      </c>
      <c r="W163" s="8">
        <f>V163/N176</f>
        <v>0.64322469982847341</v>
      </c>
      <c r="X163" s="7">
        <f>SUM(P154:P163)</f>
        <v>2629</v>
      </c>
      <c r="Y163" s="11">
        <f>X163/P176</f>
        <v>0.60617938667281535</v>
      </c>
    </row>
    <row r="164" spans="11:25" x14ac:dyDescent="0.15">
      <c r="K164" s="1" t="s">
        <v>120</v>
      </c>
      <c r="L164" s="7">
        <f>地区別5歳毎!M65</f>
        <v>125</v>
      </c>
      <c r="M164" s="10">
        <f>L164/L176</f>
        <v>6.2344139650872821E-2</v>
      </c>
      <c r="N164" s="7">
        <f>地区別5歳毎!M66</f>
        <v>144</v>
      </c>
      <c r="O164" s="8">
        <f>N164/N176</f>
        <v>6.1749571183533448E-2</v>
      </c>
      <c r="P164" s="7">
        <f t="shared" si="5"/>
        <v>269</v>
      </c>
      <c r="Q164" s="11">
        <f>P164/P176</f>
        <v>6.2024440857735764E-2</v>
      </c>
      <c r="S164" s="1" t="s">
        <v>145</v>
      </c>
      <c r="T164" s="7">
        <f>SUM(L154:L164)</f>
        <v>1254</v>
      </c>
      <c r="U164" s="10">
        <f>T164/L176</f>
        <v>0.62543640897755615</v>
      </c>
      <c r="V164" s="7">
        <f>SUM(N154:N164)</f>
        <v>1644</v>
      </c>
      <c r="W164" s="8">
        <f>V164/N176</f>
        <v>0.70497427101200683</v>
      </c>
      <c r="X164" s="7">
        <f>SUM(P154:P164)</f>
        <v>2898</v>
      </c>
      <c r="Y164" s="11">
        <f>X164/P176</f>
        <v>0.66820382753055108</v>
      </c>
    </row>
    <row r="165" spans="11:25" x14ac:dyDescent="0.15">
      <c r="K165" s="1" t="s">
        <v>121</v>
      </c>
      <c r="L165" s="7">
        <f>地区別5歳毎!L65</f>
        <v>120</v>
      </c>
      <c r="M165" s="10">
        <f>L165/L176</f>
        <v>5.9850374064837904E-2</v>
      </c>
      <c r="N165" s="7">
        <f>地区別5歳毎!L66</f>
        <v>109</v>
      </c>
      <c r="O165" s="8">
        <f>N165/N176</f>
        <v>4.6740994854202404E-2</v>
      </c>
      <c r="P165" s="7">
        <f t="shared" si="5"/>
        <v>229</v>
      </c>
      <c r="Q165" s="11">
        <f>P165/P176</f>
        <v>5.2801475674429332E-2</v>
      </c>
      <c r="S165" s="1" t="s">
        <v>146</v>
      </c>
      <c r="T165" s="7">
        <f>SUM(L154:L165)</f>
        <v>1374</v>
      </c>
      <c r="U165" s="10">
        <f>T165/L176</f>
        <v>0.68528678304239399</v>
      </c>
      <c r="V165" s="7">
        <f>SUM(N154:N165)</f>
        <v>1753</v>
      </c>
      <c r="W165" s="8">
        <f>V165/N176</f>
        <v>0.75171526586620929</v>
      </c>
      <c r="X165" s="7">
        <f>SUM(P154:P165)</f>
        <v>3127</v>
      </c>
      <c r="Y165" s="11">
        <f>X165/P176</f>
        <v>0.72100530320498035</v>
      </c>
    </row>
    <row r="166" spans="11:25" x14ac:dyDescent="0.15">
      <c r="K166" s="1" t="s">
        <v>122</v>
      </c>
      <c r="L166" s="7">
        <f>地区別5歳毎!K65</f>
        <v>102</v>
      </c>
      <c r="M166" s="10">
        <f>L166/L176</f>
        <v>5.0872817955112219E-2</v>
      </c>
      <c r="N166" s="7">
        <f>地区別5歳毎!K66</f>
        <v>89</v>
      </c>
      <c r="O166" s="8">
        <f>N166/N176</f>
        <v>3.8164665523156088E-2</v>
      </c>
      <c r="P166" s="7">
        <f t="shared" si="5"/>
        <v>191</v>
      </c>
      <c r="Q166" s="11">
        <f>P166/P176</f>
        <v>4.4039658750288216E-2</v>
      </c>
      <c r="S166" s="1" t="s">
        <v>103</v>
      </c>
      <c r="T166" s="7">
        <f>SUM(L166:L174)</f>
        <v>631</v>
      </c>
      <c r="U166" s="10">
        <f>T166/L176</f>
        <v>0.31471321695760601</v>
      </c>
      <c r="V166" s="7">
        <f>SUM(N166:N174)</f>
        <v>579</v>
      </c>
      <c r="W166" s="8">
        <f>V166/N176</f>
        <v>0.24828473413379074</v>
      </c>
      <c r="X166" s="7">
        <f>SUM(P166:P174)</f>
        <v>1210</v>
      </c>
      <c r="Y166" s="11">
        <f>X166/P176</f>
        <v>0.27899469679501959</v>
      </c>
    </row>
    <row r="167" spans="11:25" x14ac:dyDescent="0.15">
      <c r="K167" s="1" t="s">
        <v>123</v>
      </c>
      <c r="L167" s="7">
        <f>地区別5歳毎!J65</f>
        <v>85</v>
      </c>
      <c r="M167" s="10">
        <f>L167/L176</f>
        <v>4.2394014962593519E-2</v>
      </c>
      <c r="N167" s="7">
        <f>地区別5歳毎!J66</f>
        <v>76</v>
      </c>
      <c r="O167" s="8">
        <f>N167/N176</f>
        <v>3.2590051457975985E-2</v>
      </c>
      <c r="P167" s="7">
        <f t="shared" si="5"/>
        <v>161</v>
      </c>
      <c r="Q167" s="11">
        <f>P167/P176</f>
        <v>3.712243486280839E-2</v>
      </c>
      <c r="S167" s="1" t="s">
        <v>104</v>
      </c>
      <c r="T167" s="7">
        <f>SUM(L167:L174)</f>
        <v>529</v>
      </c>
      <c r="U167" s="10">
        <f>T167/L176</f>
        <v>0.26384039900249379</v>
      </c>
      <c r="V167" s="7">
        <f>SUM(N167:N174)</f>
        <v>490</v>
      </c>
      <c r="W167" s="8">
        <f>V167/N176</f>
        <v>0.21012006861063465</v>
      </c>
      <c r="X167" s="7">
        <f>SUM(P167:P174)</f>
        <v>1019</v>
      </c>
      <c r="Y167" s="11">
        <f>X167/P176</f>
        <v>0.23495503804473139</v>
      </c>
    </row>
    <row r="168" spans="11:25" x14ac:dyDescent="0.15">
      <c r="K168" s="1" t="s">
        <v>124</v>
      </c>
      <c r="L168" s="7">
        <f>地区別5歳毎!I65</f>
        <v>55</v>
      </c>
      <c r="M168" s="10">
        <f>L168/L176</f>
        <v>2.7431421446384038E-2</v>
      </c>
      <c r="N168" s="7">
        <f>地区別5歳毎!I66</f>
        <v>75</v>
      </c>
      <c r="O168" s="8">
        <f>N168/N176</f>
        <v>3.2161234991423669E-2</v>
      </c>
      <c r="P168" s="7">
        <f t="shared" si="5"/>
        <v>130</v>
      </c>
      <c r="Q168" s="11">
        <f>P168/P176</f>
        <v>2.9974636845745906E-2</v>
      </c>
      <c r="S168" s="1" t="s">
        <v>105</v>
      </c>
      <c r="T168" s="7">
        <f>SUM(L168:L174)</f>
        <v>444</v>
      </c>
      <c r="U168" s="10">
        <f>T168/L176</f>
        <v>0.22144638403990025</v>
      </c>
      <c r="V168" s="7">
        <f>SUM(N168:N174)</f>
        <v>414</v>
      </c>
      <c r="W168" s="8">
        <f>V168/N176</f>
        <v>0.17753001715265868</v>
      </c>
      <c r="X168" s="7">
        <f>SUM(P168:P174)</f>
        <v>858</v>
      </c>
      <c r="Y168" s="11">
        <f>X168/P176</f>
        <v>0.197832603181923</v>
      </c>
    </row>
    <row r="169" spans="11:25" x14ac:dyDescent="0.15">
      <c r="K169" s="1" t="s">
        <v>125</v>
      </c>
      <c r="L169" s="7">
        <f>地区別5歳毎!H65</f>
        <v>62</v>
      </c>
      <c r="M169" s="10">
        <f>L169/L176</f>
        <v>3.0922693266832918E-2</v>
      </c>
      <c r="N169" s="7">
        <f>地区別5歳毎!H66</f>
        <v>44</v>
      </c>
      <c r="O169" s="8">
        <f>N169/N176</f>
        <v>1.8867924528301886E-2</v>
      </c>
      <c r="P169" s="7">
        <f t="shared" si="5"/>
        <v>106</v>
      </c>
      <c r="Q169" s="11">
        <f>P169/P176</f>
        <v>2.4440857735762048E-2</v>
      </c>
      <c r="S169" s="1" t="s">
        <v>106</v>
      </c>
      <c r="T169" s="7">
        <f>SUM(L169:L174)</f>
        <v>389</v>
      </c>
      <c r="U169" s="10">
        <f>T169/L176</f>
        <v>0.19401496259351622</v>
      </c>
      <c r="V169" s="7">
        <f>SUM(N169:N174)</f>
        <v>339</v>
      </c>
      <c r="W169" s="8">
        <f>V169/N176</f>
        <v>0.145368782161235</v>
      </c>
      <c r="X169" s="7">
        <f>SUM(P169:P174)</f>
        <v>728</v>
      </c>
      <c r="Y169" s="11">
        <f>X169/P176</f>
        <v>0.16785796633617708</v>
      </c>
    </row>
    <row r="170" spans="11:25" x14ac:dyDescent="0.15">
      <c r="K170" s="1" t="s">
        <v>126</v>
      </c>
      <c r="L170" s="7">
        <f>地区別5歳毎!G65</f>
        <v>62</v>
      </c>
      <c r="M170" s="10">
        <f>L170/L176</f>
        <v>3.0922693266832918E-2</v>
      </c>
      <c r="N170" s="7">
        <f>地区別5歳毎!G66</f>
        <v>62</v>
      </c>
      <c r="O170" s="8">
        <f>N170/N176</f>
        <v>2.6586620926243566E-2</v>
      </c>
      <c r="P170" s="7">
        <f t="shared" si="5"/>
        <v>124</v>
      </c>
      <c r="Q170" s="11">
        <f>P170/P176</f>
        <v>2.8591192068249942E-2</v>
      </c>
      <c r="S170" s="1" t="s">
        <v>107</v>
      </c>
      <c r="T170" s="7">
        <f>SUM(L170:L174)</f>
        <v>327</v>
      </c>
      <c r="U170" s="10">
        <f>T170/L176</f>
        <v>0.1630922693266833</v>
      </c>
      <c r="V170" s="7">
        <f>SUM(N170:N174)</f>
        <v>295</v>
      </c>
      <c r="W170" s="8">
        <f>V170/N176</f>
        <v>0.12650085763293312</v>
      </c>
      <c r="X170" s="7">
        <f>SUM(P170:P174)</f>
        <v>622</v>
      </c>
      <c r="Y170" s="11">
        <f>X170/P176</f>
        <v>0.14341710860041504</v>
      </c>
    </row>
    <row r="171" spans="11:25" x14ac:dyDescent="0.15">
      <c r="K171" s="1" t="s">
        <v>127</v>
      </c>
      <c r="L171" s="7">
        <f>地区別5歳毎!F65</f>
        <v>83</v>
      </c>
      <c r="M171" s="10">
        <f>L171/L176</f>
        <v>4.139650872817955E-2</v>
      </c>
      <c r="N171" s="7">
        <f>地区別5歳毎!F66</f>
        <v>84</v>
      </c>
      <c r="O171" s="8">
        <f>N171/N176</f>
        <v>3.6020583190394515E-2</v>
      </c>
      <c r="P171" s="7">
        <f t="shared" si="5"/>
        <v>167</v>
      </c>
      <c r="Q171" s="11">
        <f>P171/P176</f>
        <v>3.8505879640304358E-2</v>
      </c>
      <c r="S171" s="1" t="s">
        <v>108</v>
      </c>
      <c r="T171" s="7">
        <f>SUM(L171:L174)</f>
        <v>265</v>
      </c>
      <c r="U171" s="10">
        <f>T171/L176</f>
        <v>0.13216957605985039</v>
      </c>
      <c r="V171" s="7">
        <f>SUM(N171:N174)</f>
        <v>233</v>
      </c>
      <c r="W171" s="8">
        <f>V171/N176</f>
        <v>9.9914236706689544E-2</v>
      </c>
      <c r="X171" s="7">
        <f>SUM(P171:P174)</f>
        <v>498</v>
      </c>
      <c r="Y171" s="11">
        <f>X171/P176</f>
        <v>0.11482591653216509</v>
      </c>
    </row>
    <row r="172" spans="11:25" x14ac:dyDescent="0.15">
      <c r="K172" s="1" t="s">
        <v>128</v>
      </c>
      <c r="L172" s="7">
        <f>地区別5歳毎!E65</f>
        <v>73</v>
      </c>
      <c r="M172" s="10">
        <f>L172/L176</f>
        <v>3.6408977556109723E-2</v>
      </c>
      <c r="N172" s="7">
        <f>地区別5歳毎!E66</f>
        <v>64</v>
      </c>
      <c r="O172" s="8">
        <f>N172/N176</f>
        <v>2.7444253859348199E-2</v>
      </c>
      <c r="P172" s="7">
        <f t="shared" si="5"/>
        <v>137</v>
      </c>
      <c r="Q172" s="11">
        <f>P172/P176</f>
        <v>3.1588655752824532E-2</v>
      </c>
      <c r="S172" s="1" t="s">
        <v>109</v>
      </c>
      <c r="T172" s="7">
        <f>SUM(L172:L174)</f>
        <v>182</v>
      </c>
      <c r="U172" s="10">
        <f>T172/L176</f>
        <v>9.0773067331670829E-2</v>
      </c>
      <c r="V172" s="7">
        <f>SUM(N172:N174)</f>
        <v>149</v>
      </c>
      <c r="W172" s="8">
        <f>V172/N176</f>
        <v>6.3893653516295029E-2</v>
      </c>
      <c r="X172" s="7">
        <f>SUM(P172:P174)</f>
        <v>331</v>
      </c>
      <c r="Y172" s="11">
        <f>X172/P176</f>
        <v>7.6320036891860732E-2</v>
      </c>
    </row>
    <row r="173" spans="11:25" x14ac:dyDescent="0.15">
      <c r="K173" s="1" t="s">
        <v>129</v>
      </c>
      <c r="L173" s="7">
        <f>地区別5歳毎!D65</f>
        <v>68</v>
      </c>
      <c r="M173" s="10">
        <f>L173/L176</f>
        <v>3.3915211970074813E-2</v>
      </c>
      <c r="N173" s="7">
        <f>地区別5歳毎!D66</f>
        <v>48</v>
      </c>
      <c r="O173" s="8">
        <f>N173/N176</f>
        <v>2.0583190394511151E-2</v>
      </c>
      <c r="P173" s="7">
        <f t="shared" si="5"/>
        <v>116</v>
      </c>
      <c r="Q173" s="11">
        <f>P173/P176</f>
        <v>2.6746599031588655E-2</v>
      </c>
      <c r="S173" s="1" t="s">
        <v>3</v>
      </c>
      <c r="T173" s="7">
        <f>SUM(L173:L174)</f>
        <v>109</v>
      </c>
      <c r="U173" s="10">
        <f>T173/L176</f>
        <v>5.4364089775561099E-2</v>
      </c>
      <c r="V173" s="7">
        <f>SUM(N173:N174)</f>
        <v>85</v>
      </c>
      <c r="W173" s="8">
        <f>V173/N176</f>
        <v>3.6449399656946824E-2</v>
      </c>
      <c r="X173" s="7">
        <f>SUM(P173:P174)</f>
        <v>194</v>
      </c>
      <c r="Y173" s="11">
        <f>X173/P176</f>
        <v>4.47313811390362E-2</v>
      </c>
    </row>
    <row r="174" spans="11:25" x14ac:dyDescent="0.15">
      <c r="K174" s="1" t="s">
        <v>130</v>
      </c>
      <c r="L174" s="7">
        <f>地区別5歳毎!C65</f>
        <v>41</v>
      </c>
      <c r="M174" s="10">
        <f>L174/L176</f>
        <v>2.0448877805486283E-2</v>
      </c>
      <c r="N174" s="7">
        <f>地区別5歳毎!C66</f>
        <v>37</v>
      </c>
      <c r="O174" s="8">
        <f>N174/N176</f>
        <v>1.5866209262435677E-2</v>
      </c>
      <c r="P174" s="7">
        <f t="shared" si="5"/>
        <v>78</v>
      </c>
      <c r="Q174" s="11">
        <f>P174/P176</f>
        <v>1.7984782107447545E-2</v>
      </c>
      <c r="S174" s="1" t="s">
        <v>110</v>
      </c>
      <c r="T174" s="7">
        <f>SUM(L174:L174)</f>
        <v>41</v>
      </c>
      <c r="U174" s="10">
        <f>T174/L176</f>
        <v>2.0448877805486283E-2</v>
      </c>
      <c r="V174" s="7">
        <f>SUM(N174:N174)</f>
        <v>37</v>
      </c>
      <c r="W174" s="8">
        <f>V174/N176</f>
        <v>1.5866209262435677E-2</v>
      </c>
      <c r="X174" s="7">
        <f>SUM(P174:P174)</f>
        <v>78</v>
      </c>
      <c r="Y174" s="11">
        <f>X174/P176</f>
        <v>1.7984782107447545E-2</v>
      </c>
    </row>
    <row r="175" spans="11:25" x14ac:dyDescent="0.15">
      <c r="K175" s="1"/>
    </row>
    <row r="176" spans="11:25" x14ac:dyDescent="0.15">
      <c r="K176" s="1"/>
      <c r="L176" s="7">
        <f>SUM(L154:L174)</f>
        <v>2005</v>
      </c>
      <c r="M176" s="6"/>
      <c r="N176" s="7">
        <f>SUM(N154:N174)</f>
        <v>2332</v>
      </c>
      <c r="O176" s="2"/>
      <c r="P176" s="7">
        <f>SUM(P154:P174)</f>
        <v>4337</v>
      </c>
      <c r="Q176" s="2"/>
    </row>
    <row r="181" spans="2:25" x14ac:dyDescent="0.15">
      <c r="B181" s="12" t="s">
        <v>135</v>
      </c>
      <c r="M181" s="12" t="s">
        <v>135</v>
      </c>
    </row>
    <row r="182" spans="2:25" x14ac:dyDescent="0.15">
      <c r="K182" s="1"/>
      <c r="P182" t="s">
        <v>102</v>
      </c>
      <c r="X182" t="s">
        <v>102</v>
      </c>
    </row>
    <row r="183" spans="2:25" x14ac:dyDescent="0.15">
      <c r="K183" s="1"/>
      <c r="L183" s="6" t="s">
        <v>96</v>
      </c>
      <c r="M183" s="9" t="s">
        <v>97</v>
      </c>
      <c r="N183" s="6" t="s">
        <v>98</v>
      </c>
      <c r="O183" s="3" t="s">
        <v>99</v>
      </c>
      <c r="P183" s="2" t="s">
        <v>100</v>
      </c>
      <c r="Q183" s="4" t="s">
        <v>101</v>
      </c>
      <c r="S183" s="1"/>
      <c r="T183" s="6" t="s">
        <v>96</v>
      </c>
      <c r="U183" s="9" t="s">
        <v>97</v>
      </c>
      <c r="V183" s="6" t="s">
        <v>98</v>
      </c>
      <c r="W183" s="3" t="s">
        <v>99</v>
      </c>
      <c r="X183" s="2" t="s">
        <v>100</v>
      </c>
      <c r="Y183" s="4" t="s">
        <v>101</v>
      </c>
    </row>
    <row r="184" spans="2:25" x14ac:dyDescent="0.15">
      <c r="K184" s="1" t="s">
        <v>17</v>
      </c>
      <c r="L184" s="7">
        <f>地区別5歳毎!W68</f>
        <v>10</v>
      </c>
      <c r="M184" s="10">
        <f>L184/L206</f>
        <v>1.5881839116969746E-4</v>
      </c>
      <c r="N184" s="7">
        <f>地区別5歳毎!W69</f>
        <v>133</v>
      </c>
      <c r="O184" s="8">
        <f>N184/N206</f>
        <v>1.9494034532289743E-3</v>
      </c>
      <c r="P184" s="7">
        <f t="shared" ref="P184:P204" si="6">L184+N184</f>
        <v>143</v>
      </c>
      <c r="Q184" s="11">
        <f>P184/P206</f>
        <v>1.0900137966781257E-3</v>
      </c>
      <c r="S184" s="1" t="s">
        <v>1</v>
      </c>
      <c r="T184" s="7">
        <f>SUM(L184:L184)</f>
        <v>10</v>
      </c>
      <c r="U184" s="10">
        <f>T184/L206</f>
        <v>1.5881839116969746E-4</v>
      </c>
      <c r="V184" s="7">
        <f>SUM(N184:N184)</f>
        <v>133</v>
      </c>
      <c r="W184" s="8">
        <f>V184/N206</f>
        <v>1.9494034532289743E-3</v>
      </c>
      <c r="X184" s="7">
        <f>SUM(P184:P184)</f>
        <v>143</v>
      </c>
      <c r="Y184" s="11">
        <f>X184/P206</f>
        <v>1.0900137966781257E-3</v>
      </c>
    </row>
    <row r="185" spans="2:25" x14ac:dyDescent="0.15">
      <c r="K185" s="1" t="s">
        <v>111</v>
      </c>
      <c r="L185" s="7">
        <f>地区別5歳毎!V68</f>
        <v>167</v>
      </c>
      <c r="M185" s="10">
        <f>L185/L206</f>
        <v>2.6522671325339476E-3</v>
      </c>
      <c r="N185" s="7">
        <f>地区別5歳毎!V69</f>
        <v>659</v>
      </c>
      <c r="O185" s="8">
        <f>N185/N206</f>
        <v>9.6590742532172494E-3</v>
      </c>
      <c r="P185" s="7">
        <f t="shared" si="6"/>
        <v>826</v>
      </c>
      <c r="Q185" s="11">
        <f>P185/P206</f>
        <v>6.296163608784139E-3</v>
      </c>
      <c r="S185" s="1" t="s">
        <v>136</v>
      </c>
      <c r="T185" s="7">
        <f>SUM(L184:L185)</f>
        <v>177</v>
      </c>
      <c r="U185" s="10">
        <f>T185/L206</f>
        <v>2.8110855237036447E-3</v>
      </c>
      <c r="V185" s="7">
        <f>SUM(N184:N185)</f>
        <v>792</v>
      </c>
      <c r="W185" s="8">
        <f>V185/N206</f>
        <v>1.1608477706446223E-2</v>
      </c>
      <c r="X185" s="7">
        <f>SUM(P184:P185)</f>
        <v>969</v>
      </c>
      <c r="Y185" s="11">
        <f>X185/P206</f>
        <v>7.3861774054622652E-3</v>
      </c>
    </row>
    <row r="186" spans="2:25" x14ac:dyDescent="0.15">
      <c r="K186" s="1" t="s">
        <v>112</v>
      </c>
      <c r="L186" s="7">
        <f>地区別5歳毎!U68</f>
        <v>711</v>
      </c>
      <c r="M186" s="10">
        <f>L186/L206</f>
        <v>1.1291987612165488E-2</v>
      </c>
      <c r="N186" s="7">
        <f>地区別5歳毎!U69</f>
        <v>1856</v>
      </c>
      <c r="O186" s="8">
        <f>N186/N206</f>
        <v>2.7203705332278016E-2</v>
      </c>
      <c r="P186" s="7">
        <f t="shared" si="6"/>
        <v>2567</v>
      </c>
      <c r="Q186" s="11">
        <f>P186/P206</f>
        <v>1.9566891021487755E-2</v>
      </c>
      <c r="S186" s="1" t="s">
        <v>137</v>
      </c>
      <c r="T186" s="7">
        <f>SUM(L184:L186)</f>
        <v>888</v>
      </c>
      <c r="U186" s="10">
        <f>T186/L206</f>
        <v>1.4103073135869134E-2</v>
      </c>
      <c r="V186" s="7">
        <f>SUM(N184:N186)</f>
        <v>2648</v>
      </c>
      <c r="W186" s="8">
        <f>V186/N206</f>
        <v>3.8812183038724239E-2</v>
      </c>
      <c r="X186" s="7">
        <f>SUM(P184:P186)</f>
        <v>3536</v>
      </c>
      <c r="Y186" s="11">
        <f>X186/P206</f>
        <v>2.6953068426950021E-2</v>
      </c>
    </row>
    <row r="187" spans="2:25" x14ac:dyDescent="0.15">
      <c r="K187" s="1" t="s">
        <v>113</v>
      </c>
      <c r="L187" s="7">
        <f>地区別5歳毎!T68</f>
        <v>1530</v>
      </c>
      <c r="M187" s="10">
        <f>L187/L206</f>
        <v>2.4299213848963708E-2</v>
      </c>
      <c r="N187" s="7">
        <f>地区別5歳毎!T69</f>
        <v>2881</v>
      </c>
      <c r="O187" s="8">
        <f>N187/N206</f>
        <v>4.2227303374080261E-2</v>
      </c>
      <c r="P187" s="7">
        <f t="shared" si="6"/>
        <v>4411</v>
      </c>
      <c r="Q187" s="11">
        <f>P187/P206</f>
        <v>3.3622733266763724E-2</v>
      </c>
      <c r="S187" s="1" t="s">
        <v>138</v>
      </c>
      <c r="T187" s="7">
        <f>SUM(L184:L187)</f>
        <v>2418</v>
      </c>
      <c r="U187" s="10">
        <f>T187/L206</f>
        <v>3.8402286984832841E-2</v>
      </c>
      <c r="V187" s="7">
        <f>SUM(N184:N187)</f>
        <v>5529</v>
      </c>
      <c r="W187" s="8">
        <f>V187/N206</f>
        <v>8.1039486412804507E-2</v>
      </c>
      <c r="X187" s="7">
        <f>SUM(P184:P187)</f>
        <v>7947</v>
      </c>
      <c r="Y187" s="11">
        <f>X187/P206</f>
        <v>6.0575801693713745E-2</v>
      </c>
    </row>
    <row r="188" spans="2:25" x14ac:dyDescent="0.15">
      <c r="K188" s="1" t="s">
        <v>114</v>
      </c>
      <c r="L188" s="7">
        <f>地区別5歳毎!S68</f>
        <v>2449</v>
      </c>
      <c r="M188" s="10">
        <f>L188/L206</f>
        <v>3.8894623997458903E-2</v>
      </c>
      <c r="N188" s="7">
        <f>地区別5歳毎!S69</f>
        <v>3537</v>
      </c>
      <c r="O188" s="8">
        <f>N188/N206</f>
        <v>5.1842406120833698E-2</v>
      </c>
      <c r="P188" s="7">
        <f t="shared" si="6"/>
        <v>5986</v>
      </c>
      <c r="Q188" s="11">
        <f>P188/P206</f>
        <v>4.5628129978428397E-2</v>
      </c>
      <c r="S188" s="1" t="s">
        <v>139</v>
      </c>
      <c r="T188" s="7">
        <f>SUM(L184:L188)</f>
        <v>4867</v>
      </c>
      <c r="U188" s="10">
        <f>T188/L206</f>
        <v>7.7296910982291744E-2</v>
      </c>
      <c r="V188" s="7">
        <f>SUM(N184:N188)</f>
        <v>9066</v>
      </c>
      <c r="W188" s="8">
        <f>V188/N206</f>
        <v>0.13288189253363819</v>
      </c>
      <c r="X188" s="7">
        <f>SUM(P184:P188)</f>
        <v>13933</v>
      </c>
      <c r="Y188" s="11">
        <f>X188/P206</f>
        <v>0.10620393167214215</v>
      </c>
    </row>
    <row r="189" spans="2:25" x14ac:dyDescent="0.15">
      <c r="K189" s="1" t="s">
        <v>115</v>
      </c>
      <c r="L189" s="7">
        <f>地区別5歳毎!R68</f>
        <v>4271</v>
      </c>
      <c r="M189" s="10">
        <f>L189/L206</f>
        <v>6.7831334868577786E-2</v>
      </c>
      <c r="N189" s="7">
        <f>地区別5歳毎!R69</f>
        <v>5164</v>
      </c>
      <c r="O189" s="8">
        <f>N189/N206</f>
        <v>7.5689619793040772E-2</v>
      </c>
      <c r="P189" s="7">
        <f t="shared" si="6"/>
        <v>9435</v>
      </c>
      <c r="Q189" s="11">
        <f>P189/P206</f>
        <v>7.1918043158448366E-2</v>
      </c>
      <c r="S189" s="1" t="s">
        <v>140</v>
      </c>
      <c r="T189" s="7">
        <f>SUM(L184:L189)</f>
        <v>9138</v>
      </c>
      <c r="U189" s="10">
        <f>T189/L206</f>
        <v>0.14512824585086953</v>
      </c>
      <c r="V189" s="7">
        <f>SUM(N184:N189)</f>
        <v>14230</v>
      </c>
      <c r="W189" s="8">
        <f>V189/N206</f>
        <v>0.20857151232667898</v>
      </c>
      <c r="X189" s="7">
        <f>SUM(P184:P189)</f>
        <v>23368</v>
      </c>
      <c r="Y189" s="11">
        <f>X189/P206</f>
        <v>0.1781219748305905</v>
      </c>
    </row>
    <row r="190" spans="2:25" x14ac:dyDescent="0.15">
      <c r="K190" s="1" t="s">
        <v>116</v>
      </c>
      <c r="L190" s="7">
        <f>地区別5歳毎!Q68</f>
        <v>4638</v>
      </c>
      <c r="M190" s="10">
        <f>L190/L206</f>
        <v>7.3659969824505678E-2</v>
      </c>
      <c r="N190" s="7">
        <f>地区別5歳毎!Q69</f>
        <v>5113</v>
      </c>
      <c r="O190" s="8">
        <f>N190/N206</f>
        <v>7.4942104183155986E-2</v>
      </c>
      <c r="P190" s="7">
        <f t="shared" si="6"/>
        <v>9751</v>
      </c>
      <c r="Q190" s="11">
        <f>P190/P206</f>
        <v>7.4326744974883951E-2</v>
      </c>
      <c r="S190" s="1" t="s">
        <v>141</v>
      </c>
      <c r="T190" s="7">
        <f>SUM(L184:L190)</f>
        <v>13776</v>
      </c>
      <c r="U190" s="10">
        <f>T190/L206</f>
        <v>0.21878821567537521</v>
      </c>
      <c r="V190" s="7">
        <f>SUM(N184:N190)</f>
        <v>19343</v>
      </c>
      <c r="W190" s="8">
        <f>V190/N206</f>
        <v>0.28351361650983498</v>
      </c>
      <c r="X190" s="7">
        <f>SUM(P184:P190)</f>
        <v>33119</v>
      </c>
      <c r="Y190" s="11">
        <f>X190/P206</f>
        <v>0.25244871980547445</v>
      </c>
    </row>
    <row r="191" spans="2:25" x14ac:dyDescent="0.15">
      <c r="K191" s="1" t="s">
        <v>117</v>
      </c>
      <c r="L191" s="7">
        <f>地区別5歳毎!P68</f>
        <v>4305</v>
      </c>
      <c r="M191" s="10">
        <f>L191/L206</f>
        <v>6.837131739855476E-2</v>
      </c>
      <c r="N191" s="7">
        <f>地区別5歳毎!P69</f>
        <v>4685</v>
      </c>
      <c r="O191" s="8">
        <f>N191/N206</f>
        <v>6.8668835927652216E-2</v>
      </c>
      <c r="P191" s="7">
        <f t="shared" si="6"/>
        <v>8990</v>
      </c>
      <c r="Q191" s="11">
        <f>P191/P206</f>
        <v>6.8526042182771682E-2</v>
      </c>
      <c r="S191" s="1" t="s">
        <v>142</v>
      </c>
      <c r="T191" s="7">
        <f>SUM(L184:L191)</f>
        <v>18081</v>
      </c>
      <c r="U191" s="10">
        <f>T191/L206</f>
        <v>0.28715953307392994</v>
      </c>
      <c r="V191" s="7">
        <f>SUM(N184:N191)</f>
        <v>24028</v>
      </c>
      <c r="W191" s="8">
        <f>V191/N206</f>
        <v>0.35218245243748719</v>
      </c>
      <c r="X191" s="7">
        <f>SUM(P184:P191)</f>
        <v>42109</v>
      </c>
      <c r="Y191" s="11">
        <f>X191/P206</f>
        <v>0.32097476198824615</v>
      </c>
    </row>
    <row r="192" spans="2:25" x14ac:dyDescent="0.15">
      <c r="K192" s="1" t="s">
        <v>118</v>
      </c>
      <c r="L192" s="7">
        <f>地区別5歳毎!O68</f>
        <v>4096</v>
      </c>
      <c r="M192" s="10">
        <f>L192/L206</f>
        <v>6.5052013023108077E-2</v>
      </c>
      <c r="N192" s="7">
        <f>地区別5歳毎!O69</f>
        <v>4604</v>
      </c>
      <c r="O192" s="8">
        <f>N192/N206</f>
        <v>6.7481605253129309E-2</v>
      </c>
      <c r="P192" s="7">
        <f t="shared" si="6"/>
        <v>8700</v>
      </c>
      <c r="Q192" s="11">
        <f>P192/P206</f>
        <v>6.6315524693004849E-2</v>
      </c>
      <c r="S192" s="1" t="s">
        <v>143</v>
      </c>
      <c r="T192" s="7">
        <f>SUM(L184:L192)</f>
        <v>22177</v>
      </c>
      <c r="U192" s="10">
        <f>T192/L206</f>
        <v>0.35221154609703803</v>
      </c>
      <c r="V192" s="7">
        <f>SUM(N184:N192)</f>
        <v>28632</v>
      </c>
      <c r="W192" s="8">
        <f>V192/N206</f>
        <v>0.41966405769061649</v>
      </c>
      <c r="X192" s="7">
        <f>SUM(P184:P192)</f>
        <v>50809</v>
      </c>
      <c r="Y192" s="11">
        <f>X192/P206</f>
        <v>0.38729028668125098</v>
      </c>
    </row>
    <row r="193" spans="11:25" x14ac:dyDescent="0.15">
      <c r="K193" s="1" t="s">
        <v>119</v>
      </c>
      <c r="L193" s="7">
        <f>地区別5歳毎!N68</f>
        <v>4106</v>
      </c>
      <c r="M193" s="10">
        <f>L193/L206</f>
        <v>6.5210831414277776E-2</v>
      </c>
      <c r="N193" s="7">
        <f>地区別5歳毎!N69</f>
        <v>4484</v>
      </c>
      <c r="O193" s="8">
        <f>N193/N206</f>
        <v>6.5722744994576851E-2</v>
      </c>
      <c r="P193" s="7">
        <f t="shared" si="6"/>
        <v>8590</v>
      </c>
      <c r="Q193" s="11">
        <f>P193/P206</f>
        <v>6.5477052541713987E-2</v>
      </c>
      <c r="S193" s="1" t="s">
        <v>144</v>
      </c>
      <c r="T193" s="7">
        <f>SUM(L184:L193)</f>
        <v>26283</v>
      </c>
      <c r="U193" s="10">
        <f>T193/L206</f>
        <v>0.41742237751131583</v>
      </c>
      <c r="V193" s="7">
        <f>SUM(N184:N193)</f>
        <v>33116</v>
      </c>
      <c r="W193" s="8">
        <f>V193/N206</f>
        <v>0.48538680268519335</v>
      </c>
      <c r="X193" s="7">
        <f>SUM(P184:P193)</f>
        <v>59399</v>
      </c>
      <c r="Y193" s="11">
        <f>X193/P206</f>
        <v>0.45276733922296497</v>
      </c>
    </row>
    <row r="194" spans="11:25" x14ac:dyDescent="0.15">
      <c r="K194" s="1" t="s">
        <v>120</v>
      </c>
      <c r="L194" s="7">
        <f>地区別5歳毎!M68</f>
        <v>4690</v>
      </c>
      <c r="M194" s="10">
        <f>L194/L206</f>
        <v>7.4485825458588104E-2</v>
      </c>
      <c r="N194" s="7">
        <f>地区別5歳毎!M69</f>
        <v>4799</v>
      </c>
      <c r="O194" s="8">
        <f>N194/N206</f>
        <v>7.033975317327705E-2</v>
      </c>
      <c r="P194" s="7">
        <f t="shared" si="6"/>
        <v>9489</v>
      </c>
      <c r="Q194" s="11">
        <f>P194/P206</f>
        <v>7.2329656759991159E-2</v>
      </c>
      <c r="S194" s="1" t="s">
        <v>145</v>
      </c>
      <c r="T194" s="7">
        <f>SUM(L184:L194)</f>
        <v>30973</v>
      </c>
      <c r="U194" s="10">
        <f>T194/L206</f>
        <v>0.4919082029699039</v>
      </c>
      <c r="V194" s="7">
        <f>SUM(N184:N194)</f>
        <v>37915</v>
      </c>
      <c r="W194" s="8">
        <f>V194/N206</f>
        <v>0.55572655585847042</v>
      </c>
      <c r="X194" s="7">
        <f>SUM(P184:P194)</f>
        <v>68888</v>
      </c>
      <c r="Y194" s="11">
        <f>X194/P206</f>
        <v>0.52509699598295612</v>
      </c>
    </row>
    <row r="195" spans="11:25" x14ac:dyDescent="0.15">
      <c r="K195" s="1" t="s">
        <v>121</v>
      </c>
      <c r="L195" s="7">
        <f>地区別5歳毎!L68</f>
        <v>4164</v>
      </c>
      <c r="M195" s="10">
        <f>L195/L206</f>
        <v>6.6131978083062024E-2</v>
      </c>
      <c r="N195" s="7">
        <f>地区別5歳毎!L69</f>
        <v>4326</v>
      </c>
      <c r="O195" s="8">
        <f>N195/N206</f>
        <v>6.3406912320816106E-2</v>
      </c>
      <c r="P195" s="7">
        <f t="shared" si="6"/>
        <v>8490</v>
      </c>
      <c r="Q195" s="11">
        <f>P195/P206</f>
        <v>6.471480513144956E-2</v>
      </c>
      <c r="S195" s="1" t="s">
        <v>146</v>
      </c>
      <c r="T195" s="7">
        <f>SUM(L184:L195)</f>
        <v>35137</v>
      </c>
      <c r="U195" s="10">
        <f>T195/L206</f>
        <v>0.55804018105296593</v>
      </c>
      <c r="V195" s="7">
        <f>SUM(N184:N195)</f>
        <v>42241</v>
      </c>
      <c r="W195" s="8">
        <f>V195/N206</f>
        <v>0.61913346817928649</v>
      </c>
      <c r="X195" s="7">
        <f>SUM(P184:P195)</f>
        <v>77378</v>
      </c>
      <c r="Y195" s="11">
        <f>X195/P206</f>
        <v>0.58981180111440568</v>
      </c>
    </row>
    <row r="196" spans="11:25" x14ac:dyDescent="0.15">
      <c r="K196" s="1" t="s">
        <v>122</v>
      </c>
      <c r="L196" s="7">
        <f>地区別5歳毎!K68</f>
        <v>3856</v>
      </c>
      <c r="M196" s="10">
        <f>L196/L206</f>
        <v>6.1240371635035339E-2</v>
      </c>
      <c r="N196" s="7">
        <f>地区別5歳毎!K69</f>
        <v>3883</v>
      </c>
      <c r="O196" s="8">
        <f>N196/N206</f>
        <v>5.6913786532993289E-2</v>
      </c>
      <c r="P196" s="7">
        <f t="shared" si="6"/>
        <v>7739</v>
      </c>
      <c r="Q196" s="11">
        <f>P196/P206</f>
        <v>5.8990327080363746E-2</v>
      </c>
      <c r="S196" s="1" t="s">
        <v>103</v>
      </c>
      <c r="T196" s="7">
        <f>SUM(L196:L204)</f>
        <v>27828</v>
      </c>
      <c r="U196" s="10">
        <f>T196/L206</f>
        <v>0.44195981894703407</v>
      </c>
      <c r="V196" s="7">
        <f>SUM(N196:N204)</f>
        <v>25985</v>
      </c>
      <c r="W196" s="8">
        <f>V196/N206</f>
        <v>0.38086653182071351</v>
      </c>
      <c r="X196" s="7">
        <f>SUM(P196:P204)</f>
        <v>53813</v>
      </c>
      <c r="Y196" s="11">
        <f>X196/P206</f>
        <v>0.41018819888559427</v>
      </c>
    </row>
    <row r="197" spans="11:25" x14ac:dyDescent="0.15">
      <c r="K197" s="1" t="s">
        <v>123</v>
      </c>
      <c r="L197" s="7">
        <f>地区別5歳毎!J68</f>
        <v>3322</v>
      </c>
      <c r="M197" s="10">
        <f>L197/L206</f>
        <v>5.2759469546573491E-2</v>
      </c>
      <c r="N197" s="7">
        <f>地区別5歳毎!J69</f>
        <v>3288</v>
      </c>
      <c r="O197" s="8">
        <f>N197/N206</f>
        <v>4.8192771084337352E-2</v>
      </c>
      <c r="P197" s="7">
        <f t="shared" si="6"/>
        <v>6610</v>
      </c>
      <c r="Q197" s="11">
        <f>P197/P206</f>
        <v>5.0384553818478402E-2</v>
      </c>
      <c r="S197" s="1" t="s">
        <v>104</v>
      </c>
      <c r="T197" s="7">
        <f>SUM(L197:L204)</f>
        <v>23972</v>
      </c>
      <c r="U197" s="10">
        <f>T197/L206</f>
        <v>0.38071944731199875</v>
      </c>
      <c r="V197" s="7">
        <f>SUM(N197:N204)</f>
        <v>22102</v>
      </c>
      <c r="W197" s="8">
        <f>V197/N206</f>
        <v>0.32395274528772022</v>
      </c>
      <c r="X197" s="7">
        <f>SUM(P197:P204)</f>
        <v>46074</v>
      </c>
      <c r="Y197" s="11">
        <f>X197/P206</f>
        <v>0.35119787180523054</v>
      </c>
    </row>
    <row r="198" spans="11:25" x14ac:dyDescent="0.15">
      <c r="K198" s="1" t="s">
        <v>124</v>
      </c>
      <c r="L198" s="7">
        <f>地区別5歳毎!I68</f>
        <v>2996</v>
      </c>
      <c r="M198" s="10">
        <f>L198/L206</f>
        <v>4.7581989994441354E-2</v>
      </c>
      <c r="N198" s="7">
        <f>地区別5歳毎!I69</f>
        <v>2785</v>
      </c>
      <c r="O198" s="8">
        <f>N198/N206</f>
        <v>4.08202151672383E-2</v>
      </c>
      <c r="P198" s="7">
        <f t="shared" si="6"/>
        <v>5781</v>
      </c>
      <c r="Q198" s="11">
        <f>P198/P206</f>
        <v>4.4065522787386333E-2</v>
      </c>
      <c r="S198" s="1" t="s">
        <v>105</v>
      </c>
      <c r="T198" s="7">
        <f>SUM(L198:L204)</f>
        <v>20650</v>
      </c>
      <c r="U198" s="10">
        <f>T198/L206</f>
        <v>0.32795997776542524</v>
      </c>
      <c r="V198" s="7">
        <f>SUM(N198:N204)</f>
        <v>18814</v>
      </c>
      <c r="W198" s="8">
        <f>V198/N206</f>
        <v>0.27575997420338288</v>
      </c>
      <c r="X198" s="7">
        <f>SUM(P198:P204)</f>
        <v>39464</v>
      </c>
      <c r="Y198" s="11">
        <f>X198/P206</f>
        <v>0.30081331798675215</v>
      </c>
    </row>
    <row r="199" spans="11:25" x14ac:dyDescent="0.15">
      <c r="K199" s="1" t="s">
        <v>125</v>
      </c>
      <c r="L199" s="7">
        <f>地区別5歳毎!H68</f>
        <v>2958</v>
      </c>
      <c r="M199" s="10">
        <f>L199/L206</f>
        <v>4.6978480107996504E-2</v>
      </c>
      <c r="N199" s="7">
        <f>地区別5歳毎!H69</f>
        <v>2540</v>
      </c>
      <c r="O199" s="8">
        <f>N199/N206</f>
        <v>3.722920880602703E-2</v>
      </c>
      <c r="P199" s="7">
        <f t="shared" si="6"/>
        <v>5498</v>
      </c>
      <c r="Q199" s="11">
        <f>P199/P206</f>
        <v>4.1908362616338013E-2</v>
      </c>
      <c r="S199" s="1" t="s">
        <v>106</v>
      </c>
      <c r="T199" s="7">
        <f>SUM(L199:L204)</f>
        <v>17654</v>
      </c>
      <c r="U199" s="10">
        <f>T199/L206</f>
        <v>0.28037798777098388</v>
      </c>
      <c r="V199" s="7">
        <f>SUM(N199:N204)</f>
        <v>16029</v>
      </c>
      <c r="W199" s="8">
        <f>V199/N206</f>
        <v>0.23493975903614459</v>
      </c>
      <c r="X199" s="7">
        <f>SUM(P199:P204)</f>
        <v>33683</v>
      </c>
      <c r="Y199" s="11">
        <f>X199/P206</f>
        <v>0.2567477951993658</v>
      </c>
    </row>
    <row r="200" spans="11:25" x14ac:dyDescent="0.15">
      <c r="K200" s="1" t="s">
        <v>126</v>
      </c>
      <c r="L200" s="7">
        <f>地区別5歳毎!G68</f>
        <v>2863</v>
      </c>
      <c r="M200" s="10">
        <f>L200/L206</f>
        <v>4.5469705391884378E-2</v>
      </c>
      <c r="N200" s="7">
        <f>地区別5歳毎!G69</f>
        <v>2419</v>
      </c>
      <c r="O200" s="8">
        <f>N200/N206</f>
        <v>3.5455691378653301E-2</v>
      </c>
      <c r="P200" s="7">
        <f t="shared" si="6"/>
        <v>5282</v>
      </c>
      <c r="Q200" s="11">
        <f>P200/P206</f>
        <v>4.0261908210166855E-2</v>
      </c>
      <c r="S200" s="1" t="s">
        <v>107</v>
      </c>
      <c r="T200" s="7">
        <f>SUM(L200:L204)</f>
        <v>14696</v>
      </c>
      <c r="U200" s="10">
        <f>T200/L206</f>
        <v>0.23339950766298737</v>
      </c>
      <c r="V200" s="7">
        <f>SUM(N200:N204)</f>
        <v>13489</v>
      </c>
      <c r="W200" s="8">
        <f>V200/N206</f>
        <v>0.19771055023011755</v>
      </c>
      <c r="X200" s="7">
        <f>SUM(P200:P204)</f>
        <v>28185</v>
      </c>
      <c r="Y200" s="11">
        <f>X200/P206</f>
        <v>0.21483943258302779</v>
      </c>
    </row>
    <row r="201" spans="11:25" x14ac:dyDescent="0.15">
      <c r="K201" s="1" t="s">
        <v>127</v>
      </c>
      <c r="L201" s="7">
        <f>地区別5歳毎!F68</f>
        <v>3319</v>
      </c>
      <c r="M201" s="10">
        <f>L201/L206</f>
        <v>5.2711824029222587E-2</v>
      </c>
      <c r="N201" s="7">
        <f>地区別5歳毎!F69</f>
        <v>3083</v>
      </c>
      <c r="O201" s="8">
        <f>N201/N206</f>
        <v>4.5188051475976904E-2</v>
      </c>
      <c r="P201" s="7">
        <f t="shared" si="6"/>
        <v>6402</v>
      </c>
      <c r="Q201" s="11">
        <f>P201/P206</f>
        <v>4.8799079205128403E-2</v>
      </c>
      <c r="S201" s="1" t="s">
        <v>108</v>
      </c>
      <c r="T201" s="7">
        <f>SUM(L201:L204)</f>
        <v>11833</v>
      </c>
      <c r="U201" s="10">
        <f>T201/L206</f>
        <v>0.18792980227110298</v>
      </c>
      <c r="V201" s="7">
        <f>SUM(N201:N204)</f>
        <v>11070</v>
      </c>
      <c r="W201" s="8">
        <f>V201/N206</f>
        <v>0.16225485885146426</v>
      </c>
      <c r="X201" s="7">
        <f>SUM(P201:P204)</f>
        <v>22903</v>
      </c>
      <c r="Y201" s="11">
        <f>X201/P206</f>
        <v>0.17457752437286095</v>
      </c>
    </row>
    <row r="202" spans="11:25" x14ac:dyDescent="0.15">
      <c r="K202" s="1" t="s">
        <v>128</v>
      </c>
      <c r="L202" s="7">
        <f>地区別5歳毎!E68</f>
        <v>3312</v>
      </c>
      <c r="M202" s="10">
        <f>L202/L206</f>
        <v>5.2600651155403799E-2</v>
      </c>
      <c r="N202" s="7">
        <f>地区別5歳毎!E69</f>
        <v>3089</v>
      </c>
      <c r="O202" s="8">
        <f>N202/N206</f>
        <v>4.5275994488904521E-2</v>
      </c>
      <c r="P202" s="7">
        <f t="shared" si="6"/>
        <v>6401</v>
      </c>
      <c r="Q202" s="11">
        <f>P202/P206</f>
        <v>4.8791456731025758E-2</v>
      </c>
      <c r="S202" s="1" t="s">
        <v>109</v>
      </c>
      <c r="T202" s="7">
        <f>SUM(L202:L204)</f>
        <v>8514</v>
      </c>
      <c r="U202" s="10">
        <f>T202/L206</f>
        <v>0.13521797824188042</v>
      </c>
      <c r="V202" s="7">
        <f>SUM(N202:N204)</f>
        <v>7987</v>
      </c>
      <c r="W202" s="8">
        <f>V202/N206</f>
        <v>0.11706680737548734</v>
      </c>
      <c r="X202" s="7">
        <f>SUM(P202:P204)</f>
        <v>16501</v>
      </c>
      <c r="Y202" s="11">
        <f>X202/P206</f>
        <v>0.12577844516773254</v>
      </c>
    </row>
    <row r="203" spans="11:25" x14ac:dyDescent="0.15">
      <c r="K203" s="1" t="s">
        <v>129</v>
      </c>
      <c r="L203" s="7">
        <f>地区別5歳毎!D68</f>
        <v>2924</v>
      </c>
      <c r="M203" s="10">
        <f>L203/L206</f>
        <v>4.6438497578019537E-2</v>
      </c>
      <c r="N203" s="7">
        <f>地区別5歳毎!D69</f>
        <v>2767</v>
      </c>
      <c r="O203" s="8">
        <f>N203/N206</f>
        <v>4.0556386128455427E-2</v>
      </c>
      <c r="P203" s="7">
        <f t="shared" si="6"/>
        <v>5691</v>
      </c>
      <c r="Q203" s="11">
        <f>P203/P206</f>
        <v>4.3379500118148347E-2</v>
      </c>
      <c r="S203" s="1" t="s">
        <v>3</v>
      </c>
      <c r="T203" s="7">
        <f>SUM(L203:L204)</f>
        <v>5202</v>
      </c>
      <c r="U203" s="10">
        <f>T203/L206</f>
        <v>8.2617327086476608E-2</v>
      </c>
      <c r="V203" s="7">
        <f>SUM(N203:N204)</f>
        <v>4898</v>
      </c>
      <c r="W203" s="8">
        <f>V203/N206</f>
        <v>7.179081288658283E-2</v>
      </c>
      <c r="X203" s="7">
        <f>SUM(P203:P204)</f>
        <v>10100</v>
      </c>
      <c r="Y203" s="11">
        <f>X203/P206</f>
        <v>7.6986988436706788E-2</v>
      </c>
    </row>
    <row r="204" spans="11:25" x14ac:dyDescent="0.15">
      <c r="K204" s="1" t="s">
        <v>130</v>
      </c>
      <c r="L204" s="7">
        <f>地区別5歳毎!C68</f>
        <v>2278</v>
      </c>
      <c r="M204" s="10">
        <f>L204/L206</f>
        <v>3.6178829508457078E-2</v>
      </c>
      <c r="N204" s="7">
        <f>地区別5歳毎!C69</f>
        <v>2131</v>
      </c>
      <c r="O204" s="8">
        <f>N204/N206</f>
        <v>3.12344267581274E-2</v>
      </c>
      <c r="P204" s="7">
        <f t="shared" si="6"/>
        <v>4409</v>
      </c>
      <c r="Q204" s="11">
        <f>P204/P206</f>
        <v>3.3607488318558434E-2</v>
      </c>
      <c r="S204" s="1" t="s">
        <v>110</v>
      </c>
      <c r="T204" s="7">
        <f>SUM(L204:L204)</f>
        <v>2278</v>
      </c>
      <c r="U204" s="10">
        <f>T204/L206</f>
        <v>3.6178829508457078E-2</v>
      </c>
      <c r="V204" s="7">
        <f>SUM(N204:N204)</f>
        <v>2131</v>
      </c>
      <c r="W204" s="8">
        <f>V204/N206</f>
        <v>3.12344267581274E-2</v>
      </c>
      <c r="X204" s="7">
        <f>SUM(P204:P204)</f>
        <v>4409</v>
      </c>
      <c r="Y204" s="11">
        <f>X204/P206</f>
        <v>3.3607488318558434E-2</v>
      </c>
    </row>
    <row r="205" spans="11:25" x14ac:dyDescent="0.15">
      <c r="K205" s="1"/>
    </row>
    <row r="206" spans="11:25" x14ac:dyDescent="0.15">
      <c r="K206" s="1"/>
      <c r="L206" s="7">
        <f>SUM(L184:L204)</f>
        <v>62965</v>
      </c>
      <c r="M206" s="6"/>
      <c r="N206" s="7">
        <f>SUM(N184:N204)</f>
        <v>68226</v>
      </c>
      <c r="O206" s="2"/>
      <c r="P206" s="7">
        <f>SUM(P184:P204)</f>
        <v>131191</v>
      </c>
      <c r="Q206" s="2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&amp;R令和8年1月1日現在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="50" workbookViewId="0">
      <selection activeCell="T30" sqref="T30"/>
    </sheetView>
  </sheetViews>
  <sheetFormatPr defaultRowHeight="13.5" x14ac:dyDescent="0.15"/>
  <cols>
    <col min="10" max="10" width="8.375" customWidth="1"/>
  </cols>
  <sheetData>
    <row r="1" spans="1:21" x14ac:dyDescent="0.15">
      <c r="A1" t="s">
        <v>149</v>
      </c>
      <c r="K1" t="s">
        <v>150</v>
      </c>
      <c r="U1" t="s">
        <v>151</v>
      </c>
    </row>
    <row r="30" spans="1:21" x14ac:dyDescent="0.15">
      <c r="A30" t="s">
        <v>154</v>
      </c>
      <c r="K30" t="s">
        <v>153</v>
      </c>
      <c r="U30" t="s">
        <v>152</v>
      </c>
    </row>
  </sheetData>
  <phoneticPr fontId="2"/>
  <pageMargins left="0.15748031496062992" right="0.19685039370078741" top="0.98425196850393704" bottom="0.98425196850393704" header="0.51181102362204722" footer="0.51181102362204722"/>
  <pageSetup paperSize="9" scale="55" orientation="landscape" r:id="rId1"/>
  <headerFooter alignWithMargins="0">
    <oddHeader>&amp;R令和8年1月1日現在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K29" sqref="K29"/>
    </sheetView>
  </sheetViews>
  <sheetFormatPr defaultRowHeight="13.5" x14ac:dyDescent="0.15"/>
  <cols>
    <col min="10" max="10" width="7.75" customWidth="1"/>
    <col min="20" max="20" width="5" customWidth="1"/>
  </cols>
  <sheetData>
    <row r="1" spans="1:21" ht="15.75" customHeight="1" x14ac:dyDescent="0.15">
      <c r="A1" s="19" t="s">
        <v>24</v>
      </c>
      <c r="K1" t="s">
        <v>25</v>
      </c>
      <c r="U1" t="s">
        <v>133</v>
      </c>
    </row>
    <row r="2" spans="1:21" ht="15.75" customHeight="1" x14ac:dyDescent="0.15">
      <c r="A2" s="19"/>
    </row>
    <row r="30" spans="2:21" s="19" customFormat="1" ht="14.25" x14ac:dyDescent="0.15">
      <c r="B30" s="19" t="s">
        <v>27</v>
      </c>
      <c r="K30" s="19" t="s">
        <v>148</v>
      </c>
      <c r="U30" s="19" t="s">
        <v>29</v>
      </c>
    </row>
    <row r="31" spans="2:21" s="19" customFormat="1" ht="14.25" x14ac:dyDescent="0.15"/>
  </sheetData>
  <phoneticPr fontId="2"/>
  <pageMargins left="0.27559055118110237" right="0.15748031496062992" top="0.98425196850393704" bottom="0.74803149606299213" header="0.51181102362204722" footer="0.51181102362204722"/>
  <pageSetup paperSize="9" scale="55" orientation="landscape" r:id="rId1"/>
  <headerFooter alignWithMargins="0">
    <oddHeader>&amp;R令和8年1月1日現在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各歳集計表</vt:lpstr>
      <vt:lpstr>地区別10歳毎</vt:lpstr>
      <vt:lpstr>地区別3区分</vt:lpstr>
      <vt:lpstr>地区別5歳毎</vt:lpstr>
      <vt:lpstr>地域毎人口ピラミッド（人数）①</vt:lpstr>
      <vt:lpstr>地域毎人口ピラミッド（構成比）②</vt:lpstr>
      <vt:lpstr>地域毎人口ピラミッド（人数）</vt:lpstr>
      <vt:lpstr>地域毎人口ピラミッド（構成比）</vt:lpstr>
      <vt:lpstr>各歳集計表!Print_Area</vt:lpstr>
      <vt:lpstr>地区別10歳毎!Print_Area</vt:lpstr>
      <vt:lpstr>地区別3区分!Print_Area</vt:lpstr>
      <vt:lpstr>地区別5歳毎!Print_Area</vt:lpstr>
      <vt:lpstr>各歳集計表!Print_Titles</vt:lpstr>
      <vt:lpstr>地区別10歳毎!Print_Titles</vt:lpstr>
      <vt:lpstr>地区別3区分!Print_Titles</vt:lpstr>
      <vt:lpstr>地区別5歳毎!Print_Titles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諫早市役所</dc:creator>
  <cp:lastModifiedBy>東　泰子</cp:lastModifiedBy>
  <cp:lastPrinted>2023-02-20T10:16:00Z</cp:lastPrinted>
  <dcterms:created xsi:type="dcterms:W3CDTF">2005-03-14T09:58:22Z</dcterms:created>
  <dcterms:modified xsi:type="dcterms:W3CDTF">2026-01-09T02:18:50Z</dcterms:modified>
</cp:coreProperties>
</file>