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fs\oa-filesv\1506200000_財政課\2025\３　決算\6. 公会計\総括\01照会・回答\07令和５年度財政状況資料集の作成について（2回目・地方公会計関係）\04HP更新用データ\"/>
    </mc:Choice>
  </mc:AlternateContent>
  <bookViews>
    <workbookView xWindow="-19320" yWindow="-120" windowWidth="19440" windowHeight="15000" firstSheet="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CO34" i="10"/>
  <c r="CO35" i="10" s="1"/>
  <c r="CO36" i="10" s="1"/>
  <c r="CO37" i="10" s="1"/>
  <c r="BW34" i="10"/>
  <c r="BW35" i="10" s="1"/>
  <c r="BW36" i="10" s="1"/>
  <c r="BW37" i="10" s="1"/>
  <c r="BW38"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<sst xmlns="http://schemas.openxmlformats.org/spreadsheetml/2006/main" count="1089" uniqueCount="578">
  <si>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</si>
  <si>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</si>
  <si>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</si>
  <si>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</si>
  <si>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</si>
  <si>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</si>
  <si>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</si>
  <si>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</si>
  <si>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</si>
  <si>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</si>
  <si>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</si>
  <si>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</si>
  <si>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</si>
  <si>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</si>
  <si>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</si>
  <si>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</si>
  <si>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</si>
  <si>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</si>
  <si>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</si>
  <si>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</si>
  <si>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</si>
  <si>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</si>
  <si>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</si>
  <si>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</si>
  <si>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</si>
  <si>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</si>
  <si>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</si>
  <si>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</si>
  <si>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</si>
  <si>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</si>
  <si>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</si>
  <si>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</si>
  <si>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</si>
  <si>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</si>
  <si>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</si>
  <si>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</si>
  <si>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</si>
  <si>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</si>
  <si>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</si>
  <si>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</si>
  <si>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</si>
  <si>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</si>
  <si>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</si>
  <si>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</si>
  <si>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</si>
  <si>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</si>
  <si>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</si>
  <si>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</si>
  <si>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</si>
  <si>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</si>
  <si>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</si>
  <si>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</si>
  <si>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</si>
  <si>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</si>
  <si>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</si>
  <si>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</si>
  <si>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</si>
  <si>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</si>
  <si>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</si>
  <si>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</si>
  <si>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</si>
  <si>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</si>
  <si>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</si>
  <si>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</si>
  <si>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</si>
  <si>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</si>
  <si>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</si>
  <si>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</si>
  <si>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</si>
  <si>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</si>
  <si>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</si>
  <si>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</si>
  <si>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</si>
  <si>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</si>
  <si>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</si>
  <si>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</si>
  <si>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</si>
  <si>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</si>
  <si>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</si>
  <si>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</si>
  <si>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</si>
  <si>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</si>
  <si>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</si>
  <si>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</si>
  <si>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</si>
  <si>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</si>
  <si>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</si>
  <si>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</si>
  <si>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</si>
  <si>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</si>
  <si>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</si>
  <si>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</si>
  <si>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</si>
  <si>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</si>
  <si>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</si>
  <si>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</si>
  <si>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</si>
  <si>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</si>
  <si>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</si>
  <si>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</si>
  <si>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</si>
  <si>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</si>
  <si>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</si>
  <si>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</si>
  <si>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</si>
  <si>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</si>
  <si>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</si>
  <si>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</si>
  <si>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</si>
  <si>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</si>
  <si>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</si>
  <si>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</si>
  <si>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</si>
  <si>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</si>
  <si>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</si>
  <si>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</si>
  <si>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</si>
  <si>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</si>
  <si>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</si>
  <si>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</si>
  <si>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</si>
  <si>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</si>
  <si>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</si>
  <si>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</si>
  <si>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</si>
  <si>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</si>
  <si>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</si>
  <si>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</si>
  <si>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</si>
  <si>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</si>
  <si>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</si>
  <si>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</si>
  <si>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</si>
  <si>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</si>
  <si>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</si>
  <si>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</si>
  <si>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</si>
  <si>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</si>
  <si>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</si>
  <si>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</si>
  <si>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</si>
  <si>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</si>
  <si>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</si>
  <si>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</si>
  <si>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</si>
  <si>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</si>
  <si>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</si>
  <si>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</si>
  <si>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</si>
  <si>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</si>
  <si>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</si>
  <si>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</si>
  <si>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</si>
  <si>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</si>
  <si>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</si>
  <si>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</si>
  <si>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</si>
  <si>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</si>
  <si>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</si>
  <si>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</si>
  <si>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</si>
  <si>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</si>
  <si>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</si>
  <si>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</si>
  <si>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</si>
  <si>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</si>
  <si>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</si>
  <si>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</si>
  <si>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</si>
  <si>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</si>
  <si>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</si>
  <si>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</si>
  <si>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</si>
  <si>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</si>
  <si>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</si>
  <si>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</si>
  <si>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</si>
  <si>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</si>
  <si>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</si>
  <si>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</si>
  <si>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</si>
  <si>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</si>
  <si>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</si>
  <si>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</si>
  <si>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</si>
  <si>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</si>
  <si>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</si>
  <si>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</si>
  <si>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</si>
  <si>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</si>
  <si>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</si>
  <si>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</si>
  <si>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</si>
  <si>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</si>
  <si>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</si>
  <si>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</si>
  <si>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</si>
  <si>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</si>
  <si>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</si>
  <si>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</si>
  <si>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</si>
  <si>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</si>
  <si>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長崎県諫早市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</si>
  <si>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</si>
  <si>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</si>
  <si>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</si>
  <si>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</si>
  <si>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</si>
  <si>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</si>
  <si>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</si>
  <si>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</si>
  <si>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</si>
  <si>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</si>
  <si>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</si>
  <si>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</si>
  <si>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</si>
  <si>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</si>
  <si>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</si>
  <si>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</si>
  <si>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</si>
  <si>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</si>
  <si>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</si>
  <si>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</si>
  <si>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</si>
  <si>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</si>
  <si>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</si>
  <si>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</si>
  <si>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</si>
  <si>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</si>
  <si>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</si>
  <si>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</si>
  <si>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</si>
  <si>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</si>
  <si>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</si>
  <si>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</si>
  <si>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</si>
  <si>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</si>
  <si>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</si>
  <si>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</si>
  <si>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</si>
  <si>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</si>
  <si>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</si>
  <si>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</si>
  <si>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</si>
  <si>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</si>
  <si>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</si>
  <si>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</si>
  <si>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</si>
  <si>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</si>
  <si>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</si>
  <si>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</si>
  <si>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</si>
  <si>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</si>
  <si>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</si>
  <si>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</si>
  <si>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</si>
  <si>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</si>
  <si>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</si>
  <si>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</si>
  <si>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</si>
  <si>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</si>
  <si>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</si>
  <si>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</si>
  <si>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</si>
  <si>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</si>
  <si>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</si>
  <si>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</si>
  <si>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</si>
  <si>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</si>
  <si>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</si>
  <si>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</si>
  <si>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</si>
  <si>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</si>
  <si>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</si>
  <si>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</si>
  <si>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</si>
  <si>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</si>
  <si>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</si>
  <si>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</si>
  <si>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</si>
  <si>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</si>
  <si>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</si>
  <si>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</si>
  <si>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</si>
  <si>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</si>
  <si>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</si>
  <si>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</si>
  <si>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</si>
  <si>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</si>
  <si>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</si>
  <si>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</si>
  <si>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</si>
  <si>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</si>
  <si>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</si>
  <si>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</si>
  <si>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</si>
  <si>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</si>
  <si>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</si>
  <si>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</si>
  <si>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</si>
  <si>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</si>
  <si>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</si>
  <si>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</si>
  <si>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</si>
  <si>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</si>
  <si>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</si>
  <si>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</si>
  <si>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</si>
  <si>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</si>
  <si>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</si>
  <si>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</si>
  <si>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</si>
  <si>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</si>
  <si>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</si>
  <si>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</si>
  <si>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</si>
  <si>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</si>
  <si>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</si>
  <si>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</si>
  <si>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</si>
  <si>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</si>
  <si>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</si>
  <si>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</si>
  <si>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</si>
  <si>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</si>
  <si>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</si>
  <si>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</si>
  <si>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</si>
  <si>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</si>
  <si>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</si>
  <si>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</si>
  <si>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</si>
  <si>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</si>
  <si>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</si>
  <si>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</si>
  <si>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</si>
  <si>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</si>
  <si>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</si>
  <si>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</si>
  <si>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</si>
  <si>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</si>
  <si>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</si>
  <si>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</si>
  <si>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</si>
  <si>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</si>
  <si>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</si>
  <si>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</si>
  <si>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</si>
  <si>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</si>
  <si>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</si>
  <si>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</si>
  <si>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</si>
  <si>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</si>
  <si>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長崎県諫早市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</si>
  <si>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</si>
  <si>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</si>
  <si>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</si>
  <si>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</si>
  <si>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</si>
  <si>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</si>
  <si>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</si>
  <si>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</si>
  <si>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</si>
  <si>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</si>
  <si>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</si>
  <si>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</si>
  <si>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</si>
  <si>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</si>
  <si>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</si>
  <si>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</si>
  <si>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</si>
  <si>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</si>
  <si>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</si>
  <si>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</si>
  <si>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</si>
  <si>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</si>
  <si>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</si>
  <si>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</si>
  <si>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</si>
  <si>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</si>
  <si>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</si>
  <si>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</si>
  <si>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</si>
  <si>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</si>
  <si>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</si>
  <si>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</si>
  <si>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</si>
  <si>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</si>
  <si>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</si>
  <si>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</si>
  <si>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</si>
  <si>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</si>
  <si>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</si>
  <si>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</si>
  <si>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</si>
  <si>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</si>
  <si>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</si>
  <si>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</si>
  <si>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</si>
  <si>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</si>
  <si>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</si>
  <si>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</si>
  <si>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</si>
  <si>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</si>
  <si>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</si>
  <si>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</si>
  <si>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</si>
  <si>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</si>
  <si>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</si>
  <si>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</si>
  <si>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</si>
  <si>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</si>
  <si>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</si>
  <si>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</si>
  <si>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</si>
  <si>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</si>
  <si>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</si>
  <si>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</si>
  <si>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</si>
  <si>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</si>
  <si>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</si>
  <si>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</si>
  <si>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</si>
  <si>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</si>
  <si>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</si>
  <si>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</si>
  <si>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</si>
  <si>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</si>
  <si>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</si>
  <si>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</si>
  <si>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</si>
  <si>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</si>
  <si>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</si>
  <si>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</si>
  <si>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</si>
  <si>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</si>
  <si>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</si>
  <si>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</si>
  <si>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</si>
  <si>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</si>
  <si>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</si>
  <si>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</si>
  <si>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</si>
  <si>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</si>
  <si>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</si>
  <si>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</si>
  <si>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</si>
  <si>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</si>
  <si>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</si>
  <si>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</si>
  <si>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</si>
  <si>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</si>
  <si>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</si>
  <si>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</si>
  <si>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</si>
  <si>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</si>
  <si>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</si>
  <si>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</si>
  <si>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</si>
  <si>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</si>
  <si>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</si>
  <si>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</si>
  <si>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</si>
  <si>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</si>
  <si>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</si>
  <si>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</si>
  <si>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</si>
  <si>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</si>
  <si>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</si>
  <si>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</si>
  <si>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</si>
  <si>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</si>
  <si>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</si>
  <si>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</si>
  <si>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</si>
  <si>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</si>
  <si>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</si>
  <si>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</si>
  <si>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</si>
  <si>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</si>
  <si>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</si>
  <si>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</si>
  <si>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</si>
  <si>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</si>
  <si>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</si>
  <si>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</si>
  <si>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</si>
  <si>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</si>
  <si>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</si>
  <si>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</si>
  <si>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</si>
  <si>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</si>
  <si>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</si>
  <si>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</si>
  <si>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</si>
  <si>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</si>
  <si>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</si>
  <si>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</si>
  <si>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</si>
  <si>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</si>
  <si>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</si>
  <si>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</si>
  <si>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</si>
  <si>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</si>
  <si>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</si>
  <si>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</si>
  <si>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</si>
  <si>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</si>
  <si>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</si>
  <si>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</si>
  <si>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</si>
  <si>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</si>
  <si>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</si>
  <si>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</si>
  <si>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</si>
  <si>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</si>
  <si>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</si>
  <si>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</si>
  <si>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</si>
  <si>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</si>
  <si>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</si>
  <si>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</si>
  <si>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</si>
  <si>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</si>
  <si>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</si>
  <si>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</si>
  <si>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</si>
  <si>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</si>
  <si>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</si>
  <si>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</si>
  <si>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</si>
  <si>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2.15</t>
  </si>
  <si>
    <t>水道事業会計</t>
  </si>
  <si>
    <t>下水道事業会計</t>
  </si>
  <si>
    <t>一般会計</t>
  </si>
  <si>
    <t>介護保険事業特別会計</t>
  </si>
  <si>
    <t>工業用水道事業会計</t>
  </si>
  <si>
    <t>後期高齢者医療特別会計</t>
  </si>
  <si>
    <t>墓園事業特別会計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</si>
  <si>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</si>
  <si>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</si>
  <si>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</si>
  <si>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</si>
  <si>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</si>
  <si>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</si>
  <si>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</si>
  <si>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</si>
  <si>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10"/>
  </si>
  <si>
    <t>県央県南広域環境組合一般会計</t>
    <rPh sb="0" eb="10">
      <t>ケンオウケンナンコウイキカンキョウクミアイ</t>
    </rPh>
    <rPh sb="10" eb="12">
      <t>イッパン</t>
    </rPh>
    <rPh sb="12" eb="14">
      <t>カイケイ</t>
    </rPh>
    <phoneticPr fontId="10"/>
  </si>
  <si>
    <t>長崎県後期高齢者医療広域連合普通会計</t>
    <rPh sb="0" eb="3">
      <t>ナガサキケン</t>
    </rPh>
    <rPh sb="3" eb="5">
      <t>コウキ</t>
    </rPh>
    <rPh sb="5" eb="8">
      <t>コウレイシャ</t>
    </rPh>
    <rPh sb="8" eb="10">
      <t>イリョウ</t>
    </rPh>
    <rPh sb="10" eb="12">
      <t>コウイキ</t>
    </rPh>
    <rPh sb="12" eb="14">
      <t>レンゴウ</t>
    </rPh>
    <rPh sb="14" eb="16">
      <t>フツウ</t>
    </rPh>
    <rPh sb="16" eb="18">
      <t>カイケイ</t>
    </rPh>
    <phoneticPr fontId="10"/>
  </si>
  <si>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ジギョウ</t>
    </rPh>
    <rPh sb="23" eb="25">
      <t>カイケイ</t>
    </rPh>
    <phoneticPr fontId="10"/>
  </si>
  <si>
    <t>長崎県市町村総合事務組合一般会計</t>
    <rPh sb="0" eb="3">
      <t>ナガサキケン</t>
    </rPh>
    <rPh sb="3" eb="6">
      <t>シチョウソン</t>
    </rPh>
    <rPh sb="6" eb="8">
      <t>ソウゴウ</t>
    </rPh>
    <rPh sb="8" eb="10">
      <t>ジム</t>
    </rPh>
    <rPh sb="10" eb="12">
      <t>クミアイ</t>
    </rPh>
    <rPh sb="12" eb="14">
      <t>イッパン</t>
    </rPh>
    <rPh sb="14" eb="16">
      <t>カイケイ</t>
    </rPh>
    <phoneticPr fontId="10"/>
  </si>
  <si>
    <t>諫早市施設管理公社</t>
    <rPh sb="0" eb="3">
      <t>イサハヤシ</t>
    </rPh>
    <rPh sb="3" eb="5">
      <t>シセツ</t>
    </rPh>
    <rPh sb="5" eb="7">
      <t>カンリ</t>
    </rPh>
    <rPh sb="7" eb="9">
      <t>コウシャ</t>
    </rPh>
    <phoneticPr fontId="10"/>
  </si>
  <si>
    <t>株式会社県央企画</t>
    <rPh sb="0" eb="4">
      <t>カブシキガイシャ</t>
    </rPh>
    <rPh sb="4" eb="6">
      <t>ケンオウ</t>
    </rPh>
    <rPh sb="6" eb="8">
      <t>キカク</t>
    </rPh>
    <phoneticPr fontId="10"/>
  </si>
  <si>
    <t>諫早市土地開発公社</t>
    <rPh sb="0" eb="3">
      <t>イサハヤシ</t>
    </rPh>
    <rPh sb="3" eb="5">
      <t>トチ</t>
    </rPh>
    <rPh sb="5" eb="7">
      <t>カイハツ</t>
    </rPh>
    <rPh sb="7" eb="9">
      <t>コウシャ</t>
    </rPh>
    <phoneticPr fontId="10"/>
  </si>
  <si>
    <t>諫早市小長井振興公社</t>
    <rPh sb="0" eb="3">
      <t>イサハヤシ</t>
    </rPh>
    <rPh sb="3" eb="6">
      <t>コナガイ</t>
    </rPh>
    <rPh sb="6" eb="8">
      <t>シンコウ</t>
    </rPh>
    <rPh sb="8" eb="10">
      <t>コウシャ</t>
    </rPh>
    <phoneticPr fontId="10"/>
  </si>
  <si>
    <t>-</t>
    <phoneticPr fontId="10"/>
  </si>
  <si>
    <t>諫早市地域づくり基金</t>
    <rPh sb="0" eb="3">
      <t>イサハヤシ</t>
    </rPh>
    <rPh sb="3" eb="5">
      <t>チイキ</t>
    </rPh>
    <rPh sb="8" eb="10">
      <t>キキン</t>
    </rPh>
    <phoneticPr fontId="2"/>
  </si>
  <si>
    <t>諫早市都市整備事業基金</t>
    <rPh sb="0" eb="2">
      <t>イサハヤ</t>
    </rPh>
    <rPh sb="2" eb="3">
      <t>シ</t>
    </rPh>
    <rPh sb="3" eb="5">
      <t>トシ</t>
    </rPh>
    <rPh sb="5" eb="7">
      <t>セイビ</t>
    </rPh>
    <rPh sb="7" eb="9">
      <t>ジギョウ</t>
    </rPh>
    <rPh sb="9" eb="11">
      <t>キキン</t>
    </rPh>
    <phoneticPr fontId="2"/>
  </si>
  <si>
    <t>諫早市地域福祉基金</t>
    <rPh sb="0" eb="3">
      <t>イサハヤシ</t>
    </rPh>
    <rPh sb="3" eb="5">
      <t>チイキ</t>
    </rPh>
    <rPh sb="5" eb="7">
      <t>フクシ</t>
    </rPh>
    <rPh sb="7" eb="9">
      <t>キキン</t>
    </rPh>
    <phoneticPr fontId="2"/>
  </si>
  <si>
    <t>諫早市こども未来基金</t>
    <rPh sb="0" eb="3">
      <t>イサハヤシ</t>
    </rPh>
    <rPh sb="6" eb="8">
      <t>ミライ</t>
    </rPh>
    <rPh sb="8" eb="10">
      <t>キキン</t>
    </rPh>
    <phoneticPr fontId="2"/>
  </si>
  <si>
    <t>諫早市産業活性化基金</t>
    <rPh sb="0" eb="3">
      <t>イサハヤシ</t>
    </rPh>
    <rPh sb="3" eb="5">
      <t>サンギョウ</t>
    </rPh>
    <rPh sb="5" eb="8">
      <t>カッセイカ</t>
    </rPh>
    <rPh sb="8" eb="10">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</si>
  <si>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</si>
  <si>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</si>
  <si>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</si>
  <si>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将来負担比率は生じていないが、有形固定資産減価償却率が全国平均及び長崎県平均を上回っており、年々上昇傾向にある。
　諫早市公共施設等総合管理計画及び各個別施設計画を基本とし、老朽化対策や更新を計画的に進めるとともに、既存施設の適正管理を行っていく。</t>
    <rPh sb="1" eb="7">
      <t>ショウライフタンヒリツ</t>
    </rPh>
    <rPh sb="8" eb="9">
      <t>ショウ</t>
    </rPh>
    <rPh sb="16" eb="27">
      <t>ユウケイコテイシサンゲンカショウキャクリツ</t>
    </rPh>
    <rPh sb="28" eb="32">
      <t>ゼンコクヘイキン</t>
    </rPh>
    <rPh sb="32" eb="33">
      <t>オヨ</t>
    </rPh>
    <rPh sb="34" eb="39">
      <t>ナガサキケンヘイキン</t>
    </rPh>
    <rPh sb="40" eb="42">
      <t>ウワマワ</t>
    </rPh>
    <rPh sb="47" eb="49">
      <t>ネンネン</t>
    </rPh>
    <rPh sb="49" eb="53">
      <t>ジョウショウケイコウ</t>
    </rPh>
    <rPh sb="59" eb="62">
      <t>イサハヤシ</t>
    </rPh>
    <rPh sb="62" eb="67">
      <t>コウキョウシセツトウ</t>
    </rPh>
    <rPh sb="67" eb="74">
      <t>ソウゴウカンリケイカクオヨ</t>
    </rPh>
    <rPh sb="75" eb="76">
      <t>カク</t>
    </rPh>
    <rPh sb="76" eb="82">
      <t>コベツシセツケイカク</t>
    </rPh>
    <rPh sb="83" eb="85">
      <t>キホン</t>
    </rPh>
    <rPh sb="88" eb="93">
      <t>ロウキュウカタイサク</t>
    </rPh>
    <rPh sb="94" eb="96">
      <t>コウシン</t>
    </rPh>
    <rPh sb="97" eb="100">
      <t>ケイカクテキ</t>
    </rPh>
    <rPh sb="101" eb="102">
      <t>スス</t>
    </rPh>
    <rPh sb="109" eb="113">
      <t>キゾンシセツ</t>
    </rPh>
    <rPh sb="114" eb="118">
      <t>テキセイカンリ</t>
    </rPh>
    <rPh sb="119" eb="120">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</si>
  <si>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</si>
  <si>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</si>
  <si>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</si>
  <si>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</si>
  <si>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</si>
  <si>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</si>
  <si>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</si>
  <si>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</si>
  <si>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将来負担比率は生じていないものの、実質公債費比率は類似団体平均を上回り、増加傾向にもある。
　将来財政を圧迫することがないよう、市債残高の縮減に努め、健全な財政運営の推進を図る。</t>
    <rPh sb="1" eb="7">
      <t>ショウライフタンヒリツ</t>
    </rPh>
    <rPh sb="8" eb="9">
      <t>ショウ</t>
    </rPh>
    <rPh sb="18" eb="20">
      <t>ジッシツ</t>
    </rPh>
    <rPh sb="20" eb="23">
      <t>コウサイヒ</t>
    </rPh>
    <rPh sb="23" eb="25">
      <t>ヒリツ</t>
    </rPh>
    <rPh sb="26" eb="28">
      <t>ルイジ</t>
    </rPh>
    <rPh sb="28" eb="30">
      <t>ダンタイ</t>
    </rPh>
    <rPh sb="30" eb="32">
      <t>ヘイキン</t>
    </rPh>
    <rPh sb="33" eb="35">
      <t>ウワマワ</t>
    </rPh>
    <rPh sb="37" eb="39">
      <t>ゾウカ</t>
    </rPh>
    <rPh sb="39" eb="41">
      <t>ケイコウ</t>
    </rPh>
    <rPh sb="48" eb="50">
      <t>ショウライ</t>
    </rPh>
    <rPh sb="50" eb="52">
      <t>ザイセイ</t>
    </rPh>
    <rPh sb="53" eb="55">
      <t>アッパク</t>
    </rPh>
    <rPh sb="65" eb="67">
      <t>シサイ</t>
    </rPh>
    <rPh sb="67" eb="69">
      <t>ザンダカ</t>
    </rPh>
    <rPh sb="70" eb="72">
      <t>シュクゲン</t>
    </rPh>
    <rPh sb="73" eb="74">
      <t>ツト</t>
    </rPh>
    <rPh sb="76" eb="78">
      <t>ケンゼン</t>
    </rPh>
    <rPh sb="79" eb="81">
      <t>ザイセイ</t>
    </rPh>
    <rPh sb="81" eb="83">
      <t>ウンエイ</t>
    </rPh>
    <rPh sb="84" eb="86">
      <t>スイシン</t>
    </rPh>
    <rPh sb="87" eb="88">
      <t>ハカ</t>
    </rPh>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</si>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</sst>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78BC-4466-90BD-3AED0EE88F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71735</c:v>
                </c:pt>
                <c:pt idx="1">
                  <c:v>70109</c:v>
                </c:pt>
                <c:pt idx="2">
                  <c:v>49479</c:v>
                </c:pt>
                <c:pt idx="3">
                  <c:v>49520</c:v>
                </c:pt>
                <c:pt idx="4">
                  <c:v>66236</c:v>
                </c:pt>
              </c:numCache>
            </c:numRef>
          </c:val>
          <c:smooth val="0"/>
          <c:extLst>
            <c:ext xmlns:c16="http://schemas.microsoft.com/office/drawing/2014/chart" uri="{C3380CC4-5D6E-409C-BE32-E72D297353CC}">
              <c16:uniqueId val="{00000001-78BC-4466-90BD-3AED0EE88F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2.34</c:v>
                </c:pt>
                <c:pt idx="1">
                  <c:v>2.92</c:v>
                </c:pt>
                <c:pt idx="2">
                  <c:v>4.59</c:v>
                </c:pt>
                <c:pt idx="3">
                  <c:v>4.45</c:v>
                </c:pt>
                <c:pt idx="4">
                  <c:v>3.84</c:v>
                </c:pt>
              </c:numCache>
            </c:numRef>
          </c:val>
          <c:extLst>
            <c:ext xmlns:c16="http://schemas.microsoft.com/office/drawing/2014/chart" uri="{C3380CC4-5D6E-409C-BE32-E72D297353CC}">
              <c16:uniqueId val="{00000000-A802-4C1F-B5A9-6229DB8CF4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13.45</c:v>
                </c:pt>
                <c:pt idx="1">
                  <c:v>12.8</c:v>
                </c:pt>
                <c:pt idx="2">
                  <c:v>15.06</c:v>
                </c:pt>
                <c:pt idx="3">
                  <c:v>13.46</c:v>
                </c:pt>
                <c:pt idx="4">
                  <c:v>14.39</c:v>
                </c:pt>
              </c:numCache>
            </c:numRef>
          </c:val>
          <c:extLst>
            <c:ext xmlns:c16="http://schemas.microsoft.com/office/drawing/2014/chart" uri="{C3380CC4-5D6E-409C-BE32-E72D297353CC}">
              <c16:uniqueId val="{00000001-A802-4C1F-B5A9-6229DB8CF4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2.83</c:v>
                </c:pt>
                <c:pt idx="1">
                  <c:v>1.67</c:v>
                </c:pt>
                <c:pt idx="2">
                  <c:v>4.2699999999999996</c:v>
                </c:pt>
                <c:pt idx="3">
                  <c:v>-2.15</c:v>
                </c:pt>
                <c:pt idx="4">
                  <c:v>0.53</c:v>
                </c:pt>
              </c:numCache>
            </c:numRef>
          </c:val>
          <c:smooth val="0"/>
          <c:extLst>
            <c:ext xmlns:c16="http://schemas.microsoft.com/office/drawing/2014/chart" uri="{C3380CC4-5D6E-409C-BE32-E72D297353CC}">
              <c16:uniqueId val="{00000002-A802-4C1F-B5A9-6229DB8CF4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289-4067-A87A-1CAABBFBA3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89-4067-A87A-1CAABBFBA320}"/>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0.22</c:v>
                </c:pt>
                <c:pt idx="4">
                  <c:v>#N/A</c:v>
                </c:pt>
                <c:pt idx="5">
                  <c:v>0.09</c:v>
                </c:pt>
                <c:pt idx="6">
                  <c:v>#N/A</c:v>
                </c:pt>
                <c:pt idx="7">
                  <c:v>0.06</c:v>
                </c:pt>
                <c:pt idx="8">
                  <c:v>#N/A</c:v>
                </c:pt>
                <c:pt idx="9">
                  <c:v>0.08</c:v>
                </c:pt>
              </c:numCache>
            </c:numRef>
          </c:val>
          <c:extLst>
            <c:ext xmlns:c16="http://schemas.microsoft.com/office/drawing/2014/chart" uri="{C3380CC4-5D6E-409C-BE32-E72D297353CC}">
              <c16:uniqueId val="{00000002-4289-4067-A87A-1CAABBFBA320}"/>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0.12</c:v>
                </c:pt>
                <c:pt idx="4">
                  <c:v>#N/A</c:v>
                </c:pt>
                <c:pt idx="5">
                  <c:v>0.14000000000000001</c:v>
                </c:pt>
                <c:pt idx="6">
                  <c:v>#N/A</c:v>
                </c:pt>
                <c:pt idx="7">
                  <c:v>0.17</c:v>
                </c:pt>
                <c:pt idx="8">
                  <c:v>#N/A</c:v>
                </c:pt>
                <c:pt idx="9">
                  <c:v>0.16</c:v>
                </c:pt>
              </c:numCache>
            </c:numRef>
          </c:val>
          <c:extLst>
            <c:ext xmlns:c16="http://schemas.microsoft.com/office/drawing/2014/chart" uri="{C3380CC4-5D6E-409C-BE32-E72D297353CC}">
              <c16:uniqueId val="{00000003-4289-4067-A87A-1CAABBFBA32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0.25</c:v>
                </c:pt>
                <c:pt idx="4">
                  <c:v>#N/A</c:v>
                </c:pt>
                <c:pt idx="5">
                  <c:v>0.24</c:v>
                </c:pt>
                <c:pt idx="6">
                  <c:v>#N/A</c:v>
                </c:pt>
                <c:pt idx="7">
                  <c:v>0.27</c:v>
                </c:pt>
                <c:pt idx="8">
                  <c:v>#N/A</c:v>
                </c:pt>
                <c:pt idx="9">
                  <c:v>0.27</c:v>
                </c:pt>
              </c:numCache>
            </c:numRef>
          </c:val>
          <c:extLst>
            <c:ext xmlns:c16="http://schemas.microsoft.com/office/drawing/2014/chart" uri="{C3380CC4-5D6E-409C-BE32-E72D297353CC}">
              <c16:uniqueId val="{00000004-4289-4067-A87A-1CAABBFBA320}"/>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1.46</c:v>
                </c:pt>
                <c:pt idx="2">
                  <c:v>#N/A</c:v>
                </c:pt>
                <c:pt idx="3">
                  <c:v>1.4</c:v>
                </c:pt>
                <c:pt idx="4">
                  <c:v>#N/A</c:v>
                </c:pt>
                <c:pt idx="5">
                  <c:v>1.45</c:v>
                </c:pt>
                <c:pt idx="6">
                  <c:v>#N/A</c:v>
                </c:pt>
                <c:pt idx="7">
                  <c:v>1.65</c:v>
                </c:pt>
                <c:pt idx="8">
                  <c:v>#N/A</c:v>
                </c:pt>
                <c:pt idx="9">
                  <c:v>1.94</c:v>
                </c:pt>
              </c:numCache>
            </c:numRef>
          </c:val>
          <c:extLst>
            <c:ext xmlns:c16="http://schemas.microsoft.com/office/drawing/2014/chart" uri="{C3380CC4-5D6E-409C-BE32-E72D297353CC}">
              <c16:uniqueId val="{00000005-4289-4067-A87A-1CAABBFBA32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2.98</c:v>
                </c:pt>
                <c:pt idx="2">
                  <c:v>#N/A</c:v>
                </c:pt>
                <c:pt idx="3">
                  <c:v>3.86</c:v>
                </c:pt>
                <c:pt idx="4">
                  <c:v>#N/A</c:v>
                </c:pt>
                <c:pt idx="5">
                  <c:v>1.65</c:v>
                </c:pt>
                <c:pt idx="6">
                  <c:v>#N/A</c:v>
                </c:pt>
                <c:pt idx="7">
                  <c:v>2.7</c:v>
                </c:pt>
                <c:pt idx="8">
                  <c:v>#N/A</c:v>
                </c:pt>
                <c:pt idx="9">
                  <c:v>3.11</c:v>
                </c:pt>
              </c:numCache>
            </c:numRef>
          </c:val>
          <c:extLst>
            <c:ext xmlns:c16="http://schemas.microsoft.com/office/drawing/2014/chart" uri="{C3380CC4-5D6E-409C-BE32-E72D297353CC}">
              <c16:uniqueId val="{00000006-4289-4067-A87A-1CAABBFBA32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2.2400000000000002</c:v>
                </c:pt>
                <c:pt idx="2">
                  <c:v>#N/A</c:v>
                </c:pt>
                <c:pt idx="3">
                  <c:v>2.79</c:v>
                </c:pt>
                <c:pt idx="4">
                  <c:v>#N/A</c:v>
                </c:pt>
                <c:pt idx="5">
                  <c:v>4.43</c:v>
                </c:pt>
                <c:pt idx="6">
                  <c:v>#N/A</c:v>
                </c:pt>
                <c:pt idx="7">
                  <c:v>4.2699999999999996</c:v>
                </c:pt>
                <c:pt idx="8">
                  <c:v>#N/A</c:v>
                </c:pt>
                <c:pt idx="9">
                  <c:v>3.67</c:v>
                </c:pt>
              </c:numCache>
            </c:numRef>
          </c:val>
          <c:extLst>
            <c:ext xmlns:c16="http://schemas.microsoft.com/office/drawing/2014/chart" uri="{C3380CC4-5D6E-409C-BE32-E72D297353CC}">
              <c16:uniqueId val="{00000007-4289-4067-A87A-1CAABBFBA32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4.76</c:v>
                </c:pt>
                <c:pt idx="2">
                  <c:v>#N/A</c:v>
                </c:pt>
                <c:pt idx="3">
                  <c:v>4.25</c:v>
                </c:pt>
                <c:pt idx="4">
                  <c:v>#N/A</c:v>
                </c:pt>
                <c:pt idx="5">
                  <c:v>4.33</c:v>
                </c:pt>
                <c:pt idx="6">
                  <c:v>#N/A</c:v>
                </c:pt>
                <c:pt idx="7">
                  <c:v>4.79</c:v>
                </c:pt>
                <c:pt idx="8">
                  <c:v>#N/A</c:v>
                </c:pt>
                <c:pt idx="9">
                  <c:v>5.1100000000000003</c:v>
                </c:pt>
              </c:numCache>
            </c:numRef>
          </c:val>
          <c:extLst>
            <c:ext xmlns:c16="http://schemas.microsoft.com/office/drawing/2014/chart" uri="{C3380CC4-5D6E-409C-BE32-E72D297353CC}">
              <c16:uniqueId val="{00000008-4289-4067-A87A-1CAABBFBA3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17.21</c:v>
                </c:pt>
                <c:pt idx="2">
                  <c:v>#N/A</c:v>
                </c:pt>
                <c:pt idx="3">
                  <c:v>17.170000000000002</c:v>
                </c:pt>
                <c:pt idx="4">
                  <c:v>#N/A</c:v>
                </c:pt>
                <c:pt idx="5">
                  <c:v>15.56</c:v>
                </c:pt>
                <c:pt idx="6">
                  <c:v>#N/A</c:v>
                </c:pt>
                <c:pt idx="7">
                  <c:v>15.68</c:v>
                </c:pt>
                <c:pt idx="8">
                  <c:v>#N/A</c:v>
                </c:pt>
                <c:pt idx="9">
                  <c:v>15.45</c:v>
                </c:pt>
              </c:numCache>
            </c:numRef>
          </c:val>
          <c:extLst>
            <c:ext xmlns:c16="http://schemas.microsoft.com/office/drawing/2014/chart" uri="{C3380CC4-5D6E-409C-BE32-E72D297353CC}">
              <c16:uniqueId val="{00000009-4289-4067-A87A-1CAABBFBA3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8141</c:v>
                </c:pt>
                <c:pt idx="5">
                  <c:v>7360</c:v>
                </c:pt>
                <c:pt idx="8">
                  <c:v>7183</c:v>
                </c:pt>
                <c:pt idx="11">
                  <c:v>6848</c:v>
                </c:pt>
                <c:pt idx="14">
                  <c:v>6403</c:v>
                </c:pt>
              </c:numCache>
            </c:numRef>
          </c:val>
          <c:extLst>
            <c:ext xmlns:c16="http://schemas.microsoft.com/office/drawing/2014/chart" uri="{C3380CC4-5D6E-409C-BE32-E72D297353CC}">
              <c16:uniqueId val="{00000000-6EEC-4DB6-B398-C466AD6EDC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0</c:v>
                </c:pt>
                <c:pt idx="6">
                  <c:v>2</c:v>
                </c:pt>
                <c:pt idx="9">
                  <c:v>1</c:v>
                </c:pt>
                <c:pt idx="12">
                  <c:v>1</c:v>
                </c:pt>
              </c:numCache>
            </c:numRef>
          </c:val>
          <c:extLst>
            <c:ext xmlns:c16="http://schemas.microsoft.com/office/drawing/2014/chart" uri="{C3380CC4-5D6E-409C-BE32-E72D297353CC}">
              <c16:uniqueId val="{00000001-6EEC-4DB6-B398-C466AD6EDC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5</c:v>
                </c:pt>
                <c:pt idx="6">
                  <c:v>35</c:v>
                </c:pt>
                <c:pt idx="9">
                  <c:v>29</c:v>
                </c:pt>
                <c:pt idx="12">
                  <c:v>15</c:v>
                </c:pt>
              </c:numCache>
            </c:numRef>
          </c:val>
          <c:extLst>
            <c:ext xmlns:c16="http://schemas.microsoft.com/office/drawing/2014/chart" uri="{C3380CC4-5D6E-409C-BE32-E72D297353CC}">
              <c16:uniqueId val="{00000002-6EEC-4DB6-B398-C466AD6EDC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410</c:v>
                </c:pt>
                <c:pt idx="3">
                  <c:v>240</c:v>
                </c:pt>
                <c:pt idx="6">
                  <c:v>325</c:v>
                </c:pt>
                <c:pt idx="9">
                  <c:v>347</c:v>
                </c:pt>
                <c:pt idx="12">
                  <c:v>340</c:v>
                </c:pt>
              </c:numCache>
            </c:numRef>
          </c:val>
          <c:extLst>
            <c:ext xmlns:c16="http://schemas.microsoft.com/office/drawing/2014/chart" uri="{C3380CC4-5D6E-409C-BE32-E72D297353CC}">
              <c16:uniqueId val="{00000003-6EEC-4DB6-B398-C466AD6EDC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1757</c:v>
                </c:pt>
                <c:pt idx="3">
                  <c:v>1758</c:v>
                </c:pt>
                <c:pt idx="6">
                  <c:v>1812</c:v>
                </c:pt>
                <c:pt idx="9">
                  <c:v>1790</c:v>
                </c:pt>
                <c:pt idx="12">
                  <c:v>1735</c:v>
                </c:pt>
              </c:numCache>
            </c:numRef>
          </c:val>
          <c:extLst>
            <c:ext xmlns:c16="http://schemas.microsoft.com/office/drawing/2014/chart" uri="{C3380CC4-5D6E-409C-BE32-E72D297353CC}">
              <c16:uniqueId val="{00000004-6EEC-4DB6-B398-C466AD6EDC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EC-4DB6-B398-C466AD6EDC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EC-4DB6-B398-C466AD6EDC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7559</c:v>
                </c:pt>
                <c:pt idx="3">
                  <c:v>7145</c:v>
                </c:pt>
                <c:pt idx="6">
                  <c:v>7130</c:v>
                </c:pt>
                <c:pt idx="9">
                  <c:v>6866</c:v>
                </c:pt>
                <c:pt idx="12">
                  <c:v>6426</c:v>
                </c:pt>
              </c:numCache>
            </c:numRef>
          </c:val>
          <c:extLst>
            <c:ext xmlns:c16="http://schemas.microsoft.com/office/drawing/2014/chart" uri="{C3380CC4-5D6E-409C-BE32-E72D297353CC}">
              <c16:uniqueId val="{00000007-6EEC-4DB6-B398-C466AD6EDC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1604</c:v>
                </c:pt>
                <c:pt idx="2">
                  <c:v>#N/A</c:v>
                </c:pt>
                <c:pt idx="3">
                  <c:v>#N/A</c:v>
                </c:pt>
                <c:pt idx="4">
                  <c:v>1788</c:v>
                </c:pt>
                <c:pt idx="5">
                  <c:v>#N/A</c:v>
                </c:pt>
                <c:pt idx="6">
                  <c:v>#N/A</c:v>
                </c:pt>
                <c:pt idx="7">
                  <c:v>2121</c:v>
                </c:pt>
                <c:pt idx="8">
                  <c:v>#N/A</c:v>
                </c:pt>
                <c:pt idx="9">
                  <c:v>#N/A</c:v>
                </c:pt>
                <c:pt idx="10">
                  <c:v>2185</c:v>
                </c:pt>
                <c:pt idx="11">
                  <c:v>#N/A</c:v>
                </c:pt>
                <c:pt idx="12">
                  <c:v>#N/A</c:v>
                </c:pt>
                <c:pt idx="13">
                  <c:v>2114</c:v>
                </c:pt>
                <c:pt idx="14">
                  <c:v>#N/A</c:v>
                </c:pt>
              </c:numCache>
            </c:numRef>
          </c:val>
          <c:smooth val="0"/>
          <c:extLst>
            <c:ext xmlns:c16="http://schemas.microsoft.com/office/drawing/2014/chart" uri="{C3380CC4-5D6E-409C-BE32-E72D297353CC}">
              <c16:uniqueId val="{00000008-6EEC-4DB6-B398-C466AD6EDC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59396</c:v>
                </c:pt>
                <c:pt idx="5">
                  <c:v>57242</c:v>
                </c:pt>
                <c:pt idx="8">
                  <c:v>54615</c:v>
                </c:pt>
                <c:pt idx="11">
                  <c:v>51869</c:v>
                </c:pt>
                <c:pt idx="14">
                  <c:v>50745</c:v>
                </c:pt>
              </c:numCache>
            </c:numRef>
          </c:val>
          <c:extLst>
            <c:ext xmlns:c16="http://schemas.microsoft.com/office/drawing/2014/chart" uri="{C3380CC4-5D6E-409C-BE32-E72D297353CC}">
              <c16:uniqueId val="{00000000-D4B9-45CD-95B5-A632187888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9146</c:v>
                </c:pt>
                <c:pt idx="5">
                  <c:v>9491</c:v>
                </c:pt>
                <c:pt idx="8">
                  <c:v>10441</c:v>
                </c:pt>
                <c:pt idx="11">
                  <c:v>11147</c:v>
                </c:pt>
                <c:pt idx="14">
                  <c:v>12406</c:v>
                </c:pt>
              </c:numCache>
            </c:numRef>
          </c:val>
          <c:extLst>
            <c:ext xmlns:c16="http://schemas.microsoft.com/office/drawing/2014/chart" uri="{C3380CC4-5D6E-409C-BE32-E72D297353CC}">
              <c16:uniqueId val="{00000001-D4B9-45CD-95B5-A632187888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21195</c:v>
                </c:pt>
                <c:pt idx="5">
                  <c:v>20126</c:v>
                </c:pt>
                <c:pt idx="8">
                  <c:v>23227</c:v>
                </c:pt>
                <c:pt idx="11">
                  <c:v>22861</c:v>
                </c:pt>
                <c:pt idx="14">
                  <c:v>20593</c:v>
                </c:pt>
              </c:numCache>
            </c:numRef>
          </c:val>
          <c:extLst>
            <c:ext xmlns:c16="http://schemas.microsoft.com/office/drawing/2014/chart" uri="{C3380CC4-5D6E-409C-BE32-E72D297353CC}">
              <c16:uniqueId val="{00000002-D4B9-45CD-95B5-A632187888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B9-45CD-95B5-A632187888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B9-45CD-95B5-A632187888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978</c:v>
                </c:pt>
                <c:pt idx="6">
                  <c:v>0</c:v>
                </c:pt>
                <c:pt idx="9">
                  <c:v>0</c:v>
                </c:pt>
                <c:pt idx="12">
                  <c:v>0</c:v>
                </c:pt>
              </c:numCache>
            </c:numRef>
          </c:val>
          <c:extLst>
            <c:ext xmlns:c16="http://schemas.microsoft.com/office/drawing/2014/chart" uri="{C3380CC4-5D6E-409C-BE32-E72D297353CC}">
              <c16:uniqueId val="{00000005-D4B9-45CD-95B5-A632187888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6792</c:v>
                </c:pt>
                <c:pt idx="3">
                  <c:v>6671</c:v>
                </c:pt>
                <c:pt idx="6">
                  <c:v>6431</c:v>
                </c:pt>
                <c:pt idx="9">
                  <c:v>6356</c:v>
                </c:pt>
                <c:pt idx="12">
                  <c:v>6686</c:v>
                </c:pt>
              </c:numCache>
            </c:numRef>
          </c:val>
          <c:extLst>
            <c:ext xmlns:c16="http://schemas.microsoft.com/office/drawing/2014/chart" uri="{C3380CC4-5D6E-409C-BE32-E72D297353CC}">
              <c16:uniqueId val="{00000006-D4B9-45CD-95B5-A632187888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1227</c:v>
                </c:pt>
                <c:pt idx="3">
                  <c:v>1019</c:v>
                </c:pt>
                <c:pt idx="6">
                  <c:v>795</c:v>
                </c:pt>
                <c:pt idx="9">
                  <c:v>586</c:v>
                </c:pt>
                <c:pt idx="12">
                  <c:v>662</c:v>
                </c:pt>
              </c:numCache>
            </c:numRef>
          </c:val>
          <c:extLst>
            <c:ext xmlns:c16="http://schemas.microsoft.com/office/drawing/2014/chart" uri="{C3380CC4-5D6E-409C-BE32-E72D297353CC}">
              <c16:uniqueId val="{00000007-D4B9-45CD-95B5-A632187888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21318</c:v>
                </c:pt>
                <c:pt idx="3">
                  <c:v>20404</c:v>
                </c:pt>
                <c:pt idx="6">
                  <c:v>19744</c:v>
                </c:pt>
                <c:pt idx="9">
                  <c:v>19278</c:v>
                </c:pt>
                <c:pt idx="12">
                  <c:v>18975</c:v>
                </c:pt>
              </c:numCache>
            </c:numRef>
          </c:val>
          <c:extLst>
            <c:ext xmlns:c16="http://schemas.microsoft.com/office/drawing/2014/chart" uri="{C3380CC4-5D6E-409C-BE32-E72D297353CC}">
              <c16:uniqueId val="{00000008-D4B9-45CD-95B5-A632187888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1018</c:v>
                </c:pt>
                <c:pt idx="3">
                  <c:v>1015</c:v>
                </c:pt>
                <c:pt idx="6">
                  <c:v>1013</c:v>
                </c:pt>
                <c:pt idx="9">
                  <c:v>1013</c:v>
                </c:pt>
                <c:pt idx="12">
                  <c:v>0</c:v>
                </c:pt>
              </c:numCache>
            </c:numRef>
          </c:val>
          <c:extLst>
            <c:ext xmlns:c16="http://schemas.microsoft.com/office/drawing/2014/chart" uri="{C3380CC4-5D6E-409C-BE32-E72D297353CC}">
              <c16:uniqueId val="{00000009-D4B9-45CD-95B5-A632187888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54432</c:v>
                </c:pt>
                <c:pt idx="3">
                  <c:v>53228</c:v>
                </c:pt>
                <c:pt idx="6">
                  <c:v>50751</c:v>
                </c:pt>
                <c:pt idx="9">
                  <c:v>47537</c:v>
                </c:pt>
                <c:pt idx="12">
                  <c:v>45748</c:v>
                </c:pt>
              </c:numCache>
            </c:numRef>
          </c:val>
          <c:extLst>
            <c:ext xmlns:c16="http://schemas.microsoft.com/office/drawing/2014/chart" uri="{C3380CC4-5D6E-409C-BE32-E72D297353CC}">
              <c16:uniqueId val="{0000000A-D4B9-45CD-95B5-A632187888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4B9-45CD-95B5-A632187888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5310</c:v>
                </c:pt>
                <c:pt idx="1">
                  <c:v>4649</c:v>
                </c:pt>
                <c:pt idx="2">
                  <c:v>5030</c:v>
                </c:pt>
              </c:numCache>
            </c:numRef>
          </c:val>
          <c:extLst>
            <c:ext xmlns:c16="http://schemas.microsoft.com/office/drawing/2014/chart" uri="{C3380CC4-5D6E-409C-BE32-E72D297353CC}">
              <c16:uniqueId val="{00000000-6651-4B10-B0DE-702C8A8226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3044</c:v>
                </c:pt>
                <c:pt idx="1">
                  <c:v>3045</c:v>
                </c:pt>
                <c:pt idx="2">
                  <c:v>2045</c:v>
                </c:pt>
              </c:numCache>
            </c:numRef>
          </c:val>
          <c:extLst>
            <c:ext xmlns:c16="http://schemas.microsoft.com/office/drawing/2014/chart" uri="{C3380CC4-5D6E-409C-BE32-E72D297353CC}">
              <c16:uniqueId val="{00000001-6651-4B10-B0DE-702C8A8226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15804</c:v>
                </c:pt>
                <c:pt idx="1">
                  <c:v>16194</c:v>
                </c:pt>
                <c:pt idx="2">
                  <c:v>14837</c:v>
                </c:pt>
              </c:numCache>
            </c:numRef>
          </c:val>
          <c:extLst>
            <c:ext xmlns:c16="http://schemas.microsoft.com/office/drawing/2014/chart" uri="{C3380CC4-5D6E-409C-BE32-E72D297353CC}">
              <c16:uniqueId val="{00000002-6651-4B10-B0DE-702C8A8226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{D59FAF21-7881-4B7D-B9E0-2850F9EC9C4F}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0DF-4A3C-9E81-C8021D888C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{D72F055D-B7B6-4D3A-A7DB-F5C724EA624B}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DF-4A3C-9E81-C8021D888C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{1D7F2094-8518-4E7F-B9DB-F0F244007391}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DF-4A3C-9E81-C8021D888C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{17454603-0F73-4D79-942D-3CA53663EB1A}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DF-4A3C-9E81-C8021D888C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{76CBE8A8-B0E9-4C52-9655-B71BA7DE29F6}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DF-4A3C-9E81-C8021D888C6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{E1709FF8-7024-4B2D-A4BB-7FD3B54931C4}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0DF-4A3C-9E81-C8021D888C6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{2528E4C9-2DB0-4D47-9070-D9A33C87F109}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0DF-4A3C-9E81-C8021D888C6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{8531EF10-9B0C-44C1-BAD1-FADE5652B573}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0DF-4A3C-9E81-C8021D888C6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{3452126F-559A-425F-ADFE-C1A006ED30AB}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0DF-4A3C-9E81-C8021D888C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63.3</c:v>
                </c:pt>
                <c:pt idx="16">
                  <c:v>65.099999999999994</c:v>
                </c:pt>
                <c:pt idx="24">
                  <c:v>66.2</c:v>
                </c:pt>
                <c:pt idx="32">
                  <c:v>67.5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0DF-4A3C-9E81-C8021D888C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{D4681F8E-B321-4153-A6CF-2FAEE48756B9}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0DF-4A3C-9E81-C8021D888C6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{CA329FDD-E452-423C-AAA4-52A5B4A03BA7}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DF-4A3C-9E81-C8021D888C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{BA21AD5D-264F-47F5-8F69-E70BE72E0B4B}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DF-4A3C-9E81-C8021D888C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{11EB729F-2041-4ACC-9DD0-6F56D3A41BDD}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DF-4A3C-9E81-C8021D888C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{909CBD9D-572B-4BFB-A007-2592C4CCFB9F}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DF-4A3C-9E81-C8021D888C6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{26813FE8-B23E-419A-8E9F-04B65CB25C58}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0DF-4A3C-9E81-C8021D888C6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{D115FB5D-7478-43CC-A9B2-18177B337B7A}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0DF-4A3C-9E81-C8021D888C6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{6E06F984-7E1C-41DA-8C89-6F8F3C63E84F}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0DF-4A3C-9E81-C8021D888C6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{17F7B4E3-1B68-4A76-B979-4EC77A2AAFAD}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0DF-4A3C-9E81-C8021D888C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60DF-4A3C-9E81-C8021D888C6E}"/>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{B04DA5E8-9A0D-45B5-B2C8-C72B7734613B}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4F3-4770-A087-D89357194A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{9EBB2470-466B-419F-9AF1-46899C381EDA}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F3-4770-A087-D89357194A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{5F01502E-D514-44F6-963B-8F3187CE1830}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F3-4770-A087-D89357194A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{EEBEC194-3A85-48E1-8244-73C4EDADDC09}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F3-4770-A087-D89357194A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{1689B272-F3D3-4376-9E1D-3AE5CAFA7220}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F3-4770-A087-D89357194A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{1DE286ED-C857-41E0-9BFF-236F7C5AC578}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4F3-4770-A087-D89357194A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{6AA4987D-0260-439F-AF87-7B8FBE39E3E6}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4F3-4770-A087-D89357194A0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{DFB259C1-7EFC-4150-888A-A35DDF186666}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4F3-4770-A087-D89357194A0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{6B3924F0-14D5-443B-A4D7-DBF6917D8E86}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4F3-4770-A087-D89357194A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6.8</c:v>
                </c:pt>
                <c:pt idx="16">
                  <c:v>6.5</c:v>
                </c:pt>
                <c:pt idx="24">
                  <c:v>7</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4F3-4770-A087-D89357194A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{E701349D-0801-475F-8F90-D39FAED7C0D0}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4F3-4770-A087-D89357194A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{09F04247-6848-49E5-BAE2-2182A47A3303}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F3-4770-A087-D89357194A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{DFB99624-ED32-4A0B-8985-41E4BFD01D91}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F3-4770-A087-D89357194A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{6555B73C-3CD3-481A-A122-F0FC3B074947}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F3-4770-A087-D89357194A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{9A8A9703-A502-4B68-B594-B60AA3120621}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F3-4770-A087-D89357194A0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{5A8EED03-05E9-4535-962D-30F43B1A71B5}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4F3-4770-A087-D89357194A0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{719F96BA-15D1-43FE-9B48-5EB6F25EC0D4}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4F3-4770-A087-D89357194A0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{D0FABF16-0D4D-4CF3-97B7-E916A7B9E502}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4F3-4770-A087-D89357194A0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{404F1EE2-862B-4054-A930-5AF0871EB5B6}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4F3-4770-A087-D89357194A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E4F3-4770-A087-D89357194A00}"/>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算入に加わる令和</a:t>
          </a:r>
          <a:r>
            <a:rPr kumimoji="1" lang="en-US" altLang="ja-JP" sz="1300">
              <a:solidFill>
                <a:schemeClr val="tx1"/>
              </a:solidFill>
              <a:latin typeface="ＭＳ ゴシック" pitchFamily="49" charset="-128"/>
              <a:ea typeface="ＭＳ ゴシック" pitchFamily="49" charset="-128"/>
            </a:rPr>
            <a:t>5</a:t>
          </a:r>
          <a:r>
            <a:rPr kumimoji="1" lang="ja-JP" altLang="en-US" sz="1300">
              <a:solidFill>
                <a:schemeClr val="tx1"/>
              </a:solidFill>
              <a:latin typeface="ＭＳ ゴシック" pitchFamily="49" charset="-128"/>
              <a:ea typeface="ＭＳ ゴシック" pitchFamily="49" charset="-128"/>
            </a:rPr>
            <a:t>年度と外れる令和</a:t>
          </a:r>
          <a:r>
            <a:rPr kumimoji="1" lang="en-US" altLang="ja-JP" sz="1300">
              <a:solidFill>
                <a:schemeClr val="tx1"/>
              </a:solidFill>
              <a:latin typeface="ＭＳ ゴシック" pitchFamily="49" charset="-128"/>
              <a:ea typeface="ＭＳ ゴシック" pitchFamily="49" charset="-128"/>
            </a:rPr>
            <a:t>2</a:t>
          </a:r>
          <a:r>
            <a:rPr kumimoji="1" lang="ja-JP" altLang="en-US" sz="1300">
              <a:solidFill>
                <a:schemeClr val="tx1"/>
              </a:solidFill>
              <a:latin typeface="ＭＳ ゴシック" pitchFamily="49" charset="-128"/>
              <a:ea typeface="ＭＳ ゴシック" pitchFamily="49" charset="-128"/>
            </a:rPr>
            <a:t>年度の分子比較において、一般会計等の繰上償還を除く地方債元利償還金充当一般財源が減となった。　　</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　その一方で、準元利償還金が一部事務組合の地方債償還の増等に伴い、増となったことに加え、控除される基準財政需要額算入額が、合併特例事業債や東日本大震災全国緊急防災施設債の減等により、減となったことにより、分子総額では増となった。</a:t>
          </a:r>
        </a:p>
        <a:p>
          <a:r>
            <a:rPr kumimoji="1" lang="ja-JP" altLang="en-US" sz="1300">
              <a:solidFill>
                <a:schemeClr val="tx1"/>
              </a:solidFill>
              <a:latin typeface="ＭＳ ゴシック" pitchFamily="49" charset="-128"/>
              <a:ea typeface="ＭＳ ゴシック" pitchFamily="49" charset="-128"/>
            </a:rPr>
            <a:t>　今後も交付税算入率の高い起債を有効に活用するとともに、公債費を平準化するための繰上償還を実施するなど、尚一層の財政健全化に努める。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将来負担額については、一般会計等の地方債残高の減、土地開発公社の債務負担行為限度額の減などにより全体として約</a:t>
          </a:r>
          <a:r>
            <a:rPr kumimoji="1" lang="en-US" altLang="ja-JP" sz="1400">
              <a:solidFill>
                <a:schemeClr val="tx1"/>
              </a:solidFill>
              <a:latin typeface="ＭＳ ゴシック" pitchFamily="49" charset="-128"/>
              <a:ea typeface="ＭＳ ゴシック" pitchFamily="49" charset="-128"/>
            </a:rPr>
            <a:t>27</a:t>
          </a:r>
          <a:r>
            <a:rPr kumimoji="1" lang="ja-JP" altLang="en-US" sz="1400">
              <a:solidFill>
                <a:schemeClr val="tx1"/>
              </a:solidFill>
              <a:latin typeface="ＭＳ ゴシック" pitchFamily="49" charset="-128"/>
              <a:ea typeface="ＭＳ ゴシック" pitchFamily="49" charset="-128"/>
            </a:rPr>
            <a:t>億円の減となった。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一方、控除する充当可能財源等については、基準財政需要額算入見込額及び充当可能基金額の減により、全体として約</a:t>
          </a:r>
          <a:r>
            <a:rPr kumimoji="1" lang="en-US" altLang="ja-JP" sz="1400">
              <a:solidFill>
                <a:schemeClr val="tx1"/>
              </a:solidFill>
              <a:latin typeface="ＭＳ ゴシック" pitchFamily="49" charset="-128"/>
              <a:ea typeface="ＭＳ ゴシック" pitchFamily="49" charset="-128"/>
            </a:rPr>
            <a:t>21</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3,000</a:t>
          </a:r>
          <a:r>
            <a:rPr kumimoji="1" lang="ja-JP" altLang="en-US" sz="1400">
              <a:solidFill>
                <a:schemeClr val="tx1"/>
              </a:solidFill>
              <a:latin typeface="ＭＳ ゴシック" pitchFamily="49" charset="-128"/>
              <a:ea typeface="ＭＳ ゴシック" pitchFamily="49" charset="-128"/>
            </a:rPr>
            <a:t>万円の減となった。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その結果、将来負担比率の分子は総額で約</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7,000</a:t>
          </a:r>
          <a:r>
            <a:rPr kumimoji="1" lang="ja-JP" altLang="en-US" sz="1400">
              <a:solidFill>
                <a:schemeClr val="tx1"/>
              </a:solidFill>
              <a:latin typeface="ＭＳ ゴシック" pitchFamily="49" charset="-128"/>
              <a:ea typeface="ＭＳ ゴシック" pitchFamily="49" charset="-128"/>
            </a:rPr>
            <a:t>万円の減となったもの。</a:t>
          </a:r>
        </a:p>
        <a:p>
          <a:r>
            <a:rPr kumimoji="1" lang="ja-JP" altLang="en-US" sz="1400">
              <a:solidFill>
                <a:schemeClr val="tx1"/>
              </a:solidFill>
              <a:latin typeface="ＭＳ ゴシック" pitchFamily="49" charset="-128"/>
              <a:ea typeface="ＭＳ ゴシック" pitchFamily="49" charset="-128"/>
            </a:rPr>
            <a:t>　今後も地方債の繰上償還を行うなど、引き続き将来負担の軽減に努めていく。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一般財源の留保分や寄付金等の積立を行ったものの、大型事業などへの充当財源として取崩しを行ったため、前年度末現在高と比べて約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子供たちの健やかな育ちを支えるための事業の更なる拡充と着実な推進を図るため、地域福祉基金繰入金を原資として、諫早市こども未来基金を創設し、財政調整基金及び目的積立基金をあわせて、合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基金を運用している。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今後、公共施設総合管理計画に基づく施設改修などが見込まれる中で、年次的な財源確保が求められる。公共施設等の管理に対応するための新たな基金の創設など、財源確保に向けた検討を重ねていく。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諫早市地域づくり基金：地域づくり及び市民連携の強化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諫早市都市整備事業基金：都市施設の整備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諫早市地域福祉基金：地域福祉の向上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諫早市こども未来基金：安心して子育てができるまちづくり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諫早市産業活性化基金：産業の活性化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預金利子、一般財源及び寄付金等から約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億円の積立を行ったが、普通建設事業等の財源として約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万円の取崩しを行ったため、約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今後、公共施設総合管理計画に基づく施設改修などが見込まれる中で、年次的な財源確保が求められる。公共施設等の管理に対応するための新たな基金の創設など、財源確保に向けた検討を重ねていく。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一般財源として約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万円の取崩しを行った一方で、令和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年度以降の事業計画を考慮して、収支決算見込による剰余金等により約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万円の積立を行ったことにより約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予算編成過程において一般財源総額の確保に努め、一定規模を維持していけるよう、安定的な財政運営に努める。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収支決算見込による剰余金等により約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億円の積立を行ったが、地方債の定期償還の財源として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億円の取崩しを行ったため、約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地方債の償還計画に合わせ計画的な取崩し及び積立てを行っており、今後は減少していく見込み。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本市における有形固定資産減価償却率は、全国平均及び長崎県平均を上回っており、年々上昇傾向にもあることから、資産の償却（老朽化）が進行している状況である。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施設の老朽化の進行に伴い、修繕費等維持管理経費の増加も見込まれることから、本指標を参考に諫早市公共施設等総合管理計画及び各個別施設計画を基本として、施設の更新及び維持補修の適正化を図り、適切な施設管理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165100</xdr:rowOff>
    </xdr:from>
    <xdr:to>
      <xdr:col>23</xdr:col>
      <xdr:colOff>136525</xdr:colOff>
      <xdr:row>32</xdr:row>
      <xdr:rowOff>95250</xdr:rowOff>
    </xdr:to>
    <xdr:sp macro="" textlink="">
      <xdr:nvSpPr>
        <xdr:cNvPr id="91" name="楕円 90"/>
        <xdr:cNvSpPr/>
      </xdr:nvSpPr>
      <xdr:spPr>
        <a:xfrm>
          <a:off x="47117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143527</xdr:rowOff>
    </xdr:from>
    <xdr:ext cx="405111" cy="259045"/>
    <xdr:sp macro="" textlink="">
      <xdr:nvSpPr>
        <xdr:cNvPr id="92" name="有形固定資産減価償却率該当値テキスト"/>
        <xdr:cNvSpPr txBox="1"/>
      </xdr:nvSpPr>
      <xdr:spPr>
        <a:xfrm>
          <a:off x="48133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93" name="楕円 92"/>
        <xdr:cNvSpPr/>
      </xdr:nvSpPr>
      <xdr:spPr>
        <a:xfrm>
          <a:off x="4000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169122</xdr:rowOff>
    </xdr:from>
    <xdr:to>
      <xdr:col>23</xdr:col>
      <xdr:colOff>85725</xdr:colOff>
      <xdr:row>32</xdr:row>
      <xdr:rowOff>44450</xdr:rowOff>
    </xdr:to>
    <xdr:cxnSp macro="">
      <xdr:nvCxnSpPr>
        <xdr:cNvPr id="94" name="直線コネクタ 93"/>
        <xdr:cNvCxnSpPr/>
      </xdr:nvCxnSpPr>
      <xdr:spPr>
        <a:xfrm>
          <a:off x="4051300" y="625559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95" name="楕円 94"/>
        <xdr:cNvSpPr/>
      </xdr:nvSpPr>
      <xdr:spPr>
        <a:xfrm>
          <a:off x="323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31</xdr:row>
      <xdr:rowOff>169122</xdr:rowOff>
    </xdr:to>
    <xdr:cxnSp macro="">
      <xdr:nvCxnSpPr>
        <xdr:cNvPr id="96" name="直線コネクタ 95"/>
        <xdr:cNvCxnSpPr/>
      </xdr:nvCxnSpPr>
      <xdr:spPr>
        <a:xfrm>
          <a:off x="3289300" y="621601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97" name="楕円 96"/>
        <xdr:cNvSpPr/>
      </xdr:nvSpPr>
      <xdr:spPr>
        <a:xfrm>
          <a:off x="2476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129540</xdr:rowOff>
    </xdr:to>
    <xdr:cxnSp macro="">
      <xdr:nvCxnSpPr>
        <xdr:cNvPr id="98" name="直線コネクタ 97"/>
        <xdr:cNvCxnSpPr/>
      </xdr:nvCxnSpPr>
      <xdr:spPr>
        <a:xfrm>
          <a:off x="2527300" y="615124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160232</xdr:rowOff>
    </xdr:from>
    <xdr:to>
      <xdr:col>7</xdr:col>
      <xdr:colOff>187325</xdr:colOff>
      <xdr:row>31</xdr:row>
      <xdr:rowOff>90382</xdr:rowOff>
    </xdr:to>
    <xdr:sp macro="" textlink="">
      <xdr:nvSpPr>
        <xdr:cNvPr id="99" name="楕円 98"/>
        <xdr:cNvSpPr/>
      </xdr:nvSpPr>
      <xdr:spPr>
        <a:xfrm>
          <a:off x="1714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39582</xdr:rowOff>
    </xdr:from>
    <xdr:to>
      <xdr:col>11</xdr:col>
      <xdr:colOff>136525</xdr:colOff>
      <xdr:row>31</xdr:row>
      <xdr:rowOff>64770</xdr:rowOff>
    </xdr:to>
    <xdr:cxnSp macro="">
      <xdr:nvCxnSpPr>
        <xdr:cNvPr id="100" name="直線コネクタ 99"/>
        <xdr:cNvCxnSpPr/>
      </xdr:nvCxnSpPr>
      <xdr:spPr>
        <a:xfrm>
          <a:off x="1765300" y="612605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103" name="n_3aveValue有形固定資産減価償却率"/>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105" name="n_1mainValue有形固定資産減価償却率"/>
        <xdr:cNvSpPr txBox="1"/>
      </xdr:nvSpPr>
      <xdr:spPr>
        <a:xfrm>
          <a:off x="38360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06" name="n_2mainValue有形固定資産減価償却率"/>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107" name="n_3mainValue有形固定資産減価償却率"/>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81509</xdr:rowOff>
    </xdr:from>
    <xdr:ext cx="405111" cy="259045"/>
    <xdr:sp macro="" textlink="">
      <xdr:nvSpPr>
        <xdr:cNvPr id="108" name="n_4mainValue有形固定資産減価償却率"/>
        <xdr:cNvSpPr txBox="1"/>
      </xdr:nvSpPr>
      <xdr:spPr>
        <a:xfrm>
          <a:off x="1562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本市における債務償還比率は、全国平均及び長崎県平均よりも下回っている。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今後も、地方債発行額を元利償還額の範囲内に抑える「実質的なプライマリーバランスの黒字化」の維持に努め、市債残高の縮減に取り組むとともに、行財政改革の推進により、経費の抑制を図っていく。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113674</xdr:rowOff>
    </xdr:from>
    <xdr:to>
      <xdr:col>76</xdr:col>
      <xdr:colOff>73025</xdr:colOff>
      <xdr:row>30</xdr:row>
      <xdr:rowOff>43824</xdr:rowOff>
    </xdr:to>
    <xdr:sp macro="" textlink="">
      <xdr:nvSpPr>
        <xdr:cNvPr id="155" name="楕円 154"/>
        <xdr:cNvSpPr/>
      </xdr:nvSpPr>
      <xdr:spPr>
        <a:xfrm>
          <a:off x="14744700" y="585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136551</xdr:rowOff>
    </xdr:from>
    <xdr:ext cx="469744" cy="259045"/>
    <xdr:sp macro="" textlink="">
      <xdr:nvSpPr>
        <xdr:cNvPr id="156" name="債務償還比率該当値テキスト"/>
        <xdr:cNvSpPr txBox="1"/>
      </xdr:nvSpPr>
      <xdr:spPr>
        <a:xfrm>
          <a:off x="14846300" y="570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89154</xdr:rowOff>
    </xdr:from>
    <xdr:to>
      <xdr:col>72</xdr:col>
      <xdr:colOff>123825</xdr:colOff>
      <xdr:row>30</xdr:row>
      <xdr:rowOff>19304</xdr:rowOff>
    </xdr:to>
    <xdr:sp macro="" textlink="">
      <xdr:nvSpPr>
        <xdr:cNvPr id="157" name="楕円 156"/>
        <xdr:cNvSpPr/>
      </xdr:nvSpPr>
      <xdr:spPr>
        <a:xfrm>
          <a:off x="14033500" y="58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139954</xdr:rowOff>
    </xdr:from>
    <xdr:to>
      <xdr:col>76</xdr:col>
      <xdr:colOff>22225</xdr:colOff>
      <xdr:row>29</xdr:row>
      <xdr:rowOff>164474</xdr:rowOff>
    </xdr:to>
    <xdr:cxnSp macro="">
      <xdr:nvCxnSpPr>
        <xdr:cNvPr id="158" name="直線コネクタ 157"/>
        <xdr:cNvCxnSpPr/>
      </xdr:nvCxnSpPr>
      <xdr:spPr>
        <a:xfrm>
          <a:off x="14084300" y="5883529"/>
          <a:ext cx="711200" cy="2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164683</xdr:rowOff>
    </xdr:from>
    <xdr:to>
      <xdr:col>68</xdr:col>
      <xdr:colOff>123825</xdr:colOff>
      <xdr:row>29</xdr:row>
      <xdr:rowOff>94833</xdr:rowOff>
    </xdr:to>
    <xdr:sp macro="" textlink="">
      <xdr:nvSpPr>
        <xdr:cNvPr id="159" name="楕円 158"/>
        <xdr:cNvSpPr/>
      </xdr:nvSpPr>
      <xdr:spPr>
        <a:xfrm>
          <a:off x="13271500" y="57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44033</xdr:rowOff>
    </xdr:from>
    <xdr:to>
      <xdr:col>72</xdr:col>
      <xdr:colOff>73025</xdr:colOff>
      <xdr:row>29</xdr:row>
      <xdr:rowOff>139954</xdr:rowOff>
    </xdr:to>
    <xdr:cxnSp macro="">
      <xdr:nvCxnSpPr>
        <xdr:cNvPr id="160" name="直線コネクタ 159"/>
        <xdr:cNvCxnSpPr/>
      </xdr:nvCxnSpPr>
      <xdr:spPr>
        <a:xfrm>
          <a:off x="13322300" y="5787608"/>
          <a:ext cx="762000" cy="9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31206</xdr:rowOff>
    </xdr:from>
    <xdr:to>
      <xdr:col>64</xdr:col>
      <xdr:colOff>123825</xdr:colOff>
      <xdr:row>30</xdr:row>
      <xdr:rowOff>132806</xdr:rowOff>
    </xdr:to>
    <xdr:sp macro="" textlink="">
      <xdr:nvSpPr>
        <xdr:cNvPr id="161" name="楕円 160"/>
        <xdr:cNvSpPr/>
      </xdr:nvSpPr>
      <xdr:spPr>
        <a:xfrm>
          <a:off x="12509500" y="594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44033</xdr:rowOff>
    </xdr:from>
    <xdr:to>
      <xdr:col>68</xdr:col>
      <xdr:colOff>73025</xdr:colOff>
      <xdr:row>30</xdr:row>
      <xdr:rowOff>82006</xdr:rowOff>
    </xdr:to>
    <xdr:cxnSp macro="">
      <xdr:nvCxnSpPr>
        <xdr:cNvPr id="162" name="直線コネクタ 161"/>
        <xdr:cNvCxnSpPr/>
      </xdr:nvCxnSpPr>
      <xdr:spPr>
        <a:xfrm flipV="1">
          <a:off x="12560300" y="5787608"/>
          <a:ext cx="762000" cy="2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85952</xdr:rowOff>
    </xdr:from>
    <xdr:to>
      <xdr:col>60</xdr:col>
      <xdr:colOff>123825</xdr:colOff>
      <xdr:row>31</xdr:row>
      <xdr:rowOff>16102</xdr:rowOff>
    </xdr:to>
    <xdr:sp macro="" textlink="">
      <xdr:nvSpPr>
        <xdr:cNvPr id="163" name="楕円 162"/>
        <xdr:cNvSpPr/>
      </xdr:nvSpPr>
      <xdr:spPr>
        <a:xfrm>
          <a:off x="11747500" y="60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82006</xdr:rowOff>
    </xdr:from>
    <xdr:to>
      <xdr:col>64</xdr:col>
      <xdr:colOff>73025</xdr:colOff>
      <xdr:row>30</xdr:row>
      <xdr:rowOff>136752</xdr:rowOff>
    </xdr:to>
    <xdr:cxnSp macro="">
      <xdr:nvCxnSpPr>
        <xdr:cNvPr id="164" name="直線コネクタ 163"/>
        <xdr:cNvCxnSpPr/>
      </xdr:nvCxnSpPr>
      <xdr:spPr>
        <a:xfrm flipV="1">
          <a:off x="11798300" y="5997031"/>
          <a:ext cx="762000" cy="5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35831</xdr:rowOff>
    </xdr:from>
    <xdr:ext cx="469744" cy="259045"/>
    <xdr:sp macro="" textlink="">
      <xdr:nvSpPr>
        <xdr:cNvPr id="169" name="n_1mainValue債務償還比率"/>
        <xdr:cNvSpPr txBox="1"/>
      </xdr:nvSpPr>
      <xdr:spPr>
        <a:xfrm>
          <a:off x="13836727" y="56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111360</xdr:rowOff>
    </xdr:from>
    <xdr:ext cx="469744" cy="259045"/>
    <xdr:sp macro="" textlink="">
      <xdr:nvSpPr>
        <xdr:cNvPr id="170" name="n_2mainValue債務償還比率"/>
        <xdr:cNvSpPr txBox="1"/>
      </xdr:nvSpPr>
      <xdr:spPr>
        <a:xfrm>
          <a:off x="13087427" y="55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149333</xdr:rowOff>
    </xdr:from>
    <xdr:ext cx="469744" cy="259045"/>
    <xdr:sp macro="" textlink="">
      <xdr:nvSpPr>
        <xdr:cNvPr id="171" name="n_3mainValue債務償還比率"/>
        <xdr:cNvSpPr txBox="1"/>
      </xdr:nvSpPr>
      <xdr:spPr>
        <a:xfrm>
          <a:off x="12325427" y="572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32629</xdr:rowOff>
    </xdr:from>
    <xdr:ext cx="469744" cy="259045"/>
    <xdr:sp macro="" textlink="">
      <xdr:nvSpPr>
        <xdr:cNvPr id="172" name="n_4mainValue債務償還比率"/>
        <xdr:cNvSpPr txBox="1"/>
      </xdr:nvSpPr>
      <xdr:spPr>
        <a:xfrm>
          <a:off x="11563427" y="57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75692</xdr:rowOff>
    </xdr:from>
    <xdr:to>
      <xdr:col>24</xdr:col>
      <xdr:colOff>114300</xdr:colOff>
      <xdr:row>39</xdr:row>
      <xdr:rowOff>5842</xdr:rowOff>
    </xdr:to>
    <xdr:sp macro="" textlink="">
      <xdr:nvSpPr>
        <xdr:cNvPr id="71" name="楕円 70"/>
        <xdr:cNvSpPr/>
      </xdr:nvSpPr>
      <xdr:spPr>
        <a:xfrm>
          <a:off x="4584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54119</xdr:rowOff>
    </xdr:from>
    <xdr:ext cx="405111" cy="259045"/>
    <xdr:sp macro="" textlink="">
      <xdr:nvSpPr>
        <xdr:cNvPr id="72" name="【道路】&#10;有形固定資産減価償却率該当値テキスト"/>
        <xdr:cNvSpPr txBox="1"/>
      </xdr:nvSpPr>
      <xdr:spPr>
        <a:xfrm>
          <a:off x="4673600"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50546</xdr:rowOff>
    </xdr:from>
    <xdr:to>
      <xdr:col>20</xdr:col>
      <xdr:colOff>38100</xdr:colOff>
      <xdr:row>38</xdr:row>
      <xdr:rowOff>152146</xdr:rowOff>
    </xdr:to>
    <xdr:sp macro="" textlink="">
      <xdr:nvSpPr>
        <xdr:cNvPr id="73" name="楕円 72"/>
        <xdr:cNvSpPr/>
      </xdr:nvSpPr>
      <xdr:spPr>
        <a:xfrm>
          <a:off x="3746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101346</xdr:rowOff>
    </xdr:from>
    <xdr:to>
      <xdr:col>24</xdr:col>
      <xdr:colOff>63500</xdr:colOff>
      <xdr:row>38</xdr:row>
      <xdr:rowOff>126492</xdr:rowOff>
    </xdr:to>
    <xdr:cxnSp macro="">
      <xdr:nvCxnSpPr>
        <xdr:cNvPr id="74" name="直線コネクタ 73"/>
        <xdr:cNvCxnSpPr/>
      </xdr:nvCxnSpPr>
      <xdr:spPr>
        <a:xfrm>
          <a:off x="3797300" y="661644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29972</xdr:rowOff>
    </xdr:from>
    <xdr:to>
      <xdr:col>15</xdr:col>
      <xdr:colOff>101600</xdr:colOff>
      <xdr:row>38</xdr:row>
      <xdr:rowOff>131572</xdr:rowOff>
    </xdr:to>
    <xdr:sp macro="" textlink="">
      <xdr:nvSpPr>
        <xdr:cNvPr id="75" name="楕円 74"/>
        <xdr:cNvSpPr/>
      </xdr:nvSpPr>
      <xdr:spPr>
        <a:xfrm>
          <a:off x="2857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80772</xdr:rowOff>
    </xdr:from>
    <xdr:to>
      <xdr:col>19</xdr:col>
      <xdr:colOff>177800</xdr:colOff>
      <xdr:row>38</xdr:row>
      <xdr:rowOff>101346</xdr:rowOff>
    </xdr:to>
    <xdr:cxnSp macro="">
      <xdr:nvCxnSpPr>
        <xdr:cNvPr id="76" name="直線コネクタ 75"/>
        <xdr:cNvCxnSpPr/>
      </xdr:nvCxnSpPr>
      <xdr:spPr>
        <a:xfrm>
          <a:off x="2908300" y="65958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23114</xdr:rowOff>
    </xdr:from>
    <xdr:to>
      <xdr:col>10</xdr:col>
      <xdr:colOff>165100</xdr:colOff>
      <xdr:row>38</xdr:row>
      <xdr:rowOff>124714</xdr:rowOff>
    </xdr:to>
    <xdr:sp macro="" textlink="">
      <xdr:nvSpPr>
        <xdr:cNvPr id="77" name="楕円 76"/>
        <xdr:cNvSpPr/>
      </xdr:nvSpPr>
      <xdr:spPr>
        <a:xfrm>
          <a:off x="1968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73914</xdr:rowOff>
    </xdr:from>
    <xdr:to>
      <xdr:col>15</xdr:col>
      <xdr:colOff>50800</xdr:colOff>
      <xdr:row>38</xdr:row>
      <xdr:rowOff>80772</xdr:rowOff>
    </xdr:to>
    <xdr:cxnSp macro="">
      <xdr:nvCxnSpPr>
        <xdr:cNvPr id="78" name="直線コネクタ 77"/>
        <xdr:cNvCxnSpPr/>
      </xdr:nvCxnSpPr>
      <xdr:spPr>
        <a:xfrm>
          <a:off x="2019300" y="65890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79" name="楕円 78"/>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73914</xdr:rowOff>
    </xdr:to>
    <xdr:cxnSp macro="">
      <xdr:nvCxnSpPr>
        <xdr:cNvPr id="80" name="直線コネクタ 79"/>
        <xdr:cNvCxnSpPr/>
      </xdr:nvCxnSpPr>
      <xdr:spPr>
        <a:xfrm>
          <a:off x="1130300" y="655701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143273</xdr:rowOff>
    </xdr:from>
    <xdr:ext cx="405111" cy="259045"/>
    <xdr:sp macro="" textlink="">
      <xdr:nvSpPr>
        <xdr:cNvPr id="85" name="n_1mainValue【道路】&#10;有形固定資産減価償却率"/>
        <xdr:cNvSpPr txBox="1"/>
      </xdr:nvSpPr>
      <xdr:spPr>
        <a:xfrm>
          <a:off x="358204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122699</xdr:rowOff>
    </xdr:from>
    <xdr:ext cx="405111" cy="259045"/>
    <xdr:sp macro="" textlink="">
      <xdr:nvSpPr>
        <xdr:cNvPr id="86" name="n_2mainValue【道路】&#10;有形固定資産減価償却率"/>
        <xdr:cNvSpPr txBox="1"/>
      </xdr:nvSpPr>
      <xdr:spPr>
        <a:xfrm>
          <a:off x="2705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115841</xdr:rowOff>
    </xdr:from>
    <xdr:ext cx="405111" cy="259045"/>
    <xdr:sp macro="" textlink="">
      <xdr:nvSpPr>
        <xdr:cNvPr id="87" name="n_3mainValue【道路】&#10;有形固定資産減価償却率"/>
        <xdr:cNvSpPr txBox="1"/>
      </xdr:nvSpPr>
      <xdr:spPr>
        <a:xfrm>
          <a:off x="1816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88" name="n_4mainValue【道路】&#10;有形固定資産減価償却率"/>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24257</xdr:rowOff>
    </xdr:from>
    <xdr:to>
      <xdr:col>55</xdr:col>
      <xdr:colOff>50800</xdr:colOff>
      <xdr:row>34</xdr:row>
      <xdr:rowOff>125857</xdr:rowOff>
    </xdr:to>
    <xdr:sp macro="" textlink="">
      <xdr:nvSpPr>
        <xdr:cNvPr id="128" name="楕円 127"/>
        <xdr:cNvSpPr/>
      </xdr:nvSpPr>
      <xdr:spPr>
        <a:xfrm>
          <a:off x="10426700" y="58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110634</xdr:rowOff>
    </xdr:from>
    <xdr:ext cx="534377" cy="259045"/>
    <xdr:sp macro="" textlink="">
      <xdr:nvSpPr>
        <xdr:cNvPr id="129" name="【道路】&#10;一人当たり延長該当値テキスト"/>
        <xdr:cNvSpPr txBox="1"/>
      </xdr:nvSpPr>
      <xdr:spPr>
        <a:xfrm>
          <a:off x="10515600" y="57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32639</xdr:rowOff>
    </xdr:from>
    <xdr:to>
      <xdr:col>50</xdr:col>
      <xdr:colOff>165100</xdr:colOff>
      <xdr:row>34</xdr:row>
      <xdr:rowOff>134239</xdr:rowOff>
    </xdr:to>
    <xdr:sp macro="" textlink="">
      <xdr:nvSpPr>
        <xdr:cNvPr id="130" name="楕円 129"/>
        <xdr:cNvSpPr/>
      </xdr:nvSpPr>
      <xdr:spPr>
        <a:xfrm>
          <a:off x="9588500" y="58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75057</xdr:rowOff>
    </xdr:from>
    <xdr:to>
      <xdr:col>55</xdr:col>
      <xdr:colOff>0</xdr:colOff>
      <xdr:row>34</xdr:row>
      <xdr:rowOff>83439</xdr:rowOff>
    </xdr:to>
    <xdr:cxnSp macro="">
      <xdr:nvCxnSpPr>
        <xdr:cNvPr id="131" name="直線コネクタ 130"/>
        <xdr:cNvCxnSpPr/>
      </xdr:nvCxnSpPr>
      <xdr:spPr>
        <a:xfrm flipV="1">
          <a:off x="9639300" y="5904357"/>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39878</xdr:rowOff>
    </xdr:from>
    <xdr:to>
      <xdr:col>46</xdr:col>
      <xdr:colOff>38100</xdr:colOff>
      <xdr:row>34</xdr:row>
      <xdr:rowOff>141478</xdr:rowOff>
    </xdr:to>
    <xdr:sp macro="" textlink="">
      <xdr:nvSpPr>
        <xdr:cNvPr id="132" name="楕円 131"/>
        <xdr:cNvSpPr/>
      </xdr:nvSpPr>
      <xdr:spPr>
        <a:xfrm>
          <a:off x="8699500" y="58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83439</xdr:rowOff>
    </xdr:from>
    <xdr:to>
      <xdr:col>50</xdr:col>
      <xdr:colOff>114300</xdr:colOff>
      <xdr:row>34</xdr:row>
      <xdr:rowOff>90678</xdr:rowOff>
    </xdr:to>
    <xdr:cxnSp macro="">
      <xdr:nvCxnSpPr>
        <xdr:cNvPr id="133" name="直線コネクタ 132"/>
        <xdr:cNvCxnSpPr/>
      </xdr:nvCxnSpPr>
      <xdr:spPr>
        <a:xfrm flipV="1">
          <a:off x="8750300" y="591273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45517</xdr:rowOff>
    </xdr:from>
    <xdr:to>
      <xdr:col>41</xdr:col>
      <xdr:colOff>101600</xdr:colOff>
      <xdr:row>34</xdr:row>
      <xdr:rowOff>147117</xdr:rowOff>
    </xdr:to>
    <xdr:sp macro="" textlink="">
      <xdr:nvSpPr>
        <xdr:cNvPr id="134" name="楕円 133"/>
        <xdr:cNvSpPr/>
      </xdr:nvSpPr>
      <xdr:spPr>
        <a:xfrm>
          <a:off x="7810500" y="58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90678</xdr:rowOff>
    </xdr:from>
    <xdr:to>
      <xdr:col>45</xdr:col>
      <xdr:colOff>177800</xdr:colOff>
      <xdr:row>34</xdr:row>
      <xdr:rowOff>96317</xdr:rowOff>
    </xdr:to>
    <xdr:cxnSp macro="">
      <xdr:nvCxnSpPr>
        <xdr:cNvPr id="135" name="直線コネクタ 134"/>
        <xdr:cNvCxnSpPr/>
      </xdr:nvCxnSpPr>
      <xdr:spPr>
        <a:xfrm flipV="1">
          <a:off x="7861300" y="5919978"/>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54280</xdr:rowOff>
    </xdr:from>
    <xdr:to>
      <xdr:col>36</xdr:col>
      <xdr:colOff>165100</xdr:colOff>
      <xdr:row>34</xdr:row>
      <xdr:rowOff>155880</xdr:rowOff>
    </xdr:to>
    <xdr:sp macro="" textlink="">
      <xdr:nvSpPr>
        <xdr:cNvPr id="136" name="楕円 135"/>
        <xdr:cNvSpPr/>
      </xdr:nvSpPr>
      <xdr:spPr>
        <a:xfrm>
          <a:off x="6921500" y="58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96317</xdr:rowOff>
    </xdr:from>
    <xdr:to>
      <xdr:col>41</xdr:col>
      <xdr:colOff>50800</xdr:colOff>
      <xdr:row>34</xdr:row>
      <xdr:rowOff>105080</xdr:rowOff>
    </xdr:to>
    <xdr:cxnSp macro="">
      <xdr:nvCxnSpPr>
        <xdr:cNvPr id="137" name="直線コネクタ 136"/>
        <xdr:cNvCxnSpPr/>
      </xdr:nvCxnSpPr>
      <xdr:spPr>
        <a:xfrm flipV="1">
          <a:off x="6972300" y="592561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150766</xdr:rowOff>
    </xdr:from>
    <xdr:ext cx="534377" cy="259045"/>
    <xdr:sp macro="" textlink="">
      <xdr:nvSpPr>
        <xdr:cNvPr id="142" name="n_1mainValue【道路】&#10;一人当たり延長"/>
        <xdr:cNvSpPr txBox="1"/>
      </xdr:nvSpPr>
      <xdr:spPr>
        <a:xfrm>
          <a:off x="9359411" y="56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158005</xdr:rowOff>
    </xdr:from>
    <xdr:ext cx="534377" cy="259045"/>
    <xdr:sp macro="" textlink="">
      <xdr:nvSpPr>
        <xdr:cNvPr id="143" name="n_2mainValue【道路】&#10;一人当たり延長"/>
        <xdr:cNvSpPr txBox="1"/>
      </xdr:nvSpPr>
      <xdr:spPr>
        <a:xfrm>
          <a:off x="8483111" y="56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163644</xdr:rowOff>
    </xdr:from>
    <xdr:ext cx="534377" cy="259045"/>
    <xdr:sp macro="" textlink="">
      <xdr:nvSpPr>
        <xdr:cNvPr id="144" name="n_3mainValue【道路】&#10;一人当たり延長"/>
        <xdr:cNvSpPr txBox="1"/>
      </xdr:nvSpPr>
      <xdr:spPr>
        <a:xfrm>
          <a:off x="7594111" y="56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957</xdr:rowOff>
    </xdr:from>
    <xdr:ext cx="534377" cy="259045"/>
    <xdr:sp macro="" textlink="">
      <xdr:nvSpPr>
        <xdr:cNvPr id="145" name="n_4mainValue【道路】&#10;一人当たり延長"/>
        <xdr:cNvSpPr txBox="1"/>
      </xdr:nvSpPr>
      <xdr:spPr>
        <a:xfrm>
          <a:off x="6705111" y="565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86" name="楕円 185"/>
        <xdr:cNvSpPr/>
      </xdr:nvSpPr>
      <xdr:spPr>
        <a:xfrm>
          <a:off x="4584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128287</xdr:rowOff>
    </xdr:from>
    <xdr:ext cx="405111" cy="259045"/>
    <xdr:sp macro="" textlink="">
      <xdr:nvSpPr>
        <xdr:cNvPr id="187" name="【橋りょう・トンネル】&#10;有形固定資産減価償却率該当値テキスト"/>
        <xdr:cNvSpPr txBox="1"/>
      </xdr:nvSpPr>
      <xdr:spPr>
        <a:xfrm>
          <a:off x="4673600"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88" name="楕円 187"/>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59</xdr:row>
      <xdr:rowOff>156210</xdr:rowOff>
    </xdr:to>
    <xdr:cxnSp macro="">
      <xdr:nvCxnSpPr>
        <xdr:cNvPr id="189" name="直線コネクタ 188"/>
        <xdr:cNvCxnSpPr/>
      </xdr:nvCxnSpPr>
      <xdr:spPr>
        <a:xfrm>
          <a:off x="3797300" y="1025271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82550</xdr:rowOff>
    </xdr:from>
    <xdr:to>
      <xdr:col>15</xdr:col>
      <xdr:colOff>101600</xdr:colOff>
      <xdr:row>60</xdr:row>
      <xdr:rowOff>12700</xdr:rowOff>
    </xdr:to>
    <xdr:sp macro="" textlink="">
      <xdr:nvSpPr>
        <xdr:cNvPr id="190" name="楕円 189"/>
        <xdr:cNvSpPr/>
      </xdr:nvSpPr>
      <xdr:spPr>
        <a:xfrm>
          <a:off x="2857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133350</xdr:rowOff>
    </xdr:from>
    <xdr:to>
      <xdr:col>19</xdr:col>
      <xdr:colOff>177800</xdr:colOff>
      <xdr:row>59</xdr:row>
      <xdr:rowOff>137160</xdr:rowOff>
    </xdr:to>
    <xdr:cxnSp macro="">
      <xdr:nvCxnSpPr>
        <xdr:cNvPr id="191" name="直線コネクタ 190"/>
        <xdr:cNvCxnSpPr/>
      </xdr:nvCxnSpPr>
      <xdr:spPr>
        <a:xfrm>
          <a:off x="2908300" y="10248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76835</xdr:rowOff>
    </xdr:from>
    <xdr:to>
      <xdr:col>10</xdr:col>
      <xdr:colOff>165100</xdr:colOff>
      <xdr:row>60</xdr:row>
      <xdr:rowOff>6985</xdr:rowOff>
    </xdr:to>
    <xdr:sp macro="" textlink="">
      <xdr:nvSpPr>
        <xdr:cNvPr id="192" name="楕円 191"/>
        <xdr:cNvSpPr/>
      </xdr:nvSpPr>
      <xdr:spPr>
        <a:xfrm>
          <a:off x="1968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127635</xdr:rowOff>
    </xdr:from>
    <xdr:to>
      <xdr:col>15</xdr:col>
      <xdr:colOff>50800</xdr:colOff>
      <xdr:row>59</xdr:row>
      <xdr:rowOff>133350</xdr:rowOff>
    </xdr:to>
    <xdr:cxnSp macro="">
      <xdr:nvCxnSpPr>
        <xdr:cNvPr id="193" name="直線コネクタ 192"/>
        <xdr:cNvCxnSpPr/>
      </xdr:nvCxnSpPr>
      <xdr:spPr>
        <a:xfrm>
          <a:off x="2019300" y="102431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71120</xdr:rowOff>
    </xdr:from>
    <xdr:to>
      <xdr:col>6</xdr:col>
      <xdr:colOff>38100</xdr:colOff>
      <xdr:row>60</xdr:row>
      <xdr:rowOff>1270</xdr:rowOff>
    </xdr:to>
    <xdr:sp macro="" textlink="">
      <xdr:nvSpPr>
        <xdr:cNvPr id="194" name="楕円 193"/>
        <xdr:cNvSpPr/>
      </xdr:nvSpPr>
      <xdr:spPr>
        <a:xfrm>
          <a:off x="1079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121920</xdr:rowOff>
    </xdr:from>
    <xdr:to>
      <xdr:col>10</xdr:col>
      <xdr:colOff>114300</xdr:colOff>
      <xdr:row>59</xdr:row>
      <xdr:rowOff>127635</xdr:rowOff>
    </xdr:to>
    <xdr:cxnSp macro="">
      <xdr:nvCxnSpPr>
        <xdr:cNvPr id="195" name="直線コネクタ 194"/>
        <xdr:cNvCxnSpPr/>
      </xdr:nvCxnSpPr>
      <xdr:spPr>
        <a:xfrm>
          <a:off x="1130300" y="10237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200" name="n_1mainValue【橋りょう・トンネル】&#10;有形固定資産減価償却率"/>
        <xdr:cNvSpPr txBox="1"/>
      </xdr:nvSpPr>
      <xdr:spPr>
        <a:xfrm>
          <a:off x="3582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201" name="n_2mainValue【橋りょう・トンネ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23512</xdr:rowOff>
    </xdr:from>
    <xdr:ext cx="405111" cy="259045"/>
    <xdr:sp macro="" textlink="">
      <xdr:nvSpPr>
        <xdr:cNvPr id="202" name="n_3mainValue【橋りょう・トンネル】&#10;有形固定資産減価償却率"/>
        <xdr:cNvSpPr txBox="1"/>
      </xdr:nvSpPr>
      <xdr:spPr>
        <a:xfrm>
          <a:off x="1816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203" name="n_4mainValue【橋りょう・トンネル】&#10;有形固定資産減価償却率"/>
        <xdr:cNvSpPr txBox="1"/>
      </xdr:nvSpPr>
      <xdr:spPr>
        <a:xfrm>
          <a:off x="927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8975</xdr:rowOff>
    </xdr:from>
    <xdr:to>
      <xdr:col>55</xdr:col>
      <xdr:colOff>50800</xdr:colOff>
      <xdr:row>62</xdr:row>
      <xdr:rowOff>110575</xdr:rowOff>
    </xdr:to>
    <xdr:sp macro="" textlink="">
      <xdr:nvSpPr>
        <xdr:cNvPr id="245" name="楕円 244"/>
        <xdr:cNvSpPr/>
      </xdr:nvSpPr>
      <xdr:spPr>
        <a:xfrm>
          <a:off x="10426700" y="106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31852</xdr:rowOff>
    </xdr:from>
    <xdr:ext cx="599010" cy="259045"/>
    <xdr:sp macro="" textlink="">
      <xdr:nvSpPr>
        <xdr:cNvPr id="246" name="【橋りょう・トンネル】&#10;一人当たり有形固定資産（償却資産）額該当値テキスト"/>
        <xdr:cNvSpPr txBox="1"/>
      </xdr:nvSpPr>
      <xdr:spPr>
        <a:xfrm>
          <a:off x="10515600" y="1049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16170</xdr:rowOff>
    </xdr:from>
    <xdr:to>
      <xdr:col>50</xdr:col>
      <xdr:colOff>165100</xdr:colOff>
      <xdr:row>62</xdr:row>
      <xdr:rowOff>117770</xdr:rowOff>
    </xdr:to>
    <xdr:sp macro="" textlink="">
      <xdr:nvSpPr>
        <xdr:cNvPr id="247" name="楕円 246"/>
        <xdr:cNvSpPr/>
      </xdr:nvSpPr>
      <xdr:spPr>
        <a:xfrm>
          <a:off x="9588500" y="106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59775</xdr:rowOff>
    </xdr:from>
    <xdr:to>
      <xdr:col>55</xdr:col>
      <xdr:colOff>0</xdr:colOff>
      <xdr:row>62</xdr:row>
      <xdr:rowOff>66970</xdr:rowOff>
    </xdr:to>
    <xdr:cxnSp macro="">
      <xdr:nvCxnSpPr>
        <xdr:cNvPr id="248" name="直線コネクタ 247"/>
        <xdr:cNvCxnSpPr/>
      </xdr:nvCxnSpPr>
      <xdr:spPr>
        <a:xfrm flipV="1">
          <a:off x="9639300" y="10689675"/>
          <a:ext cx="8382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28720</xdr:rowOff>
    </xdr:from>
    <xdr:to>
      <xdr:col>46</xdr:col>
      <xdr:colOff>38100</xdr:colOff>
      <xdr:row>62</xdr:row>
      <xdr:rowOff>130320</xdr:rowOff>
    </xdr:to>
    <xdr:sp macro="" textlink="">
      <xdr:nvSpPr>
        <xdr:cNvPr id="249" name="楕円 248"/>
        <xdr:cNvSpPr/>
      </xdr:nvSpPr>
      <xdr:spPr>
        <a:xfrm>
          <a:off x="8699500" y="106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66970</xdr:rowOff>
    </xdr:from>
    <xdr:to>
      <xdr:col>50</xdr:col>
      <xdr:colOff>114300</xdr:colOff>
      <xdr:row>62</xdr:row>
      <xdr:rowOff>79520</xdr:rowOff>
    </xdr:to>
    <xdr:cxnSp macro="">
      <xdr:nvCxnSpPr>
        <xdr:cNvPr id="250" name="直線コネクタ 249"/>
        <xdr:cNvCxnSpPr/>
      </xdr:nvCxnSpPr>
      <xdr:spPr>
        <a:xfrm flipV="1">
          <a:off x="8750300" y="10696870"/>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40980</xdr:rowOff>
    </xdr:from>
    <xdr:to>
      <xdr:col>41</xdr:col>
      <xdr:colOff>101600</xdr:colOff>
      <xdr:row>62</xdr:row>
      <xdr:rowOff>142580</xdr:rowOff>
    </xdr:to>
    <xdr:sp macro="" textlink="">
      <xdr:nvSpPr>
        <xdr:cNvPr id="251" name="楕円 250"/>
        <xdr:cNvSpPr/>
      </xdr:nvSpPr>
      <xdr:spPr>
        <a:xfrm>
          <a:off x="7810500" y="106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79520</xdr:rowOff>
    </xdr:from>
    <xdr:to>
      <xdr:col>45</xdr:col>
      <xdr:colOff>177800</xdr:colOff>
      <xdr:row>62</xdr:row>
      <xdr:rowOff>91780</xdr:rowOff>
    </xdr:to>
    <xdr:cxnSp macro="">
      <xdr:nvCxnSpPr>
        <xdr:cNvPr id="252" name="直線コネクタ 251"/>
        <xdr:cNvCxnSpPr/>
      </xdr:nvCxnSpPr>
      <xdr:spPr>
        <a:xfrm flipV="1">
          <a:off x="7861300" y="10709420"/>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51534</xdr:rowOff>
    </xdr:from>
    <xdr:to>
      <xdr:col>36</xdr:col>
      <xdr:colOff>165100</xdr:colOff>
      <xdr:row>62</xdr:row>
      <xdr:rowOff>153134</xdr:rowOff>
    </xdr:to>
    <xdr:sp macro="" textlink="">
      <xdr:nvSpPr>
        <xdr:cNvPr id="253" name="楕円 252"/>
        <xdr:cNvSpPr/>
      </xdr:nvSpPr>
      <xdr:spPr>
        <a:xfrm>
          <a:off x="6921500" y="106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91780</xdr:rowOff>
    </xdr:from>
    <xdr:to>
      <xdr:col>41</xdr:col>
      <xdr:colOff>50800</xdr:colOff>
      <xdr:row>62</xdr:row>
      <xdr:rowOff>102334</xdr:rowOff>
    </xdr:to>
    <xdr:cxnSp macro="">
      <xdr:nvCxnSpPr>
        <xdr:cNvPr id="254" name="直線コネクタ 253"/>
        <xdr:cNvCxnSpPr/>
      </xdr:nvCxnSpPr>
      <xdr:spPr>
        <a:xfrm flipV="1">
          <a:off x="6972300" y="10721680"/>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134297</xdr:rowOff>
    </xdr:from>
    <xdr:ext cx="599010" cy="259045"/>
    <xdr:sp macro="" textlink="">
      <xdr:nvSpPr>
        <xdr:cNvPr id="259" name="n_1mainValue【橋りょう・トンネル】&#10;一人当たり有形固定資産（償却資産）額"/>
        <xdr:cNvSpPr txBox="1"/>
      </xdr:nvSpPr>
      <xdr:spPr>
        <a:xfrm>
          <a:off x="9327095" y="1042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146847</xdr:rowOff>
    </xdr:from>
    <xdr:ext cx="599010" cy="259045"/>
    <xdr:sp macro="" textlink="">
      <xdr:nvSpPr>
        <xdr:cNvPr id="260" name="n_2mainValue【橋りょう・トンネル】&#10;一人当たり有形固定資産（償却資産）額"/>
        <xdr:cNvSpPr txBox="1"/>
      </xdr:nvSpPr>
      <xdr:spPr>
        <a:xfrm>
          <a:off x="8450795" y="1043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159107</xdr:rowOff>
    </xdr:from>
    <xdr:ext cx="599010" cy="259045"/>
    <xdr:sp macro="" textlink="">
      <xdr:nvSpPr>
        <xdr:cNvPr id="261" name="n_3mainValue【橋りょう・トンネル】&#10;一人当たり有形固定資産（償却資産）額"/>
        <xdr:cNvSpPr txBox="1"/>
      </xdr:nvSpPr>
      <xdr:spPr>
        <a:xfrm>
          <a:off x="7561795" y="1044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169661</xdr:rowOff>
    </xdr:from>
    <xdr:ext cx="599010" cy="259045"/>
    <xdr:sp macro="" textlink="">
      <xdr:nvSpPr>
        <xdr:cNvPr id="262" name="n_4mainValue【橋りょう・トンネル】&#10;一人当たり有形固定資産（償却資産）額"/>
        <xdr:cNvSpPr txBox="1"/>
      </xdr:nvSpPr>
      <xdr:spPr>
        <a:xfrm>
          <a:off x="6672795" y="104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31114</xdr:rowOff>
    </xdr:from>
    <xdr:to>
      <xdr:col>24</xdr:col>
      <xdr:colOff>114300</xdr:colOff>
      <xdr:row>83</xdr:row>
      <xdr:rowOff>132714</xdr:rowOff>
    </xdr:to>
    <xdr:sp macro="" textlink="">
      <xdr:nvSpPr>
        <xdr:cNvPr id="303" name="楕円 302"/>
        <xdr:cNvSpPr/>
      </xdr:nvSpPr>
      <xdr:spPr>
        <a:xfrm>
          <a:off x="4584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9541</xdr:rowOff>
    </xdr:from>
    <xdr:ext cx="405111" cy="259045"/>
    <xdr:sp macro="" textlink="">
      <xdr:nvSpPr>
        <xdr:cNvPr id="304" name="【公営住宅】&#10;有形固定資産減価償却率該当値テキスト"/>
        <xdr:cNvSpPr txBox="1"/>
      </xdr:nvSpPr>
      <xdr:spPr>
        <a:xfrm>
          <a:off x="4673600"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2539</xdr:rowOff>
    </xdr:from>
    <xdr:to>
      <xdr:col>20</xdr:col>
      <xdr:colOff>38100</xdr:colOff>
      <xdr:row>83</xdr:row>
      <xdr:rowOff>104139</xdr:rowOff>
    </xdr:to>
    <xdr:sp macro="" textlink="">
      <xdr:nvSpPr>
        <xdr:cNvPr id="305" name="楕円 304"/>
        <xdr:cNvSpPr/>
      </xdr:nvSpPr>
      <xdr:spPr>
        <a:xfrm>
          <a:off x="3746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53339</xdr:rowOff>
    </xdr:from>
    <xdr:to>
      <xdr:col>24</xdr:col>
      <xdr:colOff>63500</xdr:colOff>
      <xdr:row>83</xdr:row>
      <xdr:rowOff>81914</xdr:rowOff>
    </xdr:to>
    <xdr:cxnSp macro="">
      <xdr:nvCxnSpPr>
        <xdr:cNvPr id="306" name="直線コネクタ 305"/>
        <xdr:cNvCxnSpPr/>
      </xdr:nvCxnSpPr>
      <xdr:spPr>
        <a:xfrm>
          <a:off x="3797300" y="142836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307" name="楕円 306"/>
        <xdr:cNvSpPr/>
      </xdr:nvSpPr>
      <xdr:spPr>
        <a:xfrm>
          <a:off x="2857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53339</xdr:rowOff>
    </xdr:to>
    <xdr:cxnSp macro="">
      <xdr:nvCxnSpPr>
        <xdr:cNvPr id="308" name="直線コネクタ 307"/>
        <xdr:cNvCxnSpPr/>
      </xdr:nvCxnSpPr>
      <xdr:spPr>
        <a:xfrm>
          <a:off x="2908300" y="142551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309" name="楕円 308"/>
        <xdr:cNvSpPr/>
      </xdr:nvSpPr>
      <xdr:spPr>
        <a:xfrm>
          <a:off x="196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24764</xdr:rowOff>
    </xdr:to>
    <xdr:cxnSp macro="">
      <xdr:nvCxnSpPr>
        <xdr:cNvPr id="310" name="直線コネクタ 309"/>
        <xdr:cNvCxnSpPr/>
      </xdr:nvCxnSpPr>
      <xdr:spPr>
        <a:xfrm>
          <a:off x="2019300" y="142265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84455</xdr:rowOff>
    </xdr:from>
    <xdr:to>
      <xdr:col>6</xdr:col>
      <xdr:colOff>38100</xdr:colOff>
      <xdr:row>83</xdr:row>
      <xdr:rowOff>14605</xdr:rowOff>
    </xdr:to>
    <xdr:sp macro="" textlink="">
      <xdr:nvSpPr>
        <xdr:cNvPr id="311" name="楕円 310"/>
        <xdr:cNvSpPr/>
      </xdr:nvSpPr>
      <xdr:spPr>
        <a:xfrm>
          <a:off x="107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135255</xdr:rowOff>
    </xdr:from>
    <xdr:to>
      <xdr:col>10</xdr:col>
      <xdr:colOff>114300</xdr:colOff>
      <xdr:row>82</xdr:row>
      <xdr:rowOff>167639</xdr:rowOff>
    </xdr:to>
    <xdr:cxnSp macro="">
      <xdr:nvCxnSpPr>
        <xdr:cNvPr id="312" name="直線コネクタ 311"/>
        <xdr:cNvCxnSpPr/>
      </xdr:nvCxnSpPr>
      <xdr:spPr>
        <a:xfrm>
          <a:off x="1130300" y="141941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95266</xdr:rowOff>
    </xdr:from>
    <xdr:ext cx="405111" cy="259045"/>
    <xdr:sp macro="" textlink="">
      <xdr:nvSpPr>
        <xdr:cNvPr id="317" name="n_1mainValue【公営住宅】&#10;有形固定資産減価償却率"/>
        <xdr:cNvSpPr txBox="1"/>
      </xdr:nvSpPr>
      <xdr:spPr>
        <a:xfrm>
          <a:off x="3582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318" name="n_2mainValue【公営住宅】&#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63516</xdr:rowOff>
    </xdr:from>
    <xdr:ext cx="405111" cy="259045"/>
    <xdr:sp macro="" textlink="">
      <xdr:nvSpPr>
        <xdr:cNvPr id="319" name="n_3mainValue【公営住宅】&#10;有形固定資産減価償却率"/>
        <xdr:cNvSpPr txBox="1"/>
      </xdr:nvSpPr>
      <xdr:spPr>
        <a:xfrm>
          <a:off x="1816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31132</xdr:rowOff>
    </xdr:from>
    <xdr:ext cx="405111" cy="259045"/>
    <xdr:sp macro="" textlink="">
      <xdr:nvSpPr>
        <xdr:cNvPr id="320" name="n_4mainValue【公営住宅】&#10;有形固定資産減価償却率"/>
        <xdr:cNvSpPr txBox="1"/>
      </xdr:nvSpPr>
      <xdr:spPr>
        <a:xfrm>
          <a:off x="927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xdr:cNvSpPr txBox="1"/>
      </xdr:nvSpPr>
      <xdr:spPr>
        <a:xfrm>
          <a:off x="1051560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169608</xdr:rowOff>
    </xdr:from>
    <xdr:to>
      <xdr:col>55</xdr:col>
      <xdr:colOff>50800</xdr:colOff>
      <xdr:row>83</xdr:row>
      <xdr:rowOff>99758</xdr:rowOff>
    </xdr:to>
    <xdr:sp macro="" textlink="">
      <xdr:nvSpPr>
        <xdr:cNvPr id="356" name="楕円 355"/>
        <xdr:cNvSpPr/>
      </xdr:nvSpPr>
      <xdr:spPr>
        <a:xfrm>
          <a:off x="10426700" y="142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21035</xdr:rowOff>
    </xdr:from>
    <xdr:ext cx="469744" cy="259045"/>
    <xdr:sp macro="" textlink="">
      <xdr:nvSpPr>
        <xdr:cNvPr id="357" name="【公営住宅】&#10;一人当たり面積該当値テキスト"/>
        <xdr:cNvSpPr txBox="1"/>
      </xdr:nvSpPr>
      <xdr:spPr>
        <a:xfrm>
          <a:off x="10515600" y="1407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445</xdr:rowOff>
    </xdr:from>
    <xdr:to>
      <xdr:col>50</xdr:col>
      <xdr:colOff>165100</xdr:colOff>
      <xdr:row>83</xdr:row>
      <xdr:rowOff>102045</xdr:rowOff>
    </xdr:to>
    <xdr:sp macro="" textlink="">
      <xdr:nvSpPr>
        <xdr:cNvPr id="358" name="楕円 357"/>
        <xdr:cNvSpPr/>
      </xdr:nvSpPr>
      <xdr:spPr>
        <a:xfrm>
          <a:off x="9588500" y="142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48958</xdr:rowOff>
    </xdr:from>
    <xdr:to>
      <xdr:col>55</xdr:col>
      <xdr:colOff>0</xdr:colOff>
      <xdr:row>83</xdr:row>
      <xdr:rowOff>51245</xdr:rowOff>
    </xdr:to>
    <xdr:cxnSp macro="">
      <xdr:nvCxnSpPr>
        <xdr:cNvPr id="359" name="直線コネクタ 358"/>
        <xdr:cNvCxnSpPr/>
      </xdr:nvCxnSpPr>
      <xdr:spPr>
        <a:xfrm flipV="1">
          <a:off x="9639300" y="1427930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2160</xdr:rowOff>
    </xdr:from>
    <xdr:to>
      <xdr:col>46</xdr:col>
      <xdr:colOff>38100</xdr:colOff>
      <xdr:row>83</xdr:row>
      <xdr:rowOff>103760</xdr:rowOff>
    </xdr:to>
    <xdr:sp macro="" textlink="">
      <xdr:nvSpPr>
        <xdr:cNvPr id="360" name="楕円 359"/>
        <xdr:cNvSpPr/>
      </xdr:nvSpPr>
      <xdr:spPr>
        <a:xfrm>
          <a:off x="8699500" y="142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51245</xdr:rowOff>
    </xdr:from>
    <xdr:to>
      <xdr:col>50</xdr:col>
      <xdr:colOff>114300</xdr:colOff>
      <xdr:row>83</xdr:row>
      <xdr:rowOff>52960</xdr:rowOff>
    </xdr:to>
    <xdr:cxnSp macro="">
      <xdr:nvCxnSpPr>
        <xdr:cNvPr id="361" name="直線コネクタ 360"/>
        <xdr:cNvCxnSpPr/>
      </xdr:nvCxnSpPr>
      <xdr:spPr>
        <a:xfrm flipV="1">
          <a:off x="8750300" y="1428159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xdr:rowOff>
    </xdr:from>
    <xdr:to>
      <xdr:col>41</xdr:col>
      <xdr:colOff>101600</xdr:colOff>
      <xdr:row>83</xdr:row>
      <xdr:rowOff>104902</xdr:rowOff>
    </xdr:to>
    <xdr:sp macro="" textlink="">
      <xdr:nvSpPr>
        <xdr:cNvPr id="362" name="楕円 361"/>
        <xdr:cNvSpPr/>
      </xdr:nvSpPr>
      <xdr:spPr>
        <a:xfrm>
          <a:off x="7810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52960</xdr:rowOff>
    </xdr:from>
    <xdr:to>
      <xdr:col>45</xdr:col>
      <xdr:colOff>177800</xdr:colOff>
      <xdr:row>83</xdr:row>
      <xdr:rowOff>54102</xdr:rowOff>
    </xdr:to>
    <xdr:cxnSp macro="">
      <xdr:nvCxnSpPr>
        <xdr:cNvPr id="363" name="直線コネクタ 362"/>
        <xdr:cNvCxnSpPr/>
      </xdr:nvCxnSpPr>
      <xdr:spPr>
        <a:xfrm flipV="1">
          <a:off x="7861300" y="1428331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5017</xdr:rowOff>
    </xdr:from>
    <xdr:to>
      <xdr:col>36</xdr:col>
      <xdr:colOff>165100</xdr:colOff>
      <xdr:row>83</xdr:row>
      <xdr:rowOff>106617</xdr:rowOff>
    </xdr:to>
    <xdr:sp macro="" textlink="">
      <xdr:nvSpPr>
        <xdr:cNvPr id="364" name="楕円 363"/>
        <xdr:cNvSpPr/>
      </xdr:nvSpPr>
      <xdr:spPr>
        <a:xfrm>
          <a:off x="6921500" y="1423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54102</xdr:rowOff>
    </xdr:from>
    <xdr:to>
      <xdr:col>41</xdr:col>
      <xdr:colOff>50800</xdr:colOff>
      <xdr:row>83</xdr:row>
      <xdr:rowOff>55817</xdr:rowOff>
    </xdr:to>
    <xdr:cxnSp macro="">
      <xdr:nvCxnSpPr>
        <xdr:cNvPr id="365" name="直線コネクタ 364"/>
        <xdr:cNvCxnSpPr/>
      </xdr:nvCxnSpPr>
      <xdr:spPr>
        <a:xfrm flipV="1">
          <a:off x="6972300" y="142844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118572</xdr:rowOff>
    </xdr:from>
    <xdr:ext cx="469744" cy="259045"/>
    <xdr:sp macro="" textlink="">
      <xdr:nvSpPr>
        <xdr:cNvPr id="370" name="n_1mainValue【公営住宅】&#10;一人当たり面積"/>
        <xdr:cNvSpPr txBox="1"/>
      </xdr:nvSpPr>
      <xdr:spPr>
        <a:xfrm>
          <a:off x="9391727" y="1400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120287</xdr:rowOff>
    </xdr:from>
    <xdr:ext cx="469744" cy="259045"/>
    <xdr:sp macro="" textlink="">
      <xdr:nvSpPr>
        <xdr:cNvPr id="371" name="n_2mainValue【公営住宅】&#10;一人当たり面積"/>
        <xdr:cNvSpPr txBox="1"/>
      </xdr:nvSpPr>
      <xdr:spPr>
        <a:xfrm>
          <a:off x="8515427" y="1400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121429</xdr:rowOff>
    </xdr:from>
    <xdr:ext cx="469744" cy="259045"/>
    <xdr:sp macro="" textlink="">
      <xdr:nvSpPr>
        <xdr:cNvPr id="372" name="n_3mainValue【公営住宅】&#10;一人当たり面積"/>
        <xdr:cNvSpPr txBox="1"/>
      </xdr:nvSpPr>
      <xdr:spPr>
        <a:xfrm>
          <a:off x="7626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123144</xdr:rowOff>
    </xdr:from>
    <xdr:ext cx="469744" cy="259045"/>
    <xdr:sp macro="" textlink="">
      <xdr:nvSpPr>
        <xdr:cNvPr id="373" name="n_4mainValue【公営住宅】&#10;一人当たり面積"/>
        <xdr:cNvSpPr txBox="1"/>
      </xdr:nvSpPr>
      <xdr:spPr>
        <a:xfrm>
          <a:off x="6737427" y="1401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6" name="テキスト ボックス 385"/>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6" name="テキスト ボックス 395"/>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0" name="直線コネクタ 399"/>
        <xdr:cNvCxnSpPr/>
      </xdr:nvCxnSpPr>
      <xdr:spPr>
        <a:xfrm flipV="1">
          <a:off x="4634865" y="17090571"/>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3" name="【港湾・漁港】&#10;有形固定資産減価償却率最大値テキスト"/>
        <xdr:cNvSpPr txBox="1"/>
      </xdr:nvSpPr>
      <xdr:spPr>
        <a:xfrm>
          <a:off x="46736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41746</xdr:rowOff>
    </xdr:from>
    <xdr:ext cx="405111" cy="259045"/>
    <xdr:sp macro="" textlink="">
      <xdr:nvSpPr>
        <xdr:cNvPr id="405" name="【港湾・漁港】&#10;有形固定資産減価償却率平均値テキスト"/>
        <xdr:cNvSpPr txBox="1"/>
      </xdr:nvSpPr>
      <xdr:spPr>
        <a:xfrm>
          <a:off x="4673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6" name="フローチャート: 判断 405"/>
        <xdr:cNvSpPr/>
      </xdr:nvSpPr>
      <xdr:spPr>
        <a:xfrm>
          <a:off x="4584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7" name="フローチャート: 判断 406"/>
        <xdr:cNvSpPr/>
      </xdr:nvSpPr>
      <xdr:spPr>
        <a:xfrm>
          <a:off x="3746500" y="181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08" name="フローチャート: 判断 407"/>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9" name="フローチャート: 判断 408"/>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10" name="フローチャート: 判断 409"/>
        <xdr:cNvSpPr/>
      </xdr:nvSpPr>
      <xdr:spPr>
        <a:xfrm>
          <a:off x="1079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160927</xdr:rowOff>
    </xdr:from>
    <xdr:to>
      <xdr:col>24</xdr:col>
      <xdr:colOff>114300</xdr:colOff>
      <xdr:row>108</xdr:row>
      <xdr:rowOff>91077</xdr:rowOff>
    </xdr:to>
    <xdr:sp macro="" textlink="">
      <xdr:nvSpPr>
        <xdr:cNvPr id="416" name="楕円 415"/>
        <xdr:cNvSpPr/>
      </xdr:nvSpPr>
      <xdr:spPr>
        <a:xfrm>
          <a:off x="4584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139354</xdr:rowOff>
    </xdr:from>
    <xdr:ext cx="405111" cy="259045"/>
    <xdr:sp macro="" textlink="">
      <xdr:nvSpPr>
        <xdr:cNvPr id="417" name="【港湾・漁港】&#10;有形固定資産減価償却率該当値テキスト"/>
        <xdr:cNvSpPr txBox="1"/>
      </xdr:nvSpPr>
      <xdr:spPr>
        <a:xfrm>
          <a:off x="4673600"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144599</xdr:rowOff>
    </xdr:from>
    <xdr:to>
      <xdr:col>20</xdr:col>
      <xdr:colOff>38100</xdr:colOff>
      <xdr:row>108</xdr:row>
      <xdr:rowOff>74749</xdr:rowOff>
    </xdr:to>
    <xdr:sp macro="" textlink="">
      <xdr:nvSpPr>
        <xdr:cNvPr id="418" name="楕円 417"/>
        <xdr:cNvSpPr/>
      </xdr:nvSpPr>
      <xdr:spPr>
        <a:xfrm>
          <a:off x="3746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23949</xdr:rowOff>
    </xdr:from>
    <xdr:to>
      <xdr:col>24</xdr:col>
      <xdr:colOff>63500</xdr:colOff>
      <xdr:row>108</xdr:row>
      <xdr:rowOff>40277</xdr:rowOff>
    </xdr:to>
    <xdr:cxnSp macro="">
      <xdr:nvCxnSpPr>
        <xdr:cNvPr id="419" name="直線コネクタ 418"/>
        <xdr:cNvCxnSpPr/>
      </xdr:nvCxnSpPr>
      <xdr:spPr>
        <a:xfrm>
          <a:off x="3797300" y="185405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115207</xdr:rowOff>
    </xdr:from>
    <xdr:to>
      <xdr:col>15</xdr:col>
      <xdr:colOff>101600</xdr:colOff>
      <xdr:row>108</xdr:row>
      <xdr:rowOff>45357</xdr:rowOff>
    </xdr:to>
    <xdr:sp macro="" textlink="">
      <xdr:nvSpPr>
        <xdr:cNvPr id="420" name="楕円 419"/>
        <xdr:cNvSpPr/>
      </xdr:nvSpPr>
      <xdr:spPr>
        <a:xfrm>
          <a:off x="2857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166007</xdr:rowOff>
    </xdr:from>
    <xdr:to>
      <xdr:col>19</xdr:col>
      <xdr:colOff>177800</xdr:colOff>
      <xdr:row>108</xdr:row>
      <xdr:rowOff>23949</xdr:rowOff>
    </xdr:to>
    <xdr:cxnSp macro="">
      <xdr:nvCxnSpPr>
        <xdr:cNvPr id="421" name="直線コネクタ 420"/>
        <xdr:cNvCxnSpPr/>
      </xdr:nvCxnSpPr>
      <xdr:spPr>
        <a:xfrm>
          <a:off x="2908300" y="185111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89081</xdr:rowOff>
    </xdr:from>
    <xdr:to>
      <xdr:col>10</xdr:col>
      <xdr:colOff>165100</xdr:colOff>
      <xdr:row>108</xdr:row>
      <xdr:rowOff>19231</xdr:rowOff>
    </xdr:to>
    <xdr:sp macro="" textlink="">
      <xdr:nvSpPr>
        <xdr:cNvPr id="422" name="楕円 421"/>
        <xdr:cNvSpPr/>
      </xdr:nvSpPr>
      <xdr:spPr>
        <a:xfrm>
          <a:off x="1968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139881</xdr:rowOff>
    </xdr:from>
    <xdr:to>
      <xdr:col>15</xdr:col>
      <xdr:colOff>50800</xdr:colOff>
      <xdr:row>107</xdr:row>
      <xdr:rowOff>166007</xdr:rowOff>
    </xdr:to>
    <xdr:cxnSp macro="">
      <xdr:nvCxnSpPr>
        <xdr:cNvPr id="423" name="直線コネクタ 422"/>
        <xdr:cNvCxnSpPr/>
      </xdr:nvCxnSpPr>
      <xdr:spPr>
        <a:xfrm>
          <a:off x="2019300" y="184850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79284</xdr:rowOff>
    </xdr:from>
    <xdr:to>
      <xdr:col>6</xdr:col>
      <xdr:colOff>38100</xdr:colOff>
      <xdr:row>108</xdr:row>
      <xdr:rowOff>9434</xdr:rowOff>
    </xdr:to>
    <xdr:sp macro="" textlink="">
      <xdr:nvSpPr>
        <xdr:cNvPr id="424" name="楕円 423"/>
        <xdr:cNvSpPr/>
      </xdr:nvSpPr>
      <xdr:spPr>
        <a:xfrm>
          <a:off x="1079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130084</xdr:rowOff>
    </xdr:from>
    <xdr:to>
      <xdr:col>10</xdr:col>
      <xdr:colOff>114300</xdr:colOff>
      <xdr:row>107</xdr:row>
      <xdr:rowOff>139881</xdr:rowOff>
    </xdr:to>
    <xdr:cxnSp macro="">
      <xdr:nvCxnSpPr>
        <xdr:cNvPr id="425" name="直線コネクタ 424"/>
        <xdr:cNvCxnSpPr/>
      </xdr:nvCxnSpPr>
      <xdr:spPr>
        <a:xfrm>
          <a:off x="1130300" y="184752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110870</xdr:rowOff>
    </xdr:from>
    <xdr:ext cx="405111" cy="259045"/>
    <xdr:sp macro="" textlink="">
      <xdr:nvSpPr>
        <xdr:cNvPr id="426" name="n_1aveValue【港湾・漁港】&#10;有形固定資産減価償却率"/>
        <xdr:cNvSpPr txBox="1"/>
      </xdr:nvSpPr>
      <xdr:spPr>
        <a:xfrm>
          <a:off x="3582044" y="1794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65150</xdr:rowOff>
    </xdr:from>
    <xdr:ext cx="405111" cy="259045"/>
    <xdr:sp macro="" textlink="">
      <xdr:nvSpPr>
        <xdr:cNvPr id="427" name="n_2aveValue【港湾・漁港】&#10;有形固定資産減価償却率"/>
        <xdr:cNvSpPr txBox="1"/>
      </xdr:nvSpPr>
      <xdr:spPr>
        <a:xfrm>
          <a:off x="2705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143527</xdr:rowOff>
    </xdr:from>
    <xdr:ext cx="405111" cy="259045"/>
    <xdr:sp macro="" textlink="">
      <xdr:nvSpPr>
        <xdr:cNvPr id="428" name="n_3aveValue【港湾・漁港】&#10;有形固定資産減価償却率"/>
        <xdr:cNvSpPr txBox="1"/>
      </xdr:nvSpPr>
      <xdr:spPr>
        <a:xfrm>
          <a:off x="1816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101072</xdr:rowOff>
    </xdr:from>
    <xdr:ext cx="405111" cy="259045"/>
    <xdr:sp macro="" textlink="">
      <xdr:nvSpPr>
        <xdr:cNvPr id="429" name="n_4aveValue【港湾・漁港】&#10;有形固定資産減価償却率"/>
        <xdr:cNvSpPr txBox="1"/>
      </xdr:nvSpPr>
      <xdr:spPr>
        <a:xfrm>
          <a:off x="927744" y="179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65876</xdr:rowOff>
    </xdr:from>
    <xdr:ext cx="405111" cy="259045"/>
    <xdr:sp macro="" textlink="">
      <xdr:nvSpPr>
        <xdr:cNvPr id="430" name="n_1mainValue【港湾・漁港】&#10;有形固定資産減価償却率"/>
        <xdr:cNvSpPr txBox="1"/>
      </xdr:nvSpPr>
      <xdr:spPr>
        <a:xfrm>
          <a:off x="35820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36484</xdr:rowOff>
    </xdr:from>
    <xdr:ext cx="405111" cy="259045"/>
    <xdr:sp macro="" textlink="">
      <xdr:nvSpPr>
        <xdr:cNvPr id="431" name="n_2mainValue【港湾・漁港】&#10;有形固定資産減価償却率"/>
        <xdr:cNvSpPr txBox="1"/>
      </xdr:nvSpPr>
      <xdr:spPr>
        <a:xfrm>
          <a:off x="2705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10358</xdr:rowOff>
    </xdr:from>
    <xdr:ext cx="405111" cy="259045"/>
    <xdr:sp macro="" textlink="">
      <xdr:nvSpPr>
        <xdr:cNvPr id="432" name="n_3mainValue【港湾・漁港】&#10;有形固定資産減価償却率"/>
        <xdr:cNvSpPr txBox="1"/>
      </xdr:nvSpPr>
      <xdr:spPr>
        <a:xfrm>
          <a:off x="1816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561</xdr:rowOff>
    </xdr:from>
    <xdr:ext cx="405111" cy="259045"/>
    <xdr:sp macro="" textlink="">
      <xdr:nvSpPr>
        <xdr:cNvPr id="433" name="n_4mainValue【港湾・漁港】&#10;有形固定資産減価償却率"/>
        <xdr:cNvSpPr txBox="1"/>
      </xdr:nvSpPr>
      <xdr:spPr>
        <a:xfrm>
          <a:off x="927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4" name="直線コネクタ 44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5" name="テキスト ボックス 444"/>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6" name="直線コネクタ 44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7" name="テキスト ボックス 446"/>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8" name="直線コネクタ 44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9" name="テキスト ボックス 448"/>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0" name="直線コネクタ 44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1" name="テキスト ボックス 450"/>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2" name="直線コネクタ 45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3" name="テキスト ボックス 452"/>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4" name="直線コネクタ 45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5" name="テキスト ボックス 454"/>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9" name="直線コネクタ 458"/>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0" name="【港湾・漁港】&#10;一人当たり有形固定資産（償却資産）額最小値テキスト"/>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1" name="直線コネクタ 460"/>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2" name="【港湾・漁港】&#10;一人当たり有形固定資産（償却資産）額最大値テキスト"/>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3" name="直線コネクタ 462"/>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96562</xdr:rowOff>
    </xdr:from>
    <xdr:ext cx="534377" cy="259045"/>
    <xdr:sp macro="" textlink="">
      <xdr:nvSpPr>
        <xdr:cNvPr id="464" name="【港湾・漁港】&#10;一人当たり有形固定資産（償却資産）額平均値テキスト"/>
        <xdr:cNvSpPr txBox="1"/>
      </xdr:nvSpPr>
      <xdr:spPr>
        <a:xfrm>
          <a:off x="10515600" y="1809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5" name="フローチャート: 判断 464"/>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6" name="フローチャート: 判断 465"/>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7" name="フローチャート: 判断 466"/>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8" name="フローチャート: 判断 467"/>
        <xdr:cNvSpPr/>
      </xdr:nvSpPr>
      <xdr:spPr>
        <a:xfrm>
          <a:off x="7810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9" name="フローチャート: 判断 468"/>
        <xdr:cNvSpPr/>
      </xdr:nvSpPr>
      <xdr:spPr>
        <a:xfrm>
          <a:off x="6921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134714</xdr:rowOff>
    </xdr:from>
    <xdr:to>
      <xdr:col>55</xdr:col>
      <xdr:colOff>50800</xdr:colOff>
      <xdr:row>104</xdr:row>
      <xdr:rowOff>64864</xdr:rowOff>
    </xdr:to>
    <xdr:sp macro="" textlink="">
      <xdr:nvSpPr>
        <xdr:cNvPr id="475" name="楕円 474"/>
        <xdr:cNvSpPr/>
      </xdr:nvSpPr>
      <xdr:spPr>
        <a:xfrm>
          <a:off x="10426700" y="177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157591</xdr:rowOff>
    </xdr:from>
    <xdr:ext cx="534377" cy="259045"/>
    <xdr:sp macro="" textlink="">
      <xdr:nvSpPr>
        <xdr:cNvPr id="476" name="【港湾・漁港】&#10;一人当たり有形固定資産（償却資産）額該当値テキスト"/>
        <xdr:cNvSpPr txBox="1"/>
      </xdr:nvSpPr>
      <xdr:spPr>
        <a:xfrm>
          <a:off x="10515600" y="1764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149160</xdr:rowOff>
    </xdr:from>
    <xdr:to>
      <xdr:col>50</xdr:col>
      <xdr:colOff>165100</xdr:colOff>
      <xdr:row>104</xdr:row>
      <xdr:rowOff>79310</xdr:rowOff>
    </xdr:to>
    <xdr:sp macro="" textlink="">
      <xdr:nvSpPr>
        <xdr:cNvPr id="477" name="楕円 476"/>
        <xdr:cNvSpPr/>
      </xdr:nvSpPr>
      <xdr:spPr>
        <a:xfrm>
          <a:off x="9588500" y="178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14064</xdr:rowOff>
    </xdr:from>
    <xdr:to>
      <xdr:col>55</xdr:col>
      <xdr:colOff>0</xdr:colOff>
      <xdr:row>104</xdr:row>
      <xdr:rowOff>28510</xdr:rowOff>
    </xdr:to>
    <xdr:cxnSp macro="">
      <xdr:nvCxnSpPr>
        <xdr:cNvPr id="478" name="直線コネクタ 477"/>
        <xdr:cNvCxnSpPr/>
      </xdr:nvCxnSpPr>
      <xdr:spPr>
        <a:xfrm flipV="1">
          <a:off x="9639300" y="17844864"/>
          <a:ext cx="838200" cy="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158293</xdr:rowOff>
    </xdr:from>
    <xdr:to>
      <xdr:col>46</xdr:col>
      <xdr:colOff>38100</xdr:colOff>
      <xdr:row>104</xdr:row>
      <xdr:rowOff>88443</xdr:rowOff>
    </xdr:to>
    <xdr:sp macro="" textlink="">
      <xdr:nvSpPr>
        <xdr:cNvPr id="479" name="楕円 478"/>
        <xdr:cNvSpPr/>
      </xdr:nvSpPr>
      <xdr:spPr>
        <a:xfrm>
          <a:off x="8699500" y="178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28510</xdr:rowOff>
    </xdr:from>
    <xdr:to>
      <xdr:col>50</xdr:col>
      <xdr:colOff>114300</xdr:colOff>
      <xdr:row>104</xdr:row>
      <xdr:rowOff>37643</xdr:rowOff>
    </xdr:to>
    <xdr:cxnSp macro="">
      <xdr:nvCxnSpPr>
        <xdr:cNvPr id="480" name="直線コネクタ 479"/>
        <xdr:cNvCxnSpPr/>
      </xdr:nvCxnSpPr>
      <xdr:spPr>
        <a:xfrm flipV="1">
          <a:off x="8750300" y="17859310"/>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149999</xdr:rowOff>
    </xdr:from>
    <xdr:to>
      <xdr:col>41</xdr:col>
      <xdr:colOff>101600</xdr:colOff>
      <xdr:row>104</xdr:row>
      <xdr:rowOff>80149</xdr:rowOff>
    </xdr:to>
    <xdr:sp macro="" textlink="">
      <xdr:nvSpPr>
        <xdr:cNvPr id="481" name="楕円 480"/>
        <xdr:cNvSpPr/>
      </xdr:nvSpPr>
      <xdr:spPr>
        <a:xfrm>
          <a:off x="7810500" y="178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29349</xdr:rowOff>
    </xdr:from>
    <xdr:to>
      <xdr:col>45</xdr:col>
      <xdr:colOff>177800</xdr:colOff>
      <xdr:row>104</xdr:row>
      <xdr:rowOff>37643</xdr:rowOff>
    </xdr:to>
    <xdr:cxnSp macro="">
      <xdr:nvCxnSpPr>
        <xdr:cNvPr id="482" name="直線コネクタ 481"/>
        <xdr:cNvCxnSpPr/>
      </xdr:nvCxnSpPr>
      <xdr:spPr>
        <a:xfrm>
          <a:off x="7861300" y="17860149"/>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168743</xdr:rowOff>
    </xdr:from>
    <xdr:to>
      <xdr:col>36</xdr:col>
      <xdr:colOff>165100</xdr:colOff>
      <xdr:row>104</xdr:row>
      <xdr:rowOff>98893</xdr:rowOff>
    </xdr:to>
    <xdr:sp macro="" textlink="">
      <xdr:nvSpPr>
        <xdr:cNvPr id="483" name="楕円 482"/>
        <xdr:cNvSpPr/>
      </xdr:nvSpPr>
      <xdr:spPr>
        <a:xfrm>
          <a:off x="6921500" y="178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29349</xdr:rowOff>
    </xdr:from>
    <xdr:to>
      <xdr:col>41</xdr:col>
      <xdr:colOff>50800</xdr:colOff>
      <xdr:row>104</xdr:row>
      <xdr:rowOff>48093</xdr:rowOff>
    </xdr:to>
    <xdr:cxnSp macro="">
      <xdr:nvCxnSpPr>
        <xdr:cNvPr id="484" name="直線コネクタ 483"/>
        <xdr:cNvCxnSpPr/>
      </xdr:nvCxnSpPr>
      <xdr:spPr>
        <a:xfrm flipV="1">
          <a:off x="6972300" y="17860149"/>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50091</xdr:rowOff>
    </xdr:from>
    <xdr:ext cx="534377" cy="259045"/>
    <xdr:sp macro="" textlink="">
      <xdr:nvSpPr>
        <xdr:cNvPr id="485" name="n_1aveValue【港湾・漁港】&#10;一人当たり有形固定資産（償却資産）額"/>
        <xdr:cNvSpPr txBox="1"/>
      </xdr:nvSpPr>
      <xdr:spPr>
        <a:xfrm>
          <a:off x="9359411" y="182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55686</xdr:rowOff>
    </xdr:from>
    <xdr:ext cx="534377" cy="259045"/>
    <xdr:sp macro="" textlink="">
      <xdr:nvSpPr>
        <xdr:cNvPr id="486" name="n_2aveValue【港湾・漁港】&#10;一人当たり有形固定資産（償却資産）額"/>
        <xdr:cNvSpPr txBox="1"/>
      </xdr:nvSpPr>
      <xdr:spPr>
        <a:xfrm>
          <a:off x="8483111" y="182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2009</xdr:rowOff>
    </xdr:from>
    <xdr:ext cx="534377" cy="259045"/>
    <xdr:sp macro="" textlink="">
      <xdr:nvSpPr>
        <xdr:cNvPr id="487" name="n_3aveValue【港湾・漁港】&#10;一人当たり有形固定資産（償却資産）額"/>
        <xdr:cNvSpPr txBox="1"/>
      </xdr:nvSpPr>
      <xdr:spPr>
        <a:xfrm>
          <a:off x="7594111" y="181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116560</xdr:rowOff>
    </xdr:from>
    <xdr:ext cx="534377" cy="259045"/>
    <xdr:sp macro="" textlink="">
      <xdr:nvSpPr>
        <xdr:cNvPr id="488" name="n_4aveValue【港湾・漁港】&#10;一人当たり有形固定資産（償却資産）額"/>
        <xdr:cNvSpPr txBox="1"/>
      </xdr:nvSpPr>
      <xdr:spPr>
        <a:xfrm>
          <a:off x="6705111" y="182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95837</xdr:rowOff>
    </xdr:from>
    <xdr:ext cx="534377" cy="259045"/>
    <xdr:sp macro="" textlink="">
      <xdr:nvSpPr>
        <xdr:cNvPr id="489" name="n_1mainValue【港湾・漁港】&#10;一人当たり有形固定資産（償却資産）額"/>
        <xdr:cNvSpPr txBox="1"/>
      </xdr:nvSpPr>
      <xdr:spPr>
        <a:xfrm>
          <a:off x="9359411" y="175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104970</xdr:rowOff>
    </xdr:from>
    <xdr:ext cx="534377" cy="259045"/>
    <xdr:sp macro="" textlink="">
      <xdr:nvSpPr>
        <xdr:cNvPr id="490" name="n_2mainValue【港湾・漁港】&#10;一人当たり有形固定資産（償却資産）額"/>
        <xdr:cNvSpPr txBox="1"/>
      </xdr:nvSpPr>
      <xdr:spPr>
        <a:xfrm>
          <a:off x="8483111" y="175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96676</xdr:rowOff>
    </xdr:from>
    <xdr:ext cx="534377" cy="259045"/>
    <xdr:sp macro="" textlink="">
      <xdr:nvSpPr>
        <xdr:cNvPr id="491" name="n_3mainValue【港湾・漁港】&#10;一人当たり有形固定資産（償却資産）額"/>
        <xdr:cNvSpPr txBox="1"/>
      </xdr:nvSpPr>
      <xdr:spPr>
        <a:xfrm>
          <a:off x="7594111" y="1758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115420</xdr:rowOff>
    </xdr:from>
    <xdr:ext cx="534377" cy="259045"/>
    <xdr:sp macro="" textlink="">
      <xdr:nvSpPr>
        <xdr:cNvPr id="492" name="n_4mainValue【港湾・漁港】&#10;一人当たり有形固定資産（償却資産）額"/>
        <xdr:cNvSpPr txBox="1"/>
      </xdr:nvSpPr>
      <xdr:spPr>
        <a:xfrm>
          <a:off x="6705111" y="176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7" name="直線コネクタ 516"/>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8"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9" name="直線コネクタ 518"/>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0"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1" name="直線コネクタ 520"/>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22" name="【認定こども園・幼稚園・保育所】&#10;有形固定資産減価償却率平均値テキスト"/>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3" name="フローチャート: 判断 522"/>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5" name="フローチャート: 判断 524"/>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6" name="フローチャート: 判断 525"/>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7" name="フローチャート: 判断 526"/>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95885</xdr:rowOff>
    </xdr:from>
    <xdr:to>
      <xdr:col>85</xdr:col>
      <xdr:colOff>177800</xdr:colOff>
      <xdr:row>38</xdr:row>
      <xdr:rowOff>26035</xdr:rowOff>
    </xdr:to>
    <xdr:sp macro="" textlink="">
      <xdr:nvSpPr>
        <xdr:cNvPr id="533" name="楕円 532"/>
        <xdr:cNvSpPr/>
      </xdr:nvSpPr>
      <xdr:spPr>
        <a:xfrm>
          <a:off x="16268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74312</xdr:rowOff>
    </xdr:from>
    <xdr:ext cx="405111" cy="259045"/>
    <xdr:sp macro="" textlink="">
      <xdr:nvSpPr>
        <xdr:cNvPr id="534" name="【認定こども園・幼稚園・保育所】&#10;有形固定資産減価償却率該当値テキスト"/>
        <xdr:cNvSpPr txBox="1"/>
      </xdr:nvSpPr>
      <xdr:spPr>
        <a:xfrm>
          <a:off x="16357600"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53975</xdr:rowOff>
    </xdr:from>
    <xdr:to>
      <xdr:col>81</xdr:col>
      <xdr:colOff>101600</xdr:colOff>
      <xdr:row>37</xdr:row>
      <xdr:rowOff>155575</xdr:rowOff>
    </xdr:to>
    <xdr:sp macro="" textlink="">
      <xdr:nvSpPr>
        <xdr:cNvPr id="535" name="楕円 534"/>
        <xdr:cNvSpPr/>
      </xdr:nvSpPr>
      <xdr:spPr>
        <a:xfrm>
          <a:off x="15430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104775</xdr:rowOff>
    </xdr:from>
    <xdr:to>
      <xdr:col>85</xdr:col>
      <xdr:colOff>127000</xdr:colOff>
      <xdr:row>37</xdr:row>
      <xdr:rowOff>146685</xdr:rowOff>
    </xdr:to>
    <xdr:cxnSp macro="">
      <xdr:nvCxnSpPr>
        <xdr:cNvPr id="536" name="直線コネクタ 535"/>
        <xdr:cNvCxnSpPr/>
      </xdr:nvCxnSpPr>
      <xdr:spPr>
        <a:xfrm>
          <a:off x="15481300" y="64484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537" name="楕円 536"/>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104775</xdr:rowOff>
    </xdr:to>
    <xdr:cxnSp macro="">
      <xdr:nvCxnSpPr>
        <xdr:cNvPr id="538" name="直線コネクタ 537"/>
        <xdr:cNvCxnSpPr/>
      </xdr:nvCxnSpPr>
      <xdr:spPr>
        <a:xfrm>
          <a:off x="14592300" y="64027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130175</xdr:rowOff>
    </xdr:from>
    <xdr:to>
      <xdr:col>72</xdr:col>
      <xdr:colOff>38100</xdr:colOff>
      <xdr:row>37</xdr:row>
      <xdr:rowOff>60325</xdr:rowOff>
    </xdr:to>
    <xdr:sp macro="" textlink="">
      <xdr:nvSpPr>
        <xdr:cNvPr id="539" name="楕円 538"/>
        <xdr:cNvSpPr/>
      </xdr:nvSpPr>
      <xdr:spPr>
        <a:xfrm>
          <a:off x="13652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9525</xdr:rowOff>
    </xdr:from>
    <xdr:to>
      <xdr:col>76</xdr:col>
      <xdr:colOff>114300</xdr:colOff>
      <xdr:row>37</xdr:row>
      <xdr:rowOff>59055</xdr:rowOff>
    </xdr:to>
    <xdr:cxnSp macro="">
      <xdr:nvCxnSpPr>
        <xdr:cNvPr id="540" name="直線コネクタ 539"/>
        <xdr:cNvCxnSpPr/>
      </xdr:nvCxnSpPr>
      <xdr:spPr>
        <a:xfrm>
          <a:off x="13703300" y="63531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541" name="楕円 540"/>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131445</xdr:rowOff>
    </xdr:from>
    <xdr:to>
      <xdr:col>71</xdr:col>
      <xdr:colOff>177800</xdr:colOff>
      <xdr:row>37</xdr:row>
      <xdr:rowOff>9525</xdr:rowOff>
    </xdr:to>
    <xdr:cxnSp macro="">
      <xdr:nvCxnSpPr>
        <xdr:cNvPr id="542" name="直線コネクタ 541"/>
        <xdr:cNvCxnSpPr/>
      </xdr:nvCxnSpPr>
      <xdr:spPr>
        <a:xfrm>
          <a:off x="12814300" y="6303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3"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4" name="n_2aveValue【認定こども園・幼稚園・保育所】&#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545" name="n_3aveValue【認定こども園・幼稚園・保育所】&#10;有形固定資産減価償却率"/>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546" name="n_4aveValue【認定こども園・幼稚園・保育所】&#10;有形固定資産減価償却率"/>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146702</xdr:rowOff>
    </xdr:from>
    <xdr:ext cx="405111" cy="259045"/>
    <xdr:sp macro="" textlink="">
      <xdr:nvSpPr>
        <xdr:cNvPr id="547" name="n_1mainValue【認定こども園・幼稚園・保育所】&#10;有形固定資産減価償却率"/>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100982</xdr:rowOff>
    </xdr:from>
    <xdr:ext cx="405111" cy="259045"/>
    <xdr:sp macro="" textlink="">
      <xdr:nvSpPr>
        <xdr:cNvPr id="548" name="n_2mainValue【認定こども園・幼稚園・保育所】&#10;有形固定資産減価償却率"/>
        <xdr:cNvSpPr txBox="1"/>
      </xdr:nvSpPr>
      <xdr:spPr>
        <a:xfrm>
          <a:off x="14389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76852</xdr:rowOff>
    </xdr:from>
    <xdr:ext cx="405111" cy="259045"/>
    <xdr:sp macro="" textlink="">
      <xdr:nvSpPr>
        <xdr:cNvPr id="549" name="n_3mainValue【認定こども園・幼稚園・保育所】&#10;有形固定資産減価償却率"/>
        <xdr:cNvSpPr txBox="1"/>
      </xdr:nvSpPr>
      <xdr:spPr>
        <a:xfrm>
          <a:off x="13500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27322</xdr:rowOff>
    </xdr:from>
    <xdr:ext cx="405111" cy="259045"/>
    <xdr:sp macro="" textlink="">
      <xdr:nvSpPr>
        <xdr:cNvPr id="550" name="n_4mainValue【認定こども園・幼稚園・保育所】&#10;有形固定資産減価償却率"/>
        <xdr:cNvSpPr txBox="1"/>
      </xdr:nvSpPr>
      <xdr:spPr>
        <a:xfrm>
          <a:off x="12611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4" name="直線コネクタ 573"/>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5"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6" name="直線コネクタ 575"/>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7"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8" name="直線コネクタ 577"/>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9"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0" name="フローチャート: 判断 579"/>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1" name="フローチャート: 判断 580"/>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2" name="フローチャート: 判断 581"/>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83" name="フローチャート: 判断 582"/>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4" name="フローチャート: 判断 583"/>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590" name="楕円 589"/>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591" name="【認定こども園・幼稚園・保育所】&#10;一人当たり面積該当値テキスト"/>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592" name="楕円 591"/>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593" name="直線コネクタ 592"/>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594" name="楕円 593"/>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595" name="直線コネクタ 594"/>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596" name="楕円 595"/>
        <xdr:cNvSpPr/>
      </xdr:nvSpPr>
      <xdr:spPr>
        <a:xfrm>
          <a:off x="19494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144780</xdr:rowOff>
    </xdr:to>
    <xdr:cxnSp macro="">
      <xdr:nvCxnSpPr>
        <xdr:cNvPr id="597" name="直線コネクタ 596"/>
        <xdr:cNvCxnSpPr/>
      </xdr:nvCxnSpPr>
      <xdr:spPr>
        <a:xfrm>
          <a:off x="19545300" y="697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598" name="楕円 597"/>
        <xdr:cNvSpPr/>
      </xdr:nvSpPr>
      <xdr:spPr>
        <a:xfrm>
          <a:off x="18605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40</xdr:row>
      <xdr:rowOff>121920</xdr:rowOff>
    </xdr:to>
    <xdr:cxnSp macro="">
      <xdr:nvCxnSpPr>
        <xdr:cNvPr id="599" name="直線コネクタ 598"/>
        <xdr:cNvCxnSpPr/>
      </xdr:nvCxnSpPr>
      <xdr:spPr>
        <a:xfrm>
          <a:off x="18656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600"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601" name="n_2aveValue【認定こども園・幼稚園・保育所】&#10;一人当たり面積"/>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602" name="n_3aveValue【認定こども園・幼稚園・保育所】&#10;一人当たり面積"/>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603" name="n_4aveValue【認定こども園・幼稚園・保育所】&#10;一人当たり面積"/>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604"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605"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606" name="n_3mainValue【認定こども園・幼稚園・保育所】&#10;一人当たり面積"/>
        <xdr:cNvSpPr txBox="1"/>
      </xdr:nvSpPr>
      <xdr:spPr>
        <a:xfrm>
          <a:off x="19310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607" name="n_4mainValue【認定こども園・幼稚園・保育所】&#10;一人当たり面積"/>
        <xdr:cNvSpPr txBox="1"/>
      </xdr:nvSpPr>
      <xdr:spPr>
        <a:xfrm>
          <a:off x="18421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9" name="直線コネクタ 618"/>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0" name="テキスト ボックス 619"/>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1" name="直線コネクタ 620"/>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2" name="テキスト ボックス 621"/>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3" name="直線コネクタ 622"/>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4" name="テキスト ボックス 623"/>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7" name="直線コネクタ 626"/>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8" name="テキスト ボックス 627"/>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1" name="直線コネクタ 630"/>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2" name="テキスト ボックス 631"/>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6" name="直線コネクタ 635"/>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7"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8" name="直線コネクタ 637"/>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9"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0" name="直線コネクタ 639"/>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641" name="【学校施設】&#10;有形固定資産減価償却率平均値テキスト"/>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2" name="フローチャート: 判断 641"/>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3" name="フローチャート: 判断 642"/>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4" name="フローチャート: 判断 643"/>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5" name="フローチャート: 判断 644"/>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6" name="フローチャート: 判断 645"/>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77788</xdr:rowOff>
    </xdr:from>
    <xdr:to>
      <xdr:col>85</xdr:col>
      <xdr:colOff>177800</xdr:colOff>
      <xdr:row>61</xdr:row>
      <xdr:rowOff>7938</xdr:rowOff>
    </xdr:to>
    <xdr:sp macro="" textlink="">
      <xdr:nvSpPr>
        <xdr:cNvPr id="652" name="楕円 651"/>
        <xdr:cNvSpPr/>
      </xdr:nvSpPr>
      <xdr:spPr>
        <a:xfrm>
          <a:off x="16268700" y="103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100665</xdr:rowOff>
    </xdr:from>
    <xdr:ext cx="405111" cy="259045"/>
    <xdr:sp macro="" textlink="">
      <xdr:nvSpPr>
        <xdr:cNvPr id="653" name="【学校施設】&#10;有形固定資産減価償却率該当値テキスト"/>
        <xdr:cNvSpPr txBox="1"/>
      </xdr:nvSpPr>
      <xdr:spPr>
        <a:xfrm>
          <a:off x="16357600" y="1021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54" name="楕円 653"/>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128588</xdr:rowOff>
    </xdr:to>
    <xdr:cxnSp macro="">
      <xdr:nvCxnSpPr>
        <xdr:cNvPr id="655" name="直線コネクタ 654"/>
        <xdr:cNvCxnSpPr/>
      </xdr:nvCxnSpPr>
      <xdr:spPr>
        <a:xfrm>
          <a:off x="15481300" y="10378440"/>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656" name="楕円 655"/>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91440</xdr:rowOff>
    </xdr:to>
    <xdr:cxnSp macro="">
      <xdr:nvCxnSpPr>
        <xdr:cNvPr id="657" name="直線コネクタ 656"/>
        <xdr:cNvCxnSpPr/>
      </xdr:nvCxnSpPr>
      <xdr:spPr>
        <a:xfrm>
          <a:off x="14592300" y="1034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658" name="楕円 657"/>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57150</xdr:rowOff>
    </xdr:to>
    <xdr:cxnSp macro="">
      <xdr:nvCxnSpPr>
        <xdr:cNvPr id="659" name="直線コネクタ 658"/>
        <xdr:cNvCxnSpPr/>
      </xdr:nvCxnSpPr>
      <xdr:spPr>
        <a:xfrm>
          <a:off x="13703300" y="1034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140653</xdr:rowOff>
    </xdr:from>
    <xdr:to>
      <xdr:col>67</xdr:col>
      <xdr:colOff>101600</xdr:colOff>
      <xdr:row>60</xdr:row>
      <xdr:rowOff>70803</xdr:rowOff>
    </xdr:to>
    <xdr:sp macro="" textlink="">
      <xdr:nvSpPr>
        <xdr:cNvPr id="660" name="楕円 659"/>
        <xdr:cNvSpPr/>
      </xdr:nvSpPr>
      <xdr:spPr>
        <a:xfrm>
          <a:off x="12763500" y="10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20003</xdr:rowOff>
    </xdr:from>
    <xdr:to>
      <xdr:col>71</xdr:col>
      <xdr:colOff>177800</xdr:colOff>
      <xdr:row>60</xdr:row>
      <xdr:rowOff>57150</xdr:rowOff>
    </xdr:to>
    <xdr:cxnSp macro="">
      <xdr:nvCxnSpPr>
        <xdr:cNvPr id="661" name="直線コネクタ 660"/>
        <xdr:cNvCxnSpPr/>
      </xdr:nvCxnSpPr>
      <xdr:spPr>
        <a:xfrm>
          <a:off x="12814300" y="10307003"/>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62" name="n_1aveValue【学校施設】&#10;有形固定資産減価償却率"/>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63" name="n_2ave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664" name="n_3aveValue【学校施設】&#10;有形固定資産減価償却率"/>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665" name="n_4aveValue【学校施設】&#10;有形固定資産減価償却率"/>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666" name="n_1mainValue【学校施設】&#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667" name="n_2mainValue【学校施設】&#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668" name="n_3mainValue【学校施設】&#10;有形固定資産減価償却率"/>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87330</xdr:rowOff>
    </xdr:from>
    <xdr:ext cx="405111" cy="259045"/>
    <xdr:sp macro="" textlink="">
      <xdr:nvSpPr>
        <xdr:cNvPr id="669" name="n_4mainValue【学校施設】&#10;有形固定資産減価償却率"/>
        <xdr:cNvSpPr txBox="1"/>
      </xdr:nvSpPr>
      <xdr:spPr>
        <a:xfrm>
          <a:off x="12611744" y="1003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6" name="直線コネクタ 695"/>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7"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8" name="直線コネクタ 697"/>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9"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0" name="直線コネクタ 699"/>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701"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2" name="フローチャート: 判断 701"/>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3" name="フローチャート: 判断 702"/>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4" name="フローチャート: 判断 703"/>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5" name="フローチャート: 判断 704"/>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6" name="フローチャート: 判断 705"/>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143510</xdr:rowOff>
    </xdr:from>
    <xdr:to>
      <xdr:col>116</xdr:col>
      <xdr:colOff>114300</xdr:colOff>
      <xdr:row>58</xdr:row>
      <xdr:rowOff>73660</xdr:rowOff>
    </xdr:to>
    <xdr:sp macro="" textlink="">
      <xdr:nvSpPr>
        <xdr:cNvPr id="712" name="楕円 711"/>
        <xdr:cNvSpPr/>
      </xdr:nvSpPr>
      <xdr:spPr>
        <a:xfrm>
          <a:off x="22110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166387</xdr:rowOff>
    </xdr:from>
    <xdr:ext cx="469744" cy="259045"/>
    <xdr:sp macro="" textlink="">
      <xdr:nvSpPr>
        <xdr:cNvPr id="713" name="【学校施設】&#10;一人当たり面積該当値テキスト"/>
        <xdr:cNvSpPr txBox="1"/>
      </xdr:nvSpPr>
      <xdr:spPr>
        <a:xfrm>
          <a:off x="22199600"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151130</xdr:rowOff>
    </xdr:from>
    <xdr:to>
      <xdr:col>112</xdr:col>
      <xdr:colOff>38100</xdr:colOff>
      <xdr:row>58</xdr:row>
      <xdr:rowOff>81280</xdr:rowOff>
    </xdr:to>
    <xdr:sp macro="" textlink="">
      <xdr:nvSpPr>
        <xdr:cNvPr id="714" name="楕円 713"/>
        <xdr:cNvSpPr/>
      </xdr:nvSpPr>
      <xdr:spPr>
        <a:xfrm>
          <a:off x="2127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22860</xdr:rowOff>
    </xdr:from>
    <xdr:to>
      <xdr:col>116</xdr:col>
      <xdr:colOff>63500</xdr:colOff>
      <xdr:row>58</xdr:row>
      <xdr:rowOff>30480</xdr:rowOff>
    </xdr:to>
    <xdr:cxnSp macro="">
      <xdr:nvCxnSpPr>
        <xdr:cNvPr id="715" name="直線コネクタ 714"/>
        <xdr:cNvCxnSpPr/>
      </xdr:nvCxnSpPr>
      <xdr:spPr>
        <a:xfrm flipV="1">
          <a:off x="21323300" y="9966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159838</xdr:rowOff>
    </xdr:from>
    <xdr:to>
      <xdr:col>107</xdr:col>
      <xdr:colOff>101600</xdr:colOff>
      <xdr:row>58</xdr:row>
      <xdr:rowOff>89988</xdr:rowOff>
    </xdr:to>
    <xdr:sp macro="" textlink="">
      <xdr:nvSpPr>
        <xdr:cNvPr id="716" name="楕円 715"/>
        <xdr:cNvSpPr/>
      </xdr:nvSpPr>
      <xdr:spPr>
        <a:xfrm>
          <a:off x="20383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30480</xdr:rowOff>
    </xdr:from>
    <xdr:to>
      <xdr:col>111</xdr:col>
      <xdr:colOff>177800</xdr:colOff>
      <xdr:row>58</xdr:row>
      <xdr:rowOff>39188</xdr:rowOff>
    </xdr:to>
    <xdr:cxnSp macro="">
      <xdr:nvCxnSpPr>
        <xdr:cNvPr id="717" name="直線コネクタ 716"/>
        <xdr:cNvCxnSpPr/>
      </xdr:nvCxnSpPr>
      <xdr:spPr>
        <a:xfrm flipV="1">
          <a:off x="20434300" y="997458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166370</xdr:rowOff>
    </xdr:from>
    <xdr:to>
      <xdr:col>102</xdr:col>
      <xdr:colOff>165100</xdr:colOff>
      <xdr:row>58</xdr:row>
      <xdr:rowOff>96520</xdr:rowOff>
    </xdr:to>
    <xdr:sp macro="" textlink="">
      <xdr:nvSpPr>
        <xdr:cNvPr id="718" name="楕円 717"/>
        <xdr:cNvSpPr/>
      </xdr:nvSpPr>
      <xdr:spPr>
        <a:xfrm>
          <a:off x="19494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39188</xdr:rowOff>
    </xdr:from>
    <xdr:to>
      <xdr:col>107</xdr:col>
      <xdr:colOff>50800</xdr:colOff>
      <xdr:row>58</xdr:row>
      <xdr:rowOff>45720</xdr:rowOff>
    </xdr:to>
    <xdr:cxnSp macro="">
      <xdr:nvCxnSpPr>
        <xdr:cNvPr id="719" name="直線コネクタ 718"/>
        <xdr:cNvCxnSpPr/>
      </xdr:nvCxnSpPr>
      <xdr:spPr>
        <a:xfrm flipV="1">
          <a:off x="19545300" y="99832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5806</xdr:rowOff>
    </xdr:from>
    <xdr:to>
      <xdr:col>98</xdr:col>
      <xdr:colOff>38100</xdr:colOff>
      <xdr:row>58</xdr:row>
      <xdr:rowOff>107406</xdr:rowOff>
    </xdr:to>
    <xdr:sp macro="" textlink="">
      <xdr:nvSpPr>
        <xdr:cNvPr id="720" name="楕円 719"/>
        <xdr:cNvSpPr/>
      </xdr:nvSpPr>
      <xdr:spPr>
        <a:xfrm>
          <a:off x="18605500" y="99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45720</xdr:rowOff>
    </xdr:from>
    <xdr:to>
      <xdr:col>102</xdr:col>
      <xdr:colOff>114300</xdr:colOff>
      <xdr:row>58</xdr:row>
      <xdr:rowOff>56606</xdr:rowOff>
    </xdr:to>
    <xdr:cxnSp macro="">
      <xdr:nvCxnSpPr>
        <xdr:cNvPr id="721" name="直線コネクタ 720"/>
        <xdr:cNvCxnSpPr/>
      </xdr:nvCxnSpPr>
      <xdr:spPr>
        <a:xfrm flipV="1">
          <a:off x="18656300" y="998982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22" name="n_1aveValue【学校施設】&#10;一人当たり面積"/>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23" name="n_2aveValue【学校施設】&#10;一人当たり面積"/>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724" name="n_3aveValue【学校施設】&#10;一人当たり面積"/>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725" name="n_4aveValue【学校施設】&#10;一人当たり面積"/>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97807</xdr:rowOff>
    </xdr:from>
    <xdr:ext cx="469744" cy="259045"/>
    <xdr:sp macro="" textlink="">
      <xdr:nvSpPr>
        <xdr:cNvPr id="726" name="n_1mainValue【学校施設】&#10;一人当たり面積"/>
        <xdr:cNvSpPr txBox="1"/>
      </xdr:nvSpPr>
      <xdr:spPr>
        <a:xfrm>
          <a:off x="21075727"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106515</xdr:rowOff>
    </xdr:from>
    <xdr:ext cx="469744" cy="259045"/>
    <xdr:sp macro="" textlink="">
      <xdr:nvSpPr>
        <xdr:cNvPr id="727" name="n_2mainValue【学校施設】&#10;一人当たり面積"/>
        <xdr:cNvSpPr txBox="1"/>
      </xdr:nvSpPr>
      <xdr:spPr>
        <a:xfrm>
          <a:off x="20199427" y="970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113047</xdr:rowOff>
    </xdr:from>
    <xdr:ext cx="469744" cy="259045"/>
    <xdr:sp macro="" textlink="">
      <xdr:nvSpPr>
        <xdr:cNvPr id="728" name="n_3mainValue【学校施設】&#10;一人当たり面積"/>
        <xdr:cNvSpPr txBox="1"/>
      </xdr:nvSpPr>
      <xdr:spPr>
        <a:xfrm>
          <a:off x="193104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123933</xdr:rowOff>
    </xdr:from>
    <xdr:ext cx="469744" cy="259045"/>
    <xdr:sp macro="" textlink="">
      <xdr:nvSpPr>
        <xdr:cNvPr id="729" name="n_4mainValue【学校施設】&#10;一人当たり面積"/>
        <xdr:cNvSpPr txBox="1"/>
      </xdr:nvSpPr>
      <xdr:spPr>
        <a:xfrm>
          <a:off x="18421427" y="97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4" name="直線コネクタ 753"/>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6" name="直線コネクタ 7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7"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8" name="直線コネクタ 757"/>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759" name="【児童館】&#10;有形固定資産減価償却率平均値テキスト"/>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0" name="フローチャート: 判断 759"/>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61" name="フローチャート: 判断 760"/>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62" name="フローチャート: 判断 761"/>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63" name="フローチャート: 判断 762"/>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4" name="フローチャート: 判断 763"/>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48261</xdr:rowOff>
    </xdr:from>
    <xdr:to>
      <xdr:col>85</xdr:col>
      <xdr:colOff>177800</xdr:colOff>
      <xdr:row>84</xdr:row>
      <xdr:rowOff>149861</xdr:rowOff>
    </xdr:to>
    <xdr:sp macro="" textlink="">
      <xdr:nvSpPr>
        <xdr:cNvPr id="770" name="楕円 769"/>
        <xdr:cNvSpPr/>
      </xdr:nvSpPr>
      <xdr:spPr>
        <a:xfrm>
          <a:off x="16268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26688</xdr:rowOff>
    </xdr:from>
    <xdr:ext cx="405111" cy="259045"/>
    <xdr:sp macro="" textlink="">
      <xdr:nvSpPr>
        <xdr:cNvPr id="771" name="【児童館】&#10;有形固定資産減価償却率該当値テキスト"/>
        <xdr:cNvSpPr txBox="1"/>
      </xdr:nvSpPr>
      <xdr:spPr>
        <a:xfrm>
          <a:off x="16357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164464</xdr:rowOff>
    </xdr:from>
    <xdr:to>
      <xdr:col>81</xdr:col>
      <xdr:colOff>101600</xdr:colOff>
      <xdr:row>84</xdr:row>
      <xdr:rowOff>94614</xdr:rowOff>
    </xdr:to>
    <xdr:sp macro="" textlink="">
      <xdr:nvSpPr>
        <xdr:cNvPr id="772" name="楕円 771"/>
        <xdr:cNvSpPr/>
      </xdr:nvSpPr>
      <xdr:spPr>
        <a:xfrm>
          <a:off x="1543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43814</xdr:rowOff>
    </xdr:from>
    <xdr:to>
      <xdr:col>85</xdr:col>
      <xdr:colOff>127000</xdr:colOff>
      <xdr:row>84</xdr:row>
      <xdr:rowOff>99061</xdr:rowOff>
    </xdr:to>
    <xdr:cxnSp macro="">
      <xdr:nvCxnSpPr>
        <xdr:cNvPr id="773" name="直線コネクタ 772"/>
        <xdr:cNvCxnSpPr/>
      </xdr:nvCxnSpPr>
      <xdr:spPr>
        <a:xfrm>
          <a:off x="15481300" y="1444561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107314</xdr:rowOff>
    </xdr:from>
    <xdr:to>
      <xdr:col>76</xdr:col>
      <xdr:colOff>165100</xdr:colOff>
      <xdr:row>85</xdr:row>
      <xdr:rowOff>37464</xdr:rowOff>
    </xdr:to>
    <xdr:sp macro="" textlink="">
      <xdr:nvSpPr>
        <xdr:cNvPr id="774" name="楕円 773"/>
        <xdr:cNvSpPr/>
      </xdr:nvSpPr>
      <xdr:spPr>
        <a:xfrm>
          <a:off x="14541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43814</xdr:rowOff>
    </xdr:from>
    <xdr:to>
      <xdr:col>81</xdr:col>
      <xdr:colOff>50800</xdr:colOff>
      <xdr:row>84</xdr:row>
      <xdr:rowOff>158114</xdr:rowOff>
    </xdr:to>
    <xdr:cxnSp macro="">
      <xdr:nvCxnSpPr>
        <xdr:cNvPr id="775" name="直線コネクタ 774"/>
        <xdr:cNvCxnSpPr/>
      </xdr:nvCxnSpPr>
      <xdr:spPr>
        <a:xfrm flipV="1">
          <a:off x="14592300" y="144456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50164</xdr:rowOff>
    </xdr:from>
    <xdr:to>
      <xdr:col>72</xdr:col>
      <xdr:colOff>38100</xdr:colOff>
      <xdr:row>84</xdr:row>
      <xdr:rowOff>151764</xdr:rowOff>
    </xdr:to>
    <xdr:sp macro="" textlink="">
      <xdr:nvSpPr>
        <xdr:cNvPr id="776" name="楕円 775"/>
        <xdr:cNvSpPr/>
      </xdr:nvSpPr>
      <xdr:spPr>
        <a:xfrm>
          <a:off x="13652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100964</xdr:rowOff>
    </xdr:from>
    <xdr:to>
      <xdr:col>76</xdr:col>
      <xdr:colOff>114300</xdr:colOff>
      <xdr:row>84</xdr:row>
      <xdr:rowOff>158114</xdr:rowOff>
    </xdr:to>
    <xdr:cxnSp macro="">
      <xdr:nvCxnSpPr>
        <xdr:cNvPr id="777" name="直線コネクタ 776"/>
        <xdr:cNvCxnSpPr/>
      </xdr:nvCxnSpPr>
      <xdr:spPr>
        <a:xfrm>
          <a:off x="13703300" y="145027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164464</xdr:rowOff>
    </xdr:from>
    <xdr:to>
      <xdr:col>67</xdr:col>
      <xdr:colOff>101600</xdr:colOff>
      <xdr:row>84</xdr:row>
      <xdr:rowOff>94614</xdr:rowOff>
    </xdr:to>
    <xdr:sp macro="" textlink="">
      <xdr:nvSpPr>
        <xdr:cNvPr id="778" name="楕円 777"/>
        <xdr:cNvSpPr/>
      </xdr:nvSpPr>
      <xdr:spPr>
        <a:xfrm>
          <a:off x="12763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43814</xdr:rowOff>
    </xdr:from>
    <xdr:to>
      <xdr:col>71</xdr:col>
      <xdr:colOff>177800</xdr:colOff>
      <xdr:row>84</xdr:row>
      <xdr:rowOff>100964</xdr:rowOff>
    </xdr:to>
    <xdr:cxnSp macro="">
      <xdr:nvCxnSpPr>
        <xdr:cNvPr id="779" name="直線コネクタ 778"/>
        <xdr:cNvCxnSpPr/>
      </xdr:nvCxnSpPr>
      <xdr:spPr>
        <a:xfrm>
          <a:off x="12814300" y="144456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780" name="n_1aveValue【児童館】&#10;有形固定資産減価償却率"/>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81" name="n_2aveValue【児童館】&#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82" name="n_3aveValue【児童館】&#10;有形固定資産減価償却率"/>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83" name="n_4aveValue【児童館】&#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85741</xdr:rowOff>
    </xdr:from>
    <xdr:ext cx="405111" cy="259045"/>
    <xdr:sp macro="" textlink="">
      <xdr:nvSpPr>
        <xdr:cNvPr id="784" name="n_1mainValue【児童館】&#10;有形固定資産減価償却率"/>
        <xdr:cNvSpPr txBox="1"/>
      </xdr:nvSpPr>
      <xdr:spPr>
        <a:xfrm>
          <a:off x="15266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28591</xdr:rowOff>
    </xdr:from>
    <xdr:ext cx="405111" cy="259045"/>
    <xdr:sp macro="" textlink="">
      <xdr:nvSpPr>
        <xdr:cNvPr id="785" name="n_2mainValue【児童館】&#10;有形固定資産減価償却率"/>
        <xdr:cNvSpPr txBox="1"/>
      </xdr:nvSpPr>
      <xdr:spPr>
        <a:xfrm>
          <a:off x="14389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142891</xdr:rowOff>
    </xdr:from>
    <xdr:ext cx="405111" cy="259045"/>
    <xdr:sp macro="" textlink="">
      <xdr:nvSpPr>
        <xdr:cNvPr id="786" name="n_3mainValue【児童館】&#10;有形固定資産減価償却率"/>
        <xdr:cNvSpPr txBox="1"/>
      </xdr:nvSpPr>
      <xdr:spPr>
        <a:xfrm>
          <a:off x="13500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85741</xdr:rowOff>
    </xdr:from>
    <xdr:ext cx="405111" cy="259045"/>
    <xdr:sp macro="" textlink="">
      <xdr:nvSpPr>
        <xdr:cNvPr id="787" name="n_4mainValue【児童館】&#10;有形固定資産減価償却率"/>
        <xdr:cNvSpPr txBox="1"/>
      </xdr:nvSpPr>
      <xdr:spPr>
        <a:xfrm>
          <a:off x="12611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9" name="直線コネクタ 808"/>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10"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11" name="直線コネクタ 81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2"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3" name="直線コネクタ 812"/>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6" name="フローチャート: 判断 815"/>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7" name="フローチャート: 判断 816"/>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8" name="フローチャート: 判断 817"/>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9" name="フローチャート: 判断 818"/>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5" name="楕円 824"/>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6" name="【児童館】&#10;一人当たり面積該当値テキスト"/>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7" name="楕円 826"/>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8" name="直線コネクタ 827"/>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9" name="楕円 828"/>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30" name="直線コネクタ 829"/>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31" name="楕円 830"/>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2" name="直線コネクタ 831"/>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3" name="楕円 832"/>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4" name="直線コネクタ 833"/>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35"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6"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7"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8" name="n_4aveValue【児童館】&#10;一人当たり面積"/>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9" name="n_1mainValue【児童館】&#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40" name="n_2mainValue【児童館】&#10;一人当たり面積"/>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41" name="n_3mainValue【児童館】&#10;一人当たり面積"/>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2" name="n_4mainValue【児童館】&#10;一人当たり面積"/>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7" name="直線コネクタ 866"/>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8"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9" name="直線コネクタ 868"/>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70"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71" name="直線コネクタ 87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2"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4" name="フローチャート: 判断 873"/>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5" name="フローチャート: 判断 874"/>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6" name="フローチャート: 判断 875"/>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7" name="フローチャート: 判断 876"/>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53975</xdr:rowOff>
    </xdr:from>
    <xdr:to>
      <xdr:col>85</xdr:col>
      <xdr:colOff>177800</xdr:colOff>
      <xdr:row>106</xdr:row>
      <xdr:rowOff>155575</xdr:rowOff>
    </xdr:to>
    <xdr:sp macro="" textlink="">
      <xdr:nvSpPr>
        <xdr:cNvPr id="883" name="楕円 882"/>
        <xdr:cNvSpPr/>
      </xdr:nvSpPr>
      <xdr:spPr>
        <a:xfrm>
          <a:off x="16268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32402</xdr:rowOff>
    </xdr:from>
    <xdr:ext cx="405111" cy="259045"/>
    <xdr:sp macro="" textlink="">
      <xdr:nvSpPr>
        <xdr:cNvPr id="884" name="【公民館】&#10;有形固定資産減価償却率該当値テキスト"/>
        <xdr:cNvSpPr txBox="1"/>
      </xdr:nvSpPr>
      <xdr:spPr>
        <a:xfrm>
          <a:off x="1635760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636</xdr:rowOff>
    </xdr:from>
    <xdr:to>
      <xdr:col>81</xdr:col>
      <xdr:colOff>101600</xdr:colOff>
      <xdr:row>107</xdr:row>
      <xdr:rowOff>102236</xdr:rowOff>
    </xdr:to>
    <xdr:sp macro="" textlink="">
      <xdr:nvSpPr>
        <xdr:cNvPr id="885" name="楕円 884"/>
        <xdr:cNvSpPr/>
      </xdr:nvSpPr>
      <xdr:spPr>
        <a:xfrm>
          <a:off x="15430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104775</xdr:rowOff>
    </xdr:from>
    <xdr:to>
      <xdr:col>85</xdr:col>
      <xdr:colOff>127000</xdr:colOff>
      <xdr:row>107</xdr:row>
      <xdr:rowOff>51436</xdr:rowOff>
    </xdr:to>
    <xdr:cxnSp macro="">
      <xdr:nvCxnSpPr>
        <xdr:cNvPr id="886" name="直線コネクタ 885"/>
        <xdr:cNvCxnSpPr/>
      </xdr:nvCxnSpPr>
      <xdr:spPr>
        <a:xfrm flipV="1">
          <a:off x="15481300" y="18278475"/>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63500</xdr:rowOff>
    </xdr:from>
    <xdr:to>
      <xdr:col>76</xdr:col>
      <xdr:colOff>165100</xdr:colOff>
      <xdr:row>107</xdr:row>
      <xdr:rowOff>165100</xdr:rowOff>
    </xdr:to>
    <xdr:sp macro="" textlink="">
      <xdr:nvSpPr>
        <xdr:cNvPr id="887" name="楕円 886"/>
        <xdr:cNvSpPr/>
      </xdr:nvSpPr>
      <xdr:spPr>
        <a:xfrm>
          <a:off x="1454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51436</xdr:rowOff>
    </xdr:from>
    <xdr:to>
      <xdr:col>81</xdr:col>
      <xdr:colOff>50800</xdr:colOff>
      <xdr:row>107</xdr:row>
      <xdr:rowOff>114300</xdr:rowOff>
    </xdr:to>
    <xdr:cxnSp macro="">
      <xdr:nvCxnSpPr>
        <xdr:cNvPr id="888" name="直線コネクタ 887"/>
        <xdr:cNvCxnSpPr/>
      </xdr:nvCxnSpPr>
      <xdr:spPr>
        <a:xfrm flipV="1">
          <a:off x="14592300" y="1839658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889" name="楕円 888"/>
        <xdr:cNvSpPr/>
      </xdr:nvSpPr>
      <xdr:spPr>
        <a:xfrm>
          <a:off x="1365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76200</xdr:rowOff>
    </xdr:from>
    <xdr:to>
      <xdr:col>76</xdr:col>
      <xdr:colOff>114300</xdr:colOff>
      <xdr:row>107</xdr:row>
      <xdr:rowOff>114300</xdr:rowOff>
    </xdr:to>
    <xdr:cxnSp macro="">
      <xdr:nvCxnSpPr>
        <xdr:cNvPr id="890" name="直線コネクタ 889"/>
        <xdr:cNvCxnSpPr/>
      </xdr:nvCxnSpPr>
      <xdr:spPr>
        <a:xfrm>
          <a:off x="13703300" y="18421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158750</xdr:rowOff>
    </xdr:from>
    <xdr:to>
      <xdr:col>67</xdr:col>
      <xdr:colOff>101600</xdr:colOff>
      <xdr:row>107</xdr:row>
      <xdr:rowOff>88900</xdr:rowOff>
    </xdr:to>
    <xdr:sp macro="" textlink="">
      <xdr:nvSpPr>
        <xdr:cNvPr id="891" name="楕円 890"/>
        <xdr:cNvSpPr/>
      </xdr:nvSpPr>
      <xdr:spPr>
        <a:xfrm>
          <a:off x="12763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38100</xdr:rowOff>
    </xdr:from>
    <xdr:to>
      <xdr:col>71</xdr:col>
      <xdr:colOff>177800</xdr:colOff>
      <xdr:row>107</xdr:row>
      <xdr:rowOff>76200</xdr:rowOff>
    </xdr:to>
    <xdr:cxnSp macro="">
      <xdr:nvCxnSpPr>
        <xdr:cNvPr id="892" name="直線コネクタ 891"/>
        <xdr:cNvCxnSpPr/>
      </xdr:nvCxnSpPr>
      <xdr:spPr>
        <a:xfrm>
          <a:off x="12814300" y="18383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93" name="n_1aveValue【公民館】&#10;有形固定資産減価償却率"/>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4" name="n_2ave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5" name="n_3aveValue【公民館】&#10;有形固定資産減価償却率"/>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6"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93363</xdr:rowOff>
    </xdr:from>
    <xdr:ext cx="405111" cy="259045"/>
    <xdr:sp macro="" textlink="">
      <xdr:nvSpPr>
        <xdr:cNvPr id="897" name="n_1mainValue【公民館】&#10;有形固定資産減価償却率"/>
        <xdr:cNvSpPr txBox="1"/>
      </xdr:nvSpPr>
      <xdr:spPr>
        <a:xfrm>
          <a:off x="152660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156227</xdr:rowOff>
    </xdr:from>
    <xdr:ext cx="405111" cy="259045"/>
    <xdr:sp macro="" textlink="">
      <xdr:nvSpPr>
        <xdr:cNvPr id="898" name="n_2mainValue【公民館】&#10;有形固定資産減価償却率"/>
        <xdr:cNvSpPr txBox="1"/>
      </xdr:nvSpPr>
      <xdr:spPr>
        <a:xfrm>
          <a:off x="14389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899" name="n_3mainValue【公民館】&#10;有形固定資産減価償却率"/>
        <xdr:cNvSpPr txBox="1"/>
      </xdr:nvSpPr>
      <xdr:spPr>
        <a:xfrm>
          <a:off x="13500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80027</xdr:rowOff>
    </xdr:from>
    <xdr:ext cx="405111" cy="259045"/>
    <xdr:sp macro="" textlink="">
      <xdr:nvSpPr>
        <xdr:cNvPr id="900" name="n_4mainValue【公民館】&#10;有形固定資産減価償却率"/>
        <xdr:cNvSpPr txBox="1"/>
      </xdr:nvSpPr>
      <xdr:spPr>
        <a:xfrm>
          <a:off x="126117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4" name="直線コネクタ 923"/>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5"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6" name="直線コネクタ 925"/>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7"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8" name="直線コネクタ 92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29" name="【公民館】&#10;一人当たり面積平均値テキスト"/>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30" name="フローチャート: 判断 929"/>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31" name="フローチャート: 判断 930"/>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32" name="フローチャート: 判断 931"/>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33" name="フローチャート: 判断 932"/>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4" name="フローチャート: 判断 933"/>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940" name="楕円 939"/>
        <xdr:cNvSpPr/>
      </xdr:nvSpPr>
      <xdr:spPr>
        <a:xfrm>
          <a:off x="22110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19066</xdr:rowOff>
    </xdr:from>
    <xdr:ext cx="469744" cy="259045"/>
    <xdr:sp macro="" textlink="">
      <xdr:nvSpPr>
        <xdr:cNvPr id="941" name="【公民館】&#10;一人当たり面積該当値テキスト"/>
        <xdr:cNvSpPr txBox="1"/>
      </xdr:nvSpPr>
      <xdr:spPr>
        <a:xfrm>
          <a:off x="22199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942" name="楕円 941"/>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91439</xdr:rowOff>
    </xdr:to>
    <xdr:cxnSp macro="">
      <xdr:nvCxnSpPr>
        <xdr:cNvPr id="943" name="直線コネクタ 942"/>
        <xdr:cNvCxnSpPr/>
      </xdr:nvCxnSpPr>
      <xdr:spPr>
        <a:xfrm>
          <a:off x="21323300" y="18265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44" name="楕円 943"/>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91439</xdr:rowOff>
    </xdr:to>
    <xdr:cxnSp macro="">
      <xdr:nvCxnSpPr>
        <xdr:cNvPr id="945" name="直線コネクタ 944"/>
        <xdr:cNvCxnSpPr/>
      </xdr:nvCxnSpPr>
      <xdr:spPr>
        <a:xfrm>
          <a:off x="20434300" y="1826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46" name="楕円 945"/>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99061</xdr:rowOff>
    </xdr:to>
    <xdr:cxnSp macro="">
      <xdr:nvCxnSpPr>
        <xdr:cNvPr id="947" name="直線コネクタ 946"/>
        <xdr:cNvCxnSpPr/>
      </xdr:nvCxnSpPr>
      <xdr:spPr>
        <a:xfrm flipV="1">
          <a:off x="19545300" y="1826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48" name="楕円 947"/>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99061</xdr:rowOff>
    </xdr:to>
    <xdr:cxnSp macro="">
      <xdr:nvCxnSpPr>
        <xdr:cNvPr id="949" name="直線コネクタ 948"/>
        <xdr:cNvCxnSpPr/>
      </xdr:nvCxnSpPr>
      <xdr:spPr>
        <a:xfrm>
          <a:off x="18656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950" name="n_1aveValue【公民館】&#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951" name="n_2aveValue【公民館】&#10;一人当たり面積"/>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52" name="n_3aveValue【公民館】&#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3" name="n_4aveValue【公民館】&#10;一人当たり面積"/>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954" name="n_1mainValue【公民館】&#10;一人当たり面積"/>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55" name="n_2main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56" name="n_3mainValue【公民館】&#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957" name="n_4mainValue【公民館】&#10;一人当たり面積"/>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有形固定資産減価償却率が類似団体平均値と比較し、特に高い施設は児童館及び公民館で、特に低い施設は橋りょう・トンネルであり、特に児童館については、減価償却率が８１．２％と類似団体平均及び長崎県平均を大きく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また、市全体の有形固定資産減価償却率については６７．５％で昨年度から１．３ポイント上昇しており、保有資産の償却（老朽化）が進行している状況である。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諫早市公共施設等総合管理計画及び各個別施設計画を基本とし、既存施設の適正管理に努め、老朽化対策や更新を計画的に実施する。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4" name="楕円 73"/>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5" name="【図書館】&#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98878</xdr:rowOff>
    </xdr:from>
    <xdr:to>
      <xdr:col>20</xdr:col>
      <xdr:colOff>38100</xdr:colOff>
      <xdr:row>38</xdr:row>
      <xdr:rowOff>29028</xdr:rowOff>
    </xdr:to>
    <xdr:sp macro="" textlink="">
      <xdr:nvSpPr>
        <xdr:cNvPr id="76" name="楕円 75"/>
        <xdr:cNvSpPr/>
      </xdr:nvSpPr>
      <xdr:spPr>
        <a:xfrm>
          <a:off x="3746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149678</xdr:rowOff>
    </xdr:from>
    <xdr:to>
      <xdr:col>24</xdr:col>
      <xdr:colOff>63500</xdr:colOff>
      <xdr:row>37</xdr:row>
      <xdr:rowOff>167640</xdr:rowOff>
    </xdr:to>
    <xdr:cxnSp macro="">
      <xdr:nvCxnSpPr>
        <xdr:cNvPr id="77" name="直線コネクタ 76"/>
        <xdr:cNvCxnSpPr/>
      </xdr:nvCxnSpPr>
      <xdr:spPr>
        <a:xfrm>
          <a:off x="3797300" y="649332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89081</xdr:rowOff>
    </xdr:from>
    <xdr:to>
      <xdr:col>15</xdr:col>
      <xdr:colOff>101600</xdr:colOff>
      <xdr:row>38</xdr:row>
      <xdr:rowOff>19231</xdr:rowOff>
    </xdr:to>
    <xdr:sp macro="" textlink="">
      <xdr:nvSpPr>
        <xdr:cNvPr id="78" name="楕円 77"/>
        <xdr:cNvSpPr/>
      </xdr:nvSpPr>
      <xdr:spPr>
        <a:xfrm>
          <a:off x="2857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139881</xdr:rowOff>
    </xdr:from>
    <xdr:to>
      <xdr:col>19</xdr:col>
      <xdr:colOff>177800</xdr:colOff>
      <xdr:row>37</xdr:row>
      <xdr:rowOff>149678</xdr:rowOff>
    </xdr:to>
    <xdr:cxnSp macro="">
      <xdr:nvCxnSpPr>
        <xdr:cNvPr id="79" name="直線コネクタ 78"/>
        <xdr:cNvCxnSpPr/>
      </xdr:nvCxnSpPr>
      <xdr:spPr>
        <a:xfrm>
          <a:off x="2908300" y="64835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67854</xdr:rowOff>
    </xdr:from>
    <xdr:to>
      <xdr:col>10</xdr:col>
      <xdr:colOff>165100</xdr:colOff>
      <xdr:row>37</xdr:row>
      <xdr:rowOff>169455</xdr:rowOff>
    </xdr:to>
    <xdr:sp macro="" textlink="">
      <xdr:nvSpPr>
        <xdr:cNvPr id="80" name="楕円 79"/>
        <xdr:cNvSpPr/>
      </xdr:nvSpPr>
      <xdr:spPr>
        <a:xfrm>
          <a:off x="1968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118654</xdr:rowOff>
    </xdr:from>
    <xdr:to>
      <xdr:col>15</xdr:col>
      <xdr:colOff>50800</xdr:colOff>
      <xdr:row>37</xdr:row>
      <xdr:rowOff>139881</xdr:rowOff>
    </xdr:to>
    <xdr:cxnSp macro="">
      <xdr:nvCxnSpPr>
        <xdr:cNvPr id="81" name="直線コネクタ 80"/>
        <xdr:cNvCxnSpPr/>
      </xdr:nvCxnSpPr>
      <xdr:spPr>
        <a:xfrm>
          <a:off x="2019300" y="64623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40096</xdr:rowOff>
    </xdr:from>
    <xdr:to>
      <xdr:col>6</xdr:col>
      <xdr:colOff>38100</xdr:colOff>
      <xdr:row>37</xdr:row>
      <xdr:rowOff>141696</xdr:rowOff>
    </xdr:to>
    <xdr:sp macro="" textlink="">
      <xdr:nvSpPr>
        <xdr:cNvPr id="82" name="楕円 81"/>
        <xdr:cNvSpPr/>
      </xdr:nvSpPr>
      <xdr:spPr>
        <a:xfrm>
          <a:off x="1079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90896</xdr:rowOff>
    </xdr:from>
    <xdr:to>
      <xdr:col>10</xdr:col>
      <xdr:colOff>114300</xdr:colOff>
      <xdr:row>37</xdr:row>
      <xdr:rowOff>118654</xdr:rowOff>
    </xdr:to>
    <xdr:cxnSp macro="">
      <xdr:nvCxnSpPr>
        <xdr:cNvPr id="83" name="直線コネクタ 82"/>
        <xdr:cNvCxnSpPr/>
      </xdr:nvCxnSpPr>
      <xdr:spPr>
        <a:xfrm>
          <a:off x="1130300" y="64345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20155</xdr:rowOff>
    </xdr:from>
    <xdr:ext cx="405111" cy="259045"/>
    <xdr:sp macro="" textlink="">
      <xdr:nvSpPr>
        <xdr:cNvPr id="88" name="n_1mainValue【図書館】&#10;有形固定資産減価償却率"/>
        <xdr:cNvSpPr txBox="1"/>
      </xdr:nvSpPr>
      <xdr:spPr>
        <a:xfrm>
          <a:off x="35820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35758</xdr:rowOff>
    </xdr:from>
    <xdr:ext cx="405111" cy="259045"/>
    <xdr:sp macro="" textlink="">
      <xdr:nvSpPr>
        <xdr:cNvPr id="89" name="n_2mainValue【図書館】&#10;有形固定資産減価償却率"/>
        <xdr:cNvSpPr txBox="1"/>
      </xdr:nvSpPr>
      <xdr:spPr>
        <a:xfrm>
          <a:off x="2705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160581</xdr:rowOff>
    </xdr:from>
    <xdr:ext cx="405111" cy="259045"/>
    <xdr:sp macro="" textlink="">
      <xdr:nvSpPr>
        <xdr:cNvPr id="90" name="n_3mainValue【図書館】&#10;有形固定資産減価償却率"/>
        <xdr:cNvSpPr txBox="1"/>
      </xdr:nvSpPr>
      <xdr:spPr>
        <a:xfrm>
          <a:off x="1816744"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132823</xdr:rowOff>
    </xdr:from>
    <xdr:ext cx="405111" cy="259045"/>
    <xdr:sp macro="" textlink="">
      <xdr:nvSpPr>
        <xdr:cNvPr id="91" name="n_4mainValue【図書館】&#10;有形固定資産減価償却率"/>
        <xdr:cNvSpPr txBox="1"/>
      </xdr:nvSpPr>
      <xdr:spPr>
        <a:xfrm>
          <a:off x="927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153307</xdr:rowOff>
    </xdr:from>
    <xdr:to>
      <xdr:col>55</xdr:col>
      <xdr:colOff>50800</xdr:colOff>
      <xdr:row>36</xdr:row>
      <xdr:rowOff>83457</xdr:rowOff>
    </xdr:to>
    <xdr:sp macro="" textlink="">
      <xdr:nvSpPr>
        <xdr:cNvPr id="133" name="楕円 132"/>
        <xdr:cNvSpPr/>
      </xdr:nvSpPr>
      <xdr:spPr>
        <a:xfrm>
          <a:off x="10426700" y="61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4734</xdr:rowOff>
    </xdr:from>
    <xdr:ext cx="469744" cy="259045"/>
    <xdr:sp macro="" textlink="">
      <xdr:nvSpPr>
        <xdr:cNvPr id="134" name="【図書館】&#10;一人当たり面積該当値テキスト"/>
        <xdr:cNvSpPr txBox="1"/>
      </xdr:nvSpPr>
      <xdr:spPr>
        <a:xfrm>
          <a:off x="10515600"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164193</xdr:rowOff>
    </xdr:from>
    <xdr:to>
      <xdr:col>50</xdr:col>
      <xdr:colOff>165100</xdr:colOff>
      <xdr:row>36</xdr:row>
      <xdr:rowOff>94343</xdr:rowOff>
    </xdr:to>
    <xdr:sp macro="" textlink="">
      <xdr:nvSpPr>
        <xdr:cNvPr id="135" name="楕円 134"/>
        <xdr:cNvSpPr/>
      </xdr:nvSpPr>
      <xdr:spPr>
        <a:xfrm>
          <a:off x="958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32657</xdr:rowOff>
    </xdr:from>
    <xdr:to>
      <xdr:col>55</xdr:col>
      <xdr:colOff>0</xdr:colOff>
      <xdr:row>36</xdr:row>
      <xdr:rowOff>43543</xdr:rowOff>
    </xdr:to>
    <xdr:cxnSp macro="">
      <xdr:nvCxnSpPr>
        <xdr:cNvPr id="136" name="直線コネクタ 135"/>
        <xdr:cNvCxnSpPr/>
      </xdr:nvCxnSpPr>
      <xdr:spPr>
        <a:xfrm flipV="1">
          <a:off x="9639300" y="62048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164193</xdr:rowOff>
    </xdr:from>
    <xdr:to>
      <xdr:col>46</xdr:col>
      <xdr:colOff>38100</xdr:colOff>
      <xdr:row>36</xdr:row>
      <xdr:rowOff>94343</xdr:rowOff>
    </xdr:to>
    <xdr:sp macro="" textlink="">
      <xdr:nvSpPr>
        <xdr:cNvPr id="137" name="楕円 136"/>
        <xdr:cNvSpPr/>
      </xdr:nvSpPr>
      <xdr:spPr>
        <a:xfrm>
          <a:off x="8699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43543</xdr:rowOff>
    </xdr:from>
    <xdr:to>
      <xdr:col>50</xdr:col>
      <xdr:colOff>114300</xdr:colOff>
      <xdr:row>36</xdr:row>
      <xdr:rowOff>43543</xdr:rowOff>
    </xdr:to>
    <xdr:cxnSp macro="">
      <xdr:nvCxnSpPr>
        <xdr:cNvPr id="138" name="直線コネクタ 137"/>
        <xdr:cNvCxnSpPr/>
      </xdr:nvCxnSpPr>
      <xdr:spPr>
        <a:xfrm>
          <a:off x="8750300" y="6215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3628</xdr:rowOff>
    </xdr:from>
    <xdr:to>
      <xdr:col>41</xdr:col>
      <xdr:colOff>101600</xdr:colOff>
      <xdr:row>36</xdr:row>
      <xdr:rowOff>105228</xdr:rowOff>
    </xdr:to>
    <xdr:sp macro="" textlink="">
      <xdr:nvSpPr>
        <xdr:cNvPr id="139" name="楕円 138"/>
        <xdr:cNvSpPr/>
      </xdr:nvSpPr>
      <xdr:spPr>
        <a:xfrm>
          <a:off x="7810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43543</xdr:rowOff>
    </xdr:from>
    <xdr:to>
      <xdr:col>45</xdr:col>
      <xdr:colOff>177800</xdr:colOff>
      <xdr:row>36</xdr:row>
      <xdr:rowOff>54428</xdr:rowOff>
    </xdr:to>
    <xdr:cxnSp macro="">
      <xdr:nvCxnSpPr>
        <xdr:cNvPr id="140" name="直線コネクタ 139"/>
        <xdr:cNvCxnSpPr/>
      </xdr:nvCxnSpPr>
      <xdr:spPr>
        <a:xfrm flipV="1">
          <a:off x="7861300" y="62157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3628</xdr:rowOff>
    </xdr:from>
    <xdr:to>
      <xdr:col>36</xdr:col>
      <xdr:colOff>165100</xdr:colOff>
      <xdr:row>36</xdr:row>
      <xdr:rowOff>105228</xdr:rowOff>
    </xdr:to>
    <xdr:sp macro="" textlink="">
      <xdr:nvSpPr>
        <xdr:cNvPr id="141" name="楕円 140"/>
        <xdr:cNvSpPr/>
      </xdr:nvSpPr>
      <xdr:spPr>
        <a:xfrm>
          <a:off x="6921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54428</xdr:rowOff>
    </xdr:from>
    <xdr:to>
      <xdr:col>41</xdr:col>
      <xdr:colOff>50800</xdr:colOff>
      <xdr:row>36</xdr:row>
      <xdr:rowOff>54428</xdr:rowOff>
    </xdr:to>
    <xdr:cxnSp macro="">
      <xdr:nvCxnSpPr>
        <xdr:cNvPr id="142" name="直線コネクタ 141"/>
        <xdr:cNvCxnSpPr/>
      </xdr:nvCxnSpPr>
      <xdr:spPr>
        <a:xfrm>
          <a:off x="69723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110870</xdr:rowOff>
    </xdr:from>
    <xdr:ext cx="469744" cy="259045"/>
    <xdr:sp macro="" textlink="">
      <xdr:nvSpPr>
        <xdr:cNvPr id="147" name="n_1mainValue【図書館】&#10;一人当たり面積"/>
        <xdr:cNvSpPr txBox="1"/>
      </xdr:nvSpPr>
      <xdr:spPr>
        <a:xfrm>
          <a:off x="93917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110870</xdr:rowOff>
    </xdr:from>
    <xdr:ext cx="469744" cy="259045"/>
    <xdr:sp macro="" textlink="">
      <xdr:nvSpPr>
        <xdr:cNvPr id="148" name="n_2mainValue【図書館】&#10;一人当たり面積"/>
        <xdr:cNvSpPr txBox="1"/>
      </xdr:nvSpPr>
      <xdr:spPr>
        <a:xfrm>
          <a:off x="85154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121755</xdr:rowOff>
    </xdr:from>
    <xdr:ext cx="469744" cy="259045"/>
    <xdr:sp macro="" textlink="">
      <xdr:nvSpPr>
        <xdr:cNvPr id="149" name="n_3mainValue【図書館】&#10;一人当たり面積"/>
        <xdr:cNvSpPr txBox="1"/>
      </xdr:nvSpPr>
      <xdr:spPr>
        <a:xfrm>
          <a:off x="7626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121755</xdr:rowOff>
    </xdr:from>
    <xdr:ext cx="469744" cy="259045"/>
    <xdr:sp macro="" textlink="">
      <xdr:nvSpPr>
        <xdr:cNvPr id="150" name="n_4mainValue【図書館】&#10;一人当たり面積"/>
        <xdr:cNvSpPr txBox="1"/>
      </xdr:nvSpPr>
      <xdr:spPr>
        <a:xfrm>
          <a:off x="6737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34925</xdr:rowOff>
    </xdr:from>
    <xdr:to>
      <xdr:col>24</xdr:col>
      <xdr:colOff>114300</xdr:colOff>
      <xdr:row>59</xdr:row>
      <xdr:rowOff>136525</xdr:rowOff>
    </xdr:to>
    <xdr:sp macro="" textlink="">
      <xdr:nvSpPr>
        <xdr:cNvPr id="191" name="楕円 190"/>
        <xdr:cNvSpPr/>
      </xdr:nvSpPr>
      <xdr:spPr>
        <a:xfrm>
          <a:off x="4584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57802</xdr:rowOff>
    </xdr:from>
    <xdr:ext cx="405111" cy="259045"/>
    <xdr:sp macro="" textlink="">
      <xdr:nvSpPr>
        <xdr:cNvPr id="192" name="【体育館・プール】&#10;有形固定資産減価償却率該当値テキスト"/>
        <xdr:cNvSpPr txBox="1"/>
      </xdr:nvSpPr>
      <xdr:spPr>
        <a:xfrm>
          <a:off x="4673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193" name="楕円 192"/>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49530</xdr:rowOff>
    </xdr:from>
    <xdr:to>
      <xdr:col>24</xdr:col>
      <xdr:colOff>63500</xdr:colOff>
      <xdr:row>59</xdr:row>
      <xdr:rowOff>85725</xdr:rowOff>
    </xdr:to>
    <xdr:cxnSp macro="">
      <xdr:nvCxnSpPr>
        <xdr:cNvPr id="194" name="直線コネクタ 193"/>
        <xdr:cNvCxnSpPr/>
      </xdr:nvCxnSpPr>
      <xdr:spPr>
        <a:xfrm>
          <a:off x="3797300" y="101650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133985</xdr:rowOff>
    </xdr:from>
    <xdr:to>
      <xdr:col>15</xdr:col>
      <xdr:colOff>101600</xdr:colOff>
      <xdr:row>59</xdr:row>
      <xdr:rowOff>64135</xdr:rowOff>
    </xdr:to>
    <xdr:sp macro="" textlink="">
      <xdr:nvSpPr>
        <xdr:cNvPr id="195" name="楕円 194"/>
        <xdr:cNvSpPr/>
      </xdr:nvSpPr>
      <xdr:spPr>
        <a:xfrm>
          <a:off x="2857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49530</xdr:rowOff>
    </xdr:to>
    <xdr:cxnSp macro="">
      <xdr:nvCxnSpPr>
        <xdr:cNvPr id="196" name="直線コネクタ 195"/>
        <xdr:cNvCxnSpPr/>
      </xdr:nvCxnSpPr>
      <xdr:spPr>
        <a:xfrm>
          <a:off x="2908300" y="101288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7" name="楕円 196"/>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59</xdr:row>
      <xdr:rowOff>13335</xdr:rowOff>
    </xdr:to>
    <xdr:cxnSp macro="">
      <xdr:nvCxnSpPr>
        <xdr:cNvPr id="198" name="直線コネクタ 197"/>
        <xdr:cNvCxnSpPr/>
      </xdr:nvCxnSpPr>
      <xdr:spPr>
        <a:xfrm>
          <a:off x="2019300" y="100812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55880</xdr:rowOff>
    </xdr:from>
    <xdr:to>
      <xdr:col>6</xdr:col>
      <xdr:colOff>38100</xdr:colOff>
      <xdr:row>58</xdr:row>
      <xdr:rowOff>157480</xdr:rowOff>
    </xdr:to>
    <xdr:sp macro="" textlink="">
      <xdr:nvSpPr>
        <xdr:cNvPr id="199" name="楕円 198"/>
        <xdr:cNvSpPr/>
      </xdr:nvSpPr>
      <xdr:spPr>
        <a:xfrm>
          <a:off x="107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106680</xdr:rowOff>
    </xdr:from>
    <xdr:to>
      <xdr:col>10</xdr:col>
      <xdr:colOff>114300</xdr:colOff>
      <xdr:row>58</xdr:row>
      <xdr:rowOff>137160</xdr:rowOff>
    </xdr:to>
    <xdr:cxnSp macro="">
      <xdr:nvCxnSpPr>
        <xdr:cNvPr id="200" name="直線コネクタ 199"/>
        <xdr:cNvCxnSpPr/>
      </xdr:nvCxnSpPr>
      <xdr:spPr>
        <a:xfrm>
          <a:off x="1130300" y="10050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205" name="n_1mainValue【体育館・プール】&#10;有形固定資産減価償却率"/>
        <xdr:cNvSpPr txBox="1"/>
      </xdr:nvSpPr>
      <xdr:spPr>
        <a:xfrm>
          <a:off x="3582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80662</xdr:rowOff>
    </xdr:from>
    <xdr:ext cx="405111" cy="259045"/>
    <xdr:sp macro="" textlink="">
      <xdr:nvSpPr>
        <xdr:cNvPr id="206" name="n_2mainValue【体育館・プール】&#10;有形固定資産減価償却率"/>
        <xdr:cNvSpPr txBox="1"/>
      </xdr:nvSpPr>
      <xdr:spPr>
        <a:xfrm>
          <a:off x="2705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7" name="n_3mainValue【体育館・プール】&#10;有形固定資産減価償却率"/>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2557</xdr:rowOff>
    </xdr:from>
    <xdr:ext cx="405111" cy="259045"/>
    <xdr:sp macro="" textlink="">
      <xdr:nvSpPr>
        <xdr:cNvPr id="208" name="n_4mainValue【体育館・プール】&#10;有形固定資産減価償却率"/>
        <xdr:cNvSpPr txBox="1"/>
      </xdr:nvSpPr>
      <xdr:spPr>
        <a:xfrm>
          <a:off x="927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132080</xdr:rowOff>
    </xdr:from>
    <xdr:to>
      <xdr:col>55</xdr:col>
      <xdr:colOff>50800</xdr:colOff>
      <xdr:row>57</xdr:row>
      <xdr:rowOff>62230</xdr:rowOff>
    </xdr:to>
    <xdr:sp macro="" textlink="">
      <xdr:nvSpPr>
        <xdr:cNvPr id="248" name="楕円 247"/>
        <xdr:cNvSpPr/>
      </xdr:nvSpPr>
      <xdr:spPr>
        <a:xfrm>
          <a:off x="10426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154957</xdr:rowOff>
    </xdr:from>
    <xdr:ext cx="469744" cy="259045"/>
    <xdr:sp macro="" textlink="">
      <xdr:nvSpPr>
        <xdr:cNvPr id="249" name="【体育館・プール】&#10;一人当たり面積該当値テキスト"/>
        <xdr:cNvSpPr txBox="1"/>
      </xdr:nvSpPr>
      <xdr:spPr>
        <a:xfrm>
          <a:off x="10515600" y="958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139700</xdr:rowOff>
    </xdr:from>
    <xdr:to>
      <xdr:col>50</xdr:col>
      <xdr:colOff>165100</xdr:colOff>
      <xdr:row>57</xdr:row>
      <xdr:rowOff>69850</xdr:rowOff>
    </xdr:to>
    <xdr:sp macro="" textlink="">
      <xdr:nvSpPr>
        <xdr:cNvPr id="250" name="楕円 249"/>
        <xdr:cNvSpPr/>
      </xdr:nvSpPr>
      <xdr:spPr>
        <a:xfrm>
          <a:off x="9588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11430</xdr:rowOff>
    </xdr:from>
    <xdr:to>
      <xdr:col>55</xdr:col>
      <xdr:colOff>0</xdr:colOff>
      <xdr:row>57</xdr:row>
      <xdr:rowOff>19050</xdr:rowOff>
    </xdr:to>
    <xdr:cxnSp macro="">
      <xdr:nvCxnSpPr>
        <xdr:cNvPr id="251" name="直線コネクタ 250"/>
        <xdr:cNvCxnSpPr/>
      </xdr:nvCxnSpPr>
      <xdr:spPr>
        <a:xfrm flipV="1">
          <a:off x="9639300" y="9784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143510</xdr:rowOff>
    </xdr:from>
    <xdr:to>
      <xdr:col>46</xdr:col>
      <xdr:colOff>38100</xdr:colOff>
      <xdr:row>57</xdr:row>
      <xdr:rowOff>73660</xdr:rowOff>
    </xdr:to>
    <xdr:sp macro="" textlink="">
      <xdr:nvSpPr>
        <xdr:cNvPr id="252" name="楕円 251"/>
        <xdr:cNvSpPr/>
      </xdr:nvSpPr>
      <xdr:spPr>
        <a:xfrm>
          <a:off x="8699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19050</xdr:rowOff>
    </xdr:from>
    <xdr:to>
      <xdr:col>50</xdr:col>
      <xdr:colOff>114300</xdr:colOff>
      <xdr:row>57</xdr:row>
      <xdr:rowOff>22860</xdr:rowOff>
    </xdr:to>
    <xdr:cxnSp macro="">
      <xdr:nvCxnSpPr>
        <xdr:cNvPr id="253" name="直線コネクタ 252"/>
        <xdr:cNvCxnSpPr/>
      </xdr:nvCxnSpPr>
      <xdr:spPr>
        <a:xfrm flipV="1">
          <a:off x="8750300" y="9791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147320</xdr:rowOff>
    </xdr:from>
    <xdr:to>
      <xdr:col>41</xdr:col>
      <xdr:colOff>101600</xdr:colOff>
      <xdr:row>57</xdr:row>
      <xdr:rowOff>77470</xdr:rowOff>
    </xdr:to>
    <xdr:sp macro="" textlink="">
      <xdr:nvSpPr>
        <xdr:cNvPr id="254" name="楕円 253"/>
        <xdr:cNvSpPr/>
      </xdr:nvSpPr>
      <xdr:spPr>
        <a:xfrm>
          <a:off x="7810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22860</xdr:rowOff>
    </xdr:from>
    <xdr:to>
      <xdr:col>45</xdr:col>
      <xdr:colOff>177800</xdr:colOff>
      <xdr:row>57</xdr:row>
      <xdr:rowOff>26670</xdr:rowOff>
    </xdr:to>
    <xdr:cxnSp macro="">
      <xdr:nvCxnSpPr>
        <xdr:cNvPr id="255" name="直線コネクタ 254"/>
        <xdr:cNvCxnSpPr/>
      </xdr:nvCxnSpPr>
      <xdr:spPr>
        <a:xfrm flipV="1">
          <a:off x="7861300" y="9795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135890</xdr:rowOff>
    </xdr:from>
    <xdr:to>
      <xdr:col>36</xdr:col>
      <xdr:colOff>165100</xdr:colOff>
      <xdr:row>57</xdr:row>
      <xdr:rowOff>66040</xdr:rowOff>
    </xdr:to>
    <xdr:sp macro="" textlink="">
      <xdr:nvSpPr>
        <xdr:cNvPr id="256" name="楕円 255"/>
        <xdr:cNvSpPr/>
      </xdr:nvSpPr>
      <xdr:spPr>
        <a:xfrm>
          <a:off x="6921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15240</xdr:rowOff>
    </xdr:from>
    <xdr:to>
      <xdr:col>41</xdr:col>
      <xdr:colOff>50800</xdr:colOff>
      <xdr:row>57</xdr:row>
      <xdr:rowOff>26670</xdr:rowOff>
    </xdr:to>
    <xdr:cxnSp macro="">
      <xdr:nvCxnSpPr>
        <xdr:cNvPr id="257" name="直線コネクタ 256"/>
        <xdr:cNvCxnSpPr/>
      </xdr:nvCxnSpPr>
      <xdr:spPr>
        <a:xfrm>
          <a:off x="6972300" y="9787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86377</xdr:rowOff>
    </xdr:from>
    <xdr:ext cx="469744" cy="259045"/>
    <xdr:sp macro="" textlink="">
      <xdr:nvSpPr>
        <xdr:cNvPr id="262" name="n_1mainValue【体育館・プール】&#10;一人当たり面積"/>
        <xdr:cNvSpPr txBox="1"/>
      </xdr:nvSpPr>
      <xdr:spPr>
        <a:xfrm>
          <a:off x="9391727"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90187</xdr:rowOff>
    </xdr:from>
    <xdr:ext cx="469744" cy="259045"/>
    <xdr:sp macro="" textlink="">
      <xdr:nvSpPr>
        <xdr:cNvPr id="263" name="n_2mainValue【体育館・プール】&#10;一人当たり面積"/>
        <xdr:cNvSpPr txBox="1"/>
      </xdr:nvSpPr>
      <xdr:spPr>
        <a:xfrm>
          <a:off x="8515427"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93997</xdr:rowOff>
    </xdr:from>
    <xdr:ext cx="469744" cy="259045"/>
    <xdr:sp macro="" textlink="">
      <xdr:nvSpPr>
        <xdr:cNvPr id="264" name="n_3mainValue【体育館・プール】&#10;一人当たり面積"/>
        <xdr:cNvSpPr txBox="1"/>
      </xdr:nvSpPr>
      <xdr:spPr>
        <a:xfrm>
          <a:off x="7626427" y="95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82567</xdr:rowOff>
    </xdr:from>
    <xdr:ext cx="469744" cy="259045"/>
    <xdr:sp macro="" textlink="">
      <xdr:nvSpPr>
        <xdr:cNvPr id="265" name="n_4mainValue【体育館・プール】&#10;一人当たり面積"/>
        <xdr:cNvSpPr txBox="1"/>
      </xdr:nvSpPr>
      <xdr:spPr>
        <a:xfrm>
          <a:off x="6737427" y="951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06" name="直線コネクタ 305"/>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07"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08" name="直線コネクタ 307"/>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09"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10" name="直線コネクタ 309"/>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11"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12" name="フローチャート: 判断 311"/>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3" name="フローチャート: 判断 312"/>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14" name="フローチャート: 判断 313"/>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315" name="フローチャート: 判断 314"/>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16" name="フローチャート: 判断 315"/>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154939</xdr:rowOff>
    </xdr:from>
    <xdr:to>
      <xdr:col>24</xdr:col>
      <xdr:colOff>114300</xdr:colOff>
      <xdr:row>105</xdr:row>
      <xdr:rowOff>85089</xdr:rowOff>
    </xdr:to>
    <xdr:sp macro="" textlink="">
      <xdr:nvSpPr>
        <xdr:cNvPr id="322" name="楕円 321"/>
        <xdr:cNvSpPr/>
      </xdr:nvSpPr>
      <xdr:spPr>
        <a:xfrm>
          <a:off x="4584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133366</xdr:rowOff>
    </xdr:from>
    <xdr:ext cx="405111" cy="259045"/>
    <xdr:sp macro="" textlink="">
      <xdr:nvSpPr>
        <xdr:cNvPr id="323" name="【市民会館】&#10;有形固定資産減価償却率該当値テキスト"/>
        <xdr:cNvSpPr txBox="1"/>
      </xdr:nvSpPr>
      <xdr:spPr>
        <a:xfrm>
          <a:off x="4673600"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113030</xdr:rowOff>
    </xdr:from>
    <xdr:to>
      <xdr:col>20</xdr:col>
      <xdr:colOff>38100</xdr:colOff>
      <xdr:row>105</xdr:row>
      <xdr:rowOff>43180</xdr:rowOff>
    </xdr:to>
    <xdr:sp macro="" textlink="">
      <xdr:nvSpPr>
        <xdr:cNvPr id="324" name="楕円 323"/>
        <xdr:cNvSpPr/>
      </xdr:nvSpPr>
      <xdr:spPr>
        <a:xfrm>
          <a:off x="3746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163830</xdr:rowOff>
    </xdr:from>
    <xdr:to>
      <xdr:col>24</xdr:col>
      <xdr:colOff>63500</xdr:colOff>
      <xdr:row>105</xdr:row>
      <xdr:rowOff>34289</xdr:rowOff>
    </xdr:to>
    <xdr:cxnSp macro="">
      <xdr:nvCxnSpPr>
        <xdr:cNvPr id="325" name="直線コネクタ 324"/>
        <xdr:cNvCxnSpPr/>
      </xdr:nvCxnSpPr>
      <xdr:spPr>
        <a:xfrm>
          <a:off x="3797300" y="179946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88264</xdr:rowOff>
    </xdr:from>
    <xdr:to>
      <xdr:col>15</xdr:col>
      <xdr:colOff>101600</xdr:colOff>
      <xdr:row>105</xdr:row>
      <xdr:rowOff>18414</xdr:rowOff>
    </xdr:to>
    <xdr:sp macro="" textlink="">
      <xdr:nvSpPr>
        <xdr:cNvPr id="326" name="楕円 325"/>
        <xdr:cNvSpPr/>
      </xdr:nvSpPr>
      <xdr:spPr>
        <a:xfrm>
          <a:off x="2857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139064</xdr:rowOff>
    </xdr:from>
    <xdr:to>
      <xdr:col>19</xdr:col>
      <xdr:colOff>177800</xdr:colOff>
      <xdr:row>104</xdr:row>
      <xdr:rowOff>163830</xdr:rowOff>
    </xdr:to>
    <xdr:cxnSp macro="">
      <xdr:nvCxnSpPr>
        <xdr:cNvPr id="327" name="直線コネクタ 326"/>
        <xdr:cNvCxnSpPr/>
      </xdr:nvCxnSpPr>
      <xdr:spPr>
        <a:xfrm>
          <a:off x="2908300" y="179698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118745</xdr:rowOff>
    </xdr:from>
    <xdr:to>
      <xdr:col>10</xdr:col>
      <xdr:colOff>165100</xdr:colOff>
      <xdr:row>105</xdr:row>
      <xdr:rowOff>48895</xdr:rowOff>
    </xdr:to>
    <xdr:sp macro="" textlink="">
      <xdr:nvSpPr>
        <xdr:cNvPr id="328" name="楕円 327"/>
        <xdr:cNvSpPr/>
      </xdr:nvSpPr>
      <xdr:spPr>
        <a:xfrm>
          <a:off x="1968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139064</xdr:rowOff>
    </xdr:from>
    <xdr:to>
      <xdr:col>15</xdr:col>
      <xdr:colOff>50800</xdr:colOff>
      <xdr:row>104</xdr:row>
      <xdr:rowOff>169545</xdr:rowOff>
    </xdr:to>
    <xdr:cxnSp macro="">
      <xdr:nvCxnSpPr>
        <xdr:cNvPr id="329" name="直線コネクタ 328"/>
        <xdr:cNvCxnSpPr/>
      </xdr:nvCxnSpPr>
      <xdr:spPr>
        <a:xfrm flipV="1">
          <a:off x="2019300" y="179698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88264</xdr:rowOff>
    </xdr:from>
    <xdr:to>
      <xdr:col>6</xdr:col>
      <xdr:colOff>38100</xdr:colOff>
      <xdr:row>105</xdr:row>
      <xdr:rowOff>18414</xdr:rowOff>
    </xdr:to>
    <xdr:sp macro="" textlink="">
      <xdr:nvSpPr>
        <xdr:cNvPr id="330" name="楕円 329"/>
        <xdr:cNvSpPr/>
      </xdr:nvSpPr>
      <xdr:spPr>
        <a:xfrm>
          <a:off x="1079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139064</xdr:rowOff>
    </xdr:from>
    <xdr:to>
      <xdr:col>10</xdr:col>
      <xdr:colOff>114300</xdr:colOff>
      <xdr:row>104</xdr:row>
      <xdr:rowOff>169545</xdr:rowOff>
    </xdr:to>
    <xdr:cxnSp macro="">
      <xdr:nvCxnSpPr>
        <xdr:cNvPr id="331" name="直線コネクタ 330"/>
        <xdr:cNvCxnSpPr/>
      </xdr:nvCxnSpPr>
      <xdr:spPr>
        <a:xfrm>
          <a:off x="1130300" y="179698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332" name="n_1ave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33"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334" name="n_3aveValue【市民会館】&#10;有形固定資産減価償却率"/>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335" name="n_4aveValue【市民会館】&#10;有形固定資産減価償却率"/>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34307</xdr:rowOff>
    </xdr:from>
    <xdr:ext cx="405111" cy="259045"/>
    <xdr:sp macro="" textlink="">
      <xdr:nvSpPr>
        <xdr:cNvPr id="336" name="n_1mainValue【市民会館】&#10;有形固定資産減価償却率"/>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9541</xdr:rowOff>
    </xdr:from>
    <xdr:ext cx="405111" cy="259045"/>
    <xdr:sp macro="" textlink="">
      <xdr:nvSpPr>
        <xdr:cNvPr id="337" name="n_2mainValue【市民会館】&#10;有形固定資産減価償却率"/>
        <xdr:cNvSpPr txBox="1"/>
      </xdr:nvSpPr>
      <xdr:spPr>
        <a:xfrm>
          <a:off x="2705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40022</xdr:rowOff>
    </xdr:from>
    <xdr:ext cx="405111" cy="259045"/>
    <xdr:sp macro="" textlink="">
      <xdr:nvSpPr>
        <xdr:cNvPr id="338" name="n_3mainValue【市民会館】&#10;有形固定資産減価償却率"/>
        <xdr:cNvSpPr txBox="1"/>
      </xdr:nvSpPr>
      <xdr:spPr>
        <a:xfrm>
          <a:off x="1816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9541</xdr:rowOff>
    </xdr:from>
    <xdr:ext cx="405111" cy="259045"/>
    <xdr:sp macro="" textlink="">
      <xdr:nvSpPr>
        <xdr:cNvPr id="339" name="n_4mainValue【市民会館】&#10;有形固定資産減価償却率"/>
        <xdr:cNvSpPr txBox="1"/>
      </xdr:nvSpPr>
      <xdr:spPr>
        <a:xfrm>
          <a:off x="927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361" name="直線コネクタ 360"/>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64"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65" name="直線コネクタ 364"/>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366"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367" name="フローチャート: 判断 366"/>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369" name="フローチャート: 判断 368"/>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370" name="フローチャート: 判断 369"/>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77" name="楕円 376"/>
        <xdr:cNvSpPr/>
      </xdr:nvSpPr>
      <xdr:spPr>
        <a:xfrm>
          <a:off x="10426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116857</xdr:rowOff>
    </xdr:from>
    <xdr:ext cx="469744" cy="259045"/>
    <xdr:sp macro="" textlink="">
      <xdr:nvSpPr>
        <xdr:cNvPr id="378" name="【市民会館】&#10;一人当たり面積該当値テキスト"/>
        <xdr:cNvSpPr txBox="1"/>
      </xdr:nvSpPr>
      <xdr:spPr>
        <a:xfrm>
          <a:off x="10515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98552</xdr:rowOff>
    </xdr:from>
    <xdr:to>
      <xdr:col>50</xdr:col>
      <xdr:colOff>165100</xdr:colOff>
      <xdr:row>105</xdr:row>
      <xdr:rowOff>28702</xdr:rowOff>
    </xdr:to>
    <xdr:sp macro="" textlink="">
      <xdr:nvSpPr>
        <xdr:cNvPr id="379" name="楕円 378"/>
        <xdr:cNvSpPr/>
      </xdr:nvSpPr>
      <xdr:spPr>
        <a:xfrm>
          <a:off x="9588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144780</xdr:rowOff>
    </xdr:from>
    <xdr:to>
      <xdr:col>55</xdr:col>
      <xdr:colOff>0</xdr:colOff>
      <xdr:row>104</xdr:row>
      <xdr:rowOff>149352</xdr:rowOff>
    </xdr:to>
    <xdr:cxnSp macro="">
      <xdr:nvCxnSpPr>
        <xdr:cNvPr id="380" name="直線コネクタ 379"/>
        <xdr:cNvCxnSpPr/>
      </xdr:nvCxnSpPr>
      <xdr:spPr>
        <a:xfrm flipV="1">
          <a:off x="9639300" y="179755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98552</xdr:rowOff>
    </xdr:from>
    <xdr:to>
      <xdr:col>46</xdr:col>
      <xdr:colOff>38100</xdr:colOff>
      <xdr:row>105</xdr:row>
      <xdr:rowOff>28702</xdr:rowOff>
    </xdr:to>
    <xdr:sp macro="" textlink="">
      <xdr:nvSpPr>
        <xdr:cNvPr id="381" name="楕円 380"/>
        <xdr:cNvSpPr/>
      </xdr:nvSpPr>
      <xdr:spPr>
        <a:xfrm>
          <a:off x="8699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149352</xdr:rowOff>
    </xdr:from>
    <xdr:to>
      <xdr:col>50</xdr:col>
      <xdr:colOff>114300</xdr:colOff>
      <xdr:row>104</xdr:row>
      <xdr:rowOff>149352</xdr:rowOff>
    </xdr:to>
    <xdr:cxnSp macro="">
      <xdr:nvCxnSpPr>
        <xdr:cNvPr id="382" name="直線コネクタ 381"/>
        <xdr:cNvCxnSpPr/>
      </xdr:nvCxnSpPr>
      <xdr:spPr>
        <a:xfrm>
          <a:off x="8750300" y="17980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103124</xdr:rowOff>
    </xdr:from>
    <xdr:to>
      <xdr:col>41</xdr:col>
      <xdr:colOff>101600</xdr:colOff>
      <xdr:row>105</xdr:row>
      <xdr:rowOff>33274</xdr:rowOff>
    </xdr:to>
    <xdr:sp macro="" textlink="">
      <xdr:nvSpPr>
        <xdr:cNvPr id="383" name="楕円 382"/>
        <xdr:cNvSpPr/>
      </xdr:nvSpPr>
      <xdr:spPr>
        <a:xfrm>
          <a:off x="7810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149352</xdr:rowOff>
    </xdr:from>
    <xdr:to>
      <xdr:col>45</xdr:col>
      <xdr:colOff>177800</xdr:colOff>
      <xdr:row>104</xdr:row>
      <xdr:rowOff>153924</xdr:rowOff>
    </xdr:to>
    <xdr:cxnSp macro="">
      <xdr:nvCxnSpPr>
        <xdr:cNvPr id="384" name="直線コネクタ 383"/>
        <xdr:cNvCxnSpPr/>
      </xdr:nvCxnSpPr>
      <xdr:spPr>
        <a:xfrm flipV="1">
          <a:off x="7861300" y="1798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107696</xdr:rowOff>
    </xdr:from>
    <xdr:to>
      <xdr:col>36</xdr:col>
      <xdr:colOff>165100</xdr:colOff>
      <xdr:row>105</xdr:row>
      <xdr:rowOff>37846</xdr:rowOff>
    </xdr:to>
    <xdr:sp macro="" textlink="">
      <xdr:nvSpPr>
        <xdr:cNvPr id="385" name="楕円 384"/>
        <xdr:cNvSpPr/>
      </xdr:nvSpPr>
      <xdr:spPr>
        <a:xfrm>
          <a:off x="6921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153924</xdr:rowOff>
    </xdr:from>
    <xdr:to>
      <xdr:col>41</xdr:col>
      <xdr:colOff>50800</xdr:colOff>
      <xdr:row>104</xdr:row>
      <xdr:rowOff>158496</xdr:rowOff>
    </xdr:to>
    <xdr:cxnSp macro="">
      <xdr:nvCxnSpPr>
        <xdr:cNvPr id="386" name="直線コネクタ 385"/>
        <xdr:cNvCxnSpPr/>
      </xdr:nvCxnSpPr>
      <xdr:spPr>
        <a:xfrm flipV="1">
          <a:off x="6972300" y="1798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7"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388" name="n_2ave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389" name="n_3aveValue【市民会館】&#10;一人当たり面積"/>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90"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45229</xdr:rowOff>
    </xdr:from>
    <xdr:ext cx="469744" cy="259045"/>
    <xdr:sp macro="" textlink="">
      <xdr:nvSpPr>
        <xdr:cNvPr id="391" name="n_1mainValue【市民会館】&#10;一人当たり面積"/>
        <xdr:cNvSpPr txBox="1"/>
      </xdr:nvSpPr>
      <xdr:spPr>
        <a:xfrm>
          <a:off x="9391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45229</xdr:rowOff>
    </xdr:from>
    <xdr:ext cx="469744" cy="259045"/>
    <xdr:sp macro="" textlink="">
      <xdr:nvSpPr>
        <xdr:cNvPr id="392" name="n_2mainValue【市民会館】&#10;一人当たり面積"/>
        <xdr:cNvSpPr txBox="1"/>
      </xdr:nvSpPr>
      <xdr:spPr>
        <a:xfrm>
          <a:off x="8515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49801</xdr:rowOff>
    </xdr:from>
    <xdr:ext cx="469744" cy="259045"/>
    <xdr:sp macro="" textlink="">
      <xdr:nvSpPr>
        <xdr:cNvPr id="393" name="n_3mainValue【市民会館】&#10;一人当たり面積"/>
        <xdr:cNvSpPr txBox="1"/>
      </xdr:nvSpPr>
      <xdr:spPr>
        <a:xfrm>
          <a:off x="7626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54373</xdr:rowOff>
    </xdr:from>
    <xdr:ext cx="469744" cy="259045"/>
    <xdr:sp macro="" textlink="">
      <xdr:nvSpPr>
        <xdr:cNvPr id="394" name="n_4mainValue【市民会館】&#10;一人当たり面積"/>
        <xdr:cNvSpPr txBox="1"/>
      </xdr:nvSpPr>
      <xdr:spPr>
        <a:xfrm>
          <a:off x="6737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19" name="直線コネクタ 418"/>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22"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23" name="直線コネクタ 422"/>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424" name="【一般廃棄物処理施設】&#10;有形固定資産減価償却率平均値テキスト"/>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5" name="フローチャート: 判断 424"/>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26" name="フローチャート: 判断 42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7" name="フローチャート: 判断 426"/>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8" name="フローチャート: 判断 427"/>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9" name="フローチャート: 判断 428"/>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5" name="楕円 434"/>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6" name="【一般廃棄物処理施設】&#10;有形固定資産減価償却率該当値テキスト"/>
        <xdr:cNvSpPr txBox="1"/>
      </xdr:nvSpPr>
      <xdr:spPr>
        <a:xfrm>
          <a:off x="16357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76835</xdr:rowOff>
    </xdr:from>
    <xdr:to>
      <xdr:col>81</xdr:col>
      <xdr:colOff>101600</xdr:colOff>
      <xdr:row>38</xdr:row>
      <xdr:rowOff>6985</xdr:rowOff>
    </xdr:to>
    <xdr:sp macro="" textlink="">
      <xdr:nvSpPr>
        <xdr:cNvPr id="437" name="楕円 436"/>
        <xdr:cNvSpPr/>
      </xdr:nvSpPr>
      <xdr:spPr>
        <a:xfrm>
          <a:off x="15430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127635</xdr:rowOff>
    </xdr:from>
    <xdr:to>
      <xdr:col>85</xdr:col>
      <xdr:colOff>127000</xdr:colOff>
      <xdr:row>37</xdr:row>
      <xdr:rowOff>167640</xdr:rowOff>
    </xdr:to>
    <xdr:cxnSp macro="">
      <xdr:nvCxnSpPr>
        <xdr:cNvPr id="438" name="直線コネクタ 437"/>
        <xdr:cNvCxnSpPr/>
      </xdr:nvCxnSpPr>
      <xdr:spPr>
        <a:xfrm>
          <a:off x="15481300" y="64712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439" name="楕円 438"/>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127635</xdr:rowOff>
    </xdr:to>
    <xdr:cxnSp macro="">
      <xdr:nvCxnSpPr>
        <xdr:cNvPr id="440" name="直線コネクタ 439"/>
        <xdr:cNvCxnSpPr/>
      </xdr:nvCxnSpPr>
      <xdr:spPr>
        <a:xfrm>
          <a:off x="14592300" y="64312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41" name="楕円 440"/>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87630</xdr:rowOff>
    </xdr:to>
    <xdr:cxnSp macro="">
      <xdr:nvCxnSpPr>
        <xdr:cNvPr id="442" name="直線コネクタ 441"/>
        <xdr:cNvCxnSpPr/>
      </xdr:nvCxnSpPr>
      <xdr:spPr>
        <a:xfrm>
          <a:off x="13703300" y="638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120650</xdr:rowOff>
    </xdr:from>
    <xdr:to>
      <xdr:col>67</xdr:col>
      <xdr:colOff>101600</xdr:colOff>
      <xdr:row>37</xdr:row>
      <xdr:rowOff>50800</xdr:rowOff>
    </xdr:to>
    <xdr:sp macro="" textlink="">
      <xdr:nvSpPr>
        <xdr:cNvPr id="443" name="楕円 442"/>
        <xdr:cNvSpPr/>
      </xdr:nvSpPr>
      <xdr:spPr>
        <a:xfrm>
          <a:off x="12763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0</xdr:rowOff>
    </xdr:from>
    <xdr:to>
      <xdr:col>71</xdr:col>
      <xdr:colOff>177800</xdr:colOff>
      <xdr:row>37</xdr:row>
      <xdr:rowOff>41910</xdr:rowOff>
    </xdr:to>
    <xdr:cxnSp macro="">
      <xdr:nvCxnSpPr>
        <xdr:cNvPr id="444" name="直線コネクタ 443"/>
        <xdr:cNvCxnSpPr/>
      </xdr:nvCxnSpPr>
      <xdr:spPr>
        <a:xfrm>
          <a:off x="12814300" y="6343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45"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46"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447" name="n_3aveValue【一般廃棄物処理施設】&#10;有形固定資産減価償却率"/>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8" name="n_4aveValue【一般廃棄物処理施設】&#10;有形固定資産減価償却率"/>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23512</xdr:rowOff>
    </xdr:from>
    <xdr:ext cx="405111" cy="259045"/>
    <xdr:sp macro="" textlink="">
      <xdr:nvSpPr>
        <xdr:cNvPr id="449" name="n_1mainValue【一般廃棄物処理施設】&#10;有形固定資産減価償却率"/>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450" name="n_2mainValue【一般廃棄物処理施設】&#10;有形固定資産減価償却率"/>
        <xdr:cNvSpPr txBox="1"/>
      </xdr:nvSpPr>
      <xdr:spPr>
        <a:xfrm>
          <a:off x="14389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51" name="n_3mainValue【一般廃棄物処理施設】&#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52" name="n_4mainValue【一般廃棄物処理施設】&#10;有形固定資産減価償却率"/>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474" name="直線コネクタ 473"/>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475"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476" name="直線コネクタ 475"/>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477"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478" name="直線コネクタ 477"/>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479" name="【一般廃棄物処理施設】&#10;一人当たり有形固定資産（償却資産）額平均値テキスト"/>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480" name="フローチャート: 判断 479"/>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481" name="フローチャート: 判断 480"/>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482" name="フローチャート: 判断 481"/>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483" name="フローチャート: 判断 482"/>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484" name="フローチャート: 判断 483"/>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143947</xdr:rowOff>
    </xdr:from>
    <xdr:to>
      <xdr:col>116</xdr:col>
      <xdr:colOff>114300</xdr:colOff>
      <xdr:row>40</xdr:row>
      <xdr:rowOff>74097</xdr:rowOff>
    </xdr:to>
    <xdr:sp macro="" textlink="">
      <xdr:nvSpPr>
        <xdr:cNvPr id="490" name="楕円 489"/>
        <xdr:cNvSpPr/>
      </xdr:nvSpPr>
      <xdr:spPr>
        <a:xfrm>
          <a:off x="22110700" y="68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122374</xdr:rowOff>
    </xdr:from>
    <xdr:ext cx="534377" cy="259045"/>
    <xdr:sp macro="" textlink="">
      <xdr:nvSpPr>
        <xdr:cNvPr id="491" name="【一般廃棄物処理施設】&#10;一人当たり有形固定資産（償却資産）額該当値テキスト"/>
        <xdr:cNvSpPr txBox="1"/>
      </xdr:nvSpPr>
      <xdr:spPr>
        <a:xfrm>
          <a:off x="22199600" y="680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146485</xdr:rowOff>
    </xdr:from>
    <xdr:to>
      <xdr:col>112</xdr:col>
      <xdr:colOff>38100</xdr:colOff>
      <xdr:row>40</xdr:row>
      <xdr:rowOff>76635</xdr:rowOff>
    </xdr:to>
    <xdr:sp macro="" textlink="">
      <xdr:nvSpPr>
        <xdr:cNvPr id="492" name="楕円 491"/>
        <xdr:cNvSpPr/>
      </xdr:nvSpPr>
      <xdr:spPr>
        <a:xfrm>
          <a:off x="21272500" y="68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23297</xdr:rowOff>
    </xdr:from>
    <xdr:to>
      <xdr:col>116</xdr:col>
      <xdr:colOff>63500</xdr:colOff>
      <xdr:row>40</xdr:row>
      <xdr:rowOff>25835</xdr:rowOff>
    </xdr:to>
    <xdr:cxnSp macro="">
      <xdr:nvCxnSpPr>
        <xdr:cNvPr id="493" name="直線コネクタ 492"/>
        <xdr:cNvCxnSpPr/>
      </xdr:nvCxnSpPr>
      <xdr:spPr>
        <a:xfrm flipV="1">
          <a:off x="21323300" y="6881297"/>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148844</xdr:rowOff>
    </xdr:from>
    <xdr:to>
      <xdr:col>107</xdr:col>
      <xdr:colOff>101600</xdr:colOff>
      <xdr:row>40</xdr:row>
      <xdr:rowOff>78994</xdr:rowOff>
    </xdr:to>
    <xdr:sp macro="" textlink="">
      <xdr:nvSpPr>
        <xdr:cNvPr id="494" name="楕円 493"/>
        <xdr:cNvSpPr/>
      </xdr:nvSpPr>
      <xdr:spPr>
        <a:xfrm>
          <a:off x="20383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25835</xdr:rowOff>
    </xdr:from>
    <xdr:to>
      <xdr:col>111</xdr:col>
      <xdr:colOff>177800</xdr:colOff>
      <xdr:row>40</xdr:row>
      <xdr:rowOff>28194</xdr:rowOff>
    </xdr:to>
    <xdr:cxnSp macro="">
      <xdr:nvCxnSpPr>
        <xdr:cNvPr id="495" name="直線コネクタ 494"/>
        <xdr:cNvCxnSpPr/>
      </xdr:nvCxnSpPr>
      <xdr:spPr>
        <a:xfrm flipV="1">
          <a:off x="20434300" y="6883835"/>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145562</xdr:rowOff>
    </xdr:from>
    <xdr:to>
      <xdr:col>102</xdr:col>
      <xdr:colOff>165100</xdr:colOff>
      <xdr:row>40</xdr:row>
      <xdr:rowOff>75712</xdr:rowOff>
    </xdr:to>
    <xdr:sp macro="" textlink="">
      <xdr:nvSpPr>
        <xdr:cNvPr id="496" name="楕円 495"/>
        <xdr:cNvSpPr/>
      </xdr:nvSpPr>
      <xdr:spPr>
        <a:xfrm>
          <a:off x="19494500" y="68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24912</xdr:rowOff>
    </xdr:from>
    <xdr:to>
      <xdr:col>107</xdr:col>
      <xdr:colOff>50800</xdr:colOff>
      <xdr:row>40</xdr:row>
      <xdr:rowOff>28194</xdr:rowOff>
    </xdr:to>
    <xdr:cxnSp macro="">
      <xdr:nvCxnSpPr>
        <xdr:cNvPr id="497" name="直線コネクタ 496"/>
        <xdr:cNvCxnSpPr/>
      </xdr:nvCxnSpPr>
      <xdr:spPr>
        <a:xfrm>
          <a:off x="19545300" y="688291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148616</xdr:rowOff>
    </xdr:from>
    <xdr:to>
      <xdr:col>98</xdr:col>
      <xdr:colOff>38100</xdr:colOff>
      <xdr:row>40</xdr:row>
      <xdr:rowOff>78766</xdr:rowOff>
    </xdr:to>
    <xdr:sp macro="" textlink="">
      <xdr:nvSpPr>
        <xdr:cNvPr id="498" name="楕円 497"/>
        <xdr:cNvSpPr/>
      </xdr:nvSpPr>
      <xdr:spPr>
        <a:xfrm>
          <a:off x="18605500" y="68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24912</xdr:rowOff>
    </xdr:from>
    <xdr:to>
      <xdr:col>102</xdr:col>
      <xdr:colOff>114300</xdr:colOff>
      <xdr:row>40</xdr:row>
      <xdr:rowOff>27966</xdr:rowOff>
    </xdr:to>
    <xdr:cxnSp macro="">
      <xdr:nvCxnSpPr>
        <xdr:cNvPr id="499" name="直線コネクタ 498"/>
        <xdr:cNvCxnSpPr/>
      </xdr:nvCxnSpPr>
      <xdr:spPr>
        <a:xfrm flipV="1">
          <a:off x="18656300" y="6882912"/>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00" name="n_1aveValue【一般廃棄物処理施設】&#10;一人当たり有形固定資産（償却資産）額"/>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501" name="n_2aveValue【一般廃棄物処理施設】&#10;一人当たり有形固定資産（償却資産）額"/>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502" name="n_3aveValue【一般廃棄物処理施設】&#10;一人当たり有形固定資産（償却資産）額"/>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503" name="n_4aveValue【一般廃棄物処理施設】&#10;一人当たり有形固定資産（償却資産）額"/>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67762</xdr:rowOff>
    </xdr:from>
    <xdr:ext cx="534377" cy="259045"/>
    <xdr:sp macro="" textlink="">
      <xdr:nvSpPr>
        <xdr:cNvPr id="504" name="n_1mainValue【一般廃棄物処理施設】&#10;一人当たり有形固定資産（償却資産）額"/>
        <xdr:cNvSpPr txBox="1"/>
      </xdr:nvSpPr>
      <xdr:spPr>
        <a:xfrm>
          <a:off x="21043411" y="692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70121</xdr:rowOff>
    </xdr:from>
    <xdr:ext cx="534377" cy="259045"/>
    <xdr:sp macro="" textlink="">
      <xdr:nvSpPr>
        <xdr:cNvPr id="505" name="n_2mainValue【一般廃棄物処理施設】&#10;一人当たり有形固定資産（償却資産）額"/>
        <xdr:cNvSpPr txBox="1"/>
      </xdr:nvSpPr>
      <xdr:spPr>
        <a:xfrm>
          <a:off x="20167111" y="69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66839</xdr:rowOff>
    </xdr:from>
    <xdr:ext cx="534377" cy="259045"/>
    <xdr:sp macro="" textlink="">
      <xdr:nvSpPr>
        <xdr:cNvPr id="506" name="n_3mainValue【一般廃棄物処理施設】&#10;一人当たり有形固定資産（償却資産）額"/>
        <xdr:cNvSpPr txBox="1"/>
      </xdr:nvSpPr>
      <xdr:spPr>
        <a:xfrm>
          <a:off x="19278111" y="69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69893</xdr:rowOff>
    </xdr:from>
    <xdr:ext cx="534377" cy="259045"/>
    <xdr:sp macro="" textlink="">
      <xdr:nvSpPr>
        <xdr:cNvPr id="507" name="n_4mainValue【一般廃棄物処理施設】&#10;一人当たり有形固定資産（償却資産）額"/>
        <xdr:cNvSpPr txBox="1"/>
      </xdr:nvSpPr>
      <xdr:spPr>
        <a:xfrm>
          <a:off x="18389111" y="69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548" name="直線コネクタ 547"/>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549"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550" name="直線コネクタ 549"/>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551"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552" name="直線コネクタ 551"/>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553" name="【消防施設】&#10;有形固定資産減価償却率平均値テキスト"/>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554" name="フローチャート: 判断 553"/>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5" name="フローチャート: 判断 554"/>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556" name="フローチャート: 判断 555"/>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557" name="フローチャート: 判断 556"/>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558" name="フローチャート: 判断 557"/>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564" name="楕円 563"/>
        <xdr:cNvSpPr/>
      </xdr:nvSpPr>
      <xdr:spPr>
        <a:xfrm>
          <a:off x="16268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120666</xdr:rowOff>
    </xdr:from>
    <xdr:ext cx="405111" cy="259045"/>
    <xdr:sp macro="" textlink="">
      <xdr:nvSpPr>
        <xdr:cNvPr id="565" name="【消防施設】&#10;有形固定資産減価償却率該当値テキスト"/>
        <xdr:cNvSpPr txBox="1"/>
      </xdr:nvSpPr>
      <xdr:spPr>
        <a:xfrm>
          <a:off x="16357600"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59689</xdr:rowOff>
    </xdr:from>
    <xdr:to>
      <xdr:col>81</xdr:col>
      <xdr:colOff>101600</xdr:colOff>
      <xdr:row>81</xdr:row>
      <xdr:rowOff>161289</xdr:rowOff>
    </xdr:to>
    <xdr:sp macro="" textlink="">
      <xdr:nvSpPr>
        <xdr:cNvPr id="566" name="楕円 565"/>
        <xdr:cNvSpPr/>
      </xdr:nvSpPr>
      <xdr:spPr>
        <a:xfrm>
          <a:off x="15430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110489</xdr:rowOff>
    </xdr:from>
    <xdr:to>
      <xdr:col>85</xdr:col>
      <xdr:colOff>127000</xdr:colOff>
      <xdr:row>81</xdr:row>
      <xdr:rowOff>148589</xdr:rowOff>
    </xdr:to>
    <xdr:cxnSp macro="">
      <xdr:nvCxnSpPr>
        <xdr:cNvPr id="567" name="直線コネクタ 566"/>
        <xdr:cNvCxnSpPr/>
      </xdr:nvCxnSpPr>
      <xdr:spPr>
        <a:xfrm>
          <a:off x="15481300" y="13997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568" name="楕円 567"/>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110489</xdr:rowOff>
    </xdr:to>
    <xdr:cxnSp macro="">
      <xdr:nvCxnSpPr>
        <xdr:cNvPr id="569" name="直線コネクタ 568"/>
        <xdr:cNvCxnSpPr/>
      </xdr:nvCxnSpPr>
      <xdr:spPr>
        <a:xfrm>
          <a:off x="14592300" y="139712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570" name="楕円 569"/>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81</xdr:row>
      <xdr:rowOff>83820</xdr:rowOff>
    </xdr:to>
    <xdr:cxnSp macro="">
      <xdr:nvCxnSpPr>
        <xdr:cNvPr id="571" name="直線コネクタ 570"/>
        <xdr:cNvCxnSpPr/>
      </xdr:nvCxnSpPr>
      <xdr:spPr>
        <a:xfrm>
          <a:off x="13703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572" name="楕円 571"/>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81</xdr:row>
      <xdr:rowOff>49530</xdr:rowOff>
    </xdr:to>
    <xdr:cxnSp macro="">
      <xdr:nvCxnSpPr>
        <xdr:cNvPr id="573" name="直線コネクタ 572"/>
        <xdr:cNvCxnSpPr/>
      </xdr:nvCxnSpPr>
      <xdr:spPr>
        <a:xfrm>
          <a:off x="12814300" y="138722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4"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575" name="n_2aveValue【消防施設】&#10;有形固定資産減価償却率"/>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576" name="n_3aveValue【消防施設】&#10;有形固定資産減価償却率"/>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577" name="n_4aveValue【消防施設】&#10;有形固定資産減価償却率"/>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6366</xdr:rowOff>
    </xdr:from>
    <xdr:ext cx="405111" cy="259045"/>
    <xdr:sp macro="" textlink="">
      <xdr:nvSpPr>
        <xdr:cNvPr id="578" name="n_1mainValue【消防施設】&#10;有形固定資産減価償却率"/>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579" name="n_2mainValue【消防施設】&#10;有形固定資産減価償却率"/>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580" name="n_3mainValue【消防施設】&#10;有形固定資産減価償却率"/>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581" name="n_4mainValue【消防施設】&#10;有形固定資産減価償却率"/>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05" name="直線コネクタ 604"/>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06"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07" name="直線コネクタ 606"/>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08"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09" name="直線コネクタ 608"/>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610" name="【消防施設】&#10;一人当たり面積平均値テキスト"/>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11" name="フローチャート: 判断 610"/>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612" name="フローチャート: 判断 611"/>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613" name="フローチャート: 判断 612"/>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614" name="フローチャート: 判断 613"/>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15" name="フローチャート: 判断 614"/>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621" name="楕円 620"/>
        <xdr:cNvSpPr/>
      </xdr:nvSpPr>
      <xdr:spPr>
        <a:xfrm>
          <a:off x="22110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135907</xdr:rowOff>
    </xdr:from>
    <xdr:ext cx="469744" cy="259045"/>
    <xdr:sp macro="" textlink="">
      <xdr:nvSpPr>
        <xdr:cNvPr id="622" name="【消防施設】&#10;一人当たり面積該当値テキスト"/>
        <xdr:cNvSpPr txBox="1"/>
      </xdr:nvSpPr>
      <xdr:spPr>
        <a:xfrm>
          <a:off x="2219960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623" name="楕円 622"/>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85</xdr:row>
      <xdr:rowOff>0</xdr:rowOff>
    </xdr:to>
    <xdr:cxnSp macro="">
      <xdr:nvCxnSpPr>
        <xdr:cNvPr id="624" name="直線コネクタ 623"/>
        <xdr:cNvCxnSpPr/>
      </xdr:nvCxnSpPr>
      <xdr:spPr>
        <a:xfrm flipV="1">
          <a:off x="21323300" y="14565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113030</xdr:rowOff>
    </xdr:from>
    <xdr:to>
      <xdr:col>107</xdr:col>
      <xdr:colOff>101600</xdr:colOff>
      <xdr:row>85</xdr:row>
      <xdr:rowOff>43180</xdr:rowOff>
    </xdr:to>
    <xdr:sp macro="" textlink="">
      <xdr:nvSpPr>
        <xdr:cNvPr id="625" name="楕円 624"/>
        <xdr:cNvSpPr/>
      </xdr:nvSpPr>
      <xdr:spPr>
        <a:xfrm>
          <a:off x="20383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85</xdr:row>
      <xdr:rowOff>0</xdr:rowOff>
    </xdr:to>
    <xdr:cxnSp macro="">
      <xdr:nvCxnSpPr>
        <xdr:cNvPr id="626" name="直線コネクタ 625"/>
        <xdr:cNvCxnSpPr/>
      </xdr:nvCxnSpPr>
      <xdr:spPr>
        <a:xfrm>
          <a:off x="20434300" y="1456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627" name="楕円 626"/>
        <xdr:cNvSpPr/>
      </xdr:nvSpPr>
      <xdr:spPr>
        <a:xfrm>
          <a:off x="19494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163830</xdr:rowOff>
    </xdr:from>
    <xdr:to>
      <xdr:col>107</xdr:col>
      <xdr:colOff>50800</xdr:colOff>
      <xdr:row>84</xdr:row>
      <xdr:rowOff>167639</xdr:rowOff>
    </xdr:to>
    <xdr:cxnSp macro="">
      <xdr:nvCxnSpPr>
        <xdr:cNvPr id="628" name="直線コネクタ 627"/>
        <xdr:cNvCxnSpPr/>
      </xdr:nvCxnSpPr>
      <xdr:spPr>
        <a:xfrm flipV="1">
          <a:off x="19545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29" name="楕円 628"/>
        <xdr:cNvSpPr/>
      </xdr:nvSpPr>
      <xdr:spPr>
        <a:xfrm>
          <a:off x="18605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167639</xdr:rowOff>
    </xdr:from>
    <xdr:to>
      <xdr:col>102</xdr:col>
      <xdr:colOff>114300</xdr:colOff>
      <xdr:row>85</xdr:row>
      <xdr:rowOff>11430</xdr:rowOff>
    </xdr:to>
    <xdr:cxnSp macro="">
      <xdr:nvCxnSpPr>
        <xdr:cNvPr id="630" name="直線コネクタ 629"/>
        <xdr:cNvCxnSpPr/>
      </xdr:nvCxnSpPr>
      <xdr:spPr>
        <a:xfrm flipV="1">
          <a:off x="18656300" y="14569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631" name="n_1aveValue【消防施設】&#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632" name="n_2aveValue【消防施設】&#10;一人当たり面積"/>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633" name="n_3aveValue【消防施設】&#10;一人当たり面積"/>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34" name="n_4ave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67327</xdr:rowOff>
    </xdr:from>
    <xdr:ext cx="469744" cy="259045"/>
    <xdr:sp macro="" textlink="">
      <xdr:nvSpPr>
        <xdr:cNvPr id="635" name="n_1mainValue【消防施設】&#10;一人当たり面積"/>
        <xdr:cNvSpPr txBox="1"/>
      </xdr:nvSpPr>
      <xdr:spPr>
        <a:xfrm>
          <a:off x="210757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59707</xdr:rowOff>
    </xdr:from>
    <xdr:ext cx="469744" cy="259045"/>
    <xdr:sp macro="" textlink="">
      <xdr:nvSpPr>
        <xdr:cNvPr id="636" name="n_2mainValue【消防施設】&#10;一人当たり面積"/>
        <xdr:cNvSpPr txBox="1"/>
      </xdr:nvSpPr>
      <xdr:spPr>
        <a:xfrm>
          <a:off x="20199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63516</xdr:rowOff>
    </xdr:from>
    <xdr:ext cx="469744" cy="259045"/>
    <xdr:sp macro="" textlink="">
      <xdr:nvSpPr>
        <xdr:cNvPr id="637" name="n_3mainValue【消防施設】&#10;一人当たり面積"/>
        <xdr:cNvSpPr txBox="1"/>
      </xdr:nvSpPr>
      <xdr:spPr>
        <a:xfrm>
          <a:off x="19310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638" name="n_4main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3" name="直線コネクタ 662"/>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6"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67" name="直線コネクタ 666"/>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668" name="【庁舎】&#10;有形固定資産減価償却率平均値テキスト"/>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669" name="フローチャート: 判断 668"/>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670" name="フローチャート: 判断 669"/>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671" name="フローチャート: 判断 670"/>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672" name="フローチャート: 判断 671"/>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673" name="フローチャート: 判断 672"/>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79" name="楕円 678"/>
        <xdr:cNvSpPr/>
      </xdr:nvSpPr>
      <xdr:spPr>
        <a:xfrm>
          <a:off x="16268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48277</xdr:rowOff>
    </xdr:from>
    <xdr:ext cx="405111" cy="259045"/>
    <xdr:sp macro="" textlink="">
      <xdr:nvSpPr>
        <xdr:cNvPr id="680" name="【庁舎】&#10;有形固定資産減価償却率該当値テキスト"/>
        <xdr:cNvSpPr txBox="1"/>
      </xdr:nvSpPr>
      <xdr:spPr>
        <a:xfrm>
          <a:off x="16357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145414</xdr:rowOff>
    </xdr:from>
    <xdr:to>
      <xdr:col>81</xdr:col>
      <xdr:colOff>101600</xdr:colOff>
      <xdr:row>103</xdr:row>
      <xdr:rowOff>75564</xdr:rowOff>
    </xdr:to>
    <xdr:sp macro="" textlink="">
      <xdr:nvSpPr>
        <xdr:cNvPr id="681" name="楕円 680"/>
        <xdr:cNvSpPr/>
      </xdr:nvSpPr>
      <xdr:spPr>
        <a:xfrm>
          <a:off x="154305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24764</xdr:rowOff>
    </xdr:from>
    <xdr:to>
      <xdr:col>85</xdr:col>
      <xdr:colOff>127000</xdr:colOff>
      <xdr:row>103</xdr:row>
      <xdr:rowOff>76200</xdr:rowOff>
    </xdr:to>
    <xdr:cxnSp macro="">
      <xdr:nvCxnSpPr>
        <xdr:cNvPr id="682" name="直線コネクタ 681"/>
        <xdr:cNvCxnSpPr/>
      </xdr:nvCxnSpPr>
      <xdr:spPr>
        <a:xfrm>
          <a:off x="15481300" y="1768411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120650</xdr:rowOff>
    </xdr:from>
    <xdr:to>
      <xdr:col>76</xdr:col>
      <xdr:colOff>165100</xdr:colOff>
      <xdr:row>103</xdr:row>
      <xdr:rowOff>50800</xdr:rowOff>
    </xdr:to>
    <xdr:sp macro="" textlink="">
      <xdr:nvSpPr>
        <xdr:cNvPr id="683" name="楕円 682"/>
        <xdr:cNvSpPr/>
      </xdr:nvSpPr>
      <xdr:spPr>
        <a:xfrm>
          <a:off x="14541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0</xdr:rowOff>
    </xdr:from>
    <xdr:to>
      <xdr:col>81</xdr:col>
      <xdr:colOff>50800</xdr:colOff>
      <xdr:row>103</xdr:row>
      <xdr:rowOff>24764</xdr:rowOff>
    </xdr:to>
    <xdr:cxnSp macro="">
      <xdr:nvCxnSpPr>
        <xdr:cNvPr id="684" name="直線コネクタ 683"/>
        <xdr:cNvCxnSpPr/>
      </xdr:nvCxnSpPr>
      <xdr:spPr>
        <a:xfrm>
          <a:off x="14592300" y="176593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46355</xdr:rowOff>
    </xdr:from>
    <xdr:to>
      <xdr:col>72</xdr:col>
      <xdr:colOff>38100</xdr:colOff>
      <xdr:row>102</xdr:row>
      <xdr:rowOff>147955</xdr:rowOff>
    </xdr:to>
    <xdr:sp macro="" textlink="">
      <xdr:nvSpPr>
        <xdr:cNvPr id="685" name="楕円 684"/>
        <xdr:cNvSpPr/>
      </xdr:nvSpPr>
      <xdr:spPr>
        <a:xfrm>
          <a:off x="13652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97155</xdr:rowOff>
    </xdr:from>
    <xdr:to>
      <xdr:col>76</xdr:col>
      <xdr:colOff>114300</xdr:colOff>
      <xdr:row>103</xdr:row>
      <xdr:rowOff>0</xdr:rowOff>
    </xdr:to>
    <xdr:cxnSp macro="">
      <xdr:nvCxnSpPr>
        <xdr:cNvPr id="686" name="直線コネクタ 685"/>
        <xdr:cNvCxnSpPr/>
      </xdr:nvCxnSpPr>
      <xdr:spPr>
        <a:xfrm>
          <a:off x="13703300" y="175850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27305</xdr:rowOff>
    </xdr:from>
    <xdr:to>
      <xdr:col>67</xdr:col>
      <xdr:colOff>101600</xdr:colOff>
      <xdr:row>102</xdr:row>
      <xdr:rowOff>128905</xdr:rowOff>
    </xdr:to>
    <xdr:sp macro="" textlink="">
      <xdr:nvSpPr>
        <xdr:cNvPr id="687" name="楕円 686"/>
        <xdr:cNvSpPr/>
      </xdr:nvSpPr>
      <xdr:spPr>
        <a:xfrm>
          <a:off x="12763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78105</xdr:rowOff>
    </xdr:from>
    <xdr:to>
      <xdr:col>71</xdr:col>
      <xdr:colOff>177800</xdr:colOff>
      <xdr:row>102</xdr:row>
      <xdr:rowOff>97155</xdr:rowOff>
    </xdr:to>
    <xdr:cxnSp macro="">
      <xdr:nvCxnSpPr>
        <xdr:cNvPr id="688" name="直線コネクタ 687"/>
        <xdr:cNvCxnSpPr/>
      </xdr:nvCxnSpPr>
      <xdr:spPr>
        <a:xfrm>
          <a:off x="12814300" y="175660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689" name="n_1aveValue【庁舎】&#10;有形固定資産減価償却率"/>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690" name="n_2aveValue【庁舎】&#10;有形固定資産減価償却率"/>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691" name="n_3aveValue【庁舎】&#10;有形固定資産減価償却率"/>
        <xdr:cNvSpPr txBox="1"/>
      </xdr:nvSpPr>
      <xdr:spPr>
        <a:xfrm>
          <a:off x="13500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692" name="n_4aveValue【庁舎】&#10;有形固定資産減価償却率"/>
        <xdr:cNvSpPr txBox="1"/>
      </xdr:nvSpPr>
      <xdr:spPr>
        <a:xfrm>
          <a:off x="12611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92091</xdr:rowOff>
    </xdr:from>
    <xdr:ext cx="405111" cy="259045"/>
    <xdr:sp macro="" textlink="">
      <xdr:nvSpPr>
        <xdr:cNvPr id="693" name="n_1mainValue【庁舎】&#10;有形固定資産減価償却率"/>
        <xdr:cNvSpPr txBox="1"/>
      </xdr:nvSpPr>
      <xdr:spPr>
        <a:xfrm>
          <a:off x="15266044" y="1740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67327</xdr:rowOff>
    </xdr:from>
    <xdr:ext cx="405111" cy="259045"/>
    <xdr:sp macro="" textlink="">
      <xdr:nvSpPr>
        <xdr:cNvPr id="694" name="n_2mainValue【庁舎】&#10;有形固定資産減価償却率"/>
        <xdr:cNvSpPr txBox="1"/>
      </xdr:nvSpPr>
      <xdr:spPr>
        <a:xfrm>
          <a:off x="14389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164482</xdr:rowOff>
    </xdr:from>
    <xdr:ext cx="405111" cy="259045"/>
    <xdr:sp macro="" textlink="">
      <xdr:nvSpPr>
        <xdr:cNvPr id="695" name="n_3mainValue【庁舎】&#10;有形固定資産減価償却率"/>
        <xdr:cNvSpPr txBox="1"/>
      </xdr:nvSpPr>
      <xdr:spPr>
        <a:xfrm>
          <a:off x="135007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145432</xdr:rowOff>
    </xdr:from>
    <xdr:ext cx="405111" cy="259045"/>
    <xdr:sp macro="" textlink="">
      <xdr:nvSpPr>
        <xdr:cNvPr id="696" name="n_4mainValue【庁舎】&#10;有形固定資産減価償却率"/>
        <xdr:cNvSpPr txBox="1"/>
      </xdr:nvSpPr>
      <xdr:spPr>
        <a:xfrm>
          <a:off x="12611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718" name="直線コネクタ 717"/>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19"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0" name="直線コネクタ 719"/>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721"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722" name="直線コネクタ 721"/>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723" name="【庁舎】&#10;一人当たり面積平均値テキスト"/>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724" name="フローチャート: 判断 723"/>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725" name="フローチャート: 判断 724"/>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726" name="フローチャート: 判断 725"/>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727" name="フローチャート: 判断 726"/>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728" name="フローチャート: 判断 727"/>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107696</xdr:rowOff>
    </xdr:from>
    <xdr:to>
      <xdr:col>116</xdr:col>
      <xdr:colOff>114300</xdr:colOff>
      <xdr:row>101</xdr:row>
      <xdr:rowOff>37846</xdr:rowOff>
    </xdr:to>
    <xdr:sp macro="" textlink="">
      <xdr:nvSpPr>
        <xdr:cNvPr id="734" name="楕円 733"/>
        <xdr:cNvSpPr/>
      </xdr:nvSpPr>
      <xdr:spPr>
        <a:xfrm>
          <a:off x="221107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130573</xdr:rowOff>
    </xdr:from>
    <xdr:ext cx="469744" cy="259045"/>
    <xdr:sp macro="" textlink="">
      <xdr:nvSpPr>
        <xdr:cNvPr id="735" name="【庁舎】&#10;一人当たり面積該当値テキスト"/>
        <xdr:cNvSpPr txBox="1"/>
      </xdr:nvSpPr>
      <xdr:spPr>
        <a:xfrm>
          <a:off x="22199600" y="1710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112268</xdr:rowOff>
    </xdr:from>
    <xdr:to>
      <xdr:col>112</xdr:col>
      <xdr:colOff>38100</xdr:colOff>
      <xdr:row>101</xdr:row>
      <xdr:rowOff>42418</xdr:rowOff>
    </xdr:to>
    <xdr:sp macro="" textlink="">
      <xdr:nvSpPr>
        <xdr:cNvPr id="736" name="楕円 735"/>
        <xdr:cNvSpPr/>
      </xdr:nvSpPr>
      <xdr:spPr>
        <a:xfrm>
          <a:off x="212725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158496</xdr:rowOff>
    </xdr:from>
    <xdr:to>
      <xdr:col>116</xdr:col>
      <xdr:colOff>63500</xdr:colOff>
      <xdr:row>100</xdr:row>
      <xdr:rowOff>163068</xdr:rowOff>
    </xdr:to>
    <xdr:cxnSp macro="">
      <xdr:nvCxnSpPr>
        <xdr:cNvPr id="737" name="直線コネクタ 736"/>
        <xdr:cNvCxnSpPr/>
      </xdr:nvCxnSpPr>
      <xdr:spPr>
        <a:xfrm flipV="1">
          <a:off x="21323300" y="17303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121413</xdr:rowOff>
    </xdr:from>
    <xdr:to>
      <xdr:col>107</xdr:col>
      <xdr:colOff>101600</xdr:colOff>
      <xdr:row>101</xdr:row>
      <xdr:rowOff>51563</xdr:rowOff>
    </xdr:to>
    <xdr:sp macro="" textlink="">
      <xdr:nvSpPr>
        <xdr:cNvPr id="738" name="楕円 737"/>
        <xdr:cNvSpPr/>
      </xdr:nvSpPr>
      <xdr:spPr>
        <a:xfrm>
          <a:off x="203835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163068</xdr:rowOff>
    </xdr:from>
    <xdr:to>
      <xdr:col>111</xdr:col>
      <xdr:colOff>177800</xdr:colOff>
      <xdr:row>101</xdr:row>
      <xdr:rowOff>763</xdr:rowOff>
    </xdr:to>
    <xdr:cxnSp macro="">
      <xdr:nvCxnSpPr>
        <xdr:cNvPr id="739" name="直線コネクタ 738"/>
        <xdr:cNvCxnSpPr/>
      </xdr:nvCxnSpPr>
      <xdr:spPr>
        <a:xfrm flipV="1">
          <a:off x="20434300" y="17308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125985</xdr:rowOff>
    </xdr:from>
    <xdr:to>
      <xdr:col>102</xdr:col>
      <xdr:colOff>165100</xdr:colOff>
      <xdr:row>101</xdr:row>
      <xdr:rowOff>56135</xdr:rowOff>
    </xdr:to>
    <xdr:sp macro="" textlink="">
      <xdr:nvSpPr>
        <xdr:cNvPr id="740" name="楕円 739"/>
        <xdr:cNvSpPr/>
      </xdr:nvSpPr>
      <xdr:spPr>
        <a:xfrm>
          <a:off x="19494500" y="172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763</xdr:rowOff>
    </xdr:from>
    <xdr:to>
      <xdr:col>107</xdr:col>
      <xdr:colOff>50800</xdr:colOff>
      <xdr:row>101</xdr:row>
      <xdr:rowOff>5335</xdr:rowOff>
    </xdr:to>
    <xdr:cxnSp macro="">
      <xdr:nvCxnSpPr>
        <xdr:cNvPr id="741" name="直線コネクタ 740"/>
        <xdr:cNvCxnSpPr/>
      </xdr:nvCxnSpPr>
      <xdr:spPr>
        <a:xfrm flipV="1">
          <a:off x="19545300" y="17317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135128</xdr:rowOff>
    </xdr:from>
    <xdr:to>
      <xdr:col>98</xdr:col>
      <xdr:colOff>38100</xdr:colOff>
      <xdr:row>101</xdr:row>
      <xdr:rowOff>65278</xdr:rowOff>
    </xdr:to>
    <xdr:sp macro="" textlink="">
      <xdr:nvSpPr>
        <xdr:cNvPr id="742" name="楕円 741"/>
        <xdr:cNvSpPr/>
      </xdr:nvSpPr>
      <xdr:spPr>
        <a:xfrm>
          <a:off x="18605500" y="172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5335</xdr:rowOff>
    </xdr:from>
    <xdr:to>
      <xdr:col>102</xdr:col>
      <xdr:colOff>114300</xdr:colOff>
      <xdr:row>101</xdr:row>
      <xdr:rowOff>14478</xdr:rowOff>
    </xdr:to>
    <xdr:cxnSp macro="">
      <xdr:nvCxnSpPr>
        <xdr:cNvPr id="743" name="直線コネクタ 742"/>
        <xdr:cNvCxnSpPr/>
      </xdr:nvCxnSpPr>
      <xdr:spPr>
        <a:xfrm flipV="1">
          <a:off x="18656300" y="173217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744" name="n_1aveValue【庁舎】&#10;一人当たり面積"/>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745" name="n_2aveValue【庁舎】&#10;一人当たり面積"/>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746" name="n_3aveValue【庁舎】&#10;一人当たり面積"/>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747" name="n_4aveValue【庁舎】&#10;一人当たり面積"/>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58945</xdr:rowOff>
    </xdr:from>
    <xdr:ext cx="469744" cy="259045"/>
    <xdr:sp macro="" textlink="">
      <xdr:nvSpPr>
        <xdr:cNvPr id="748" name="n_1mainValue【庁舎】&#10;一人当たり面積"/>
        <xdr:cNvSpPr txBox="1"/>
      </xdr:nvSpPr>
      <xdr:spPr>
        <a:xfrm>
          <a:off x="21075727"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68090</xdr:rowOff>
    </xdr:from>
    <xdr:ext cx="469744" cy="259045"/>
    <xdr:sp macro="" textlink="">
      <xdr:nvSpPr>
        <xdr:cNvPr id="749" name="n_2mainValue【庁舎】&#10;一人当たり面積"/>
        <xdr:cNvSpPr txBox="1"/>
      </xdr:nvSpPr>
      <xdr:spPr>
        <a:xfrm>
          <a:off x="20199427" y="1704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72662</xdr:rowOff>
    </xdr:from>
    <xdr:ext cx="469744" cy="259045"/>
    <xdr:sp macro="" textlink="">
      <xdr:nvSpPr>
        <xdr:cNvPr id="750" name="n_3mainValue【庁舎】&#10;一人当たり面積"/>
        <xdr:cNvSpPr txBox="1"/>
      </xdr:nvSpPr>
      <xdr:spPr>
        <a:xfrm>
          <a:off x="19310427" y="170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81805</xdr:rowOff>
    </xdr:from>
    <xdr:ext cx="469744" cy="259045"/>
    <xdr:sp macro="" textlink="">
      <xdr:nvSpPr>
        <xdr:cNvPr id="751" name="n_4mainValue【庁舎】&#10;一人当たり面積"/>
        <xdr:cNvSpPr txBox="1"/>
      </xdr:nvSpPr>
      <xdr:spPr>
        <a:xfrm>
          <a:off x="18421427" y="1705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が類似団体平均値と比較し、特に高い施設は児童館及び公民館で、特に低い施設は橋りょう・トンネルであり、特に児童館については、減価償却率が８１．２％と類似団体平均及び長崎県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また、市全体の有形固定資産減価償却率については６７．５％で昨年度から１．３ポイント上昇しており、保有資産の償却（老朽化）が進行している状況である。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諫早市公共施設等総合管理計画及び各個別施設計画を基本とし、既存施設の適正管理に努め、老朽化対策や更新を計画的に実施する。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ヶ年平均で算定するにあたり、新たに算定基礎に加わる令和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年度と外れる令和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単年度の値を比較すると、分母となる基準財政需要額が、社会福祉費や高齢者保護福祉費等の増加により増となったものの、分子となる基準財政収入額が、固定資産税（償却資産）等の増加により大幅に増となったことから、財政力指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0.59</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+0.02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）となったが、類似団体平均と比較し依然として下回っている状況である。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今後も企業誘致や定住促進などの環境整備を図り、税収の確保に努める。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193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前年度と比べ、経常経費充当一般財源の額のうち、公債費や補助費等が減となったが、分母となる経常一般財源等総額のうち、地方交付税が大幅減となったことなどから、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96.5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今後も経常経費の抑制や自主財源の確保に努め、財政構造の健全化を図る。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2878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63</xdr:row>
      <xdr:rowOff>27432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7180"/>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44450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571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37084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7435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63009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類似団体平均と比較して、人口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人当たりの人件費・物件費等決算額が下回っているのは、職員数の適正管理を行っていることにより、人口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1,000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人当たりの職員数が類似団体平均と比較して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人下回っているためである。　また、消防やごみ処理等を一部事務組合で行っていることにより、その費用を補助費等として支出していることも要因の一つと考えられる</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今後も職員定数の適正管理や経費削減を着実に推進する。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121292</xdr:rowOff>
    </xdr:from>
    <xdr:to>
      <xdr:col>23</xdr:col>
      <xdr:colOff>133350</xdr:colOff>
      <xdr:row>82</xdr:row>
      <xdr:rowOff>139979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0192"/>
          <a:ext cx="838200" cy="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28632</xdr:rowOff>
    </xdr:from>
    <xdr:to>
      <xdr:col>19</xdr:col>
      <xdr:colOff>133350</xdr:colOff>
      <xdr:row>82</xdr:row>
      <xdr:rowOff>121292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7532"/>
          <a:ext cx="8890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145884</xdr:rowOff>
    </xdr:from>
    <xdr:to>
      <xdr:col>15</xdr:col>
      <xdr:colOff>82550</xdr:colOff>
      <xdr:row>82</xdr:row>
      <xdr:rowOff>28632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3334"/>
          <a:ext cx="889000" cy="5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6533</xdr:rowOff>
    </xdr:from>
    <xdr:to>
      <xdr:col>11</xdr:col>
      <xdr:colOff>31750</xdr:colOff>
      <xdr:row>81</xdr:row>
      <xdr:rowOff>145884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3983"/>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89179</xdr:rowOff>
    </xdr:from>
    <xdr:to>
      <xdr:col>23</xdr:col>
      <xdr:colOff>184150</xdr:colOff>
      <xdr:row>83</xdr:row>
      <xdr:rowOff>19329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105706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70492</xdr:rowOff>
    </xdr:from>
    <xdr:to>
      <xdr:col>19</xdr:col>
      <xdr:colOff>184150</xdr:colOff>
      <xdr:row>83</xdr:row>
      <xdr:rowOff>642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9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149282</xdr:rowOff>
    </xdr:from>
    <xdr:to>
      <xdr:col>15</xdr:col>
      <xdr:colOff>133350</xdr:colOff>
      <xdr:row>82</xdr:row>
      <xdr:rowOff>79432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89609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0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95084</xdr:rowOff>
    </xdr:from>
    <xdr:to>
      <xdr:col>11</xdr:col>
      <xdr:colOff>82550</xdr:colOff>
      <xdr:row>82</xdr:row>
      <xdr:rowOff>25234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35411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127183</xdr:rowOff>
    </xdr:from>
    <xdr:to>
      <xdr:col>7</xdr:col>
      <xdr:colOff>31750</xdr:colOff>
      <xdr:row>81</xdr:row>
      <xdr:rowOff>57333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67510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採用、退職における職員構成の変動により、前年度より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職員給与については、国の制度の動向に配慮しつつ、引き続き適正な対応を行うとともに、職員の能力・実績を反映できる給与制度の在り方について検討を行っていく。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48079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981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48079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464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13607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464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13607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時代の変化に伴う多様な行政需要や市民ニーズに対応した定員管理に努めたことなどにより、人口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人下回っている。今後も職員数の適正管理や経費削減、見直しを着実に推進する。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78634</xdr:rowOff>
    </xdr:from>
    <xdr:to>
      <xdr:col>81</xdr:col>
      <xdr:colOff>44450</xdr:colOff>
      <xdr:row>62</xdr:row>
      <xdr:rowOff>88688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0853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52494</xdr:rowOff>
    </xdr:from>
    <xdr:to>
      <xdr:col>77</xdr:col>
      <xdr:colOff>44450</xdr:colOff>
      <xdr:row>62</xdr:row>
      <xdr:rowOff>78634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82394"/>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48471</xdr:rowOff>
    </xdr:from>
    <xdr:to>
      <xdr:col>72</xdr:col>
      <xdr:colOff>203200</xdr:colOff>
      <xdr:row>62</xdr:row>
      <xdr:rowOff>52494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783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42439</xdr:rowOff>
    </xdr:from>
    <xdr:to>
      <xdr:col>68</xdr:col>
      <xdr:colOff>152400</xdr:colOff>
      <xdr:row>62</xdr:row>
      <xdr:rowOff>48471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7233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37888</xdr:rowOff>
    </xdr:from>
    <xdr:to>
      <xdr:col>81</xdr:col>
      <xdr:colOff>95250</xdr:colOff>
      <xdr:row>62</xdr:row>
      <xdr:rowOff>139488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54415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27834</xdr:rowOff>
    </xdr:from>
    <xdr:to>
      <xdr:col>77</xdr:col>
      <xdr:colOff>95250</xdr:colOff>
      <xdr:row>62</xdr:row>
      <xdr:rowOff>129434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139611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2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1694</xdr:rowOff>
    </xdr:from>
    <xdr:to>
      <xdr:col>73</xdr:col>
      <xdr:colOff>44450</xdr:colOff>
      <xdr:row>62</xdr:row>
      <xdr:rowOff>103294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113471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169121</xdr:rowOff>
    </xdr:from>
    <xdr:to>
      <xdr:col>68</xdr:col>
      <xdr:colOff>203200</xdr:colOff>
      <xdr:row>62</xdr:row>
      <xdr:rowOff>99271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109448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163089</xdr:rowOff>
    </xdr:from>
    <xdr:to>
      <xdr:col>64</xdr:col>
      <xdr:colOff>152400</xdr:colOff>
      <xdr:row>62</xdr:row>
      <xdr:rowOff>93239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103416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ヶ年平均で算定するにあたり、新たに算定基礎に加わる令和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年度と外れる令和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年度の単年度の値を比較すると、元利償還金・準元利償還金に係る基準財政需要額算入額が減となったこと等から、実質公債費比率は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7.3</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今後も交付税算定上有利な起債を有効に活用しつつ、計画的に繰上償還を組み合わせながら、公債費負担の抑制・平準化を図り、引き続き健全財政の維持に努めていく。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71362</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722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71362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148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48381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48381</xdr:rowOff>
    </xdr:from>
    <xdr:to>
      <xdr:col>68</xdr:col>
      <xdr:colOff>152400</xdr:colOff>
      <xdr:row>42</xdr:row>
      <xdr:rowOff>94343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492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20562</xdr:rowOff>
    </xdr:from>
    <xdr:to>
      <xdr:col>77</xdr:col>
      <xdr:colOff>95250</xdr:colOff>
      <xdr:row>42</xdr:row>
      <xdr:rowOff>122162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106939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0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将来負担比率としては、類似団体平均、全国平均、長崎県平均をいずれも下回っている。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将来負担比率の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は、負担比率が生じなかったことを示すもので、土地開発公社の負債及び公営企業等を含めた市全体の地方債現在高が減少したことにより将来負担額が減少し、充当可能基金額等の控除額を下回ったため、前年度と同じく将来負担比率は生じなかった。</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人件費に係る経常収支比率は、類似団体平均、全国平均、長崎県平均をいずれも下回っている。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退職手当の減により、分子となる経常経費充当一般財源が減少したため、前年度から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483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51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3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23622</xdr:rowOff>
    </xdr:from>
    <xdr:to>
      <xdr:col>15</xdr:col>
      <xdr:colOff>149225</xdr:colOff>
      <xdr:row>35</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135399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51054</xdr:rowOff>
    </xdr:from>
    <xdr:to>
      <xdr:col>11</xdr:col>
      <xdr:colOff>60325</xdr:colOff>
      <xdr:row>35</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162831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物件費に係る経常収支比率は、　予防接種事業等の増に伴い、分子となる経常経費充当一般財源が増加したことに加え、臨時財政対策債及び地方交付税の減に伴い、分母となる経常一般財源等総額が減少したため、前年度から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今後も事務事業の見直しにより経費削減・効率化に努め、健全な財政運営を図る。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88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105229</xdr:rowOff>
    </xdr:from>
    <xdr:to>
      <xdr:col>78</xdr:col>
      <xdr:colOff>69850</xdr:colOff>
      <xdr:row>15</xdr:row>
      <xdr:rowOff>97064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055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105229</xdr:rowOff>
    </xdr:from>
    <xdr:to>
      <xdr:col>73</xdr:col>
      <xdr:colOff>180975</xdr:colOff>
      <xdr:row>14</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055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9979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708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54429</xdr:rowOff>
    </xdr:from>
    <xdr:to>
      <xdr:col>74</xdr:col>
      <xdr:colOff>31750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166206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係る経常収支比率は、施設型給付事業（民間）等の増に伴い、分子となる経常経費充当一般財源が増加したことに加え、臨時財政対策債及び地方交付税の減に伴い、分母となる経常一般財源等総額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今後も扶助費は同程度の水準で推移していくことが見込まれるため、他の経常経費の抑制により健全な財政運営を図る。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53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1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1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1270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62247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に係る経常収支比率は、介護保険事業特別会計繰出金の増などにより分子となる経常経費充当一般財源が増加したことに加え、臨時財政対策債及び地方交付税の減に伴い、分母となる経常一般財源等総額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57</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0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補助費等に係る経常収支比率は、類似団体平均、全国平均、長崎県平均いずれと比較しても高くなっている。これは、消防・ごみ処理等を一部事務組合で行っていることに伴うものである。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県央地域広域市町村圏組合負担金や下水道事業費補助の減等に伴い、分子となる経常経費充当一般財源が減少したため、前年度から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39</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969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39</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415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117856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78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公債費に係る経常収支比率は、定期償還の減により、分子となる経常経費充当一般財源が減少したため、前年度から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合併に伴う財政需要の増加により依然として類似団体平均を上回っているが、財政状況に応じて繰上償還を検討するなど、健全な財政運営に努める。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686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54611</xdr:rowOff>
    </xdr:from>
    <xdr:to>
      <xdr:col>19</xdr:col>
      <xdr:colOff>187325</xdr:colOff>
      <xdr:row>79</xdr:row>
      <xdr:rowOff>100330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99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54611</xdr:rowOff>
    </xdr:from>
    <xdr:to>
      <xdr:col>15</xdr:col>
      <xdr:colOff>98425</xdr:colOff>
      <xdr:row>79</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991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9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3811</xdr:rowOff>
    </xdr:from>
    <xdr:to>
      <xdr:col>15</xdr:col>
      <xdr:colOff>149225</xdr:colOff>
      <xdr:row>79</xdr:row>
      <xdr:rowOff>105411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124477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以外の経常収支比率は、施設型給付事業（民間）等の増に伴い、分子となる経常経費充当一般財源が増加したことに加え、臨時財政対策債及び地方交付税の減に伴い、分母となる経常一般財源等総額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80</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2286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xdr:rowOff>
    </xdr:from>
    <xdr:to>
      <xdr:col>82</xdr:col>
      <xdr:colOff>107950</xdr:colOff>
      <xdr:row>76</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3147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2557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109855</xdr:rowOff>
    </xdr:from>
    <xdr:to>
      <xdr:col>78</xdr:col>
      <xdr:colOff>69850</xdr:colOff>
      <xdr:row>76</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25705"/>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110489</xdr:rowOff>
    </xdr:from>
    <xdr:to>
      <xdr:col>78</xdr:col>
      <xdr:colOff>120650</xdr:colOff>
      <xdr:row>77</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109855</xdr:rowOff>
    </xdr:from>
    <xdr:to>
      <xdr:col>73</xdr:col>
      <xdr:colOff>180975</xdr:colOff>
      <xdr:row>74</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62570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64135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143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24764</xdr:rowOff>
    </xdr:from>
    <xdr:to>
      <xdr:col>65</xdr:col>
      <xdr:colOff>53975</xdr:colOff>
      <xdr:row>77</xdr:row>
      <xdr:rowOff>126364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111141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121920</xdr:rowOff>
    </xdr:from>
    <xdr:to>
      <xdr:col>78</xdr:col>
      <xdr:colOff>120650</xdr:colOff>
      <xdr:row>76</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59055</xdr:rowOff>
    </xdr:from>
    <xdr:to>
      <xdr:col>74</xdr:col>
      <xdr:colOff>31750</xdr:colOff>
      <xdr:row>73</xdr:row>
      <xdr:rowOff>160655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170832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4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129362</xdr:rowOff>
    </xdr:from>
    <xdr:to>
      <xdr:col>29</xdr:col>
      <xdr:colOff>127000</xdr:colOff>
      <xdr:row>17</xdr:row>
      <xdr:rowOff>1186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20187"/>
          <a:ext cx="647700" cy="43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1186</xdr:rowOff>
    </xdr:from>
    <xdr:to>
      <xdr:col>26</xdr:col>
      <xdr:colOff>50800</xdr:colOff>
      <xdr:row>17</xdr:row>
      <xdr:rowOff>30058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63461"/>
          <a:ext cx="698500" cy="2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30058</xdr:rowOff>
    </xdr:from>
    <xdr:to>
      <xdr:col>22</xdr:col>
      <xdr:colOff>114300</xdr:colOff>
      <xdr:row>17</xdr:row>
      <xdr:rowOff>48095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92333"/>
          <a:ext cx="698500" cy="18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48095</xdr:rowOff>
    </xdr:from>
    <xdr:to>
      <xdr:col>18</xdr:col>
      <xdr:colOff>177800</xdr:colOff>
      <xdr:row>17</xdr:row>
      <xdr:rowOff>49284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0370"/>
          <a:ext cx="698500" cy="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78562</xdr:rowOff>
    </xdr:from>
    <xdr:to>
      <xdr:col>29</xdr:col>
      <xdr:colOff>177800</xdr:colOff>
      <xdr:row>17</xdr:row>
      <xdr:rowOff>8712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6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50639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4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121836</xdr:rowOff>
    </xdr:from>
    <xdr:to>
      <xdr:col>26</xdr:col>
      <xdr:colOff>101600</xdr:colOff>
      <xdr:row>17</xdr:row>
      <xdr:rowOff>51986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12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36763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9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150708</xdr:rowOff>
    </xdr:from>
    <xdr:to>
      <xdr:col>22</xdr:col>
      <xdr:colOff>165100</xdr:colOff>
      <xdr:row>17</xdr:row>
      <xdr:rowOff>80858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4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65635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168745</xdr:rowOff>
    </xdr:from>
    <xdr:to>
      <xdr:col>19</xdr:col>
      <xdr:colOff>38100</xdr:colOff>
      <xdr:row>17</xdr:row>
      <xdr:rowOff>98895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83672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169934</xdr:rowOff>
    </xdr:from>
    <xdr:to>
      <xdr:col>15</xdr:col>
      <xdr:colOff>101600</xdr:colOff>
      <xdr:row>17</xdr:row>
      <xdr:rowOff>100084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0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84861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4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290182</xdr:rowOff>
    </xdr:from>
    <xdr:to>
      <xdr:col>29</xdr:col>
      <xdr:colOff>127000</xdr:colOff>
      <xdr:row>34</xdr:row>
      <xdr:rowOff>306604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57632"/>
          <a:ext cx="647700" cy="16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290182</xdr:rowOff>
    </xdr:from>
    <xdr:to>
      <xdr:col>26</xdr:col>
      <xdr:colOff>50800</xdr:colOff>
      <xdr:row>34</xdr:row>
      <xdr:rowOff>311252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57632"/>
          <a:ext cx="698500" cy="21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311252</xdr:rowOff>
    </xdr:from>
    <xdr:to>
      <xdr:col>22</xdr:col>
      <xdr:colOff>114300</xdr:colOff>
      <xdr:row>35</xdr:row>
      <xdr:rowOff>63526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78702"/>
          <a:ext cx="698500" cy="95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63526</xdr:rowOff>
    </xdr:from>
    <xdr:to>
      <xdr:col>18</xdr:col>
      <xdr:colOff>177800</xdr:colOff>
      <xdr:row>35</xdr:row>
      <xdr:rowOff>118237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73876"/>
          <a:ext cx="698500" cy="5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255804</xdr:rowOff>
    </xdr:from>
    <xdr:to>
      <xdr:col>29</xdr:col>
      <xdr:colOff>177800</xdr:colOff>
      <xdr:row>35</xdr:row>
      <xdr:rowOff>14504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23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100880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239382</xdr:rowOff>
    </xdr:from>
    <xdr:to>
      <xdr:col>26</xdr:col>
      <xdr:colOff>101600</xdr:colOff>
      <xdr:row>34</xdr:row>
      <xdr:rowOff>340982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0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8259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7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260452</xdr:rowOff>
    </xdr:from>
    <xdr:to>
      <xdr:col>22</xdr:col>
      <xdr:colOff>165100</xdr:colOff>
      <xdr:row>35</xdr:row>
      <xdr:rowOff>19152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29329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12726</xdr:rowOff>
    </xdr:from>
    <xdr:to>
      <xdr:col>19</xdr:col>
      <xdr:colOff>38100</xdr:colOff>
      <xdr:row>35</xdr:row>
      <xdr:rowOff>114326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2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124503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9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67437</xdr:rowOff>
    </xdr:from>
    <xdr:to>
      <xdr:col>15</xdr:col>
      <xdr:colOff>101600</xdr:colOff>
      <xdr:row>35</xdr:row>
      <xdr:rowOff>169037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7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179214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110759</xdr:rowOff>
    </xdr:from>
    <xdr:to>
      <xdr:col>24</xdr:col>
      <xdr:colOff>63500</xdr:colOff>
      <xdr:row>36</xdr:row>
      <xdr:rowOff>159862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82959"/>
          <a:ext cx="8382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110759</xdr:rowOff>
    </xdr:from>
    <xdr:to>
      <xdr:col>19</xdr:col>
      <xdr:colOff>177800</xdr:colOff>
      <xdr:row>36</xdr:row>
      <xdr:rowOff>128362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82959"/>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128362</xdr:rowOff>
    </xdr:from>
    <xdr:to>
      <xdr:col>15</xdr:col>
      <xdr:colOff>50800</xdr:colOff>
      <xdr:row>37</xdr:row>
      <xdr:rowOff>9124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00562"/>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9124</xdr:rowOff>
    </xdr:from>
    <xdr:to>
      <xdr:col>10</xdr:col>
      <xdr:colOff>114300</xdr:colOff>
      <xdr:row>37</xdr:row>
      <xdr:rowOff>57884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52774"/>
          <a:ext cx="889000" cy="4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109062</xdr:rowOff>
    </xdr:from>
    <xdr:to>
      <xdr:col>24</xdr:col>
      <xdr:colOff>114300</xdr:colOff>
      <xdr:row>37</xdr:row>
      <xdr:rowOff>39212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87489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5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59959</xdr:rowOff>
    </xdr:from>
    <xdr:to>
      <xdr:col>20</xdr:col>
      <xdr:colOff>38100</xdr:colOff>
      <xdr:row>36</xdr:row>
      <xdr:rowOff>161559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152686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2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77562</xdr:rowOff>
    </xdr:from>
    <xdr:to>
      <xdr:col>15</xdr:col>
      <xdr:colOff>101600</xdr:colOff>
      <xdr:row>37</xdr:row>
      <xdr:rowOff>7712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170289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129774</xdr:rowOff>
    </xdr:from>
    <xdr:to>
      <xdr:col>10</xdr:col>
      <xdr:colOff>165100</xdr:colOff>
      <xdr:row>37</xdr:row>
      <xdr:rowOff>59924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51051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7084</xdr:rowOff>
    </xdr:from>
    <xdr:to>
      <xdr:col>6</xdr:col>
      <xdr:colOff>38100</xdr:colOff>
      <xdr:row>37</xdr:row>
      <xdr:rowOff>108684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99811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108790</xdr:rowOff>
    </xdr:from>
    <xdr:to>
      <xdr:col>24</xdr:col>
      <xdr:colOff>63500</xdr:colOff>
      <xdr:row>57</xdr:row>
      <xdr:rowOff>125478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81440"/>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108790</xdr:rowOff>
    </xdr:from>
    <xdr:to>
      <xdr:col>19</xdr:col>
      <xdr:colOff>177800</xdr:colOff>
      <xdr:row>58</xdr:row>
      <xdr:rowOff>27082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1440"/>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27082</xdr:rowOff>
    </xdr:from>
    <xdr:to>
      <xdr:col>15</xdr:col>
      <xdr:colOff>50800</xdr:colOff>
      <xdr:row>58</xdr:row>
      <xdr:rowOff>87138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1182"/>
          <a:ext cx="8890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87138</xdr:rowOff>
    </xdr:from>
    <xdr:to>
      <xdr:col>10</xdr:col>
      <xdr:colOff>114300</xdr:colOff>
      <xdr:row>59</xdr:row>
      <xdr:rowOff>55804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1238"/>
          <a:ext cx="889000" cy="14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74678</xdr:rowOff>
    </xdr:from>
    <xdr:to>
      <xdr:col>24</xdr:col>
      <xdr:colOff>114300</xdr:colOff>
      <xdr:row>58</xdr:row>
      <xdr:rowOff>4828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53105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57990</xdr:rowOff>
    </xdr:from>
    <xdr:to>
      <xdr:col>20</xdr:col>
      <xdr:colOff>38100</xdr:colOff>
      <xdr:row>57</xdr:row>
      <xdr:rowOff>159590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150717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147732</xdr:rowOff>
    </xdr:from>
    <xdr:to>
      <xdr:col>15</xdr:col>
      <xdr:colOff>101600</xdr:colOff>
      <xdr:row>58</xdr:row>
      <xdr:rowOff>77882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69009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36338</xdr:rowOff>
    </xdr:from>
    <xdr:to>
      <xdr:col>10</xdr:col>
      <xdr:colOff>165100</xdr:colOff>
      <xdr:row>58</xdr:row>
      <xdr:rowOff>137938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129065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5004</xdr:rowOff>
    </xdr:from>
    <xdr:to>
      <xdr:col>6</xdr:col>
      <xdr:colOff>38100</xdr:colOff>
      <xdr:row>59</xdr:row>
      <xdr:rowOff>106604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97731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77978</xdr:rowOff>
    </xdr:from>
    <xdr:to>
      <xdr:col>24</xdr:col>
      <xdr:colOff>63500</xdr:colOff>
      <xdr:row>76</xdr:row>
      <xdr:rowOff>99409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08178"/>
          <a:ext cx="8382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99409</xdr:rowOff>
    </xdr:from>
    <xdr:to>
      <xdr:col>19</xdr:col>
      <xdr:colOff>177800</xdr:colOff>
      <xdr:row>76</xdr:row>
      <xdr:rowOff>99752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2960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99752</xdr:rowOff>
    </xdr:from>
    <xdr:to>
      <xdr:col>15</xdr:col>
      <xdr:colOff>50800</xdr:colOff>
      <xdr:row>76</xdr:row>
      <xdr:rowOff>101067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29952"/>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98037</xdr:rowOff>
    </xdr:from>
    <xdr:to>
      <xdr:col>10</xdr:col>
      <xdr:colOff>114300</xdr:colOff>
      <xdr:row>76</xdr:row>
      <xdr:rowOff>101067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128237"/>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27178</xdr:rowOff>
    </xdr:from>
    <xdr:to>
      <xdr:col>24</xdr:col>
      <xdr:colOff>114300</xdr:colOff>
      <xdr:row>76</xdr:row>
      <xdr:rowOff>128778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50055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48609</xdr:rowOff>
    </xdr:from>
    <xdr:to>
      <xdr:col>20</xdr:col>
      <xdr:colOff>38100</xdr:colOff>
      <xdr:row>76</xdr:row>
      <xdr:rowOff>150209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166736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5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48952</xdr:rowOff>
    </xdr:from>
    <xdr:to>
      <xdr:col>15</xdr:col>
      <xdr:colOff>101600</xdr:colOff>
      <xdr:row>76</xdr:row>
      <xdr:rowOff>150552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167079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5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50267</xdr:rowOff>
    </xdr:from>
    <xdr:to>
      <xdr:col>10</xdr:col>
      <xdr:colOff>165100</xdr:colOff>
      <xdr:row>76</xdr:row>
      <xdr:rowOff>151867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168394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47237</xdr:rowOff>
    </xdr:from>
    <xdr:to>
      <xdr:col>6</xdr:col>
      <xdr:colOff>38100</xdr:colOff>
      <xdr:row>76</xdr:row>
      <xdr:rowOff>148837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165364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5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107238</xdr:rowOff>
    </xdr:from>
    <xdr:to>
      <xdr:col>24</xdr:col>
      <xdr:colOff>63500</xdr:colOff>
      <xdr:row>94</xdr:row>
      <xdr:rowOff>158065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23538"/>
          <a:ext cx="838200" cy="5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113106</xdr:rowOff>
    </xdr:from>
    <xdr:to>
      <xdr:col>19</xdr:col>
      <xdr:colOff>177800</xdr:colOff>
      <xdr:row>94</xdr:row>
      <xdr:rowOff>158065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29406"/>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113106</xdr:rowOff>
    </xdr:from>
    <xdr:to>
      <xdr:col>15</xdr:col>
      <xdr:colOff>50800</xdr:colOff>
      <xdr:row>95</xdr:row>
      <xdr:rowOff>123447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29406"/>
          <a:ext cx="889000" cy="1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123447</xdr:rowOff>
    </xdr:from>
    <xdr:to>
      <xdr:col>10</xdr:col>
      <xdr:colOff>114300</xdr:colOff>
      <xdr:row>95</xdr:row>
      <xdr:rowOff>123744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11197"/>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56438</xdr:rowOff>
    </xdr:from>
    <xdr:to>
      <xdr:col>24</xdr:col>
      <xdr:colOff>114300</xdr:colOff>
      <xdr:row>94</xdr:row>
      <xdr:rowOff>158038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79315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2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107265</xdr:rowOff>
    </xdr:from>
    <xdr:to>
      <xdr:col>20</xdr:col>
      <xdr:colOff>38100</xdr:colOff>
      <xdr:row>95</xdr:row>
      <xdr:rowOff>37415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53942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9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62306</xdr:rowOff>
    </xdr:from>
    <xdr:to>
      <xdr:col>15</xdr:col>
      <xdr:colOff>101600</xdr:colOff>
      <xdr:row>94</xdr:row>
      <xdr:rowOff>163906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8983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5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72647</xdr:rowOff>
    </xdr:from>
    <xdr:to>
      <xdr:col>10</xdr:col>
      <xdr:colOff>165100</xdr:colOff>
      <xdr:row>96</xdr:row>
      <xdr:rowOff>2797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19324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72944</xdr:rowOff>
    </xdr:from>
    <xdr:to>
      <xdr:col>6</xdr:col>
      <xdr:colOff>38100</xdr:colOff>
      <xdr:row>96</xdr:row>
      <xdr:rowOff>3094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19621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3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144866</xdr:rowOff>
    </xdr:from>
    <xdr:to>
      <xdr:col>54</xdr:col>
      <xdr:colOff>189865</xdr:colOff>
      <xdr:row>38</xdr:row>
      <xdr:rowOff>54112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31266"/>
          <a:ext cx="1270" cy="93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57939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54112</xdr:rowOff>
    </xdr:from>
    <xdr:to>
      <xdr:col>55</xdr:col>
      <xdr:colOff>88900</xdr:colOff>
      <xdr:row>38</xdr:row>
      <xdr:rowOff>54112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91543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0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144866</xdr:rowOff>
    </xdr:from>
    <xdr:to>
      <xdr:col>55</xdr:col>
      <xdr:colOff>88900</xdr:colOff>
      <xdr:row>32</xdr:row>
      <xdr:rowOff>144866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31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162971</xdr:rowOff>
    </xdr:from>
    <xdr:to>
      <xdr:col>55</xdr:col>
      <xdr:colOff>0</xdr:colOff>
      <xdr:row>36</xdr:row>
      <xdr:rowOff>49556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63721"/>
          <a:ext cx="838200" cy="5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130009</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0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151582</xdr:rowOff>
    </xdr:from>
    <xdr:to>
      <xdr:col>55</xdr:col>
      <xdr:colOff>50800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153843</xdr:rowOff>
    </xdr:from>
    <xdr:to>
      <xdr:col>50</xdr:col>
      <xdr:colOff>114300</xdr:colOff>
      <xdr:row>35</xdr:row>
      <xdr:rowOff>162971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154593"/>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139230</xdr:rowOff>
    </xdr:from>
    <xdr:to>
      <xdr:col>50</xdr:col>
      <xdr:colOff>165100</xdr:colOff>
      <xdr:row>37</xdr:row>
      <xdr:rowOff>69380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60507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59553</xdr:rowOff>
    </xdr:from>
    <xdr:to>
      <xdr:col>45</xdr:col>
      <xdr:colOff>177800</xdr:colOff>
      <xdr:row>35</xdr:row>
      <xdr:rowOff>153843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374503"/>
          <a:ext cx="889000" cy="78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165900</xdr:rowOff>
    </xdr:from>
    <xdr:to>
      <xdr:col>46</xdr:col>
      <xdr:colOff>38100</xdr:colOff>
      <xdr:row>37</xdr:row>
      <xdr:rowOff>96050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87177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59553</xdr:rowOff>
    </xdr:from>
    <xdr:to>
      <xdr:col>41</xdr:col>
      <xdr:colOff>50800</xdr:colOff>
      <xdr:row>36</xdr:row>
      <xdr:rowOff>143640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374503"/>
          <a:ext cx="889000" cy="94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89479</xdr:rowOff>
    </xdr:from>
    <xdr:to>
      <xdr:col>41</xdr:col>
      <xdr:colOff>101600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46152</xdr:rowOff>
    </xdr:from>
    <xdr:to>
      <xdr:col>36</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170206</xdr:rowOff>
    </xdr:from>
    <xdr:to>
      <xdr:col>55</xdr:col>
      <xdr:colOff>50800</xdr:colOff>
      <xdr:row>36</xdr:row>
      <xdr:rowOff>100356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21633</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2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112171</xdr:rowOff>
    </xdr:from>
    <xdr:to>
      <xdr:col>50</xdr:col>
      <xdr:colOff>165100</xdr:colOff>
      <xdr:row>36</xdr:row>
      <xdr:rowOff>42321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58848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103043</xdr:rowOff>
    </xdr:from>
    <xdr:to>
      <xdr:col>46</xdr:col>
      <xdr:colOff>38100</xdr:colOff>
      <xdr:row>36</xdr:row>
      <xdr:rowOff>33193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49720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8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8753</xdr:rowOff>
    </xdr:from>
    <xdr:to>
      <xdr:col>41</xdr:col>
      <xdr:colOff>101600</xdr:colOff>
      <xdr:row>31</xdr:row>
      <xdr:rowOff>110353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3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126880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09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92840</xdr:rowOff>
    </xdr:from>
    <xdr:to>
      <xdr:col>36</xdr:col>
      <xdr:colOff>165100</xdr:colOff>
      <xdr:row>37</xdr:row>
      <xdr:rowOff>22990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39517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60503</xdr:rowOff>
    </xdr:from>
    <xdr:to>
      <xdr:col>55</xdr:col>
      <xdr:colOff>0</xdr:colOff>
      <xdr:row>55</xdr:row>
      <xdr:rowOff>101346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318803"/>
          <a:ext cx="838200" cy="2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101346</xdr:rowOff>
    </xdr:from>
    <xdr:to>
      <xdr:col>50</xdr:col>
      <xdr:colOff>114300</xdr:colOff>
      <xdr:row>55</xdr:row>
      <xdr:rowOff>101867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31096"/>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11316</xdr:rowOff>
    </xdr:from>
    <xdr:to>
      <xdr:col>45</xdr:col>
      <xdr:colOff>177800</xdr:colOff>
      <xdr:row>55</xdr:row>
      <xdr:rowOff>101867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269616"/>
          <a:ext cx="889000" cy="2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162116</xdr:rowOff>
    </xdr:from>
    <xdr:to>
      <xdr:col>41</xdr:col>
      <xdr:colOff>50800</xdr:colOff>
      <xdr:row>54</xdr:row>
      <xdr:rowOff>11316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248966"/>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9703</xdr:rowOff>
    </xdr:from>
    <xdr:to>
      <xdr:col>55</xdr:col>
      <xdr:colOff>50800</xdr:colOff>
      <xdr:row>54</xdr:row>
      <xdr:rowOff>111303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2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32580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50546</xdr:rowOff>
    </xdr:from>
    <xdr:to>
      <xdr:col>50</xdr:col>
      <xdr:colOff>165100</xdr:colOff>
      <xdr:row>55</xdr:row>
      <xdr:rowOff>152146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8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168673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5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51067</xdr:rowOff>
    </xdr:from>
    <xdr:to>
      <xdr:col>46</xdr:col>
      <xdr:colOff>38100</xdr:colOff>
      <xdr:row>55</xdr:row>
      <xdr:rowOff>152667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8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169194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2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131966</xdr:rowOff>
    </xdr:from>
    <xdr:to>
      <xdr:col>41</xdr:col>
      <xdr:colOff>101600</xdr:colOff>
      <xdr:row>54</xdr:row>
      <xdr:rowOff>62116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2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78643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899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111316</xdr:rowOff>
    </xdr:from>
    <xdr:to>
      <xdr:col>36</xdr:col>
      <xdr:colOff>165100</xdr:colOff>
      <xdr:row>54</xdr:row>
      <xdr:rowOff>41466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1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57993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89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156549</xdr:rowOff>
    </xdr:from>
    <xdr:to>
      <xdr:col>55</xdr:col>
      <xdr:colOff>0</xdr:colOff>
      <xdr:row>78</xdr:row>
      <xdr:rowOff>15548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58199"/>
          <a:ext cx="8382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114120</xdr:rowOff>
    </xdr:from>
    <xdr:to>
      <xdr:col>50</xdr:col>
      <xdr:colOff>114300</xdr:colOff>
      <xdr:row>78</xdr:row>
      <xdr:rowOff>15548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15770"/>
          <a:ext cx="8890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118601</xdr:rowOff>
    </xdr:from>
    <xdr:to>
      <xdr:col>45</xdr:col>
      <xdr:colOff>177800</xdr:colOff>
      <xdr:row>77</xdr:row>
      <xdr:rowOff>114120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77351"/>
          <a:ext cx="889000" cy="33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55873</xdr:rowOff>
    </xdr:from>
    <xdr:to>
      <xdr:col>41</xdr:col>
      <xdr:colOff>50800</xdr:colOff>
      <xdr:row>75</xdr:row>
      <xdr:rowOff>118601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14623"/>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105749</xdr:rowOff>
    </xdr:from>
    <xdr:to>
      <xdr:col>55</xdr:col>
      <xdr:colOff>50800</xdr:colOff>
      <xdr:row>78</xdr:row>
      <xdr:rowOff>35899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0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84176</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136198</xdr:rowOff>
    </xdr:from>
    <xdr:to>
      <xdr:col>50</xdr:col>
      <xdr:colOff>165100</xdr:colOff>
      <xdr:row>78</xdr:row>
      <xdr:rowOff>66348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57475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63320</xdr:rowOff>
    </xdr:from>
    <xdr:to>
      <xdr:col>46</xdr:col>
      <xdr:colOff>38100</xdr:colOff>
      <xdr:row>77</xdr:row>
      <xdr:rowOff>164920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6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156047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67801</xdr:rowOff>
    </xdr:from>
    <xdr:to>
      <xdr:col>41</xdr:col>
      <xdr:colOff>101600</xdr:colOff>
      <xdr:row>75</xdr:row>
      <xdr:rowOff>169401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9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14478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7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5073</xdr:rowOff>
    </xdr:from>
    <xdr:to>
      <xdr:col>36</xdr:col>
      <xdr:colOff>165100</xdr:colOff>
      <xdr:row>75</xdr:row>
      <xdr:rowOff>106673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123200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37306</xdr:rowOff>
    </xdr:from>
    <xdr:to>
      <xdr:col>55</xdr:col>
      <xdr:colOff>0</xdr:colOff>
      <xdr:row>96</xdr:row>
      <xdr:rowOff>34201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25056"/>
          <a:ext cx="838200" cy="16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34201</xdr:rowOff>
    </xdr:from>
    <xdr:to>
      <xdr:col>50</xdr:col>
      <xdr:colOff>114300</xdr:colOff>
      <xdr:row>97</xdr:row>
      <xdr:rowOff>16694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93401"/>
          <a:ext cx="889000" cy="15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8179</xdr:rowOff>
    </xdr:from>
    <xdr:to>
      <xdr:col>45</xdr:col>
      <xdr:colOff>177800</xdr:colOff>
      <xdr:row>97</xdr:row>
      <xdr:rowOff>16694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38829"/>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8179</xdr:rowOff>
    </xdr:from>
    <xdr:to>
      <xdr:col>41</xdr:col>
      <xdr:colOff>50800</xdr:colOff>
      <xdr:row>97</xdr:row>
      <xdr:rowOff>93999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38829"/>
          <a:ext cx="889000" cy="8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157956</xdr:rowOff>
    </xdr:from>
    <xdr:to>
      <xdr:col>55</xdr:col>
      <xdr:colOff>50800</xdr:colOff>
      <xdr:row>95</xdr:row>
      <xdr:rowOff>88106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9383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2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154851</xdr:rowOff>
    </xdr:from>
    <xdr:to>
      <xdr:col>50</xdr:col>
      <xdr:colOff>165100</xdr:colOff>
      <xdr:row>96</xdr:row>
      <xdr:rowOff>85001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101528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137344</xdr:rowOff>
    </xdr:from>
    <xdr:to>
      <xdr:col>46</xdr:col>
      <xdr:colOff>38100</xdr:colOff>
      <xdr:row>97</xdr:row>
      <xdr:rowOff>67494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58621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128829</xdr:rowOff>
    </xdr:from>
    <xdr:to>
      <xdr:col>41</xdr:col>
      <xdr:colOff>101600</xdr:colOff>
      <xdr:row>97</xdr:row>
      <xdr:rowOff>58979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50106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43199</xdr:rowOff>
    </xdr:from>
    <xdr:to>
      <xdr:col>36</xdr:col>
      <xdr:colOff>165100</xdr:colOff>
      <xdr:row>97</xdr:row>
      <xdr:rowOff>144799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7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135926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82550</xdr:rowOff>
    </xdr:from>
    <xdr:to>
      <xdr:col>85</xdr:col>
      <xdr:colOff>127000</xdr:colOff>
      <xdr:row>39</xdr:row>
      <xdr:rowOff>4717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597650"/>
          <a:ext cx="8382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132080</xdr:rowOff>
    </xdr:from>
    <xdr:to>
      <xdr:col>81</xdr:col>
      <xdr:colOff>50800</xdr:colOff>
      <xdr:row>38</xdr:row>
      <xdr:rowOff>82550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4757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64388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132080</xdr:rowOff>
    </xdr:from>
    <xdr:to>
      <xdr:col>76</xdr:col>
      <xdr:colOff>114300</xdr:colOff>
      <xdr:row>38</xdr:row>
      <xdr:rowOff>81135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475730"/>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64170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81135</xdr:rowOff>
    </xdr:from>
    <xdr:to>
      <xdr:col>71</xdr:col>
      <xdr:colOff>177800</xdr:colOff>
      <xdr:row>39</xdr:row>
      <xdr:rowOff>35306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96235"/>
          <a:ext cx="889000" cy="1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125367</xdr:rowOff>
    </xdr:from>
    <xdr:to>
      <xdr:col>85</xdr:col>
      <xdr:colOff>177800</xdr:colOff>
      <xdr:row>39</xdr:row>
      <xdr:rowOff>55517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4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84744</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2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31750</xdr:rowOff>
    </xdr:from>
    <xdr:to>
      <xdr:col>81</xdr:col>
      <xdr:colOff>101600</xdr:colOff>
      <xdr:row>38</xdr:row>
      <xdr:rowOff>133350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149877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32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81280</xdr:rowOff>
    </xdr:from>
    <xdr:to>
      <xdr:col>76</xdr:col>
      <xdr:colOff>165100</xdr:colOff>
      <xdr:row>38</xdr:row>
      <xdr:rowOff>11430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27957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30335</xdr:rowOff>
    </xdr:from>
    <xdr:to>
      <xdr:col>72</xdr:col>
      <xdr:colOff>38100</xdr:colOff>
      <xdr:row>38</xdr:row>
      <xdr:rowOff>131935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148462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2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155956</xdr:rowOff>
    </xdr:from>
    <xdr:to>
      <xdr:col>67</xdr:col>
      <xdr:colOff>101600</xdr:colOff>
      <xdr:row>39</xdr:row>
      <xdr:rowOff>86106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77233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6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102038</xdr:rowOff>
    </xdr:from>
    <xdr:to>
      <xdr:col>85</xdr:col>
      <xdr:colOff>127000</xdr:colOff>
      <xdr:row>73</xdr:row>
      <xdr:rowOff>159055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617888"/>
          <a:ext cx="838200" cy="5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69291</xdr:rowOff>
    </xdr:from>
    <xdr:to>
      <xdr:col>81</xdr:col>
      <xdr:colOff>50800</xdr:colOff>
      <xdr:row>73</xdr:row>
      <xdr:rowOff>102038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585141"/>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4426</xdr:rowOff>
    </xdr:from>
    <xdr:to>
      <xdr:col>76</xdr:col>
      <xdr:colOff>114300</xdr:colOff>
      <xdr:row>73</xdr:row>
      <xdr:rowOff>69291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520276"/>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162293</xdr:rowOff>
    </xdr:from>
    <xdr:to>
      <xdr:col>71</xdr:col>
      <xdr:colOff>177800</xdr:colOff>
      <xdr:row>73</xdr:row>
      <xdr:rowOff>4426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506693"/>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108255</xdr:rowOff>
    </xdr:from>
    <xdr:to>
      <xdr:col>85</xdr:col>
      <xdr:colOff>177800</xdr:colOff>
      <xdr:row>74</xdr:row>
      <xdr:rowOff>38405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131132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7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51238</xdr:rowOff>
    </xdr:from>
    <xdr:to>
      <xdr:col>81</xdr:col>
      <xdr:colOff>101600</xdr:colOff>
      <xdr:row>73</xdr:row>
      <xdr:rowOff>152838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5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169365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3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18491</xdr:rowOff>
    </xdr:from>
    <xdr:to>
      <xdr:col>76</xdr:col>
      <xdr:colOff>165100</xdr:colOff>
      <xdr:row>73</xdr:row>
      <xdr:rowOff>120091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5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136618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3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125076</xdr:rowOff>
    </xdr:from>
    <xdr:to>
      <xdr:col>72</xdr:col>
      <xdr:colOff>38100</xdr:colOff>
      <xdr:row>73</xdr:row>
      <xdr:rowOff>55226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4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71753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2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111493</xdr:rowOff>
    </xdr:from>
    <xdr:to>
      <xdr:col>67</xdr:col>
      <xdr:colOff>101600</xdr:colOff>
      <xdr:row>73</xdr:row>
      <xdr:rowOff>41643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4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58170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2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121960</xdr:rowOff>
    </xdr:from>
    <xdr:to>
      <xdr:col>85</xdr:col>
      <xdr:colOff>127000</xdr:colOff>
      <xdr:row>97</xdr:row>
      <xdr:rowOff>157287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52610"/>
          <a:ext cx="838200" cy="3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109799</xdr:rowOff>
    </xdr:from>
    <xdr:to>
      <xdr:col>81</xdr:col>
      <xdr:colOff>50800</xdr:colOff>
      <xdr:row>97</xdr:row>
      <xdr:rowOff>121960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40449"/>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109799</xdr:rowOff>
    </xdr:from>
    <xdr:to>
      <xdr:col>76</xdr:col>
      <xdr:colOff>114300</xdr:colOff>
      <xdr:row>97</xdr:row>
      <xdr:rowOff>143174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40449"/>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143174</xdr:rowOff>
    </xdr:from>
    <xdr:to>
      <xdr:col>71</xdr:col>
      <xdr:colOff>177800</xdr:colOff>
      <xdr:row>98</xdr:row>
      <xdr:rowOff>29004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73824"/>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106487</xdr:rowOff>
    </xdr:from>
    <xdr:to>
      <xdr:col>85</xdr:col>
      <xdr:colOff>177800</xdr:colOff>
      <xdr:row>98</xdr:row>
      <xdr:rowOff>36637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3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129364</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8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71160</xdr:rowOff>
    </xdr:from>
    <xdr:to>
      <xdr:col>81</xdr:col>
      <xdr:colOff>101600</xdr:colOff>
      <xdr:row>98</xdr:row>
      <xdr:rowOff>1310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17837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7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58999</xdr:rowOff>
    </xdr:from>
    <xdr:to>
      <xdr:col>76</xdr:col>
      <xdr:colOff>165100</xdr:colOff>
      <xdr:row>97</xdr:row>
      <xdr:rowOff>160599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92374</xdr:rowOff>
    </xdr:from>
    <xdr:to>
      <xdr:col>72</xdr:col>
      <xdr:colOff>38100</xdr:colOff>
      <xdr:row>98</xdr:row>
      <xdr:rowOff>22524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39051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149654</xdr:rowOff>
    </xdr:from>
    <xdr:to>
      <xdr:col>67</xdr:col>
      <xdr:colOff>101600</xdr:colOff>
      <xdr:row>98</xdr:row>
      <xdr:rowOff>79804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5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115860</xdr:rowOff>
    </xdr:from>
    <xdr:to>
      <xdr:col>116</xdr:col>
      <xdr:colOff>63500</xdr:colOff>
      <xdr:row>37</xdr:row>
      <xdr:rowOff>124841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459510"/>
          <a:ext cx="8382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168928</xdr:rowOff>
    </xdr:from>
    <xdr:to>
      <xdr:col>111</xdr:col>
      <xdr:colOff>177800</xdr:colOff>
      <xdr:row>37</xdr:row>
      <xdr:rowOff>115860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169678"/>
          <a:ext cx="889000" cy="28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168928</xdr:rowOff>
    </xdr:from>
    <xdr:to>
      <xdr:col>107</xdr:col>
      <xdr:colOff>50800</xdr:colOff>
      <xdr:row>36</xdr:row>
      <xdr:rowOff>41402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169678"/>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41402</xdr:rowOff>
    </xdr:from>
    <xdr:to>
      <xdr:col>102</xdr:col>
      <xdr:colOff>114300</xdr:colOff>
      <xdr:row>39</xdr:row>
      <xdr:rowOff>5152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213602"/>
          <a:ext cx="889000" cy="47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74041</xdr:rowOff>
    </xdr:from>
    <xdr:to>
      <xdr:col>116</xdr:col>
      <xdr:colOff>114300</xdr:colOff>
      <xdr:row>38</xdr:row>
      <xdr:rowOff>4190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96918</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2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65060</xdr:rowOff>
    </xdr:from>
    <xdr:to>
      <xdr:col>112</xdr:col>
      <xdr:colOff>38100</xdr:colOff>
      <xdr:row>37</xdr:row>
      <xdr:rowOff>166660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11737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18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118128</xdr:rowOff>
    </xdr:from>
    <xdr:to>
      <xdr:col>107</xdr:col>
      <xdr:colOff>101600</xdr:colOff>
      <xdr:row>36</xdr:row>
      <xdr:rowOff>48278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64805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589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162052</xdr:rowOff>
    </xdr:from>
    <xdr:to>
      <xdr:col>102</xdr:col>
      <xdr:colOff>165100</xdr:colOff>
      <xdr:row>36</xdr:row>
      <xdr:rowOff>92202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108729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593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125802</xdr:rowOff>
    </xdr:from>
    <xdr:to>
      <xdr:col>98</xdr:col>
      <xdr:colOff>38100</xdr:colOff>
      <xdr:row>39</xdr:row>
      <xdr:rowOff>55952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47079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73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88208</xdr:rowOff>
    </xdr:from>
    <xdr:to>
      <xdr:col>116</xdr:col>
      <xdr:colOff>63500</xdr:colOff>
      <xdr:row>57</xdr:row>
      <xdr:rowOff>106724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860858"/>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80797</xdr:rowOff>
    </xdr:from>
    <xdr:to>
      <xdr:col>111</xdr:col>
      <xdr:colOff>177800</xdr:colOff>
      <xdr:row>57</xdr:row>
      <xdr:rowOff>88208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853447"/>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129699</xdr:rowOff>
    </xdr:from>
    <xdr:to>
      <xdr:col>107</xdr:col>
      <xdr:colOff>50800</xdr:colOff>
      <xdr:row>57</xdr:row>
      <xdr:rowOff>80797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730899"/>
          <a:ext cx="889000" cy="1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129699</xdr:rowOff>
    </xdr:from>
    <xdr:to>
      <xdr:col>102</xdr:col>
      <xdr:colOff>114300</xdr:colOff>
      <xdr:row>57</xdr:row>
      <xdr:rowOff>153892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730899"/>
          <a:ext cx="8890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55924</xdr:rowOff>
    </xdr:from>
    <xdr:to>
      <xdr:col>116</xdr:col>
      <xdr:colOff>114300</xdr:colOff>
      <xdr:row>57</xdr:row>
      <xdr:rowOff>157524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78801</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6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37408</xdr:rowOff>
    </xdr:from>
    <xdr:to>
      <xdr:col>112</xdr:col>
      <xdr:colOff>38100</xdr:colOff>
      <xdr:row>57</xdr:row>
      <xdr:rowOff>139008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155535</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58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29997</xdr:rowOff>
    </xdr:from>
    <xdr:to>
      <xdr:col>107</xdr:col>
      <xdr:colOff>101600</xdr:colOff>
      <xdr:row>57</xdr:row>
      <xdr:rowOff>131597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148124</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5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78899</xdr:rowOff>
    </xdr:from>
    <xdr:to>
      <xdr:col>102</xdr:col>
      <xdr:colOff>165100</xdr:colOff>
      <xdr:row>57</xdr:row>
      <xdr:rowOff>9049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25576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4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103092</xdr:rowOff>
    </xdr:from>
    <xdr:to>
      <xdr:col>98</xdr:col>
      <xdr:colOff>38100</xdr:colOff>
      <xdr:row>58</xdr:row>
      <xdr:rowOff>33242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49769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6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81864</xdr:rowOff>
    </xdr:from>
    <xdr:to>
      <xdr:col>116</xdr:col>
      <xdr:colOff>63500</xdr:colOff>
      <xdr:row>74</xdr:row>
      <xdr:rowOff>138443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69164"/>
          <a:ext cx="8382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138443</xdr:rowOff>
    </xdr:from>
    <xdr:to>
      <xdr:col>111</xdr:col>
      <xdr:colOff>177800</xdr:colOff>
      <xdr:row>74</xdr:row>
      <xdr:rowOff>142481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25743"/>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142481</xdr:rowOff>
    </xdr:from>
    <xdr:to>
      <xdr:col>107</xdr:col>
      <xdr:colOff>50800</xdr:colOff>
      <xdr:row>74</xdr:row>
      <xdr:rowOff>144120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29781"/>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144120</xdr:rowOff>
    </xdr:from>
    <xdr:to>
      <xdr:col>102</xdr:col>
      <xdr:colOff>114300</xdr:colOff>
      <xdr:row>74</xdr:row>
      <xdr:rowOff>158559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31420"/>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31064</xdr:rowOff>
    </xdr:from>
    <xdr:to>
      <xdr:col>116</xdr:col>
      <xdr:colOff>114300</xdr:colOff>
      <xdr:row>74</xdr:row>
      <xdr:rowOff>132664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53941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5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87643</xdr:rowOff>
    </xdr:from>
    <xdr:to>
      <xdr:col>112</xdr:col>
      <xdr:colOff>38100</xdr:colOff>
      <xdr:row>75</xdr:row>
      <xdr:rowOff>17793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34320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91681</xdr:rowOff>
    </xdr:from>
    <xdr:to>
      <xdr:col>107</xdr:col>
      <xdr:colOff>101600</xdr:colOff>
      <xdr:row>75</xdr:row>
      <xdr:rowOff>21831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38358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93320</xdr:rowOff>
    </xdr:from>
    <xdr:to>
      <xdr:col>102</xdr:col>
      <xdr:colOff>165100</xdr:colOff>
      <xdr:row>75</xdr:row>
      <xdr:rowOff>23470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39997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5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107759</xdr:rowOff>
    </xdr:from>
    <xdr:to>
      <xdr:col>98</xdr:col>
      <xdr:colOff>38100</xdr:colOff>
      <xdr:row>75</xdr:row>
      <xdr:rowOff>37909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54436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727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4,523</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千円で、住民一人当たり約</a:t>
          </a:r>
          <a:r>
            <a:rPr kumimoji="1" lang="en-US" altLang="ja-JP" sz="1300">
              <a:solidFill>
                <a:schemeClr val="tx1"/>
              </a:solidFill>
              <a:latin typeface="ＭＳ Ｐゴシック" panose="020B0600070205080204" pitchFamily="50" charset="-128"/>
              <a:ea typeface="ＭＳ Ｐゴシック" panose="020B0600070205080204" pitchFamily="50" charset="-128"/>
            </a:rPr>
            <a:t>54</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千円となっている。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主な構成項目である扶助費の決算額は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206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6,133</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万円で、住民一人当たり約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千円となっており、電力・ガス・食料品等価格高騰重点支援給付金支給事業の増などに伴い前年度より増加 している。少子高齢化に伴う人口構造の変化や社会情勢など、様々な課題に対応するため年々増加傾向にあり、類似団体平均と比べても高い水準にある。今後も増加傾向が見込まれるため、他の経常経費の抑制により健全な財政運営に努め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なお、公債費の住民一人当たりのコストは減少しているものの、依然として類似団体平均より高い水準で推移している状況である。今後も引き続き計画的な繰上償還を実施し、公債費の抑制、平準化に努め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また、普通建設事業の更新整備については、文化会館大規模改修事業や施設拡張事業繰出金の増により、類似団体より高くなっている。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ほか、人件費及び物件費の住民一人当たりのコストは類似団体平均と比べて低い水準にあり、これは、時代の変化に伴う多様な行政需要や市民ニーズに対応した定員管理に努めたことや、経費の削減、見直しを着実に推進した結果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96266</xdr:rowOff>
    </xdr:from>
    <xdr:to>
      <xdr:col>24</xdr:col>
      <xdr:colOff>63500</xdr:colOff>
      <xdr:row>35</xdr:row>
      <xdr:rowOff>103124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70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85598</xdr:rowOff>
    </xdr:from>
    <xdr:to>
      <xdr:col>19</xdr:col>
      <xdr:colOff>177800</xdr:colOff>
      <xdr:row>35</xdr:row>
      <xdr:rowOff>96266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634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68072</xdr:rowOff>
    </xdr:from>
    <xdr:to>
      <xdr:col>15</xdr:col>
      <xdr:colOff>50800</xdr:colOff>
      <xdr:row>35</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7372"/>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25400</xdr:rowOff>
    </xdr:from>
    <xdr:to>
      <xdr:col>10</xdr:col>
      <xdr:colOff>114300</xdr:colOff>
      <xdr:row>34</xdr:row>
      <xdr:rowOff>68072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54700"/>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52324</xdr:rowOff>
    </xdr:from>
    <xdr:to>
      <xdr:col>24</xdr:col>
      <xdr:colOff>114300</xdr:colOff>
      <xdr:row>35</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30751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45466</xdr:rowOff>
    </xdr:from>
    <xdr:to>
      <xdr:col>20</xdr:col>
      <xdr:colOff>38100</xdr:colOff>
      <xdr:row>35</xdr:row>
      <xdr:rowOff>147066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138193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34798</xdr:rowOff>
    </xdr:from>
    <xdr:to>
      <xdr:col>15</xdr:col>
      <xdr:colOff>101600</xdr:colOff>
      <xdr:row>35</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127525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17272</xdr:rowOff>
    </xdr:from>
    <xdr:to>
      <xdr:col>10</xdr:col>
      <xdr:colOff>165100</xdr:colOff>
      <xdr:row>34</xdr:row>
      <xdr:rowOff>118872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135399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31586</xdr:rowOff>
    </xdr:from>
    <xdr:to>
      <xdr:col>24</xdr:col>
      <xdr:colOff>63500</xdr:colOff>
      <xdr:row>57</xdr:row>
      <xdr:rowOff>34777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4236"/>
          <a:ext cx="8382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25007</xdr:rowOff>
    </xdr:from>
    <xdr:to>
      <xdr:col>19</xdr:col>
      <xdr:colOff>177800</xdr:colOff>
      <xdr:row>57</xdr:row>
      <xdr:rowOff>31586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97657"/>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94556</xdr:rowOff>
    </xdr:from>
    <xdr:to>
      <xdr:col>15</xdr:col>
      <xdr:colOff>50800</xdr:colOff>
      <xdr:row>57</xdr:row>
      <xdr:rowOff>25007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52856"/>
          <a:ext cx="889000" cy="44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94556</xdr:rowOff>
    </xdr:from>
    <xdr:to>
      <xdr:col>10</xdr:col>
      <xdr:colOff>114300</xdr:colOff>
      <xdr:row>57</xdr:row>
      <xdr:rowOff>74659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52856"/>
          <a:ext cx="889000" cy="49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155427</xdr:rowOff>
    </xdr:from>
    <xdr:to>
      <xdr:col>24</xdr:col>
      <xdr:colOff>114300</xdr:colOff>
      <xdr:row>57</xdr:row>
      <xdr:rowOff>85577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152236</xdr:rowOff>
    </xdr:from>
    <xdr:to>
      <xdr:col>20</xdr:col>
      <xdr:colOff>38100</xdr:colOff>
      <xdr:row>57</xdr:row>
      <xdr:rowOff>82386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73513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145657</xdr:rowOff>
    </xdr:from>
    <xdr:to>
      <xdr:col>15</xdr:col>
      <xdr:colOff>101600</xdr:colOff>
      <xdr:row>57</xdr:row>
      <xdr:rowOff>75807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92334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5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43756</xdr:rowOff>
    </xdr:from>
    <xdr:to>
      <xdr:col>10</xdr:col>
      <xdr:colOff>165100</xdr:colOff>
      <xdr:row>54</xdr:row>
      <xdr:rowOff>145356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161883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7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23859</xdr:rowOff>
    </xdr:from>
    <xdr:to>
      <xdr:col>6</xdr:col>
      <xdr:colOff>38100</xdr:colOff>
      <xdr:row>57</xdr:row>
      <xdr:rowOff>125459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116586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154863</xdr:rowOff>
    </xdr:from>
    <xdr:to>
      <xdr:col>24</xdr:col>
      <xdr:colOff>63500</xdr:colOff>
      <xdr:row>76</xdr:row>
      <xdr:rowOff>20820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13613"/>
          <a:ext cx="838200" cy="3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20820</xdr:rowOff>
    </xdr:from>
    <xdr:to>
      <xdr:col>19</xdr:col>
      <xdr:colOff>177800</xdr:colOff>
      <xdr:row>76</xdr:row>
      <xdr:rowOff>29561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1020"/>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29561</xdr:rowOff>
    </xdr:from>
    <xdr:to>
      <xdr:col>15</xdr:col>
      <xdr:colOff>50800</xdr:colOff>
      <xdr:row>77</xdr:row>
      <xdr:rowOff>50713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59761"/>
          <a:ext cx="889000" cy="1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50713</xdr:rowOff>
    </xdr:from>
    <xdr:to>
      <xdr:col>10</xdr:col>
      <xdr:colOff>114300</xdr:colOff>
      <xdr:row>77</xdr:row>
      <xdr:rowOff>124735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52363"/>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104063</xdr:rowOff>
    </xdr:from>
    <xdr:to>
      <xdr:col>24</xdr:col>
      <xdr:colOff>114300</xdr:colOff>
      <xdr:row>76</xdr:row>
      <xdr:rowOff>34213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126940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1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141470</xdr:rowOff>
    </xdr:from>
    <xdr:to>
      <xdr:col>20</xdr:col>
      <xdr:colOff>38100</xdr:colOff>
      <xdr:row>76</xdr:row>
      <xdr:rowOff>71620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88147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7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150211</xdr:rowOff>
    </xdr:from>
    <xdr:to>
      <xdr:col>15</xdr:col>
      <xdr:colOff>101600</xdr:colOff>
      <xdr:row>76</xdr:row>
      <xdr:rowOff>80361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96887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171363</xdr:rowOff>
    </xdr:from>
    <xdr:to>
      <xdr:col>10</xdr:col>
      <xdr:colOff>165100</xdr:colOff>
      <xdr:row>77</xdr:row>
      <xdr:rowOff>101513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118040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7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73935</xdr:rowOff>
    </xdr:from>
    <xdr:to>
      <xdr:col>6</xdr:col>
      <xdr:colOff>38100</xdr:colOff>
      <xdr:row>78</xdr:row>
      <xdr:rowOff>4085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20612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125395</xdr:rowOff>
    </xdr:from>
    <xdr:to>
      <xdr:col>24</xdr:col>
      <xdr:colOff>63500</xdr:colOff>
      <xdr:row>96</xdr:row>
      <xdr:rowOff>86240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13145"/>
          <a:ext cx="838200" cy="1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31344</xdr:rowOff>
    </xdr:from>
    <xdr:to>
      <xdr:col>19</xdr:col>
      <xdr:colOff>177800</xdr:colOff>
      <xdr:row>95</xdr:row>
      <xdr:rowOff>125395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19094"/>
          <a:ext cx="889000" cy="9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31344</xdr:rowOff>
    </xdr:from>
    <xdr:to>
      <xdr:col>15</xdr:col>
      <xdr:colOff>50800</xdr:colOff>
      <xdr:row>96</xdr:row>
      <xdr:rowOff>82517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19094"/>
          <a:ext cx="889000" cy="22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82517</xdr:rowOff>
    </xdr:from>
    <xdr:to>
      <xdr:col>10</xdr:col>
      <xdr:colOff>114300</xdr:colOff>
      <xdr:row>96</xdr:row>
      <xdr:rowOff>149399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41717"/>
          <a:ext cx="8890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35440</xdr:rowOff>
    </xdr:from>
    <xdr:to>
      <xdr:col>24</xdr:col>
      <xdr:colOff>114300</xdr:colOff>
      <xdr:row>96</xdr:row>
      <xdr:rowOff>137040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13867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74595</xdr:rowOff>
    </xdr:from>
    <xdr:to>
      <xdr:col>20</xdr:col>
      <xdr:colOff>38100</xdr:colOff>
      <xdr:row>96</xdr:row>
      <xdr:rowOff>4745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167322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151994</xdr:rowOff>
    </xdr:from>
    <xdr:to>
      <xdr:col>15</xdr:col>
      <xdr:colOff>101600</xdr:colOff>
      <xdr:row>95</xdr:row>
      <xdr:rowOff>82144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98671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31717</xdr:rowOff>
    </xdr:from>
    <xdr:to>
      <xdr:col>10</xdr:col>
      <xdr:colOff>165100</xdr:colOff>
      <xdr:row>96</xdr:row>
      <xdr:rowOff>133317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9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98599</xdr:rowOff>
    </xdr:from>
    <xdr:to>
      <xdr:col>6</xdr:col>
      <xdr:colOff>38100</xdr:colOff>
      <xdr:row>97</xdr:row>
      <xdr:rowOff>28749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45276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90932</xdr:rowOff>
    </xdr:from>
    <xdr:to>
      <xdr:col>55</xdr:col>
      <xdr:colOff>0</xdr:colOff>
      <xdr:row>37</xdr:row>
      <xdr:rowOff>99314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34582"/>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99314</xdr:rowOff>
    </xdr:from>
    <xdr:to>
      <xdr:col>50</xdr:col>
      <xdr:colOff>114300</xdr:colOff>
      <xdr:row>37</xdr:row>
      <xdr:rowOff>153797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42964"/>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153797</xdr:rowOff>
    </xdr:from>
    <xdr:to>
      <xdr:col>45</xdr:col>
      <xdr:colOff>177800</xdr:colOff>
      <xdr:row>37</xdr:row>
      <xdr:rowOff>157988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9744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149225</xdr:rowOff>
    </xdr:from>
    <xdr:to>
      <xdr:col>41</xdr:col>
      <xdr:colOff>50800</xdr:colOff>
      <xdr:row>37</xdr:row>
      <xdr:rowOff>157988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9287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40132</xdr:rowOff>
    </xdr:from>
    <xdr:to>
      <xdr:col>55</xdr:col>
      <xdr:colOff>50800</xdr:colOff>
      <xdr:row>37</xdr:row>
      <xdr:rowOff>141732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63009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48514</xdr:rowOff>
    </xdr:from>
    <xdr:to>
      <xdr:col>50</xdr:col>
      <xdr:colOff>165100</xdr:colOff>
      <xdr:row>37</xdr:row>
      <xdr:rowOff>150114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141241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102997</xdr:rowOff>
    </xdr:from>
    <xdr:to>
      <xdr:col>46</xdr:col>
      <xdr:colOff>38100</xdr:colOff>
      <xdr:row>38</xdr:row>
      <xdr:rowOff>33147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24274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107188</xdr:rowOff>
    </xdr:from>
    <xdr:to>
      <xdr:col>41</xdr:col>
      <xdr:colOff>101600</xdr:colOff>
      <xdr:row>38</xdr:row>
      <xdr:rowOff>37338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98425</xdr:rowOff>
    </xdr:from>
    <xdr:to>
      <xdr:col>36</xdr:col>
      <xdr:colOff>165100</xdr:colOff>
      <xdr:row>38</xdr:row>
      <xdr:rowOff>28575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19702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3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140249</xdr:rowOff>
    </xdr:from>
    <xdr:to>
      <xdr:col>55</xdr:col>
      <xdr:colOff>0</xdr:colOff>
      <xdr:row>50</xdr:row>
      <xdr:rowOff>168778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712749"/>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140249</xdr:rowOff>
    </xdr:from>
    <xdr:to>
      <xdr:col>50</xdr:col>
      <xdr:colOff>114300</xdr:colOff>
      <xdr:row>52</xdr:row>
      <xdr:rowOff>60056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712749"/>
          <a:ext cx="889000" cy="26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60056</xdr:rowOff>
    </xdr:from>
    <xdr:to>
      <xdr:col>45</xdr:col>
      <xdr:colOff>177800</xdr:colOff>
      <xdr:row>52</xdr:row>
      <xdr:rowOff>160914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975456"/>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40396</xdr:rowOff>
    </xdr:from>
    <xdr:to>
      <xdr:col>41</xdr:col>
      <xdr:colOff>50800</xdr:colOff>
      <xdr:row>52</xdr:row>
      <xdr:rowOff>160914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955796"/>
          <a:ext cx="889000" cy="1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117978</xdr:rowOff>
    </xdr:from>
    <xdr:to>
      <xdr:col>55</xdr:col>
      <xdr:colOff>50800</xdr:colOff>
      <xdr:row>51</xdr:row>
      <xdr:rowOff>48128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69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71005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64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89449</xdr:rowOff>
    </xdr:from>
    <xdr:to>
      <xdr:col>50</xdr:col>
      <xdr:colOff>165100</xdr:colOff>
      <xdr:row>51</xdr:row>
      <xdr:rowOff>19599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6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36126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43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9256</xdr:rowOff>
    </xdr:from>
    <xdr:to>
      <xdr:col>46</xdr:col>
      <xdr:colOff>38100</xdr:colOff>
      <xdr:row>52</xdr:row>
      <xdr:rowOff>110856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9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127383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6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110114</xdr:rowOff>
    </xdr:from>
    <xdr:to>
      <xdr:col>41</xdr:col>
      <xdr:colOff>101600</xdr:colOff>
      <xdr:row>53</xdr:row>
      <xdr:rowOff>40264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56791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8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161046</xdr:rowOff>
    </xdr:from>
    <xdr:to>
      <xdr:col>36</xdr:col>
      <xdr:colOff>165100</xdr:colOff>
      <xdr:row>52</xdr:row>
      <xdr:rowOff>91196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9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107723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6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78511</xdr:rowOff>
    </xdr:from>
    <xdr:to>
      <xdr:col>55</xdr:col>
      <xdr:colOff>0</xdr:colOff>
      <xdr:row>75</xdr:row>
      <xdr:rowOff>90456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37261"/>
          <a:ext cx="8382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129660</xdr:rowOff>
    </xdr:from>
    <xdr:to>
      <xdr:col>50</xdr:col>
      <xdr:colOff>114300</xdr:colOff>
      <xdr:row>75</xdr:row>
      <xdr:rowOff>78511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816960"/>
          <a:ext cx="889000" cy="1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116592</xdr:rowOff>
    </xdr:from>
    <xdr:to>
      <xdr:col>45</xdr:col>
      <xdr:colOff>177800</xdr:colOff>
      <xdr:row>74</xdr:row>
      <xdr:rowOff>129660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632442"/>
          <a:ext cx="889000" cy="18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116592</xdr:rowOff>
    </xdr:from>
    <xdr:to>
      <xdr:col>41</xdr:col>
      <xdr:colOff>50800</xdr:colOff>
      <xdr:row>76</xdr:row>
      <xdr:rowOff>92436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632442"/>
          <a:ext cx="889000" cy="49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39656</xdr:rowOff>
    </xdr:from>
    <xdr:to>
      <xdr:col>55</xdr:col>
      <xdr:colOff>50800</xdr:colOff>
      <xdr:row>75</xdr:row>
      <xdr:rowOff>141256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62533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4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27711</xdr:rowOff>
    </xdr:from>
    <xdr:to>
      <xdr:col>50</xdr:col>
      <xdr:colOff>165100</xdr:colOff>
      <xdr:row>75</xdr:row>
      <xdr:rowOff>129311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145838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78860</xdr:rowOff>
    </xdr:from>
    <xdr:to>
      <xdr:col>46</xdr:col>
      <xdr:colOff>38100</xdr:colOff>
      <xdr:row>75</xdr:row>
      <xdr:rowOff>9010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25537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5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65792</xdr:rowOff>
    </xdr:from>
    <xdr:to>
      <xdr:col>41</xdr:col>
      <xdr:colOff>101600</xdr:colOff>
      <xdr:row>73</xdr:row>
      <xdr:rowOff>167392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5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12469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3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41636</xdr:rowOff>
    </xdr:from>
    <xdr:to>
      <xdr:col>36</xdr:col>
      <xdr:colOff>165100</xdr:colOff>
      <xdr:row>76</xdr:row>
      <xdr:rowOff>143236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159764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16053</xdr:rowOff>
    </xdr:from>
    <xdr:to>
      <xdr:col>55</xdr:col>
      <xdr:colOff>0</xdr:colOff>
      <xdr:row>96</xdr:row>
      <xdr:rowOff>17018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75253"/>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132308</xdr:rowOff>
    </xdr:from>
    <xdr:to>
      <xdr:col>50</xdr:col>
      <xdr:colOff>114300</xdr:colOff>
      <xdr:row>96</xdr:row>
      <xdr:rowOff>16053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20058"/>
          <a:ext cx="889000" cy="5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135776</xdr:rowOff>
    </xdr:from>
    <xdr:to>
      <xdr:col>45</xdr:col>
      <xdr:colOff>177800</xdr:colOff>
      <xdr:row>95</xdr:row>
      <xdr:rowOff>132308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52076"/>
          <a:ext cx="889000" cy="1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135776</xdr:rowOff>
    </xdr:from>
    <xdr:to>
      <xdr:col>41</xdr:col>
      <xdr:colOff>50800</xdr:colOff>
      <xdr:row>95</xdr:row>
      <xdr:rowOff>118363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52076"/>
          <a:ext cx="889000" cy="15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137668</xdr:rowOff>
    </xdr:from>
    <xdr:to>
      <xdr:col>55</xdr:col>
      <xdr:colOff>50800</xdr:colOff>
      <xdr:row>96</xdr:row>
      <xdr:rowOff>67818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160545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136703</xdr:rowOff>
    </xdr:from>
    <xdr:to>
      <xdr:col>50</xdr:col>
      <xdr:colOff>165100</xdr:colOff>
      <xdr:row>96</xdr:row>
      <xdr:rowOff>66853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81508</xdr:rowOff>
    </xdr:from>
    <xdr:to>
      <xdr:col>46</xdr:col>
      <xdr:colOff>38100</xdr:colOff>
      <xdr:row>96</xdr:row>
      <xdr:rowOff>11658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28185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84976</xdr:rowOff>
    </xdr:from>
    <xdr:to>
      <xdr:col>41</xdr:col>
      <xdr:colOff>101600</xdr:colOff>
      <xdr:row>95</xdr:row>
      <xdr:rowOff>15126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31653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67563</xdr:rowOff>
    </xdr:from>
    <xdr:to>
      <xdr:col>36</xdr:col>
      <xdr:colOff>165100</xdr:colOff>
      <xdr:row>95</xdr:row>
      <xdr:rowOff>169163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5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92329</xdr:rowOff>
    </xdr:from>
    <xdr:to>
      <xdr:col>85</xdr:col>
      <xdr:colOff>127000</xdr:colOff>
      <xdr:row>35</xdr:row>
      <xdr:rowOff>99187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09307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99187</xdr:rowOff>
    </xdr:from>
    <xdr:to>
      <xdr:col>81</xdr:col>
      <xdr:colOff>50800</xdr:colOff>
      <xdr:row>35</xdr:row>
      <xdr:rowOff>133096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99937"/>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133096</xdr:rowOff>
    </xdr:from>
    <xdr:to>
      <xdr:col>76</xdr:col>
      <xdr:colOff>114300</xdr:colOff>
      <xdr:row>35</xdr:row>
      <xdr:rowOff>135509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3384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135509</xdr:rowOff>
    </xdr:from>
    <xdr:to>
      <xdr:col>71</xdr:col>
      <xdr:colOff>177800</xdr:colOff>
      <xdr:row>35</xdr:row>
      <xdr:rowOff>161798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3625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41529</xdr:rowOff>
    </xdr:from>
    <xdr:to>
      <xdr:col>85</xdr:col>
      <xdr:colOff>177800</xdr:colOff>
      <xdr:row>35</xdr:row>
      <xdr:rowOff>143129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64406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48387</xdr:rowOff>
    </xdr:from>
    <xdr:to>
      <xdr:col>81</xdr:col>
      <xdr:colOff>101600</xdr:colOff>
      <xdr:row>35</xdr:row>
      <xdr:rowOff>149987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4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166514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82296</xdr:rowOff>
    </xdr:from>
    <xdr:to>
      <xdr:col>76</xdr:col>
      <xdr:colOff>165100</xdr:colOff>
      <xdr:row>36</xdr:row>
      <xdr:rowOff>12446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3573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84709</xdr:rowOff>
    </xdr:from>
    <xdr:to>
      <xdr:col>72</xdr:col>
      <xdr:colOff>38100</xdr:colOff>
      <xdr:row>36</xdr:row>
      <xdr:rowOff>14859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7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110998</xdr:rowOff>
    </xdr:from>
    <xdr:to>
      <xdr:col>67</xdr:col>
      <xdr:colOff>101600</xdr:colOff>
      <xdr:row>36</xdr:row>
      <xdr:rowOff>41148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32275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2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169228</xdr:rowOff>
    </xdr:from>
    <xdr:to>
      <xdr:col>85</xdr:col>
      <xdr:colOff>127000</xdr:colOff>
      <xdr:row>57</xdr:row>
      <xdr:rowOff>14922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598978"/>
          <a:ext cx="8382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14922</xdr:rowOff>
    </xdr:from>
    <xdr:to>
      <xdr:col>81</xdr:col>
      <xdr:colOff>50800</xdr:colOff>
      <xdr:row>57</xdr:row>
      <xdr:rowOff>76892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87572"/>
          <a:ext cx="889000" cy="6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80969</xdr:rowOff>
    </xdr:from>
    <xdr:to>
      <xdr:col>76</xdr:col>
      <xdr:colOff>114300</xdr:colOff>
      <xdr:row>57</xdr:row>
      <xdr:rowOff>76892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82169"/>
          <a:ext cx="889000" cy="16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51270</xdr:rowOff>
    </xdr:from>
    <xdr:to>
      <xdr:col>71</xdr:col>
      <xdr:colOff>177800</xdr:colOff>
      <xdr:row>56</xdr:row>
      <xdr:rowOff>80969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52470"/>
          <a:ext cx="8890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118428</xdr:rowOff>
    </xdr:from>
    <xdr:to>
      <xdr:col>85</xdr:col>
      <xdr:colOff>177800</xdr:colOff>
      <xdr:row>56</xdr:row>
      <xdr:rowOff>48578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141305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135572</xdr:rowOff>
    </xdr:from>
    <xdr:to>
      <xdr:col>81</xdr:col>
      <xdr:colOff>101600</xdr:colOff>
      <xdr:row>57</xdr:row>
      <xdr:rowOff>65722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56849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26092</xdr:rowOff>
    </xdr:from>
    <xdr:to>
      <xdr:col>76</xdr:col>
      <xdr:colOff>165100</xdr:colOff>
      <xdr:row>57</xdr:row>
      <xdr:rowOff>127692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118819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9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30169</xdr:rowOff>
    </xdr:from>
    <xdr:to>
      <xdr:col>72</xdr:col>
      <xdr:colOff>38100</xdr:colOff>
      <xdr:row>56</xdr:row>
      <xdr:rowOff>131769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122896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470</xdr:rowOff>
    </xdr:from>
    <xdr:to>
      <xdr:col>67</xdr:col>
      <xdr:colOff>101600</xdr:colOff>
      <xdr:row>56</xdr:row>
      <xdr:rowOff>102070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118597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7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82550</xdr:rowOff>
    </xdr:from>
    <xdr:to>
      <xdr:col>85</xdr:col>
      <xdr:colOff>127000</xdr:colOff>
      <xdr:row>79</xdr:row>
      <xdr:rowOff>4718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55650"/>
          <a:ext cx="838200" cy="9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132080</xdr:rowOff>
    </xdr:from>
    <xdr:to>
      <xdr:col>81</xdr:col>
      <xdr:colOff>50800</xdr:colOff>
      <xdr:row>78</xdr:row>
      <xdr:rowOff>82550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337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64388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608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132080</xdr:rowOff>
    </xdr:from>
    <xdr:to>
      <xdr:col>76</xdr:col>
      <xdr:colOff>114300</xdr:colOff>
      <xdr:row>78</xdr:row>
      <xdr:rowOff>81135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33730"/>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64171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60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81135</xdr:rowOff>
    </xdr:from>
    <xdr:to>
      <xdr:col>71</xdr:col>
      <xdr:colOff>177800</xdr:colOff>
      <xdr:row>79</xdr:row>
      <xdr:rowOff>35306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54235"/>
          <a:ext cx="889000" cy="1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125368</xdr:rowOff>
    </xdr:from>
    <xdr:to>
      <xdr:col>85</xdr:col>
      <xdr:colOff>177800</xdr:colOff>
      <xdr:row>79</xdr:row>
      <xdr:rowOff>55518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84745</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86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31750</xdr:rowOff>
    </xdr:from>
    <xdr:to>
      <xdr:col>81</xdr:col>
      <xdr:colOff>101600</xdr:colOff>
      <xdr:row>78</xdr:row>
      <xdr:rowOff>133350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149877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81280</xdr:rowOff>
    </xdr:from>
    <xdr:to>
      <xdr:col>76</xdr:col>
      <xdr:colOff>165100</xdr:colOff>
      <xdr:row>78</xdr:row>
      <xdr:rowOff>11430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27957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30335</xdr:rowOff>
    </xdr:from>
    <xdr:to>
      <xdr:col>72</xdr:col>
      <xdr:colOff>38100</xdr:colOff>
      <xdr:row>78</xdr:row>
      <xdr:rowOff>131935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148462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7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155956</xdr:rowOff>
    </xdr:from>
    <xdr:to>
      <xdr:col>67</xdr:col>
      <xdr:colOff>101600</xdr:colOff>
      <xdr:row>79</xdr:row>
      <xdr:rowOff>86106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77233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2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102039</xdr:rowOff>
    </xdr:from>
    <xdr:to>
      <xdr:col>85</xdr:col>
      <xdr:colOff>127000</xdr:colOff>
      <xdr:row>93</xdr:row>
      <xdr:rowOff>159055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046889"/>
          <a:ext cx="838200" cy="5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69292</xdr:rowOff>
    </xdr:from>
    <xdr:to>
      <xdr:col>81</xdr:col>
      <xdr:colOff>50800</xdr:colOff>
      <xdr:row>93</xdr:row>
      <xdr:rowOff>102039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014142"/>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4407</xdr:rowOff>
    </xdr:from>
    <xdr:to>
      <xdr:col>76</xdr:col>
      <xdr:colOff>114300</xdr:colOff>
      <xdr:row>93</xdr:row>
      <xdr:rowOff>69292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949257"/>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162294</xdr:rowOff>
    </xdr:from>
    <xdr:to>
      <xdr:col>71</xdr:col>
      <xdr:colOff>177800</xdr:colOff>
      <xdr:row>93</xdr:row>
      <xdr:rowOff>4407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935694"/>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108255</xdr:rowOff>
    </xdr:from>
    <xdr:to>
      <xdr:col>85</xdr:col>
      <xdr:colOff>177800</xdr:colOff>
      <xdr:row>94</xdr:row>
      <xdr:rowOff>38405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5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131132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0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51239</xdr:rowOff>
    </xdr:from>
    <xdr:to>
      <xdr:col>81</xdr:col>
      <xdr:colOff>101600</xdr:colOff>
      <xdr:row>93</xdr:row>
      <xdr:rowOff>152839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99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169366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77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18492</xdr:rowOff>
    </xdr:from>
    <xdr:to>
      <xdr:col>76</xdr:col>
      <xdr:colOff>165100</xdr:colOff>
      <xdr:row>93</xdr:row>
      <xdr:rowOff>120092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9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136619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125057</xdr:rowOff>
    </xdr:from>
    <xdr:to>
      <xdr:col>72</xdr:col>
      <xdr:colOff>38100</xdr:colOff>
      <xdr:row>93</xdr:row>
      <xdr:rowOff>55207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8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71734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6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111494</xdr:rowOff>
    </xdr:from>
    <xdr:to>
      <xdr:col>67</xdr:col>
      <xdr:colOff>101600</xdr:colOff>
      <xdr:row>93</xdr:row>
      <xdr:rowOff>41644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58171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66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民生費の決算額は、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302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431</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千円であり、決算額全体の約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41.5</a:t>
          </a:r>
          <a:r>
            <a:rPr kumimoji="1" lang="ja-JP" altLang="en-US" sz="1300">
              <a:solidFill>
                <a:schemeClr val="tx1"/>
              </a:solidFill>
              <a:latin typeface="ＭＳ Ｐゴシック" panose="020B0600070205080204" pitchFamily="50" charset="-128"/>
              <a:ea typeface="ＭＳ Ｐゴシック" panose="020B0600070205080204" pitchFamily="50" charset="-128"/>
            </a:rPr>
            <a:t>％を占めている。住民一人当たりのコストは約</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で類似団体平均よりも高くなっている。今後も少子高齢化に伴う人口構造の変化や社会情勢の変化など、様々な課題に対応するために増加していく見込みであることから、他の経費を抑制するなど健全な財政運営に努め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の住民一人当たりのコストは、依然として類似団体平均より高い水準で推移している状況であるが、定期償還の減などにより減少している。今後も引き続き計画的な借入や繰上償還を実施し、公債費の抑制、平準化に努め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農林水産業費の住民一人当たりのコストは、畜産収益力強化施設整備事業の減などにより前年度より減少したものの、類似団体平均よりも高くなっている。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商工費の住民一人当たりのコストは、いさはや地域振興商品券事業の減などにより減少しているものの、類似団体平均よりも高くなっている。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財政調整基金残高は、一般財源として約</a:t>
          </a:r>
          <a:r>
            <a:rPr kumimoji="1" lang="en-US" altLang="ja-JP" sz="1400">
              <a:solidFill>
                <a:schemeClr val="tx1"/>
              </a:solidFill>
              <a:latin typeface="ＭＳ ゴシック" pitchFamily="49" charset="-128"/>
              <a:ea typeface="ＭＳ ゴシック" pitchFamily="49" charset="-128"/>
            </a:rPr>
            <a:t>17</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千万円を取り崩したものの、預金利子及び一般財源から約</a:t>
          </a:r>
          <a:r>
            <a:rPr kumimoji="1" lang="en-US" altLang="ja-JP" sz="1400">
              <a:solidFill>
                <a:schemeClr val="tx1"/>
              </a:solidFill>
              <a:latin typeface="ＭＳ ゴシック" pitchFamily="49" charset="-128"/>
              <a:ea typeface="ＭＳ ゴシック" pitchFamily="49" charset="-128"/>
            </a:rPr>
            <a:t>21</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千万円を積み立てたため、</a:t>
          </a:r>
          <a:r>
            <a:rPr kumimoji="1" lang="en-US" altLang="ja-JP" sz="1400">
              <a:solidFill>
                <a:schemeClr val="tx1"/>
              </a:solidFill>
              <a:latin typeface="ＭＳ ゴシック" pitchFamily="49" charset="-128"/>
              <a:ea typeface="ＭＳ ゴシック" pitchFamily="49" charset="-128"/>
            </a:rPr>
            <a:t>0.93</a:t>
          </a:r>
          <a:r>
            <a:rPr kumimoji="1" lang="ja-JP" altLang="en-US" sz="1400">
              <a:solidFill>
                <a:schemeClr val="tx1"/>
              </a:solidFill>
              <a:latin typeface="ＭＳ ゴシック" pitchFamily="49" charset="-128"/>
              <a:ea typeface="ＭＳ ゴシック" pitchFamily="49" charset="-128"/>
            </a:rPr>
            <a:t>ポイントの増となった。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実質収支額は、前年度より約</a:t>
          </a:r>
          <a:r>
            <a:rPr kumimoji="1" lang="en-US" altLang="ja-JP" sz="1400">
              <a:solidFill>
                <a:schemeClr val="tx1"/>
              </a:solidFill>
              <a:latin typeface="ＭＳ ゴシック" pitchFamily="49" charset="-128"/>
              <a:ea typeface="ＭＳ ゴシック" pitchFamily="49" charset="-128"/>
            </a:rPr>
            <a:t>1</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9</a:t>
          </a:r>
          <a:r>
            <a:rPr kumimoji="1" lang="ja-JP" altLang="en-US" sz="1400">
              <a:solidFill>
                <a:schemeClr val="tx1"/>
              </a:solidFill>
              <a:latin typeface="ＭＳ ゴシック" pitchFamily="49" charset="-128"/>
              <a:ea typeface="ＭＳ ゴシック" pitchFamily="49" charset="-128"/>
            </a:rPr>
            <a:t>千万円の減になったことにより、</a:t>
          </a:r>
          <a:r>
            <a:rPr kumimoji="1" lang="en-US" altLang="ja-JP" sz="1400">
              <a:solidFill>
                <a:schemeClr val="tx1"/>
              </a:solidFill>
              <a:latin typeface="ＭＳ ゴシック" pitchFamily="49" charset="-128"/>
              <a:ea typeface="ＭＳ ゴシック" pitchFamily="49" charset="-128"/>
            </a:rPr>
            <a:t>0.61</a:t>
          </a:r>
          <a:r>
            <a:rPr kumimoji="1" lang="ja-JP" altLang="en-US" sz="1400">
              <a:solidFill>
                <a:schemeClr val="tx1"/>
              </a:solidFill>
              <a:latin typeface="ＭＳ ゴシック" pitchFamily="49" charset="-128"/>
              <a:ea typeface="ＭＳ ゴシック" pitchFamily="49" charset="-128"/>
            </a:rPr>
            <a:t>ポイントの減となった。</a:t>
          </a:r>
        </a:p>
        <a:p>
          <a:r>
            <a:rPr kumimoji="1" lang="ja-JP" altLang="en-US" sz="1400">
              <a:solidFill>
                <a:schemeClr val="tx1"/>
              </a:solidFill>
              <a:latin typeface="ＭＳ ゴシック" pitchFamily="49" charset="-128"/>
              <a:ea typeface="ＭＳ ゴシック" pitchFamily="49" charset="-128"/>
            </a:rPr>
            <a:t>　今後も適切な実質収支の水準を維持し、引き続き計画的な財政運営を行うよう努める。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標準財政規模に対する黒字額の割合は、全体的に前年度と同程度で推移している。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一般会計においては、普通交付税や臨時財政対策債の減が比率を引き下げた要因となっている。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今後も全会計において引き続き健全財政の維持に努めていく。</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06200000_&#36001;&#25919;&#35506;/2025/&#65299;&#12288;&#27770;&#31639;/6.%20&#20844;&#20250;&#35336;/&#32207;&#25324;/01&#29031;&#20250;&#12539;&#22238;&#31572;/07&#20196;&#21644;&#65301;&#24180;&#24230;&#36001;&#25919;&#29366;&#27841;&#36039;&#26009;&#38598;&#12398;&#20316;&#25104;&#12395;&#12388;&#12356;&#12390;&#65288;2&#22238;&#30446;&#12539;&#22320;&#26041;&#20844;&#20250;&#35336;&#38306;&#20418;&#65289;/03&#30476;&#25552;&#20986;/&#12304;&#36001;&#25919;&#29366;&#27841;&#36039;&#26009;&#38598;&#12305;_422045_&#35563;&#2608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62.6</v>
          </cell>
          <cell r="BX53">
            <v>63.3</v>
          </cell>
          <cell r="CF53">
            <v>65.099999999999994</v>
          </cell>
          <cell r="CN53">
            <v>66.2</v>
          </cell>
          <cell r="CV53">
            <v>67.5</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row>
        <row r="75">
          <cell r="BP75">
            <v>7.2</v>
          </cell>
          <cell r="BX75">
            <v>6.8</v>
          </cell>
          <cell r="CF75">
            <v>6.5</v>
          </cell>
          <cell r="CN75">
            <v>7</v>
          </cell>
          <cell r="CV75">
            <v>7.3</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C3" sqref="AC3:AL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74437621</v>
      </c>
      <c r="BO4" s="371"/>
      <c r="BP4" s="371"/>
      <c r="BQ4" s="371"/>
      <c r="BR4" s="371"/>
      <c r="BS4" s="371"/>
      <c r="BT4" s="371"/>
      <c r="BU4" s="372"/>
      <c r="BV4" s="370">
        <v>74368983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3.8</v>
      </c>
      <c r="CU4" s="377"/>
      <c r="CV4" s="377"/>
      <c r="CW4" s="377"/>
      <c r="CX4" s="377"/>
      <c r="CY4" s="377"/>
      <c r="CZ4" s="377"/>
      <c r="DA4" s="378"/>
      <c r="DB4" s="376">
        <v>4.5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72745234</v>
      </c>
      <c r="BO5" s="408"/>
      <c r="BP5" s="408"/>
      <c r="BQ5" s="408"/>
      <c r="BR5" s="408"/>
      <c r="BS5" s="408"/>
      <c r="BT5" s="408"/>
      <c r="BU5" s="409"/>
      <c r="BV5" s="407">
        <v>72488224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96.5</v>
      </c>
      <c r="CU5" s="405"/>
      <c r="CV5" s="405"/>
      <c r="CW5" s="405"/>
      <c r="CX5" s="405"/>
      <c r="CY5" s="405"/>
      <c r="CZ5" s="405"/>
      <c r="DA5" s="406"/>
      <c r="DB5" s="404">
        <v>95.7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1692387</v>
      </c>
      <c r="BO6" s="408"/>
      <c r="BP6" s="408"/>
      <c r="BQ6" s="408"/>
      <c r="BR6" s="408"/>
      <c r="BS6" s="408"/>
      <c r="BT6" s="408"/>
      <c r="BU6" s="409"/>
      <c r="BV6" s="407">
        <v>1880759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97.2</v>
      </c>
      <c r="CU6" s="445"/>
      <c r="CV6" s="445"/>
      <c r="CW6" s="445"/>
      <c r="CX6" s="445"/>
      <c r="CY6" s="445"/>
      <c r="CZ6" s="445"/>
      <c r="DA6" s="446"/>
      <c r="DB6" s="444">
        <v>97.1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350471</v>
      </c>
      <c r="BO7" s="408"/>
      <c r="BP7" s="408"/>
      <c r="BQ7" s="408"/>
      <c r="BR7" s="408"/>
      <c r="BS7" s="408"/>
      <c r="BT7" s="408"/>
      <c r="BU7" s="409"/>
      <c r="BV7" s="407">
        <v>343933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34944857</v>
      </c>
      <c r="CU7" s="408"/>
      <c r="CV7" s="408"/>
      <c r="CW7" s="408"/>
      <c r="CX7" s="408"/>
      <c r="CY7" s="408"/>
      <c r="CZ7" s="408"/>
      <c r="DA7" s="409"/>
      <c r="DB7" s="407">
        <v>34530224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1341916</v>
      </c>
      <c r="BO8" s="408"/>
      <c r="BP8" s="408"/>
      <c r="BQ8" s="408"/>
      <c r="BR8" s="408"/>
      <c r="BS8" s="408"/>
      <c r="BT8" s="408"/>
      <c r="BU8" s="409"/>
      <c r="BV8" s="407">
        <v>1536826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0.56999999999999995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133852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-194910</v>
      </c>
      <c r="BO9" s="408"/>
      <c r="BP9" s="408"/>
      <c r="BQ9" s="408"/>
      <c r="BR9" s="408"/>
      <c r="BS9" s="408"/>
      <c r="BT9" s="408"/>
      <c r="BU9" s="409"/>
      <c r="BV9" s="407">
        <v>-80354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15.3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138078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2144297</v>
      </c>
      <c r="BO10" s="408"/>
      <c r="BP10" s="408"/>
      <c r="BQ10" s="408"/>
      <c r="BR10" s="408"/>
      <c r="BS10" s="408"/>
      <c r="BT10" s="408"/>
      <c r="BU10" s="409"/>
      <c r="BV10" s="407">
        <v>1308933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133938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1763276</v>
      </c>
      <c r="BO12" s="408"/>
      <c r="BP12" s="408"/>
      <c r="BQ12" s="408"/>
      <c r="BR12" s="408"/>
      <c r="BS12" s="408"/>
      <c r="BT12" s="408"/>
      <c r="BU12" s="409"/>
      <c r="BV12" s="407">
        <v>1970000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132673</v>
      </c>
      <c r="S13" s="492"/>
      <c r="T13" s="492"/>
      <c r="U13" s="492"/>
      <c r="V13" s="493"/>
      <c r="W13" s="423" t="s">
        <v>131</v>
      </c>
      <c r="X13" s="424"/>
      <c r="Y13" s="424"/>
      <c r="Z13" s="424"/>
      <c r="AA13" s="424"/>
      <c r="AB13" s="414"/>
      <c r="AC13" s="458">
        <v>3513</v>
      </c>
      <c r="AD13" s="459"/>
      <c r="AE13" s="459"/>
      <c r="AF13" s="459"/>
      <c r="AG13" s="501"/>
      <c r="AH13" s="458">
        <v>4120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186111</v>
      </c>
      <c r="BO13" s="408"/>
      <c r="BP13" s="408"/>
      <c r="BQ13" s="408"/>
      <c r="BR13" s="408"/>
      <c r="BS13" s="408"/>
      <c r="BT13" s="408"/>
      <c r="BU13" s="409"/>
      <c r="BV13" s="407">
        <v>-741421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7.3</v>
      </c>
      <c r="CU13" s="405"/>
      <c r="CV13" s="405"/>
      <c r="CW13" s="405"/>
      <c r="CX13" s="405"/>
      <c r="CY13" s="405"/>
      <c r="CZ13" s="405"/>
      <c r="DA13" s="406"/>
      <c r="DB13" s="404">
        <v>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134691</v>
      </c>
      <c r="S14" s="492"/>
      <c r="T14" s="492"/>
      <c r="U14" s="492"/>
      <c r="V14" s="493"/>
      <c r="W14" s="397"/>
      <c r="X14" s="398"/>
      <c r="Y14" s="398"/>
      <c r="Z14" s="398"/>
      <c r="AA14" s="398"/>
      <c r="AB14" s="387"/>
      <c r="AC14" s="494">
        <v>5.7</v>
      </c>
      <c r="AD14" s="495"/>
      <c r="AE14" s="495"/>
      <c r="AF14" s="495"/>
      <c r="AG14" s="496"/>
      <c r="AH14" s="494">
        <v>6.5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133513</v>
      </c>
      <c r="S15" s="492"/>
      <c r="T15" s="492"/>
      <c r="U15" s="492"/>
      <c r="V15" s="493"/>
      <c r="W15" s="423" t="s">
        <v>137</v>
      </c>
      <c r="X15" s="424"/>
      <c r="Y15" s="424"/>
      <c r="Z15" s="424"/>
      <c r="AA15" s="424"/>
      <c r="AB15" s="414"/>
      <c r="AC15" s="458">
        <v>14001</v>
      </c>
      <c r="AD15" s="459"/>
      <c r="AE15" s="459"/>
      <c r="AF15" s="459"/>
      <c r="AG15" s="501"/>
      <c r="AH15" s="458">
        <v>14729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18687034</v>
      </c>
      <c r="BO15" s="371"/>
      <c r="BP15" s="371"/>
      <c r="BQ15" s="371"/>
      <c r="BR15" s="371"/>
      <c r="BS15" s="371"/>
      <c r="BT15" s="371"/>
      <c r="BU15" s="372"/>
      <c r="BV15" s="370">
        <v>17528784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22.6</v>
      </c>
      <c r="AD16" s="495"/>
      <c r="AE16" s="495"/>
      <c r="AF16" s="495"/>
      <c r="AG16" s="496"/>
      <c r="AH16" s="494">
        <v>23.1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29718877</v>
      </c>
      <c r="BO16" s="408"/>
      <c r="BP16" s="408"/>
      <c r="BQ16" s="408"/>
      <c r="BR16" s="408"/>
      <c r="BS16" s="408"/>
      <c r="BT16" s="408"/>
      <c r="BU16" s="409"/>
      <c r="BV16" s="407">
        <v>29334680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44308</v>
      </c>
      <c r="AD17" s="459"/>
      <c r="AE17" s="459"/>
      <c r="AF17" s="459"/>
      <c r="AG17" s="501"/>
      <c r="AH17" s="458">
        <v>44921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23699161</v>
      </c>
      <c r="BO17" s="408"/>
      <c r="BP17" s="408"/>
      <c r="BQ17" s="408"/>
      <c r="BR17" s="408"/>
      <c r="BS17" s="408"/>
      <c r="BT17" s="408"/>
      <c r="BU17" s="409"/>
      <c r="BV17" s="407">
        <v>22231681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146</v>
      </c>
      <c r="C18" s="450"/>
      <c r="D18" s="450"/>
      <c r="E18" s="530"/>
      <c r="F18" s="530"/>
      <c r="G18" s="530"/>
      <c r="H18" s="530"/>
      <c r="I18" s="530"/>
      <c r="J18" s="530"/>
      <c r="K18" s="530"/>
      <c r="L18" s="531">
        <v>341.79</v>
      </c>
      <c r="M18" s="531"/>
      <c r="N18" s="531"/>
      <c r="O18" s="531"/>
      <c r="P18" s="531"/>
      <c r="Q18" s="531"/>
      <c r="R18" s="532"/>
      <c r="S18" s="532"/>
      <c r="T18" s="532"/>
      <c r="U18" s="532"/>
      <c r="V18" s="533"/>
      <c r="W18" s="425"/>
      <c r="X18" s="426"/>
      <c r="Y18" s="426"/>
      <c r="Z18" s="426"/>
      <c r="AA18" s="426"/>
      <c r="AB18" s="417"/>
      <c r="AC18" s="534">
        <v>71.7</v>
      </c>
      <c r="AD18" s="535"/>
      <c r="AE18" s="535"/>
      <c r="AF18" s="535"/>
      <c r="AG18" s="536"/>
      <c r="AH18" s="534">
        <v>70.400000000000006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31963246</v>
      </c>
      <c r="BO18" s="408"/>
      <c r="BP18" s="408"/>
      <c r="BQ18" s="408"/>
      <c r="BR18" s="408"/>
      <c r="BS18" s="408"/>
      <c r="BT18" s="408"/>
      <c r="BU18" s="409"/>
      <c r="BV18" s="407">
        <v>32192286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148</v>
      </c>
      <c r="C19" s="450"/>
      <c r="D19" s="450"/>
      <c r="E19" s="530"/>
      <c r="F19" s="530"/>
      <c r="G19" s="530"/>
      <c r="H19" s="530"/>
      <c r="I19" s="530"/>
      <c r="J19" s="530"/>
      <c r="K19" s="530"/>
      <c r="L19" s="538">
        <v>392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44116765</v>
      </c>
      <c r="BO19" s="408"/>
      <c r="BP19" s="408"/>
      <c r="BQ19" s="408"/>
      <c r="BR19" s="408"/>
      <c r="BS19" s="408"/>
      <c r="BT19" s="408"/>
      <c r="BU19" s="409"/>
      <c r="BV19" s="407">
        <v>43545796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150</v>
      </c>
      <c r="C20" s="450"/>
      <c r="D20" s="450"/>
      <c r="E20" s="530"/>
      <c r="F20" s="530"/>
      <c r="G20" s="530"/>
      <c r="H20" s="530"/>
      <c r="I20" s="530"/>
      <c r="J20" s="530"/>
      <c r="K20" s="530"/>
      <c r="L20" s="538">
        <v>53235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45748043</v>
      </c>
      <c r="BO22" s="371"/>
      <c r="BP22" s="371"/>
      <c r="BQ22" s="371"/>
      <c r="BR22" s="371"/>
      <c r="BS22" s="371"/>
      <c r="BT22" s="371"/>
      <c r="BU22" s="372"/>
      <c r="BV22" s="370">
        <v>47537088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36121865</v>
      </c>
      <c r="BO23" s="408"/>
      <c r="BP23" s="408"/>
      <c r="BQ23" s="408"/>
      <c r="BR23" s="408"/>
      <c r="BS23" s="408"/>
      <c r="BT23" s="408"/>
      <c r="BU23" s="409"/>
      <c r="BV23" s="407">
        <v>37854776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9600</v>
      </c>
      <c r="R24" s="459"/>
      <c r="S24" s="459"/>
      <c r="T24" s="459"/>
      <c r="U24" s="459"/>
      <c r="V24" s="501"/>
      <c r="W24" s="553"/>
      <c r="X24" s="554"/>
      <c r="Y24" s="555"/>
      <c r="Z24" s="457" t="s">
        <v>161</v>
      </c>
      <c r="AA24" s="437"/>
      <c r="AB24" s="437"/>
      <c r="AC24" s="437"/>
      <c r="AD24" s="437"/>
      <c r="AE24" s="437"/>
      <c r="AF24" s="437"/>
      <c r="AG24" s="438"/>
      <c r="AH24" s="458">
        <v>735</v>
      </c>
      <c r="AI24" s="459"/>
      <c r="AJ24" s="459"/>
      <c r="AK24" s="459"/>
      <c r="AL24" s="501"/>
      <c r="AM24" s="458">
        <v>2350530</v>
      </c>
      <c r="AN24" s="459"/>
      <c r="AO24" s="459"/>
      <c r="AP24" s="459"/>
      <c r="AQ24" s="459"/>
      <c r="AR24" s="501"/>
      <c r="AS24" s="458">
        <v>3198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29568802</v>
      </c>
      <c r="BO24" s="408"/>
      <c r="BP24" s="408"/>
      <c r="BQ24" s="408"/>
      <c r="BR24" s="408"/>
      <c r="BS24" s="408"/>
      <c r="BT24" s="408"/>
      <c r="BU24" s="409"/>
      <c r="BV24" s="407">
        <v>29235395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2</v>
      </c>
      <c r="M25" s="459"/>
      <c r="N25" s="459"/>
      <c r="O25" s="459"/>
      <c r="P25" s="501"/>
      <c r="Q25" s="458">
        <v>7800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3834130</v>
      </c>
      <c r="BO25" s="371"/>
      <c r="BP25" s="371"/>
      <c r="BQ25" s="371"/>
      <c r="BR25" s="371"/>
      <c r="BS25" s="371"/>
      <c r="BT25" s="371"/>
      <c r="BU25" s="372"/>
      <c r="BV25" s="370">
        <v>2566001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6750</v>
      </c>
      <c r="R26" s="459"/>
      <c r="S26" s="459"/>
      <c r="T26" s="459"/>
      <c r="U26" s="459"/>
      <c r="V26" s="501"/>
      <c r="W26" s="553"/>
      <c r="X26" s="554"/>
      <c r="Y26" s="555"/>
      <c r="Z26" s="457" t="s">
        <v>167</v>
      </c>
      <c r="AA26" s="559"/>
      <c r="AB26" s="559"/>
      <c r="AC26" s="559"/>
      <c r="AD26" s="559"/>
      <c r="AE26" s="559"/>
      <c r="AF26" s="559"/>
      <c r="AG26" s="560"/>
      <c r="AH26" s="458">
        <v>7</v>
      </c>
      <c r="AI26" s="459"/>
      <c r="AJ26" s="459"/>
      <c r="AK26" s="459"/>
      <c r="AL26" s="501"/>
      <c r="AM26" s="458">
        <v>22337</v>
      </c>
      <c r="AN26" s="459"/>
      <c r="AO26" s="459"/>
      <c r="AP26" s="459"/>
      <c r="AQ26" s="459"/>
      <c r="AR26" s="501"/>
      <c r="AS26" s="458">
        <v>3191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5000</v>
      </c>
      <c r="R27" s="459"/>
      <c r="S27" s="459"/>
      <c r="T27" s="459"/>
      <c r="U27" s="459"/>
      <c r="V27" s="501"/>
      <c r="W27" s="553"/>
      <c r="X27" s="554"/>
      <c r="Y27" s="555"/>
      <c r="Z27" s="457" t="s">
        <v>170</v>
      </c>
      <c r="AA27" s="437"/>
      <c r="AB27" s="437"/>
      <c r="AC27" s="437"/>
      <c r="AD27" s="437"/>
      <c r="AE27" s="437"/>
      <c r="AF27" s="437"/>
      <c r="AG27" s="438"/>
      <c r="AH27" s="458">
        <v>18</v>
      </c>
      <c r="AI27" s="459"/>
      <c r="AJ27" s="459"/>
      <c r="AK27" s="459"/>
      <c r="AL27" s="501"/>
      <c r="AM27" s="458">
        <v>68514</v>
      </c>
      <c r="AN27" s="459"/>
      <c r="AO27" s="459"/>
      <c r="AP27" s="459"/>
      <c r="AQ27" s="459"/>
      <c r="AR27" s="501"/>
      <c r="AS27" s="458">
        <v>3806</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300000</v>
      </c>
      <c r="BO27" s="527"/>
      <c r="BP27" s="527"/>
      <c r="BQ27" s="527"/>
      <c r="BR27" s="527"/>
      <c r="BS27" s="527"/>
      <c r="BT27" s="527"/>
      <c r="BU27" s="528"/>
      <c r="BV27" s="526">
        <v>300000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4200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5029918</v>
      </c>
      <c r="BO28" s="371"/>
      <c r="BP28" s="371"/>
      <c r="BQ28" s="371"/>
      <c r="BR28" s="371"/>
      <c r="BS28" s="371"/>
      <c r="BT28" s="371"/>
      <c r="BU28" s="372"/>
      <c r="BV28" s="370">
        <v>4648897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24</v>
      </c>
      <c r="M29" s="459"/>
      <c r="N29" s="459"/>
      <c r="O29" s="459"/>
      <c r="P29" s="501"/>
      <c r="Q29" s="458">
        <v>4050</v>
      </c>
      <c r="R29" s="459"/>
      <c r="S29" s="459"/>
      <c r="T29" s="459"/>
      <c r="U29" s="459"/>
      <c r="V29" s="501"/>
      <c r="W29" s="556"/>
      <c r="X29" s="557"/>
      <c r="Y29" s="558"/>
      <c r="Z29" s="457" t="s">
        <v>176</v>
      </c>
      <c r="AA29" s="437"/>
      <c r="AB29" s="437"/>
      <c r="AC29" s="437"/>
      <c r="AD29" s="437"/>
      <c r="AE29" s="437"/>
      <c r="AF29" s="437"/>
      <c r="AG29" s="438"/>
      <c r="AH29" s="458">
        <v>753</v>
      </c>
      <c r="AI29" s="459"/>
      <c r="AJ29" s="459"/>
      <c r="AK29" s="459"/>
      <c r="AL29" s="501"/>
      <c r="AM29" s="458">
        <v>2419044</v>
      </c>
      <c r="AN29" s="459"/>
      <c r="AO29" s="459"/>
      <c r="AP29" s="459"/>
      <c r="AQ29" s="459"/>
      <c r="AR29" s="501"/>
      <c r="AS29" s="458">
        <v>3213</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2044905</v>
      </c>
      <c r="BO29" s="408"/>
      <c r="BP29" s="408"/>
      <c r="BQ29" s="408"/>
      <c r="BR29" s="408"/>
      <c r="BS29" s="408"/>
      <c r="BT29" s="408"/>
      <c r="BU29" s="409"/>
      <c r="BV29" s="407">
        <v>3044585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97.8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14836630</v>
      </c>
      <c r="BO30" s="527"/>
      <c r="BP30" s="527"/>
      <c r="BQ30" s="527"/>
      <c r="BR30" s="527"/>
      <c r="BS30" s="527"/>
      <c r="BT30" s="527"/>
      <c r="BU30" s="528"/>
      <c r="BV30" s="526">
        <v>16193985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県央地域広域市町村圏組合一般会計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諫早市施設管理公社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墓園事業特別会計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県央県南広域環境組合一般会計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株式会社県央企画</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長崎県後期高齢者医療広域連合普通会計</v>
      </c>
      <c r="BZ36" s="598"/>
      <c r="CA36" s="598"/>
      <c r="CB36" s="598"/>
      <c r="CC36" s="598"/>
      <c r="CD36" s="598"/>
      <c r="CE36" s="598"/>
      <c r="CF36" s="598"/>
      <c r="CG36" s="598"/>
      <c r="CH36" s="598"/>
      <c r="CI36" s="598"/>
      <c r="CJ36" s="598"/>
      <c r="CK36" s="598"/>
      <c r="CL36" s="598"/>
      <c r="CM36" s="598"/>
      <c r="CN36" s="181"/>
      <c r="CO36" s="597">
        <f t="shared" si="3"/>
        <v>17</v>
      </c>
      <c r="CP36" s="597"/>
      <c r="CQ36" s="598" t="str">
        <f>IF('各会計、関係団体の財政状況及び健全化判断比率'!BS9="","",'各会計、関係団体の財政状況及び健全化判断比率'!BS9)</f>
        <v>諫早市土地開発公社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長崎県後期高齢者医療広域連合後期高齢者医療事業会計</v>
      </c>
      <c r="BZ37" s="598"/>
      <c r="CA37" s="598"/>
      <c r="CB37" s="598"/>
      <c r="CC37" s="598"/>
      <c r="CD37" s="598"/>
      <c r="CE37" s="598"/>
      <c r="CF37" s="598"/>
      <c r="CG37" s="598"/>
      <c r="CH37" s="598"/>
      <c r="CI37" s="598"/>
      <c r="CJ37" s="598"/>
      <c r="CK37" s="598"/>
      <c r="CL37" s="598"/>
      <c r="CM37" s="598"/>
      <c r="CN37" s="181"/>
      <c r="CO37" s="597">
        <f t="shared" si="3"/>
        <v>18</v>
      </c>
      <c r="CP37" s="597"/>
      <c r="CQ37" s="598" t="str">
        <f>IF('各会計、関係団体の財政状況及び健全化判断比率'!BS10="","",'各会計、関係団体の財政状況及び健全化判断比率'!BS10)</f>
        <v>諫早市小長井振興公社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長崎県市町村総合事務組合一般会計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zPk6GQNCN3ZY9k+EaPdW36a4wjzRfAGsG1RcW4LT0A3MI1+cxYT7g6PhjTDLS/rKd1goKzlYAu7KP6BbWpq2Q==" saltValue="Kb1NlP0QUbUnrO7j+0U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A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17.21</v>
      </c>
      <c r="G34" s="33">
        <v>17.170000000000002</v>
      </c>
      <c r="H34" s="33">
        <v>15.56</v>
      </c>
      <c r="I34" s="33">
        <v>15.68</v>
      </c>
      <c r="J34" s="34">
        <v>15.45</v>
      </c>
      <c r="K34" s="22"/>
      <c r="L34" s="22"/>
      <c r="M34" s="22"/>
      <c r="N34" s="22"/>
      <c r="O34" s="22"/>
      <c r="P34" s="22"/>
    </row>
    <row r="35" spans="1:16" ht="39" customHeight="1" x14ac:dyDescent="0.15">
      <c r="A35" s="22"/>
      <c r="B35" s="35"/>
      <c r="C35" s="1145" t="s">
        <v>533</v>
      </c>
      <c r="D35" s="1146"/>
      <c r="E35" s="1147"/>
      <c r="F35" s="36">
        <v>4.76</v>
      </c>
      <c r="G35" s="37">
        <v>4.25</v>
      </c>
      <c r="H35" s="37">
        <v>4.33</v>
      </c>
      <c r="I35" s="37">
        <v>4.79</v>
      </c>
      <c r="J35" s="38">
        <v>5.1100000000000003</v>
      </c>
      <c r="K35" s="22"/>
      <c r="L35" s="22"/>
      <c r="M35" s="22"/>
      <c r="N35" s="22"/>
      <c r="O35" s="22"/>
      <c r="P35" s="22"/>
    </row>
    <row r="36" spans="1:16" ht="39" customHeight="1" x14ac:dyDescent="0.15">
      <c r="A36" s="22"/>
      <c r="B36" s="35"/>
      <c r="C36" s="1145" t="s">
        <v>534</v>
      </c>
      <c r="D36" s="1146"/>
      <c r="E36" s="1147"/>
      <c r="F36" s="36">
        <v>2.2400000000000002</v>
      </c>
      <c r="G36" s="37">
        <v>2.79</v>
      </c>
      <c r="H36" s="37">
        <v>4.43</v>
      </c>
      <c r="I36" s="37">
        <v>4.2699999999999996</v>
      </c>
      <c r="J36" s="38">
        <v>3.67</v>
      </c>
      <c r="K36" s="22"/>
      <c r="L36" s="22"/>
      <c r="M36" s="22"/>
      <c r="N36" s="22"/>
      <c r="O36" s="22"/>
      <c r="P36" s="22"/>
    </row>
    <row r="37" spans="1:16" ht="39" customHeight="1" x14ac:dyDescent="0.15">
      <c r="A37" s="22"/>
      <c r="B37" s="35"/>
      <c r="C37" s="1145" t="s">
        <v>535</v>
      </c>
      <c r="D37" s="1146"/>
      <c r="E37" s="1147"/>
      <c r="F37" s="36">
        <v>2.98</v>
      </c>
      <c r="G37" s="37">
        <v>3.86</v>
      </c>
      <c r="H37" s="37">
        <v>1.65</v>
      </c>
      <c r="I37" s="37">
        <v>2.7</v>
      </c>
      <c r="J37" s="38">
        <v>3.11</v>
      </c>
      <c r="K37" s="22"/>
      <c r="L37" s="22"/>
      <c r="M37" s="22"/>
      <c r="N37" s="22"/>
      <c r="O37" s="22"/>
      <c r="P37" s="22"/>
    </row>
    <row r="38" spans="1:16" ht="39" customHeight="1" x14ac:dyDescent="0.15">
      <c r="A38" s="22"/>
      <c r="B38" s="35"/>
      <c r="C38" s="1145" t="s">
        <v>536</v>
      </c>
      <c r="D38" s="1146"/>
      <c r="E38" s="1147"/>
      <c r="F38" s="36">
        <v>1.46</v>
      </c>
      <c r="G38" s="37">
        <v>1.4</v>
      </c>
      <c r="H38" s="37">
        <v>1.45</v>
      </c>
      <c r="I38" s="37">
        <v>1.65</v>
      </c>
      <c r="J38" s="38">
        <v>1.94</v>
      </c>
      <c r="K38" s="22"/>
      <c r="L38" s="22"/>
      <c r="M38" s="22"/>
      <c r="N38" s="22"/>
      <c r="O38" s="22"/>
      <c r="P38" s="22"/>
    </row>
    <row r="39" spans="1:16" ht="39" customHeight="1" x14ac:dyDescent="0.15">
      <c r="A39" s="22"/>
      <c r="B39" s="35"/>
      <c r="C39" s="1145" t="s">
        <v>537</v>
      </c>
      <c r="D39" s="1146"/>
      <c r="E39" s="1147"/>
      <c r="F39" s="36">
        <v>0.23</v>
      </c>
      <c r="G39" s="37">
        <v>0.25</v>
      </c>
      <c r="H39" s="37">
        <v>0.24</v>
      </c>
      <c r="I39" s="37">
        <v>0.27</v>
      </c>
      <c r="J39" s="38">
        <v>0.27</v>
      </c>
      <c r="K39" s="22"/>
      <c r="L39" s="22"/>
      <c r="M39" s="22"/>
      <c r="N39" s="22"/>
      <c r="O39" s="22"/>
      <c r="P39" s="22"/>
    </row>
    <row r="40" spans="1:16" ht="39" customHeight="1" x14ac:dyDescent="0.15">
      <c r="A40" s="22"/>
      <c r="B40" s="35"/>
      <c r="C40" s="1145" t="s">
        <v>538</v>
      </c>
      <c r="D40" s="1146"/>
      <c r="E40" s="1147"/>
      <c r="F40" s="36">
        <v>0.1</v>
      </c>
      <c r="G40" s="37">
        <v>0.12</v>
      </c>
      <c r="H40" s="37">
        <v>0.14000000000000001</v>
      </c>
      <c r="I40" s="37">
        <v>0.17</v>
      </c>
      <c r="J40" s="38">
        <v>0.16</v>
      </c>
      <c r="K40" s="22"/>
      <c r="L40" s="22"/>
      <c r="M40" s="22"/>
      <c r="N40" s="22"/>
      <c r="O40" s="22"/>
      <c r="P40" s="22"/>
    </row>
    <row r="41" spans="1:16" ht="39" customHeight="1" x14ac:dyDescent="0.15">
      <c r="A41" s="22"/>
      <c r="B41" s="35"/>
      <c r="C41" s="1145" t="s">
        <v>539</v>
      </c>
      <c r="D41" s="1146"/>
      <c r="E41" s="1147"/>
      <c r="F41" s="36">
        <v>0.15</v>
      </c>
      <c r="G41" s="37">
        <v>0.22</v>
      </c>
      <c r="H41" s="37">
        <v>0.09</v>
      </c>
      <c r="I41" s="37">
        <v>0.06</v>
      </c>
      <c r="J41" s="38">
        <v>0.08</v>
      </c>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9VfScRdKaPoOmYC1neO6ZQI1X+uv38W2O9bCF5y8IBL7F3PSiGtwetiu4nbMI2+7Dmf9OhtQebUZgexxGI1Nw==" saltValue="wpG2X7covuRqTHD04wdC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7559</v>
      </c>
      <c r="L45" s="60">
        <v>7145</v>
      </c>
      <c r="M45" s="60">
        <v>7130</v>
      </c>
      <c r="N45" s="60">
        <v>6866</v>
      </c>
      <c r="O45" s="61">
        <v>6426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1757</v>
      </c>
      <c r="L48" s="64">
        <v>1758</v>
      </c>
      <c r="M48" s="64">
        <v>1812</v>
      </c>
      <c r="N48" s="64">
        <v>1790</v>
      </c>
      <c r="O48" s="65">
        <v>1735</v>
      </c>
      <c r="P48" s="48"/>
      <c r="Q48" s="48"/>
      <c r="R48" s="48"/>
      <c r="S48" s="48"/>
      <c r="T48" s="48"/>
      <c r="U48" s="48"/>
    </row>
    <row r="49" spans="1:21" ht="30.75" customHeight="1" x14ac:dyDescent="0.15">
      <c r="A49" s="48"/>
      <c r="B49" s="1155"/>
      <c r="C49" s="1156"/>
      <c r="D49" s="62"/>
      <c r="E49" s="1161" t="s">
        <v>14</v>
      </c>
      <c r="F49" s="1161"/>
      <c r="G49" s="1161"/>
      <c r="H49" s="1161"/>
      <c r="I49" s="1161"/>
      <c r="J49" s="1162"/>
      <c r="K49" s="63">
        <v>410</v>
      </c>
      <c r="L49" s="64">
        <v>240</v>
      </c>
      <c r="M49" s="64">
        <v>325</v>
      </c>
      <c r="N49" s="64">
        <v>347</v>
      </c>
      <c r="O49" s="65">
        <v>340</v>
      </c>
      <c r="P49" s="48"/>
      <c r="Q49" s="48"/>
      <c r="R49" s="48"/>
      <c r="S49" s="48"/>
      <c r="T49" s="48"/>
      <c r="U49" s="48"/>
    </row>
    <row r="50" spans="1:21" ht="30.75" customHeight="1" x14ac:dyDescent="0.15">
      <c r="A50" s="48"/>
      <c r="B50" s="1155"/>
      <c r="C50" s="1156"/>
      <c r="D50" s="62"/>
      <c r="E50" s="1161" t="s">
        <v>15</v>
      </c>
      <c r="F50" s="1161"/>
      <c r="G50" s="1161"/>
      <c r="H50" s="1161"/>
      <c r="I50" s="1161"/>
      <c r="J50" s="1162"/>
      <c r="K50" s="63">
        <v>17</v>
      </c>
      <c r="L50" s="64">
        <v>5</v>
      </c>
      <c r="M50" s="64">
        <v>35</v>
      </c>
      <c r="N50" s="64">
        <v>29</v>
      </c>
      <c r="O50" s="65">
        <v>15</v>
      </c>
      <c r="P50" s="48"/>
      <c r="Q50" s="48"/>
      <c r="R50" s="48"/>
      <c r="S50" s="48"/>
      <c r="T50" s="48"/>
      <c r="U50" s="48"/>
    </row>
    <row r="51" spans="1:21" ht="30.75" customHeight="1" x14ac:dyDescent="0.15">
      <c r="A51" s="48"/>
      <c r="B51" s="1157"/>
      <c r="C51" s="1158"/>
      <c r="D51" s="66"/>
      <c r="E51" s="1161" t="s">
        <v>16</v>
      </c>
      <c r="F51" s="1161"/>
      <c r="G51" s="1161"/>
      <c r="H51" s="1161"/>
      <c r="I51" s="1161"/>
      <c r="J51" s="1162"/>
      <c r="K51" s="63">
        <v>2</v>
      </c>
      <c r="L51" s="64">
        <v>0</v>
      </c>
      <c r="M51" s="64">
        <v>2</v>
      </c>
      <c r="N51" s="64">
        <v>1</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8141</v>
      </c>
      <c r="L52" s="64">
        <v>7360</v>
      </c>
      <c r="M52" s="64">
        <v>7183</v>
      </c>
      <c r="N52" s="64">
        <v>6848</v>
      </c>
      <c r="O52" s="65">
        <v>6403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1604</v>
      </c>
      <c r="L53" s="69">
        <v>1788</v>
      </c>
      <c r="M53" s="69">
        <v>2121</v>
      </c>
      <c r="N53" s="69">
        <v>2185</v>
      </c>
      <c r="O53" s="70">
        <v>2114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gfDQoFlB7OwzeeBQyi128BusLRGv8ZSYS7ZHQFeqTmODIT8zLN65kXTgi1WVBLuVRJcEzYlIbKRoqeQlcBDww==" saltValue="PMcZ0ttxm7SlVlAuOxiP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55">
        <v>54432</v>
      </c>
      <c r="J41" s="356">
        <v>53228</v>
      </c>
      <c r="K41" s="356">
        <v>50751</v>
      </c>
      <c r="L41" s="356">
        <v>47537</v>
      </c>
      <c r="M41" s="357">
        <v>45748</v>
      </c>
    </row>
    <row r="42" spans="2:13" ht="27.75" customHeight="1" x14ac:dyDescent="0.15">
      <c r="B42" s="1186"/>
      <c r="C42" s="1187"/>
      <c r="D42" s="106"/>
      <c r="E42" s="1192" t="s">
        <v>32</v>
      </c>
      <c r="F42" s="1192"/>
      <c r="G42" s="1192"/>
      <c r="H42" s="1193"/>
      <c r="I42" s="358">
        <v>1018</v>
      </c>
      <c r="J42" s="359">
        <v>1015</v>
      </c>
      <c r="K42" s="359">
        <v>1013</v>
      </c>
      <c r="L42" s="359">
        <v>1013</v>
      </c>
      <c r="M42" s="360" t="s">
        <v>488</v>
      </c>
    </row>
    <row r="43" spans="2:13" ht="27.75" customHeight="1" x14ac:dyDescent="0.15">
      <c r="B43" s="1186"/>
      <c r="C43" s="1187"/>
      <c r="D43" s="106"/>
      <c r="E43" s="1192" t="s">
        <v>33</v>
      </c>
      <c r="F43" s="1192"/>
      <c r="G43" s="1192"/>
      <c r="H43" s="1193"/>
      <c r="I43" s="358">
        <v>21318</v>
      </c>
      <c r="J43" s="359">
        <v>20404</v>
      </c>
      <c r="K43" s="359">
        <v>19744</v>
      </c>
      <c r="L43" s="359">
        <v>19278</v>
      </c>
      <c r="M43" s="360">
        <v>18975</v>
      </c>
    </row>
    <row r="44" spans="2:13" ht="27.75" customHeight="1" x14ac:dyDescent="0.15">
      <c r="B44" s="1186"/>
      <c r="C44" s="1187"/>
      <c r="D44" s="106"/>
      <c r="E44" s="1192" t="s">
        <v>34</v>
      </c>
      <c r="F44" s="1192"/>
      <c r="G44" s="1192"/>
      <c r="H44" s="1193"/>
      <c r="I44" s="358">
        <v>1227</v>
      </c>
      <c r="J44" s="359">
        <v>1019</v>
      </c>
      <c r="K44" s="359">
        <v>795</v>
      </c>
      <c r="L44" s="359">
        <v>586</v>
      </c>
      <c r="M44" s="360">
        <v>662</v>
      </c>
    </row>
    <row r="45" spans="2:13" ht="27.75" customHeight="1" x14ac:dyDescent="0.15">
      <c r="B45" s="1186"/>
      <c r="C45" s="1187"/>
      <c r="D45" s="106"/>
      <c r="E45" s="1192" t="s">
        <v>35</v>
      </c>
      <c r="F45" s="1192"/>
      <c r="G45" s="1192"/>
      <c r="H45" s="1193"/>
      <c r="I45" s="358">
        <v>6792</v>
      </c>
      <c r="J45" s="359">
        <v>6671</v>
      </c>
      <c r="K45" s="359">
        <v>6431</v>
      </c>
      <c r="L45" s="359">
        <v>6356</v>
      </c>
      <c r="M45" s="360">
        <v>6686</v>
      </c>
    </row>
    <row r="46" spans="2:13" ht="27.75" customHeight="1" x14ac:dyDescent="0.15">
      <c r="B46" s="1186"/>
      <c r="C46" s="1187"/>
      <c r="D46" s="107"/>
      <c r="E46" s="1192" t="s">
        <v>36</v>
      </c>
      <c r="F46" s="1192"/>
      <c r="G46" s="1192"/>
      <c r="H46" s="1193"/>
      <c r="I46" s="358" t="s">
        <v>488</v>
      </c>
      <c r="J46" s="359">
        <v>978</v>
      </c>
      <c r="K46" s="359" t="s">
        <v>488</v>
      </c>
      <c r="L46" s="359" t="s">
        <v>488</v>
      </c>
      <c r="M46" s="360" t="s">
        <v>488</v>
      </c>
    </row>
    <row r="47" spans="2:13" ht="27.75" customHeight="1" x14ac:dyDescent="0.15">
      <c r="B47" s="1186"/>
      <c r="C47" s="1187"/>
      <c r="D47" s="108"/>
      <c r="E47" s="1194" t="s">
        <v>37</v>
      </c>
      <c r="F47" s="1195"/>
      <c r="G47" s="1195"/>
      <c r="H47" s="1196"/>
      <c r="I47" s="358" t="s">
        <v>488</v>
      </c>
      <c r="J47" s="359" t="s">
        <v>488</v>
      </c>
      <c r="K47" s="359" t="s">
        <v>488</v>
      </c>
      <c r="L47" s="359" t="s">
        <v>488</v>
      </c>
      <c r="M47" s="360" t="s">
        <v>488</v>
      </c>
    </row>
    <row r="48" spans="2:13" ht="27.75" customHeight="1" x14ac:dyDescent="0.15">
      <c r="B48" s="1186"/>
      <c r="C48" s="1187"/>
      <c r="D48" s="106"/>
      <c r="E48" s="1192" t="s">
        <v>38</v>
      </c>
      <c r="F48" s="1192"/>
      <c r="G48" s="1192"/>
      <c r="H48" s="1193"/>
      <c r="I48" s="358" t="s">
        <v>488</v>
      </c>
      <c r="J48" s="359" t="s">
        <v>488</v>
      </c>
      <c r="K48" s="359" t="s">
        <v>488</v>
      </c>
      <c r="L48" s="359" t="s">
        <v>488</v>
      </c>
      <c r="M48" s="360" t="s">
        <v>488</v>
      </c>
    </row>
    <row r="49" spans="2:13" ht="27.75" customHeight="1" x14ac:dyDescent="0.15">
      <c r="B49" s="1188"/>
      <c r="C49" s="1189"/>
      <c r="D49" s="106"/>
      <c r="E49" s="1192" t="s">
        <v>39</v>
      </c>
      <c r="F49" s="1192"/>
      <c r="G49" s="1192"/>
      <c r="H49" s="1193"/>
      <c r="I49" s="358" t="s">
        <v>488</v>
      </c>
      <c r="J49" s="359" t="s">
        <v>488</v>
      </c>
      <c r="K49" s="359" t="s">
        <v>488</v>
      </c>
      <c r="L49" s="359" t="s">
        <v>488</v>
      </c>
      <c r="M49" s="360" t="s">
        <v>488</v>
      </c>
    </row>
    <row r="50" spans="2:13" ht="27.75" customHeight="1" x14ac:dyDescent="0.15">
      <c r="B50" s="1197" t="s">
        <v>40</v>
      </c>
      <c r="C50" s="1198"/>
      <c r="D50" s="109"/>
      <c r="E50" s="1192" t="s">
        <v>41</v>
      </c>
      <c r="F50" s="1192"/>
      <c r="G50" s="1192"/>
      <c r="H50" s="1193"/>
      <c r="I50" s="358">
        <v>21195</v>
      </c>
      <c r="J50" s="359">
        <v>20126</v>
      </c>
      <c r="K50" s="359">
        <v>23227</v>
      </c>
      <c r="L50" s="359">
        <v>22861</v>
      </c>
      <c r="M50" s="360">
        <v>20593</v>
      </c>
    </row>
    <row r="51" spans="2:13" ht="27.75" customHeight="1" x14ac:dyDescent="0.15">
      <c r="B51" s="1186"/>
      <c r="C51" s="1187"/>
      <c r="D51" s="106"/>
      <c r="E51" s="1192" t="s">
        <v>42</v>
      </c>
      <c r="F51" s="1192"/>
      <c r="G51" s="1192"/>
      <c r="H51" s="1193"/>
      <c r="I51" s="358">
        <v>9146</v>
      </c>
      <c r="J51" s="359">
        <v>9491</v>
      </c>
      <c r="K51" s="359">
        <v>10441</v>
      </c>
      <c r="L51" s="359">
        <v>11147</v>
      </c>
      <c r="M51" s="360">
        <v>12406</v>
      </c>
    </row>
    <row r="52" spans="2:13" ht="27.75" customHeight="1" x14ac:dyDescent="0.15">
      <c r="B52" s="1188"/>
      <c r="C52" s="1189"/>
      <c r="D52" s="106"/>
      <c r="E52" s="1192" t="s">
        <v>43</v>
      </c>
      <c r="F52" s="1192"/>
      <c r="G52" s="1192"/>
      <c r="H52" s="1193"/>
      <c r="I52" s="358">
        <v>59396</v>
      </c>
      <c r="J52" s="359">
        <v>57242</v>
      </c>
      <c r="K52" s="359">
        <v>54615</v>
      </c>
      <c r="L52" s="359">
        <v>51869</v>
      </c>
      <c r="M52" s="360">
        <v>50745</v>
      </c>
    </row>
    <row r="53" spans="2:13" ht="27.75" customHeight="1" thickBot="1" x14ac:dyDescent="0.2">
      <c r="B53" s="1199" t="s">
        <v>19</v>
      </c>
      <c r="C53" s="1200"/>
      <c r="D53" s="110"/>
      <c r="E53" s="1201" t="s">
        <v>44</v>
      </c>
      <c r="F53" s="1201"/>
      <c r="G53" s="1201"/>
      <c r="H53" s="1202"/>
      <c r="I53" s="361">
        <v>-4950</v>
      </c>
      <c r="J53" s="362">
        <v>-3543</v>
      </c>
      <c r="K53" s="362">
        <v>-9551</v>
      </c>
      <c r="L53" s="362">
        <v>-11107</v>
      </c>
      <c r="M53" s="363">
        <v>-11672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xp1lvHcxyCzGbQ9t2xJnGYOQZePW0K1OdkbJVdCukAuABQ4J8sbpmRRgVO0/V1YTit9o1DXMDegmYAGdg2fRA==" saltValue="x2XNliPzM3wJjGtbQZnq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5"/>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5310</v>
      </c>
      <c r="G55" s="122">
        <v>4649</v>
      </c>
      <c r="H55" s="123">
        <v>5030</v>
      </c>
    </row>
    <row r="56" spans="2:8" ht="52.5" customHeight="1" x14ac:dyDescent="0.15">
      <c r="B56" s="124"/>
      <c r="C56" s="1213" t="s">
        <v>47</v>
      </c>
      <c r="D56" s="1213"/>
      <c r="E56" s="1214"/>
      <c r="F56" s="125">
        <v>3044</v>
      </c>
      <c r="G56" s="125">
        <v>3045</v>
      </c>
      <c r="H56" s="126">
        <v>2045</v>
      </c>
    </row>
    <row r="57" spans="2:8" ht="53.25" customHeight="1" x14ac:dyDescent="0.15">
      <c r="B57" s="124"/>
      <c r="C57" s="1215" t="s">
        <v>48</v>
      </c>
      <c r="D57" s="1215"/>
      <c r="E57" s="1216"/>
      <c r="F57" s="127">
        <v>15804</v>
      </c>
      <c r="G57" s="127">
        <v>16194</v>
      </c>
      <c r="H57" s="128">
        <v>14837</v>
      </c>
    </row>
    <row r="58" spans="2:8" ht="45.75" customHeight="1" x14ac:dyDescent="0.15">
      <c r="B58" s="129"/>
      <c r="C58" s="1203" t="s">
        <v>557</v>
      </c>
      <c r="D58" s="1204"/>
      <c r="E58" s="1205"/>
      <c r="F58" s="130">
        <v>4205</v>
      </c>
      <c r="G58" s="130">
        <v>4190</v>
      </c>
      <c r="H58" s="131">
        <v>4164</v>
      </c>
    </row>
    <row r="59" spans="2:8" ht="45.75" customHeight="1" x14ac:dyDescent="0.15">
      <c r="B59" s="129"/>
      <c r="C59" s="1203" t="s">
        <v>558</v>
      </c>
      <c r="D59" s="1204"/>
      <c r="E59" s="1205"/>
      <c r="F59" s="130">
        <v>2954</v>
      </c>
      <c r="G59" s="130">
        <v>2833</v>
      </c>
      <c r="H59" s="131">
        <v>2259</v>
      </c>
    </row>
    <row r="60" spans="2:8" ht="45.75" customHeight="1" x14ac:dyDescent="0.15">
      <c r="B60" s="129"/>
      <c r="C60" s="1203" t="s">
        <v>559</v>
      </c>
      <c r="D60" s="1204"/>
      <c r="E60" s="1205"/>
      <c r="F60" s="130">
        <v>2115</v>
      </c>
      <c r="G60" s="130">
        <v>1616</v>
      </c>
      <c r="H60" s="131">
        <v>1344</v>
      </c>
    </row>
    <row r="61" spans="2:8" ht="45.75" customHeight="1" x14ac:dyDescent="0.15">
      <c r="B61" s="129"/>
      <c r="C61" s="1203" t="s">
        <v>560</v>
      </c>
      <c r="D61" s="1204"/>
      <c r="E61" s="1205"/>
      <c r="F61" s="130" t="s">
        <v>562</v>
      </c>
      <c r="G61" s="130">
        <v>1135</v>
      </c>
      <c r="H61" s="131">
        <v>1313</v>
      </c>
    </row>
    <row r="62" spans="2:8" ht="45.75" customHeight="1" thickBot="1" x14ac:dyDescent="0.2">
      <c r="B62" s="132"/>
      <c r="C62" s="1206" t="s">
        <v>561</v>
      </c>
      <c r="D62" s="1207"/>
      <c r="E62" s="1208"/>
      <c r="F62" s="133">
        <v>1519</v>
      </c>
      <c r="G62" s="133">
        <v>1829</v>
      </c>
      <c r="H62" s="134">
        <v>1224</v>
      </c>
    </row>
    <row r="63" spans="2:8" ht="52.5" customHeight="1" thickBot="1" x14ac:dyDescent="0.2">
      <c r="B63" s="135"/>
      <c r="C63" s="1209" t="s">
        <v>49</v>
      </c>
      <c r="D63" s="1209"/>
      <c r="E63" s="1210"/>
      <c r="F63" s="136">
        <v>24159</v>
      </c>
      <c r="G63" s="136">
        <v>23887</v>
      </c>
      <c r="H63" s="137">
        <v>21911</v>
      </c>
    </row>
    <row r="64" spans="2:8" x14ac:dyDescent="0.15"/>
    <row r="65" ht="13.5" hidden="1" customHeight="1" x14ac:dyDescent="0.15"/>
  </sheetData>
  <sheetProtection algorithmName="SHA-512" hashValue="8YB1heFAnAiW33qV/kn2rGKaQ/qBVexlRZjn1uQAeBur7nuuubJh7K8Yai5ckpgcA4I/Ty2rF8MhTfHxOJikTw==" saltValue="PhtverA85Nkk/I6c+Nk2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3" zoomScaleNormal="100"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569</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62.6</v>
      </c>
      <c r="BQ53" s="1255"/>
      <c r="BR53" s="1255"/>
      <c r="BS53" s="1255"/>
      <c r="BT53" s="1255"/>
      <c r="BU53" s="1255"/>
      <c r="BV53" s="1255"/>
      <c r="BW53" s="1255"/>
      <c r="BX53" s="1255">
        <v>63.3</v>
      </c>
      <c r="BY53" s="1255"/>
      <c r="BZ53" s="1255"/>
      <c r="CA53" s="1255"/>
      <c r="CB53" s="1255"/>
      <c r="CC53" s="1255"/>
      <c r="CD53" s="1255"/>
      <c r="CE53" s="1255"/>
      <c r="CF53" s="1255">
        <v>65.099999999999994</v>
      </c>
      <c r="CG53" s="1255"/>
      <c r="CH53" s="1255"/>
      <c r="CI53" s="1255"/>
      <c r="CJ53" s="1255"/>
      <c r="CK53" s="1255"/>
      <c r="CL53" s="1255"/>
      <c r="CM53" s="1255"/>
      <c r="CN53" s="1255">
        <v>66.2</v>
      </c>
      <c r="CO53" s="1255"/>
      <c r="CP53" s="1255"/>
      <c r="CQ53" s="1255"/>
      <c r="CR53" s="1255"/>
      <c r="CS53" s="1255"/>
      <c r="CT53" s="1255"/>
      <c r="CU53" s="1255"/>
      <c r="CV53" s="1255">
        <v>67.5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569</v>
      </c>
      <c r="BC55" s="1254"/>
      <c r="BD55" s="1254"/>
      <c r="BE55" s="1254"/>
      <c r="BF55" s="1254"/>
      <c r="BG55" s="1254"/>
      <c r="BH55" s="1254"/>
      <c r="BI55" s="1254"/>
      <c r="BJ55" s="1254"/>
      <c r="BK55" s="1254"/>
      <c r="BL55" s="1254"/>
      <c r="BM55" s="1254"/>
      <c r="BN55" s="1254"/>
      <c r="BO55" s="1254"/>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570</v>
      </c>
      <c r="BC57" s="1254"/>
      <c r="BD57" s="1254"/>
      <c r="BE57" s="1254"/>
      <c r="BF57" s="1254"/>
      <c r="BG57" s="1254"/>
      <c r="BH57" s="1254"/>
      <c r="BI57" s="1254"/>
      <c r="BJ57" s="1254"/>
      <c r="BK57" s="1254"/>
      <c r="BL57" s="1254"/>
      <c r="BM57" s="1254"/>
      <c r="BN57" s="1254"/>
      <c r="BO57" s="1254"/>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573</v>
      </c>
    </row>
    <row r="64" spans="1:109" x14ac:dyDescent="0.15">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576</v>
      </c>
      <c r="BC75" s="1254"/>
      <c r="BD75" s="1254"/>
      <c r="BE75" s="1254"/>
      <c r="BF75" s="1254"/>
      <c r="BG75" s="1254"/>
      <c r="BH75" s="1254"/>
      <c r="BI75" s="1254"/>
      <c r="BJ75" s="1254"/>
      <c r="BK75" s="1254"/>
      <c r="BL75" s="1254"/>
      <c r="BM75" s="1254"/>
      <c r="BN75" s="1254"/>
      <c r="BO75" s="1254"/>
      <c r="BP75" s="1255">
        <v>7.2</v>
      </c>
      <c r="BQ75" s="1255"/>
      <c r="BR75" s="1255"/>
      <c r="BS75" s="1255"/>
      <c r="BT75" s="1255"/>
      <c r="BU75" s="1255"/>
      <c r="BV75" s="1255"/>
      <c r="BW75" s="1255"/>
      <c r="BX75" s="1255">
        <v>6.8</v>
      </c>
      <c r="BY75" s="1255"/>
      <c r="BZ75" s="1255"/>
      <c r="CA75" s="1255"/>
      <c r="CB75" s="1255"/>
      <c r="CC75" s="1255"/>
      <c r="CD75" s="1255"/>
      <c r="CE75" s="1255"/>
      <c r="CF75" s="1255">
        <v>6.5</v>
      </c>
      <c r="CG75" s="1255"/>
      <c r="CH75" s="1255"/>
      <c r="CI75" s="1255"/>
      <c r="CJ75" s="1255"/>
      <c r="CK75" s="1255"/>
      <c r="CL75" s="1255"/>
      <c r="CM75" s="1255"/>
      <c r="CN75" s="1255">
        <v>7</v>
      </c>
      <c r="CO75" s="1255"/>
      <c r="CP75" s="1255"/>
      <c r="CQ75" s="1255"/>
      <c r="CR75" s="1255"/>
      <c r="CS75" s="1255"/>
      <c r="CT75" s="1255"/>
      <c r="CU75" s="1255"/>
      <c r="CV75" s="1255">
        <v>7.3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569</v>
      </c>
      <c r="BC77" s="1254"/>
      <c r="BD77" s="1254"/>
      <c r="BE77" s="1254"/>
      <c r="BF77" s="1254"/>
      <c r="BG77" s="1254"/>
      <c r="BH77" s="1254"/>
      <c r="BI77" s="1254"/>
      <c r="BJ77" s="1254"/>
      <c r="BK77" s="1254"/>
      <c r="BL77" s="1254"/>
      <c r="BM77" s="1254"/>
      <c r="BN77" s="1254"/>
      <c r="BO77" s="1254"/>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cGTo8Qqkjr2mIA2nf7Dl2k9uIik4VSgCeskCEO2EKSgniQp5moFy7uJdIzRuSvwxdR9WrYWGJ03qaUERViYVwQ==" saltValue="lqc3yvMEakqQvPlvuRML5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577</v>
      </c>
    </row>
  </sheetData>
  <sheetProtection algorithmName="SHA-512" hashValue="evOLp4Lvv0UjkC/wmZf4XySa1ixbnnwBwMdmQHttvGrz/hLlF0KGgwVNnoVz6OycceJYG4fmsmJekgt9G0YPig==" saltValue="sLL9YjZpGjID0kbG0onf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E103" zoomScaleNormal="100" zoomScaleSheetLayoutView="55"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577</v>
      </c>
    </row>
  </sheetData>
  <sheetProtection algorithmName="SHA-512" hashValue="kLO9nx5X2Lh8n4FxbyA3zypD+ep26ROK8BjKKNxoSSi84y8ZWrgeEWjM3CndrdqJhS0o67d1bajHcRfxmtkZ6w==" saltValue="HSs5J1bAjWVcT0RXvTfs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71735</v>
      </c>
      <c r="E3" s="156"/>
      <c r="F3" s="157">
        <v>42836</v>
      </c>
      <c r="G3" s="158"/>
      <c r="H3" s="159"/>
    </row>
    <row r="4" spans="1:8" x14ac:dyDescent="0.15">
      <c r="A4" s="160"/>
      <c r="B4" s="161"/>
      <c r="C4" s="162"/>
      <c r="D4" s="163">
        <v>32506</v>
      </c>
      <c r="E4" s="164"/>
      <c r="F4" s="165">
        <v>22936</v>
      </c>
      <c r="G4" s="166"/>
      <c r="H4" s="167"/>
    </row>
    <row r="5" spans="1:8" x14ac:dyDescent="0.15">
      <c r="A5" s="148" t="s">
        <v>520</v>
      </c>
      <c r="B5" s="153"/>
      <c r="C5" s="154"/>
      <c r="D5" s="155">
        <v>70109</v>
      </c>
      <c r="E5" s="156"/>
      <c r="F5" s="157">
        <v>44161</v>
      </c>
      <c r="G5" s="158"/>
      <c r="H5" s="159"/>
    </row>
    <row r="6" spans="1:8" x14ac:dyDescent="0.15">
      <c r="A6" s="160"/>
      <c r="B6" s="161"/>
      <c r="C6" s="162"/>
      <c r="D6" s="163">
        <v>30959</v>
      </c>
      <c r="E6" s="164"/>
      <c r="F6" s="165">
        <v>23644</v>
      </c>
      <c r="G6" s="166"/>
      <c r="H6" s="167"/>
    </row>
    <row r="7" spans="1:8" x14ac:dyDescent="0.15">
      <c r="A7" s="148" t="s">
        <v>521</v>
      </c>
      <c r="B7" s="153"/>
      <c r="C7" s="154"/>
      <c r="D7" s="155">
        <v>49479</v>
      </c>
      <c r="E7" s="156"/>
      <c r="F7" s="157">
        <v>43955</v>
      </c>
      <c r="G7" s="158"/>
      <c r="H7" s="159"/>
    </row>
    <row r="8" spans="1:8" x14ac:dyDescent="0.15">
      <c r="A8" s="160"/>
      <c r="B8" s="161"/>
      <c r="C8" s="162"/>
      <c r="D8" s="163">
        <v>17486</v>
      </c>
      <c r="E8" s="164"/>
      <c r="F8" s="165">
        <v>21318</v>
      </c>
      <c r="G8" s="166"/>
      <c r="H8" s="167"/>
    </row>
    <row r="9" spans="1:8" x14ac:dyDescent="0.15">
      <c r="A9" s="148" t="s">
        <v>522</v>
      </c>
      <c r="B9" s="153"/>
      <c r="C9" s="154"/>
      <c r="D9" s="155">
        <v>49520</v>
      </c>
      <c r="E9" s="156"/>
      <c r="F9" s="157">
        <v>41921</v>
      </c>
      <c r="G9" s="158"/>
      <c r="H9" s="159"/>
    </row>
    <row r="10" spans="1:8" x14ac:dyDescent="0.15">
      <c r="A10" s="160"/>
      <c r="B10" s="161"/>
      <c r="C10" s="162"/>
      <c r="D10" s="163">
        <v>20556</v>
      </c>
      <c r="E10" s="164"/>
      <c r="F10" s="165">
        <v>21655</v>
      </c>
      <c r="G10" s="166"/>
      <c r="H10" s="167"/>
    </row>
    <row r="11" spans="1:8" x14ac:dyDescent="0.15">
      <c r="A11" s="148" t="s">
        <v>523</v>
      </c>
      <c r="B11" s="153"/>
      <c r="C11" s="154"/>
      <c r="D11" s="155">
        <v>66236</v>
      </c>
      <c r="E11" s="156"/>
      <c r="F11" s="157">
        <v>44585</v>
      </c>
      <c r="G11" s="158"/>
      <c r="H11" s="159"/>
    </row>
    <row r="12" spans="1:8" x14ac:dyDescent="0.15">
      <c r="A12" s="160"/>
      <c r="B12" s="161"/>
      <c r="C12" s="168"/>
      <c r="D12" s="163">
        <v>31536</v>
      </c>
      <c r="E12" s="164"/>
      <c r="F12" s="165">
        <v>23077</v>
      </c>
      <c r="G12" s="166"/>
      <c r="H12" s="167"/>
    </row>
    <row r="13" spans="1:8" x14ac:dyDescent="0.15">
      <c r="A13" s="148"/>
      <c r="B13" s="153"/>
      <c r="C13" s="169"/>
      <c r="D13" s="170">
        <v>61416</v>
      </c>
      <c r="E13" s="171"/>
      <c r="F13" s="172">
        <v>43492</v>
      </c>
      <c r="G13" s="173"/>
      <c r="H13" s="159"/>
    </row>
    <row r="14" spans="1:8" x14ac:dyDescent="0.15">
      <c r="A14" s="160"/>
      <c r="B14" s="161"/>
      <c r="C14" s="162"/>
      <c r="D14" s="163">
        <v>26609</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2.34</v>
      </c>
      <c r="C19" s="174">
        <f>ROUND(VALUE(SUBSTITUTE(実質収支比率等に係る経年分析!G$48,"▲","-")),2)</f>
        <v>2.92</v>
      </c>
      <c r="D19" s="174">
        <f>ROUND(VALUE(SUBSTITUTE(実質収支比率等に係る経年分析!H$48,"▲","-")),2)</f>
        <v>4.59</v>
      </c>
      <c r="E19" s="174">
        <f>ROUND(VALUE(SUBSTITUTE(実質収支比率等に係る経年分析!I$48,"▲","-")),2)</f>
        <v>4.45</v>
      </c>
      <c r="F19" s="174">
        <f>ROUND(VALUE(SUBSTITUTE(実質収支比率等に係る経年分析!J$48,"▲","-")),2)</f>
        <v>3.84</v>
      </c>
    </row>
    <row r="20" spans="1:11" x14ac:dyDescent="0.15">
      <c r="A20" s="174" t="s">
        <v>53</v>
      </c>
      <c r="B20" s="174">
        <f>ROUND(VALUE(SUBSTITUTE(実質収支比率等に係る経年分析!F$47,"▲","-")),2)</f>
        <v>13.45</v>
      </c>
      <c r="C20" s="174">
        <f>ROUND(VALUE(SUBSTITUTE(実質収支比率等に係る経年分析!G$47,"▲","-")),2)</f>
        <v>12.8</v>
      </c>
      <c r="D20" s="174">
        <f>ROUND(VALUE(SUBSTITUTE(実質収支比率等に係る経年分析!H$47,"▲","-")),2)</f>
        <v>15.06</v>
      </c>
      <c r="E20" s="174">
        <f>ROUND(VALUE(SUBSTITUTE(実質収支比率等に係る経年分析!I$47,"▲","-")),2)</f>
        <v>13.46</v>
      </c>
      <c r="F20" s="174">
        <f>ROUND(VALUE(SUBSTITUTE(実質収支比率等に係る経年分析!J$47,"▲","-")),2)</f>
        <v>14.39</v>
      </c>
    </row>
    <row r="21" spans="1:11" x14ac:dyDescent="0.15">
      <c r="A21" s="174" t="s">
        <v>54</v>
      </c>
      <c r="B21" s="174">
        <f>IF(ISNUMBER(VALUE(SUBSTITUTE(実質収支比率等に係る経年分析!F$49,"▲","-"))),ROUND(VALUE(SUBSTITUTE(実質収支比率等に係る経年分析!F$49,"▲","-")),2),NA())</f>
        <v>2.83</v>
      </c>
      <c r="C21" s="174">
        <f>IF(ISNUMBER(VALUE(SUBSTITUTE(実質収支比率等に係る経年分析!G$49,"▲","-"))),ROUND(VALUE(SUBSTITUTE(実質収支比率等に係る経年分析!G$49,"▲","-")),2),NA())</f>
        <v>1.67</v>
      </c>
      <c r="D21" s="174">
        <f>IF(ISNUMBER(VALUE(SUBSTITUTE(実質収支比率等に係る経年分析!H$49,"▲","-"))),ROUND(VALUE(SUBSTITUTE(実質収支比率等に係る経年分析!H$49,"▲","-")),2),NA())</f>
        <v>4.2699999999999996</v>
      </c>
      <c r="E21" s="174">
        <f>IF(ISNUMBER(VALUE(SUBSTITUTE(実質収支比率等に係る経年分析!I$49,"▲","-"))),ROUND(VALUE(SUBSTITUTE(実質収支比率等に係る経年分析!I$49,"▲","-")),2),NA())</f>
        <v>-2.15</v>
      </c>
      <c r="F21" s="174">
        <f>IF(ISNUMBER(VALUE(SUBSTITUTE(実質収支比率等に係る経年分析!J$49,"▲","-"))),ROUND(VALUE(SUBSTITUTE(実質収支比率等に係る経年分析!J$49,"▲","-")),2),NA())</f>
        <v>0.53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墓園事業特別会計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1.94</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3.86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3.11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2.2400000000000002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4.2699999999999996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3.67</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5.1100000000000003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17.170000000000002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15.45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8141</v>
      </c>
      <c r="E42" s="176"/>
      <c r="F42" s="176"/>
      <c r="G42" s="176">
        <f>'実質公債費比率（分子）の構造'!L$52</f>
        <v>7360</v>
      </c>
      <c r="H42" s="176"/>
      <c r="I42" s="176"/>
      <c r="J42" s="176">
        <f>'実質公債費比率（分子）の構造'!M$52</f>
        <v>7183</v>
      </c>
      <c r="K42" s="176"/>
      <c r="L42" s="176"/>
      <c r="M42" s="176">
        <f>'実質公債費比率（分子）の構造'!N$52</f>
        <v>6848</v>
      </c>
      <c r="N42" s="176"/>
      <c r="O42" s="176"/>
      <c r="P42" s="176">
        <f>'実質公債費比率（分子）の構造'!O$52</f>
        <v>6403</v>
      </c>
    </row>
    <row r="43" spans="1:16" x14ac:dyDescent="0.15">
      <c r="A43" s="176" t="s">
        <v>16</v>
      </c>
      <c r="B43" s="176">
        <f>'実質公債費比率（分子）の構造'!K$51</f>
        <v>2</v>
      </c>
      <c r="C43" s="176"/>
      <c r="D43" s="176"/>
      <c r="E43" s="176">
        <f>'実質公債費比率（分子）の構造'!L$51</f>
        <v>0</v>
      </c>
      <c r="F43" s="176"/>
      <c r="G43" s="176"/>
      <c r="H43" s="176">
        <f>'実質公債費比率（分子）の構造'!M$51</f>
        <v>2</v>
      </c>
      <c r="I43" s="176"/>
      <c r="J43" s="176"/>
      <c r="K43" s="176">
        <f>'実質公債費比率（分子）の構造'!N$51</f>
        <v>1</v>
      </c>
      <c r="L43" s="176"/>
      <c r="M43" s="176"/>
      <c r="N43" s="176">
        <f>'実質公債費比率（分子）の構造'!O$51</f>
        <v>1</v>
      </c>
      <c r="O43" s="176"/>
      <c r="P43" s="176"/>
    </row>
    <row r="44" spans="1:16" x14ac:dyDescent="0.15">
      <c r="A44" s="176" t="s">
        <v>62</v>
      </c>
      <c r="B44" s="176">
        <f>'実質公債費比率（分子）の構造'!K$50</f>
        <v>17</v>
      </c>
      <c r="C44" s="176"/>
      <c r="D44" s="176"/>
      <c r="E44" s="176">
        <f>'実質公債費比率（分子）の構造'!L$50</f>
        <v>5</v>
      </c>
      <c r="F44" s="176"/>
      <c r="G44" s="176"/>
      <c r="H44" s="176">
        <f>'実質公債費比率（分子）の構造'!M$50</f>
        <v>35</v>
      </c>
      <c r="I44" s="176"/>
      <c r="J44" s="176"/>
      <c r="K44" s="176">
        <f>'実質公債費比率（分子）の構造'!N$50</f>
        <v>29</v>
      </c>
      <c r="L44" s="176"/>
      <c r="M44" s="176"/>
      <c r="N44" s="176">
        <f>'実質公債費比率（分子）の構造'!O$50</f>
        <v>15</v>
      </c>
      <c r="O44" s="176"/>
      <c r="P44" s="176"/>
    </row>
    <row r="45" spans="1:16" x14ac:dyDescent="0.15">
      <c r="A45" s="176" t="s">
        <v>63</v>
      </c>
      <c r="B45" s="176">
        <f>'実質公債費比率（分子）の構造'!K$49</f>
        <v>410</v>
      </c>
      <c r="C45" s="176"/>
      <c r="D45" s="176"/>
      <c r="E45" s="176">
        <f>'実質公債費比率（分子）の構造'!L$49</f>
        <v>240</v>
      </c>
      <c r="F45" s="176"/>
      <c r="G45" s="176"/>
      <c r="H45" s="176">
        <f>'実質公債費比率（分子）の構造'!M$49</f>
        <v>325</v>
      </c>
      <c r="I45" s="176"/>
      <c r="J45" s="176"/>
      <c r="K45" s="176">
        <f>'実質公債費比率（分子）の構造'!N$49</f>
        <v>347</v>
      </c>
      <c r="L45" s="176"/>
      <c r="M45" s="176"/>
      <c r="N45" s="176">
        <f>'実質公債費比率（分子）の構造'!O$49</f>
        <v>340</v>
      </c>
      <c r="O45" s="176"/>
      <c r="P45" s="176"/>
    </row>
    <row r="46" spans="1:16" x14ac:dyDescent="0.15">
      <c r="A46" s="176" t="s">
        <v>64</v>
      </c>
      <c r="B46" s="176">
        <f>'実質公債費比率（分子）の構造'!K$48</f>
        <v>1757</v>
      </c>
      <c r="C46" s="176"/>
      <c r="D46" s="176"/>
      <c r="E46" s="176">
        <f>'実質公債費比率（分子）の構造'!L$48</f>
        <v>1758</v>
      </c>
      <c r="F46" s="176"/>
      <c r="G46" s="176"/>
      <c r="H46" s="176">
        <f>'実質公債費比率（分子）の構造'!M$48</f>
        <v>1812</v>
      </c>
      <c r="I46" s="176"/>
      <c r="J46" s="176"/>
      <c r="K46" s="176">
        <f>'実質公債費比率（分子）の構造'!N$48</f>
        <v>1790</v>
      </c>
      <c r="L46" s="176"/>
      <c r="M46" s="176"/>
      <c r="N46" s="176">
        <f>'実質公債費比率（分子）の構造'!O$48</f>
        <v>1735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7559</v>
      </c>
      <c r="C49" s="176"/>
      <c r="D49" s="176"/>
      <c r="E49" s="176">
        <f>'実質公債費比率（分子）の構造'!L$45</f>
        <v>7145</v>
      </c>
      <c r="F49" s="176"/>
      <c r="G49" s="176"/>
      <c r="H49" s="176">
        <f>'実質公債費比率（分子）の構造'!M$45</f>
        <v>7130</v>
      </c>
      <c r="I49" s="176"/>
      <c r="J49" s="176"/>
      <c r="K49" s="176">
        <f>'実質公債費比率（分子）の構造'!N$45</f>
        <v>6866</v>
      </c>
      <c r="L49" s="176"/>
      <c r="M49" s="176"/>
      <c r="N49" s="176">
        <f>'実質公債費比率（分子）の構造'!O$45</f>
        <v>6426</v>
      </c>
      <c r="O49" s="176"/>
      <c r="P49" s="176"/>
    </row>
    <row r="50" spans="1:16" x14ac:dyDescent="0.15">
      <c r="A50" s="176" t="s">
        <v>67</v>
      </c>
      <c r="B50" s="176" t="e">
        <f>NA()</f>
        <v>#N/A</v>
      </c>
      <c r="C50" s="176">
        <f>IF(ISNUMBER('実質公債費比率（分子）の構造'!K$53),'実質公債費比率（分子）の構造'!K$53,NA())</f>
        <v>1604</v>
      </c>
      <c r="D50" s="176" t="e">
        <f>NA()</f>
        <v>#N/A</v>
      </c>
      <c r="E50" s="176" t="e">
        <f>NA()</f>
        <v>#N/A</v>
      </c>
      <c r="F50" s="176">
        <f>IF(ISNUMBER('実質公債費比率（分子）の構造'!L$53),'実質公債費比率（分子）の構造'!L$53,NA())</f>
        <v>1788</v>
      </c>
      <c r="G50" s="176" t="e">
        <f>NA()</f>
        <v>#N/A</v>
      </c>
      <c r="H50" s="176" t="e">
        <f>NA()</f>
        <v>#N/A</v>
      </c>
      <c r="I50" s="176">
        <f>IF(ISNUMBER('実質公債費比率（分子）の構造'!M$53),'実質公債費比率（分子）の構造'!M$53,NA())</f>
        <v>2121</v>
      </c>
      <c r="J50" s="176" t="e">
        <f>NA()</f>
        <v>#N/A</v>
      </c>
      <c r="K50" s="176" t="e">
        <f>NA()</f>
        <v>#N/A</v>
      </c>
      <c r="L50" s="176">
        <f>IF(ISNUMBER('実質公債費比率（分子）の構造'!N$53),'実質公債費比率（分子）の構造'!N$53,NA())</f>
        <v>2185</v>
      </c>
      <c r="M50" s="176" t="e">
        <f>NA()</f>
        <v>#N/A</v>
      </c>
      <c r="N50" s="176" t="e">
        <f>NA()</f>
        <v>#N/A</v>
      </c>
      <c r="O50" s="176">
        <f>IF(ISNUMBER('実質公債費比率（分子）の構造'!O$53),'実質公債費比率（分子）の構造'!O$53,NA())</f>
        <v>2114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59396</v>
      </c>
      <c r="E56" s="175"/>
      <c r="F56" s="175"/>
      <c r="G56" s="175">
        <f>'将来負担比率（分子）の構造'!J$52</f>
        <v>57242</v>
      </c>
      <c r="H56" s="175"/>
      <c r="I56" s="175"/>
      <c r="J56" s="175">
        <f>'将来負担比率（分子）の構造'!K$52</f>
        <v>54615</v>
      </c>
      <c r="K56" s="175"/>
      <c r="L56" s="175"/>
      <c r="M56" s="175">
        <f>'将来負担比率（分子）の構造'!L$52</f>
        <v>51869</v>
      </c>
      <c r="N56" s="175"/>
      <c r="O56" s="175"/>
      <c r="P56" s="175">
        <f>'将来負担比率（分子）の構造'!M$52</f>
        <v>50745</v>
      </c>
    </row>
    <row r="57" spans="1:16" x14ac:dyDescent="0.15">
      <c r="A57" s="175" t="s">
        <v>42</v>
      </c>
      <c r="B57" s="175"/>
      <c r="C57" s="175"/>
      <c r="D57" s="175">
        <f>'将来負担比率（分子）の構造'!I$51</f>
        <v>9146</v>
      </c>
      <c r="E57" s="175"/>
      <c r="F57" s="175"/>
      <c r="G57" s="175">
        <f>'将来負担比率（分子）の構造'!J$51</f>
        <v>9491</v>
      </c>
      <c r="H57" s="175"/>
      <c r="I57" s="175"/>
      <c r="J57" s="175">
        <f>'将来負担比率（分子）の構造'!K$51</f>
        <v>10441</v>
      </c>
      <c r="K57" s="175"/>
      <c r="L57" s="175"/>
      <c r="M57" s="175">
        <f>'将来負担比率（分子）の構造'!L$51</f>
        <v>11147</v>
      </c>
      <c r="N57" s="175"/>
      <c r="O57" s="175"/>
      <c r="P57" s="175">
        <f>'将来負担比率（分子）の構造'!M$51</f>
        <v>12406</v>
      </c>
    </row>
    <row r="58" spans="1:16" x14ac:dyDescent="0.15">
      <c r="A58" s="175" t="s">
        <v>41</v>
      </c>
      <c r="B58" s="175"/>
      <c r="C58" s="175"/>
      <c r="D58" s="175">
        <f>'将来負担比率（分子）の構造'!I$50</f>
        <v>21195</v>
      </c>
      <c r="E58" s="175"/>
      <c r="F58" s="175"/>
      <c r="G58" s="175">
        <f>'将来負担比率（分子）の構造'!J$50</f>
        <v>20126</v>
      </c>
      <c r="H58" s="175"/>
      <c r="I58" s="175"/>
      <c r="J58" s="175">
        <f>'将来負担比率（分子）の構造'!K$50</f>
        <v>23227</v>
      </c>
      <c r="K58" s="175"/>
      <c r="L58" s="175"/>
      <c r="M58" s="175">
        <f>'将来負担比率（分子）の構造'!L$50</f>
        <v>22861</v>
      </c>
      <c r="N58" s="175"/>
      <c r="O58" s="175"/>
      <c r="P58" s="175">
        <f>'将来負担比率（分子）の構造'!M$50</f>
        <v>20593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978</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6792</v>
      </c>
      <c r="C62" s="175"/>
      <c r="D62" s="175"/>
      <c r="E62" s="175">
        <f>'将来負担比率（分子）の構造'!J$45</f>
        <v>6671</v>
      </c>
      <c r="F62" s="175"/>
      <c r="G62" s="175"/>
      <c r="H62" s="175">
        <f>'将来負担比率（分子）の構造'!K$45</f>
        <v>6431</v>
      </c>
      <c r="I62" s="175"/>
      <c r="J62" s="175"/>
      <c r="K62" s="175">
        <f>'将来負担比率（分子）の構造'!L$45</f>
        <v>6356</v>
      </c>
      <c r="L62" s="175"/>
      <c r="M62" s="175"/>
      <c r="N62" s="175">
        <f>'将来負担比率（分子）の構造'!M$45</f>
        <v>6686</v>
      </c>
      <c r="O62" s="175"/>
      <c r="P62" s="175"/>
    </row>
    <row r="63" spans="1:16" x14ac:dyDescent="0.15">
      <c r="A63" s="175" t="s">
        <v>34</v>
      </c>
      <c r="B63" s="175">
        <f>'将来負担比率（分子）の構造'!I$44</f>
        <v>1227</v>
      </c>
      <c r="C63" s="175"/>
      <c r="D63" s="175"/>
      <c r="E63" s="175">
        <f>'将来負担比率（分子）の構造'!J$44</f>
        <v>1019</v>
      </c>
      <c r="F63" s="175"/>
      <c r="G63" s="175"/>
      <c r="H63" s="175">
        <f>'将来負担比率（分子）の構造'!K$44</f>
        <v>795</v>
      </c>
      <c r="I63" s="175"/>
      <c r="J63" s="175"/>
      <c r="K63" s="175">
        <f>'将来負担比率（分子）の構造'!L$44</f>
        <v>586</v>
      </c>
      <c r="L63" s="175"/>
      <c r="M63" s="175"/>
      <c r="N63" s="175">
        <f>'将来負担比率（分子）の構造'!M$44</f>
        <v>662</v>
      </c>
      <c r="O63" s="175"/>
      <c r="P63" s="175"/>
    </row>
    <row r="64" spans="1:16" x14ac:dyDescent="0.15">
      <c r="A64" s="175" t="s">
        <v>33</v>
      </c>
      <c r="B64" s="175">
        <f>'将来負担比率（分子）の構造'!I$43</f>
        <v>21318</v>
      </c>
      <c r="C64" s="175"/>
      <c r="D64" s="175"/>
      <c r="E64" s="175">
        <f>'将来負担比率（分子）の構造'!J$43</f>
        <v>20404</v>
      </c>
      <c r="F64" s="175"/>
      <c r="G64" s="175"/>
      <c r="H64" s="175">
        <f>'将来負担比率（分子）の構造'!K$43</f>
        <v>19744</v>
      </c>
      <c r="I64" s="175"/>
      <c r="J64" s="175"/>
      <c r="K64" s="175">
        <f>'将来負担比率（分子）の構造'!L$43</f>
        <v>19278</v>
      </c>
      <c r="L64" s="175"/>
      <c r="M64" s="175"/>
      <c r="N64" s="175">
        <f>'将来負担比率（分子）の構造'!M$43</f>
        <v>18975</v>
      </c>
      <c r="O64" s="175"/>
      <c r="P64" s="175"/>
    </row>
    <row r="65" spans="1:16" x14ac:dyDescent="0.15">
      <c r="A65" s="175" t="s">
        <v>32</v>
      </c>
      <c r="B65" s="175">
        <f>'将来負担比率（分子）の構造'!I$42</f>
        <v>1018</v>
      </c>
      <c r="C65" s="175"/>
      <c r="D65" s="175"/>
      <c r="E65" s="175">
        <f>'将来負担比率（分子）の構造'!J$42</f>
        <v>1015</v>
      </c>
      <c r="F65" s="175"/>
      <c r="G65" s="175"/>
      <c r="H65" s="175">
        <f>'将来負担比率（分子）の構造'!K$42</f>
        <v>1013</v>
      </c>
      <c r="I65" s="175"/>
      <c r="J65" s="175"/>
      <c r="K65" s="175">
        <f>'将来負担比率（分子）の構造'!L$42</f>
        <v>1013</v>
      </c>
      <c r="L65" s="175"/>
      <c r="M65" s="175"/>
      <c r="N65" s="175" t="str">
        <f>'将来負担比率（分子）の構造'!M$42</f>
        <v>-</v>
      </c>
      <c r="O65" s="175"/>
      <c r="P65" s="175"/>
    </row>
    <row r="66" spans="1:16" x14ac:dyDescent="0.15">
      <c r="A66" s="175" t="s">
        <v>31</v>
      </c>
      <c r="B66" s="175">
        <f>'将来負担比率（分子）の構造'!I$41</f>
        <v>54432</v>
      </c>
      <c r="C66" s="175"/>
      <c r="D66" s="175"/>
      <c r="E66" s="175">
        <f>'将来負担比率（分子）の構造'!J$41</f>
        <v>53228</v>
      </c>
      <c r="F66" s="175"/>
      <c r="G66" s="175"/>
      <c r="H66" s="175">
        <f>'将来負担比率（分子）の構造'!K$41</f>
        <v>50751</v>
      </c>
      <c r="I66" s="175"/>
      <c r="J66" s="175"/>
      <c r="K66" s="175">
        <f>'将来負担比率（分子）の構造'!L$41</f>
        <v>47537</v>
      </c>
      <c r="L66" s="175"/>
      <c r="M66" s="175"/>
      <c r="N66" s="175">
        <f>'将来負担比率（分子）の構造'!M$41</f>
        <v>45748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5310</v>
      </c>
      <c r="C72" s="179">
        <f>基金残高に係る経年分析!G55</f>
        <v>4649</v>
      </c>
      <c r="D72" s="179">
        <f>基金残高に係る経年分析!H55</f>
        <v>5030</v>
      </c>
    </row>
    <row r="73" spans="1:16" x14ac:dyDescent="0.15">
      <c r="A73" s="178" t="s">
        <v>74</v>
      </c>
      <c r="B73" s="179">
        <f>基金残高に係る経年分析!F56</f>
        <v>3044</v>
      </c>
      <c r="C73" s="179">
        <f>基金残高に係る経年分析!G56</f>
        <v>3045</v>
      </c>
      <c r="D73" s="179">
        <f>基金残高に係る経年分析!H56</f>
        <v>2045</v>
      </c>
    </row>
    <row r="74" spans="1:16" x14ac:dyDescent="0.15">
      <c r="A74" s="178" t="s">
        <v>75</v>
      </c>
      <c r="B74" s="179">
        <f>基金残高に係る経年分析!F57</f>
        <v>15804</v>
      </c>
      <c r="C74" s="179">
        <f>基金残高に係る経年分析!G57</f>
        <v>16194</v>
      </c>
      <c r="D74" s="179">
        <f>基金残高に係る経年分析!H57</f>
        <v>14837</v>
      </c>
    </row>
  </sheetData>
  <sheetProtection algorithmName="SHA-512" hashValue="/JAWlRJSgZ/Ui0i7KlwxUtvCTwh6gNrrsTpkHH0fYkbsZ49VwnbusowJno9R4eBb6iEkiK+svlZCbgP2SC2FWw==" saltValue="y/i1uvdeLkgtvLjcvPQI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18178818</v>
      </c>
      <c r="S5" s="613"/>
      <c r="T5" s="613"/>
      <c r="U5" s="613"/>
      <c r="V5" s="613"/>
      <c r="W5" s="613"/>
      <c r="X5" s="613"/>
      <c r="Y5" s="614"/>
      <c r="Z5" s="615">
        <v>24.4</v>
      </c>
      <c r="AA5" s="615"/>
      <c r="AB5" s="615"/>
      <c r="AC5" s="615"/>
      <c r="AD5" s="616">
        <v>17135329</v>
      </c>
      <c r="AE5" s="616"/>
      <c r="AF5" s="616"/>
      <c r="AG5" s="616"/>
      <c r="AH5" s="616"/>
      <c r="AI5" s="616"/>
      <c r="AJ5" s="616"/>
      <c r="AK5" s="616"/>
      <c r="AL5" s="617">
        <v>52.1</v>
      </c>
      <c r="AM5" s="618"/>
      <c r="AN5" s="618"/>
      <c r="AO5" s="619"/>
      <c r="AP5" s="609" t="s">
        <v>215</v>
      </c>
      <c r="AQ5" s="610"/>
      <c r="AR5" s="610"/>
      <c r="AS5" s="610"/>
      <c r="AT5" s="610"/>
      <c r="AU5" s="610"/>
      <c r="AV5" s="610"/>
      <c r="AW5" s="610"/>
      <c r="AX5" s="610"/>
      <c r="AY5" s="610"/>
      <c r="AZ5" s="610"/>
      <c r="BA5" s="610"/>
      <c r="BB5" s="610"/>
      <c r="BC5" s="610"/>
      <c r="BD5" s="610"/>
      <c r="BE5" s="610"/>
      <c r="BF5" s="611"/>
      <c r="BG5" s="623">
        <v>17133110</v>
      </c>
      <c r="BH5" s="624"/>
      <c r="BI5" s="624"/>
      <c r="BJ5" s="624"/>
      <c r="BK5" s="624"/>
      <c r="BL5" s="624"/>
      <c r="BM5" s="624"/>
      <c r="BN5" s="625"/>
      <c r="BO5" s="626">
        <v>94.2</v>
      </c>
      <c r="BP5" s="626"/>
      <c r="BQ5" s="626"/>
      <c r="BR5" s="626"/>
      <c r="BS5" s="627">
        <v>192468</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531915</v>
      </c>
      <c r="S6" s="624"/>
      <c r="T6" s="624"/>
      <c r="U6" s="624"/>
      <c r="V6" s="624"/>
      <c r="W6" s="624"/>
      <c r="X6" s="624"/>
      <c r="Y6" s="625"/>
      <c r="Z6" s="626">
        <v>0.7</v>
      </c>
      <c r="AA6" s="626"/>
      <c r="AB6" s="626"/>
      <c r="AC6" s="626"/>
      <c r="AD6" s="627">
        <v>531915</v>
      </c>
      <c r="AE6" s="627"/>
      <c r="AF6" s="627"/>
      <c r="AG6" s="627"/>
      <c r="AH6" s="627"/>
      <c r="AI6" s="627"/>
      <c r="AJ6" s="627"/>
      <c r="AK6" s="627"/>
      <c r="AL6" s="628">
        <v>1.6</v>
      </c>
      <c r="AM6" s="629"/>
      <c r="AN6" s="629"/>
      <c r="AO6" s="630"/>
      <c r="AP6" s="620" t="s">
        <v>220</v>
      </c>
      <c r="AQ6" s="621"/>
      <c r="AR6" s="621"/>
      <c r="AS6" s="621"/>
      <c r="AT6" s="621"/>
      <c r="AU6" s="621"/>
      <c r="AV6" s="621"/>
      <c r="AW6" s="621"/>
      <c r="AX6" s="621"/>
      <c r="AY6" s="621"/>
      <c r="AZ6" s="621"/>
      <c r="BA6" s="621"/>
      <c r="BB6" s="621"/>
      <c r="BC6" s="621"/>
      <c r="BD6" s="621"/>
      <c r="BE6" s="621"/>
      <c r="BF6" s="622"/>
      <c r="BG6" s="623">
        <v>17133110</v>
      </c>
      <c r="BH6" s="624"/>
      <c r="BI6" s="624"/>
      <c r="BJ6" s="624"/>
      <c r="BK6" s="624"/>
      <c r="BL6" s="624"/>
      <c r="BM6" s="624"/>
      <c r="BN6" s="625"/>
      <c r="BO6" s="626">
        <v>94.2</v>
      </c>
      <c r="BP6" s="626"/>
      <c r="BQ6" s="626"/>
      <c r="BR6" s="626"/>
      <c r="BS6" s="627">
        <v>192468</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311109</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311086</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4731</v>
      </c>
      <c r="S7" s="624"/>
      <c r="T7" s="624"/>
      <c r="U7" s="624"/>
      <c r="V7" s="624"/>
      <c r="W7" s="624"/>
      <c r="X7" s="624"/>
      <c r="Y7" s="625"/>
      <c r="Z7" s="626">
        <v>0</v>
      </c>
      <c r="AA7" s="626"/>
      <c r="AB7" s="626"/>
      <c r="AC7" s="626"/>
      <c r="AD7" s="627">
        <v>4731</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7206146</v>
      </c>
      <c r="BH7" s="624"/>
      <c r="BI7" s="624"/>
      <c r="BJ7" s="624"/>
      <c r="BK7" s="624"/>
      <c r="BL7" s="624"/>
      <c r="BM7" s="624"/>
      <c r="BN7" s="625"/>
      <c r="BO7" s="626">
        <v>39.6</v>
      </c>
      <c r="BP7" s="626"/>
      <c r="BQ7" s="626"/>
      <c r="BR7" s="626"/>
      <c r="BS7" s="627">
        <v>192468</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8096440</v>
      </c>
      <c r="CS7" s="624"/>
      <c r="CT7" s="624"/>
      <c r="CU7" s="624"/>
      <c r="CV7" s="624"/>
      <c r="CW7" s="624"/>
      <c r="CX7" s="624"/>
      <c r="CY7" s="625"/>
      <c r="CZ7" s="626">
        <v>11.1</v>
      </c>
      <c r="DA7" s="626"/>
      <c r="DB7" s="626"/>
      <c r="DC7" s="626"/>
      <c r="DD7" s="632">
        <v>120072</v>
      </c>
      <c r="DE7" s="624"/>
      <c r="DF7" s="624"/>
      <c r="DG7" s="624"/>
      <c r="DH7" s="624"/>
      <c r="DI7" s="624"/>
      <c r="DJ7" s="624"/>
      <c r="DK7" s="624"/>
      <c r="DL7" s="624"/>
      <c r="DM7" s="624"/>
      <c r="DN7" s="624"/>
      <c r="DO7" s="624"/>
      <c r="DP7" s="625"/>
      <c r="DQ7" s="632">
        <v>7393396</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59339</v>
      </c>
      <c r="S8" s="624"/>
      <c r="T8" s="624"/>
      <c r="U8" s="624"/>
      <c r="V8" s="624"/>
      <c r="W8" s="624"/>
      <c r="X8" s="624"/>
      <c r="Y8" s="625"/>
      <c r="Z8" s="626">
        <v>0.1</v>
      </c>
      <c r="AA8" s="626"/>
      <c r="AB8" s="626"/>
      <c r="AC8" s="626"/>
      <c r="AD8" s="627">
        <v>59339</v>
      </c>
      <c r="AE8" s="627"/>
      <c r="AF8" s="627"/>
      <c r="AG8" s="627"/>
      <c r="AH8" s="627"/>
      <c r="AI8" s="627"/>
      <c r="AJ8" s="627"/>
      <c r="AK8" s="627"/>
      <c r="AL8" s="628">
        <v>0.2</v>
      </c>
      <c r="AM8" s="629"/>
      <c r="AN8" s="629"/>
      <c r="AO8" s="630"/>
      <c r="AP8" s="620" t="s">
        <v>226</v>
      </c>
      <c r="AQ8" s="621"/>
      <c r="AR8" s="621"/>
      <c r="AS8" s="621"/>
      <c r="AT8" s="621"/>
      <c r="AU8" s="621"/>
      <c r="AV8" s="621"/>
      <c r="AW8" s="621"/>
      <c r="AX8" s="621"/>
      <c r="AY8" s="621"/>
      <c r="AZ8" s="621"/>
      <c r="BA8" s="621"/>
      <c r="BB8" s="621"/>
      <c r="BC8" s="621"/>
      <c r="BD8" s="621"/>
      <c r="BE8" s="621"/>
      <c r="BF8" s="622"/>
      <c r="BG8" s="623">
        <v>233593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30204315</v>
      </c>
      <c r="CS8" s="624"/>
      <c r="CT8" s="624"/>
      <c r="CU8" s="624"/>
      <c r="CV8" s="624"/>
      <c r="CW8" s="624"/>
      <c r="CX8" s="624"/>
      <c r="CY8" s="625"/>
      <c r="CZ8" s="626">
        <v>41.5</v>
      </c>
      <c r="DA8" s="626"/>
      <c r="DB8" s="626"/>
      <c r="DC8" s="626"/>
      <c r="DD8" s="632">
        <v>928814</v>
      </c>
      <c r="DE8" s="624"/>
      <c r="DF8" s="624"/>
      <c r="DG8" s="624"/>
      <c r="DH8" s="624"/>
      <c r="DI8" s="624"/>
      <c r="DJ8" s="624"/>
      <c r="DK8" s="624"/>
      <c r="DL8" s="624"/>
      <c r="DM8" s="624"/>
      <c r="DN8" s="624"/>
      <c r="DO8" s="624"/>
      <c r="DP8" s="625"/>
      <c r="DQ8" s="632">
        <v>12796120</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74204</v>
      </c>
      <c r="S9" s="624"/>
      <c r="T9" s="624"/>
      <c r="U9" s="624"/>
      <c r="V9" s="624"/>
      <c r="W9" s="624"/>
      <c r="X9" s="624"/>
      <c r="Y9" s="625"/>
      <c r="Z9" s="626">
        <v>0.1</v>
      </c>
      <c r="AA9" s="626"/>
      <c r="AB9" s="626"/>
      <c r="AC9" s="626"/>
      <c r="AD9" s="627">
        <v>74204</v>
      </c>
      <c r="AE9" s="627"/>
      <c r="AF9" s="627"/>
      <c r="AG9" s="627"/>
      <c r="AH9" s="627"/>
      <c r="AI9" s="627"/>
      <c r="AJ9" s="627"/>
      <c r="AK9" s="627"/>
      <c r="AL9" s="628">
        <v>0.2</v>
      </c>
      <c r="AM9" s="629"/>
      <c r="AN9" s="629"/>
      <c r="AO9" s="630"/>
      <c r="AP9" s="620" t="s">
        <v>229</v>
      </c>
      <c r="AQ9" s="621"/>
      <c r="AR9" s="621"/>
      <c r="AS9" s="621"/>
      <c r="AT9" s="621"/>
      <c r="AU9" s="621"/>
      <c r="AV9" s="621"/>
      <c r="AW9" s="621"/>
      <c r="AX9" s="621"/>
      <c r="AY9" s="621"/>
      <c r="AZ9" s="621"/>
      <c r="BA9" s="621"/>
      <c r="BB9" s="621"/>
      <c r="BC9" s="621"/>
      <c r="BD9" s="621"/>
      <c r="BE9" s="621"/>
      <c r="BF9" s="622"/>
      <c r="BG9" s="623">
        <v>5918140</v>
      </c>
      <c r="BH9" s="624"/>
      <c r="BI9" s="624"/>
      <c r="BJ9" s="624"/>
      <c r="BK9" s="624"/>
      <c r="BL9" s="624"/>
      <c r="BM9" s="624"/>
      <c r="BN9" s="625"/>
      <c r="BO9" s="626">
        <v>32.6</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4840162</v>
      </c>
      <c r="CS9" s="624"/>
      <c r="CT9" s="624"/>
      <c r="CU9" s="624"/>
      <c r="CV9" s="624"/>
      <c r="CW9" s="624"/>
      <c r="CX9" s="624"/>
      <c r="CY9" s="625"/>
      <c r="CZ9" s="626">
        <v>6.7</v>
      </c>
      <c r="DA9" s="626"/>
      <c r="DB9" s="626"/>
      <c r="DC9" s="626"/>
      <c r="DD9" s="632">
        <v>176746</v>
      </c>
      <c r="DE9" s="624"/>
      <c r="DF9" s="624"/>
      <c r="DG9" s="624"/>
      <c r="DH9" s="624"/>
      <c r="DI9" s="624"/>
      <c r="DJ9" s="624"/>
      <c r="DK9" s="624"/>
      <c r="DL9" s="624"/>
      <c r="DM9" s="624"/>
      <c r="DN9" s="624"/>
      <c r="DO9" s="624"/>
      <c r="DP9" s="625"/>
      <c r="DQ9" s="632">
        <v>3907614</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379981</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104139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66710</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3425147</v>
      </c>
      <c r="S11" s="624"/>
      <c r="T11" s="624"/>
      <c r="U11" s="624"/>
      <c r="V11" s="624"/>
      <c r="W11" s="624"/>
      <c r="X11" s="624"/>
      <c r="Y11" s="625"/>
      <c r="Z11" s="628">
        <v>4.5999999999999996</v>
      </c>
      <c r="AA11" s="629"/>
      <c r="AB11" s="629"/>
      <c r="AC11" s="635"/>
      <c r="AD11" s="632">
        <v>3425147</v>
      </c>
      <c r="AE11" s="624"/>
      <c r="AF11" s="624"/>
      <c r="AG11" s="624"/>
      <c r="AH11" s="624"/>
      <c r="AI11" s="624"/>
      <c r="AJ11" s="624"/>
      <c r="AK11" s="625"/>
      <c r="AL11" s="628">
        <v>10.4</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674432</v>
      </c>
      <c r="BH11" s="624"/>
      <c r="BI11" s="624"/>
      <c r="BJ11" s="624"/>
      <c r="BK11" s="624"/>
      <c r="BL11" s="624"/>
      <c r="BM11" s="624"/>
      <c r="BN11" s="625"/>
      <c r="BO11" s="626">
        <v>3.7</v>
      </c>
      <c r="BP11" s="626"/>
      <c r="BQ11" s="626"/>
      <c r="BR11" s="626"/>
      <c r="BS11" s="627">
        <v>192468</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3932912</v>
      </c>
      <c r="CS11" s="624"/>
      <c r="CT11" s="624"/>
      <c r="CU11" s="624"/>
      <c r="CV11" s="624"/>
      <c r="CW11" s="624"/>
      <c r="CX11" s="624"/>
      <c r="CY11" s="625"/>
      <c r="CZ11" s="626">
        <v>5.4</v>
      </c>
      <c r="DA11" s="626"/>
      <c r="DB11" s="626"/>
      <c r="DC11" s="626"/>
      <c r="DD11" s="632">
        <v>1399335</v>
      </c>
      <c r="DE11" s="624"/>
      <c r="DF11" s="624"/>
      <c r="DG11" s="624"/>
      <c r="DH11" s="624"/>
      <c r="DI11" s="624"/>
      <c r="DJ11" s="624"/>
      <c r="DK11" s="624"/>
      <c r="DL11" s="624"/>
      <c r="DM11" s="624"/>
      <c r="DN11" s="624"/>
      <c r="DO11" s="624"/>
      <c r="DP11" s="625"/>
      <c r="DQ11" s="632">
        <v>1890461</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39336</v>
      </c>
      <c r="S12" s="624"/>
      <c r="T12" s="624"/>
      <c r="U12" s="624"/>
      <c r="V12" s="624"/>
      <c r="W12" s="624"/>
      <c r="X12" s="624"/>
      <c r="Y12" s="625"/>
      <c r="Z12" s="626">
        <v>0.1</v>
      </c>
      <c r="AA12" s="626"/>
      <c r="AB12" s="626"/>
      <c r="AC12" s="626"/>
      <c r="AD12" s="627">
        <v>39336</v>
      </c>
      <c r="AE12" s="627"/>
      <c r="AF12" s="627"/>
      <c r="AG12" s="627"/>
      <c r="AH12" s="627"/>
      <c r="AI12" s="627"/>
      <c r="AJ12" s="627"/>
      <c r="AK12" s="627"/>
      <c r="AL12" s="628">
        <v>0.1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8265081</v>
      </c>
      <c r="BH12" s="624"/>
      <c r="BI12" s="624"/>
      <c r="BJ12" s="624"/>
      <c r="BK12" s="624"/>
      <c r="BL12" s="624"/>
      <c r="BM12" s="624"/>
      <c r="BN12" s="625"/>
      <c r="BO12" s="626">
        <v>45.5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4498320</v>
      </c>
      <c r="CS12" s="624"/>
      <c r="CT12" s="624"/>
      <c r="CU12" s="624"/>
      <c r="CV12" s="624"/>
      <c r="CW12" s="624"/>
      <c r="CX12" s="624"/>
      <c r="CY12" s="625"/>
      <c r="CZ12" s="626">
        <v>6.2</v>
      </c>
      <c r="DA12" s="626"/>
      <c r="DB12" s="626"/>
      <c r="DC12" s="626"/>
      <c r="DD12" s="632">
        <v>1534316</v>
      </c>
      <c r="DE12" s="624"/>
      <c r="DF12" s="624"/>
      <c r="DG12" s="624"/>
      <c r="DH12" s="624"/>
      <c r="DI12" s="624"/>
      <c r="DJ12" s="624"/>
      <c r="DK12" s="624"/>
      <c r="DL12" s="624"/>
      <c r="DM12" s="624"/>
      <c r="DN12" s="624"/>
      <c r="DO12" s="624"/>
      <c r="DP12" s="625"/>
      <c r="DQ12" s="632">
        <v>1457607</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8225750</v>
      </c>
      <c r="BH13" s="624"/>
      <c r="BI13" s="624"/>
      <c r="BJ13" s="624"/>
      <c r="BK13" s="624"/>
      <c r="BL13" s="624"/>
      <c r="BM13" s="624"/>
      <c r="BN13" s="625"/>
      <c r="BO13" s="626">
        <v>45.2</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5713772</v>
      </c>
      <c r="CS13" s="624"/>
      <c r="CT13" s="624"/>
      <c r="CU13" s="624"/>
      <c r="CV13" s="624"/>
      <c r="CW13" s="624"/>
      <c r="CX13" s="624"/>
      <c r="CY13" s="625"/>
      <c r="CZ13" s="626">
        <v>7.9</v>
      </c>
      <c r="DA13" s="626"/>
      <c r="DB13" s="626"/>
      <c r="DC13" s="626"/>
      <c r="DD13" s="632">
        <v>3166336</v>
      </c>
      <c r="DE13" s="624"/>
      <c r="DF13" s="624"/>
      <c r="DG13" s="624"/>
      <c r="DH13" s="624"/>
      <c r="DI13" s="624"/>
      <c r="DJ13" s="624"/>
      <c r="DK13" s="624"/>
      <c r="DL13" s="624"/>
      <c r="DM13" s="624"/>
      <c r="DN13" s="624"/>
      <c r="DO13" s="624"/>
      <c r="DP13" s="625"/>
      <c r="DQ13" s="632">
        <v>2416737</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1559</v>
      </c>
      <c r="S14" s="624"/>
      <c r="T14" s="624"/>
      <c r="U14" s="624"/>
      <c r="V14" s="624"/>
      <c r="W14" s="624"/>
      <c r="X14" s="624"/>
      <c r="Y14" s="625"/>
      <c r="Z14" s="626">
        <v>0</v>
      </c>
      <c r="AA14" s="626"/>
      <c r="AB14" s="626"/>
      <c r="AC14" s="626"/>
      <c r="AD14" s="627">
        <v>1559</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570822</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1878168</v>
      </c>
      <c r="CS14" s="624"/>
      <c r="CT14" s="624"/>
      <c r="CU14" s="624"/>
      <c r="CV14" s="624"/>
      <c r="CW14" s="624"/>
      <c r="CX14" s="624"/>
      <c r="CY14" s="625"/>
      <c r="CZ14" s="626">
        <v>2.6</v>
      </c>
      <c r="DA14" s="626"/>
      <c r="DB14" s="626"/>
      <c r="DC14" s="626"/>
      <c r="DD14" s="632">
        <v>94905</v>
      </c>
      <c r="DE14" s="624"/>
      <c r="DF14" s="624"/>
      <c r="DG14" s="624"/>
      <c r="DH14" s="624"/>
      <c r="DI14" s="624"/>
      <c r="DJ14" s="624"/>
      <c r="DK14" s="624"/>
      <c r="DL14" s="624"/>
      <c r="DM14" s="624"/>
      <c r="DN14" s="624"/>
      <c r="DO14" s="624"/>
      <c r="DP14" s="625"/>
      <c r="DQ14" s="632">
        <v>1709328</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1091061</v>
      </c>
      <c r="BH15" s="624"/>
      <c r="BI15" s="624"/>
      <c r="BJ15" s="624"/>
      <c r="BK15" s="624"/>
      <c r="BL15" s="624"/>
      <c r="BM15" s="624"/>
      <c r="BN15" s="625"/>
      <c r="BO15" s="626">
        <v>6</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6623211</v>
      </c>
      <c r="CS15" s="624"/>
      <c r="CT15" s="624"/>
      <c r="CU15" s="624"/>
      <c r="CV15" s="624"/>
      <c r="CW15" s="624"/>
      <c r="CX15" s="624"/>
      <c r="CY15" s="625"/>
      <c r="CZ15" s="626">
        <v>9.1</v>
      </c>
      <c r="DA15" s="626"/>
      <c r="DB15" s="626"/>
      <c r="DC15" s="626"/>
      <c r="DD15" s="632">
        <v>1450990</v>
      </c>
      <c r="DE15" s="624"/>
      <c r="DF15" s="624"/>
      <c r="DG15" s="624"/>
      <c r="DH15" s="624"/>
      <c r="DI15" s="624"/>
      <c r="DJ15" s="624"/>
      <c r="DK15" s="624"/>
      <c r="DL15" s="624"/>
      <c r="DM15" s="624"/>
      <c r="DN15" s="624"/>
      <c r="DO15" s="624"/>
      <c r="DP15" s="625"/>
      <c r="DQ15" s="632">
        <v>4201296</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37309</v>
      </c>
      <c r="S16" s="624"/>
      <c r="T16" s="624"/>
      <c r="U16" s="624"/>
      <c r="V16" s="624"/>
      <c r="W16" s="624"/>
      <c r="X16" s="624"/>
      <c r="Y16" s="625"/>
      <c r="Z16" s="626">
        <v>0.1</v>
      </c>
      <c r="AA16" s="626"/>
      <c r="AB16" s="626"/>
      <c r="AC16" s="626"/>
      <c r="AD16" s="627">
        <v>37309</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115800</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20577</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235426</v>
      </c>
      <c r="S17" s="624"/>
      <c r="T17" s="624"/>
      <c r="U17" s="624"/>
      <c r="V17" s="624"/>
      <c r="W17" s="624"/>
      <c r="X17" s="624"/>
      <c r="Y17" s="625"/>
      <c r="Z17" s="626">
        <v>0.3</v>
      </c>
      <c r="AA17" s="626"/>
      <c r="AB17" s="626"/>
      <c r="AC17" s="626"/>
      <c r="AD17" s="627">
        <v>235426</v>
      </c>
      <c r="AE17" s="627"/>
      <c r="AF17" s="627"/>
      <c r="AG17" s="627"/>
      <c r="AH17" s="627"/>
      <c r="AI17" s="627"/>
      <c r="AJ17" s="627"/>
      <c r="AK17" s="627"/>
      <c r="AL17" s="628">
        <v>0.7</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6426886</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6253446</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143651</v>
      </c>
      <c r="S18" s="624"/>
      <c r="T18" s="624"/>
      <c r="U18" s="624"/>
      <c r="V18" s="624"/>
      <c r="W18" s="624"/>
      <c r="X18" s="624"/>
      <c r="Y18" s="625"/>
      <c r="Z18" s="626">
        <v>0.2</v>
      </c>
      <c r="AA18" s="626"/>
      <c r="AB18" s="626"/>
      <c r="AC18" s="626"/>
      <c r="AD18" s="627">
        <v>143651</v>
      </c>
      <c r="AE18" s="627"/>
      <c r="AF18" s="627"/>
      <c r="AG18" s="627"/>
      <c r="AH18" s="627"/>
      <c r="AI18" s="627"/>
      <c r="AJ18" s="627"/>
      <c r="AK18" s="627"/>
      <c r="AL18" s="628">
        <v>0.4</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140804</v>
      </c>
      <c r="S19" s="624"/>
      <c r="T19" s="624"/>
      <c r="U19" s="624"/>
      <c r="V19" s="624"/>
      <c r="W19" s="624"/>
      <c r="X19" s="624"/>
      <c r="Y19" s="625"/>
      <c r="Z19" s="626">
        <v>0.2</v>
      </c>
      <c r="AA19" s="626"/>
      <c r="AB19" s="626"/>
      <c r="AC19" s="626"/>
      <c r="AD19" s="627">
        <v>140804</v>
      </c>
      <c r="AE19" s="627"/>
      <c r="AF19" s="627"/>
      <c r="AG19" s="627"/>
      <c r="AH19" s="627"/>
      <c r="AI19" s="627"/>
      <c r="AJ19" s="627"/>
      <c r="AK19" s="627"/>
      <c r="AL19" s="628">
        <v>0.4</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1045708</v>
      </c>
      <c r="BH19" s="624"/>
      <c r="BI19" s="624"/>
      <c r="BJ19" s="624"/>
      <c r="BK19" s="624"/>
      <c r="BL19" s="624"/>
      <c r="BM19" s="624"/>
      <c r="BN19" s="625"/>
      <c r="BO19" s="626">
        <v>5.8</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2847</v>
      </c>
      <c r="S20" s="624"/>
      <c r="T20" s="624"/>
      <c r="U20" s="624"/>
      <c r="V20" s="624"/>
      <c r="W20" s="624"/>
      <c r="X20" s="624"/>
      <c r="Y20" s="625"/>
      <c r="Z20" s="626">
        <v>0</v>
      </c>
      <c r="AA20" s="626"/>
      <c r="AB20" s="626"/>
      <c r="AC20" s="626"/>
      <c r="AD20" s="627">
        <v>2847</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1045708</v>
      </c>
      <c r="BH20" s="624"/>
      <c r="BI20" s="624"/>
      <c r="BJ20" s="624"/>
      <c r="BK20" s="624"/>
      <c r="BL20" s="624"/>
      <c r="BM20" s="624"/>
      <c r="BN20" s="625"/>
      <c r="BO20" s="626">
        <v>5.8</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72745234</v>
      </c>
      <c r="CS20" s="624"/>
      <c r="CT20" s="624"/>
      <c r="CU20" s="624"/>
      <c r="CV20" s="624"/>
      <c r="CW20" s="624"/>
      <c r="CX20" s="624"/>
      <c r="CY20" s="625"/>
      <c r="CZ20" s="626">
        <v>100</v>
      </c>
      <c r="DA20" s="626"/>
      <c r="DB20" s="626"/>
      <c r="DC20" s="626"/>
      <c r="DD20" s="632">
        <v>8871514</v>
      </c>
      <c r="DE20" s="624"/>
      <c r="DF20" s="624"/>
      <c r="DG20" s="624"/>
      <c r="DH20" s="624"/>
      <c r="DI20" s="624"/>
      <c r="DJ20" s="624"/>
      <c r="DK20" s="624"/>
      <c r="DL20" s="624"/>
      <c r="DM20" s="624"/>
      <c r="DN20" s="624"/>
      <c r="DO20" s="624"/>
      <c r="DP20" s="625"/>
      <c r="DQ20" s="632">
        <v>42424378</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12542840</v>
      </c>
      <c r="S21" s="624"/>
      <c r="T21" s="624"/>
      <c r="U21" s="624"/>
      <c r="V21" s="624"/>
      <c r="W21" s="624"/>
      <c r="X21" s="624"/>
      <c r="Y21" s="625"/>
      <c r="Z21" s="626">
        <v>16.899999999999999</v>
      </c>
      <c r="AA21" s="626"/>
      <c r="AB21" s="626"/>
      <c r="AC21" s="626"/>
      <c r="AD21" s="627">
        <v>11022670</v>
      </c>
      <c r="AE21" s="627"/>
      <c r="AF21" s="627"/>
      <c r="AG21" s="627"/>
      <c r="AH21" s="627"/>
      <c r="AI21" s="627"/>
      <c r="AJ21" s="627"/>
      <c r="AK21" s="627"/>
      <c r="AL21" s="628">
        <v>33.5</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2219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11022670</v>
      </c>
      <c r="S22" s="624"/>
      <c r="T22" s="624"/>
      <c r="U22" s="624"/>
      <c r="V22" s="624"/>
      <c r="W22" s="624"/>
      <c r="X22" s="624"/>
      <c r="Y22" s="625"/>
      <c r="Z22" s="626">
        <v>14.8</v>
      </c>
      <c r="AA22" s="626"/>
      <c r="AB22" s="626"/>
      <c r="AC22" s="626"/>
      <c r="AD22" s="627">
        <v>11022670</v>
      </c>
      <c r="AE22" s="627"/>
      <c r="AF22" s="627"/>
      <c r="AG22" s="627"/>
      <c r="AH22" s="627"/>
      <c r="AI22" s="627"/>
      <c r="AJ22" s="627"/>
      <c r="AK22" s="627"/>
      <c r="AL22" s="628">
        <v>33.5</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1520170</v>
      </c>
      <c r="S23" s="624"/>
      <c r="T23" s="624"/>
      <c r="U23" s="624"/>
      <c r="V23" s="624"/>
      <c r="W23" s="624"/>
      <c r="X23" s="624"/>
      <c r="Y23" s="625"/>
      <c r="Z23" s="626">
        <v>2</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1043489</v>
      </c>
      <c r="BH23" s="624"/>
      <c r="BI23" s="624"/>
      <c r="BJ23" s="624"/>
      <c r="BK23" s="624"/>
      <c r="BL23" s="624"/>
      <c r="BM23" s="624"/>
      <c r="BN23" s="625"/>
      <c r="BO23" s="626">
        <v>5.7</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34336666</v>
      </c>
      <c r="CS24" s="613"/>
      <c r="CT24" s="613"/>
      <c r="CU24" s="613"/>
      <c r="CV24" s="613"/>
      <c r="CW24" s="613"/>
      <c r="CX24" s="613"/>
      <c r="CY24" s="614"/>
      <c r="CZ24" s="617">
        <v>47.2</v>
      </c>
      <c r="DA24" s="618"/>
      <c r="DB24" s="618"/>
      <c r="DC24" s="634"/>
      <c r="DD24" s="658">
        <v>19114359</v>
      </c>
      <c r="DE24" s="613"/>
      <c r="DF24" s="613"/>
      <c r="DG24" s="613"/>
      <c r="DH24" s="613"/>
      <c r="DI24" s="613"/>
      <c r="DJ24" s="613"/>
      <c r="DK24" s="614"/>
      <c r="DL24" s="658">
        <v>17380074</v>
      </c>
      <c r="DM24" s="613"/>
      <c r="DN24" s="613"/>
      <c r="DO24" s="613"/>
      <c r="DP24" s="613"/>
      <c r="DQ24" s="613"/>
      <c r="DR24" s="613"/>
      <c r="DS24" s="613"/>
      <c r="DT24" s="613"/>
      <c r="DU24" s="613"/>
      <c r="DV24" s="614"/>
      <c r="DW24" s="617">
        <v>52.5</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35274275</v>
      </c>
      <c r="S25" s="624"/>
      <c r="T25" s="624"/>
      <c r="U25" s="624"/>
      <c r="V25" s="624"/>
      <c r="W25" s="624"/>
      <c r="X25" s="624"/>
      <c r="Y25" s="625"/>
      <c r="Z25" s="626">
        <v>47.4</v>
      </c>
      <c r="AA25" s="626"/>
      <c r="AB25" s="626"/>
      <c r="AC25" s="626"/>
      <c r="AD25" s="627">
        <v>32710616</v>
      </c>
      <c r="AE25" s="627"/>
      <c r="AF25" s="627"/>
      <c r="AG25" s="627"/>
      <c r="AH25" s="627"/>
      <c r="AI25" s="627"/>
      <c r="AJ25" s="627"/>
      <c r="AK25" s="627"/>
      <c r="AL25" s="628">
        <v>99.5</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7248450</v>
      </c>
      <c r="CS25" s="655"/>
      <c r="CT25" s="655"/>
      <c r="CU25" s="655"/>
      <c r="CV25" s="655"/>
      <c r="CW25" s="655"/>
      <c r="CX25" s="655"/>
      <c r="CY25" s="656"/>
      <c r="CZ25" s="628">
        <v>10</v>
      </c>
      <c r="DA25" s="653"/>
      <c r="DB25" s="653"/>
      <c r="DC25" s="657"/>
      <c r="DD25" s="632">
        <v>6589504</v>
      </c>
      <c r="DE25" s="655"/>
      <c r="DF25" s="655"/>
      <c r="DG25" s="655"/>
      <c r="DH25" s="655"/>
      <c r="DI25" s="655"/>
      <c r="DJ25" s="655"/>
      <c r="DK25" s="656"/>
      <c r="DL25" s="632">
        <v>6494774</v>
      </c>
      <c r="DM25" s="655"/>
      <c r="DN25" s="655"/>
      <c r="DO25" s="655"/>
      <c r="DP25" s="655"/>
      <c r="DQ25" s="655"/>
      <c r="DR25" s="655"/>
      <c r="DS25" s="655"/>
      <c r="DT25" s="655"/>
      <c r="DU25" s="655"/>
      <c r="DV25" s="656"/>
      <c r="DW25" s="628">
        <v>19.600000000000001</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v>17347</v>
      </c>
      <c r="S26" s="624"/>
      <c r="T26" s="624"/>
      <c r="U26" s="624"/>
      <c r="V26" s="624"/>
      <c r="W26" s="624"/>
      <c r="X26" s="624"/>
      <c r="Y26" s="625"/>
      <c r="Z26" s="626">
        <v>0</v>
      </c>
      <c r="AA26" s="626"/>
      <c r="AB26" s="626"/>
      <c r="AC26" s="626"/>
      <c r="AD26" s="627">
        <v>17347</v>
      </c>
      <c r="AE26" s="627"/>
      <c r="AF26" s="627"/>
      <c r="AG26" s="627"/>
      <c r="AH26" s="627"/>
      <c r="AI26" s="627"/>
      <c r="AJ26" s="627"/>
      <c r="AK26" s="627"/>
      <c r="AL26" s="628">
        <v>0.1</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4551281</v>
      </c>
      <c r="CS26" s="624"/>
      <c r="CT26" s="624"/>
      <c r="CU26" s="624"/>
      <c r="CV26" s="624"/>
      <c r="CW26" s="624"/>
      <c r="CX26" s="624"/>
      <c r="CY26" s="625"/>
      <c r="CZ26" s="628">
        <v>6.3</v>
      </c>
      <c r="DA26" s="653"/>
      <c r="DB26" s="653"/>
      <c r="DC26" s="657"/>
      <c r="DD26" s="632">
        <v>4147883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359600</v>
      </c>
      <c r="S27" s="624"/>
      <c r="T27" s="624"/>
      <c r="U27" s="624"/>
      <c r="V27" s="624"/>
      <c r="W27" s="624"/>
      <c r="X27" s="624"/>
      <c r="Y27" s="625"/>
      <c r="Z27" s="626">
        <v>0.5</v>
      </c>
      <c r="AA27" s="626"/>
      <c r="AB27" s="626"/>
      <c r="AC27" s="626"/>
      <c r="AD27" s="627">
        <v>253</v>
      </c>
      <c r="AE27" s="627"/>
      <c r="AF27" s="627"/>
      <c r="AG27" s="627"/>
      <c r="AH27" s="627"/>
      <c r="AI27" s="627"/>
      <c r="AJ27" s="627"/>
      <c r="AK27" s="627"/>
      <c r="AL27" s="628">
        <v>0</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18178818</v>
      </c>
      <c r="BH27" s="624"/>
      <c r="BI27" s="624"/>
      <c r="BJ27" s="624"/>
      <c r="BK27" s="624"/>
      <c r="BL27" s="624"/>
      <c r="BM27" s="624"/>
      <c r="BN27" s="625"/>
      <c r="BO27" s="626">
        <v>100</v>
      </c>
      <c r="BP27" s="626"/>
      <c r="BQ27" s="626"/>
      <c r="BR27" s="626"/>
      <c r="BS27" s="627">
        <v>192468</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20661330</v>
      </c>
      <c r="CS27" s="655"/>
      <c r="CT27" s="655"/>
      <c r="CU27" s="655"/>
      <c r="CV27" s="655"/>
      <c r="CW27" s="655"/>
      <c r="CX27" s="655"/>
      <c r="CY27" s="656"/>
      <c r="CZ27" s="628">
        <v>28.4</v>
      </c>
      <c r="DA27" s="653"/>
      <c r="DB27" s="653"/>
      <c r="DC27" s="657"/>
      <c r="DD27" s="632">
        <v>6271409</v>
      </c>
      <c r="DE27" s="655"/>
      <c r="DF27" s="655"/>
      <c r="DG27" s="655"/>
      <c r="DH27" s="655"/>
      <c r="DI27" s="655"/>
      <c r="DJ27" s="655"/>
      <c r="DK27" s="656"/>
      <c r="DL27" s="632">
        <v>4631854</v>
      </c>
      <c r="DM27" s="655"/>
      <c r="DN27" s="655"/>
      <c r="DO27" s="655"/>
      <c r="DP27" s="655"/>
      <c r="DQ27" s="655"/>
      <c r="DR27" s="655"/>
      <c r="DS27" s="655"/>
      <c r="DT27" s="655"/>
      <c r="DU27" s="655"/>
      <c r="DV27" s="656"/>
      <c r="DW27" s="628">
        <v>14</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551145</v>
      </c>
      <c r="S28" s="624"/>
      <c r="T28" s="624"/>
      <c r="U28" s="624"/>
      <c r="V28" s="624"/>
      <c r="W28" s="624"/>
      <c r="X28" s="624"/>
      <c r="Y28" s="625"/>
      <c r="Z28" s="626">
        <v>0.7</v>
      </c>
      <c r="AA28" s="626"/>
      <c r="AB28" s="626"/>
      <c r="AC28" s="626"/>
      <c r="AD28" s="627">
        <v>56153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6426886</v>
      </c>
      <c r="CS28" s="624"/>
      <c r="CT28" s="624"/>
      <c r="CU28" s="624"/>
      <c r="CV28" s="624"/>
      <c r="CW28" s="624"/>
      <c r="CX28" s="624"/>
      <c r="CY28" s="625"/>
      <c r="CZ28" s="628">
        <v>8.8000000000000007</v>
      </c>
      <c r="DA28" s="653"/>
      <c r="DB28" s="653"/>
      <c r="DC28" s="657"/>
      <c r="DD28" s="632">
        <v>6253446</v>
      </c>
      <c r="DE28" s="624"/>
      <c r="DF28" s="624"/>
      <c r="DG28" s="624"/>
      <c r="DH28" s="624"/>
      <c r="DI28" s="624"/>
      <c r="DJ28" s="624"/>
      <c r="DK28" s="625"/>
      <c r="DL28" s="632">
        <v>6253446</v>
      </c>
      <c r="DM28" s="624"/>
      <c r="DN28" s="624"/>
      <c r="DO28" s="624"/>
      <c r="DP28" s="624"/>
      <c r="DQ28" s="624"/>
      <c r="DR28" s="624"/>
      <c r="DS28" s="624"/>
      <c r="DT28" s="624"/>
      <c r="DU28" s="624"/>
      <c r="DV28" s="625"/>
      <c r="DW28" s="628">
        <v>18.899999999999999</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243576</v>
      </c>
      <c r="S29" s="624"/>
      <c r="T29" s="624"/>
      <c r="U29" s="624"/>
      <c r="V29" s="624"/>
      <c r="W29" s="624"/>
      <c r="X29" s="624"/>
      <c r="Y29" s="625"/>
      <c r="Z29" s="626">
        <v>0.3</v>
      </c>
      <c r="AA29" s="626"/>
      <c r="AB29" s="626"/>
      <c r="AC29" s="626"/>
      <c r="AD29" s="627">
        <v>2607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6426842</v>
      </c>
      <c r="CS29" s="655"/>
      <c r="CT29" s="655"/>
      <c r="CU29" s="655"/>
      <c r="CV29" s="655"/>
      <c r="CW29" s="655"/>
      <c r="CX29" s="655"/>
      <c r="CY29" s="656"/>
      <c r="CZ29" s="628">
        <v>8.8000000000000007</v>
      </c>
      <c r="DA29" s="653"/>
      <c r="DB29" s="653"/>
      <c r="DC29" s="657"/>
      <c r="DD29" s="632">
        <v>6253402</v>
      </c>
      <c r="DE29" s="655"/>
      <c r="DF29" s="655"/>
      <c r="DG29" s="655"/>
      <c r="DH29" s="655"/>
      <c r="DI29" s="655"/>
      <c r="DJ29" s="655"/>
      <c r="DK29" s="656"/>
      <c r="DL29" s="632">
        <v>6253402</v>
      </c>
      <c r="DM29" s="655"/>
      <c r="DN29" s="655"/>
      <c r="DO29" s="655"/>
      <c r="DP29" s="655"/>
      <c r="DQ29" s="655"/>
      <c r="DR29" s="655"/>
      <c r="DS29" s="655"/>
      <c r="DT29" s="655"/>
      <c r="DU29" s="655"/>
      <c r="DV29" s="656"/>
      <c r="DW29" s="628">
        <v>18.899999999999999</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15117939</v>
      </c>
      <c r="S30" s="624"/>
      <c r="T30" s="624"/>
      <c r="U30" s="624"/>
      <c r="V30" s="624"/>
      <c r="W30" s="624"/>
      <c r="X30" s="624"/>
      <c r="Y30" s="625"/>
      <c r="Z30" s="626">
        <v>20.3</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6243545</v>
      </c>
      <c r="CS30" s="624"/>
      <c r="CT30" s="624"/>
      <c r="CU30" s="624"/>
      <c r="CV30" s="624"/>
      <c r="CW30" s="624"/>
      <c r="CX30" s="624"/>
      <c r="CY30" s="625"/>
      <c r="CZ30" s="628">
        <v>8.6</v>
      </c>
      <c r="DA30" s="653"/>
      <c r="DB30" s="653"/>
      <c r="DC30" s="657"/>
      <c r="DD30" s="632">
        <v>6079819</v>
      </c>
      <c r="DE30" s="624"/>
      <c r="DF30" s="624"/>
      <c r="DG30" s="624"/>
      <c r="DH30" s="624"/>
      <c r="DI30" s="624"/>
      <c r="DJ30" s="624"/>
      <c r="DK30" s="625"/>
      <c r="DL30" s="632">
        <v>6079819</v>
      </c>
      <c r="DM30" s="624"/>
      <c r="DN30" s="624"/>
      <c r="DO30" s="624"/>
      <c r="DP30" s="624"/>
      <c r="DQ30" s="624"/>
      <c r="DR30" s="624"/>
      <c r="DS30" s="624"/>
      <c r="DT30" s="624"/>
      <c r="DU30" s="624"/>
      <c r="DV30" s="625"/>
      <c r="DW30" s="628">
        <v>18.399999999999999</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99.6</v>
      </c>
      <c r="BH31" s="667"/>
      <c r="BI31" s="667"/>
      <c r="BJ31" s="667"/>
      <c r="BK31" s="667"/>
      <c r="BL31" s="667"/>
      <c r="BM31" s="618">
        <v>97.9</v>
      </c>
      <c r="BN31" s="667"/>
      <c r="BO31" s="667"/>
      <c r="BP31" s="667"/>
      <c r="BQ31" s="668"/>
      <c r="BR31" s="679">
        <v>99.4</v>
      </c>
      <c r="BS31" s="667"/>
      <c r="BT31" s="667"/>
      <c r="BU31" s="667"/>
      <c r="BV31" s="667"/>
      <c r="BW31" s="667"/>
      <c r="BX31" s="618">
        <v>97.6</v>
      </c>
      <c r="BY31" s="667"/>
      <c r="BZ31" s="667"/>
      <c r="CA31" s="667"/>
      <c r="CB31" s="668"/>
      <c r="CD31" s="661"/>
      <c r="CE31" s="662"/>
      <c r="CF31" s="620" t="s">
        <v>299</v>
      </c>
      <c r="CG31" s="621"/>
      <c r="CH31" s="621"/>
      <c r="CI31" s="621"/>
      <c r="CJ31" s="621"/>
      <c r="CK31" s="621"/>
      <c r="CL31" s="621"/>
      <c r="CM31" s="621"/>
      <c r="CN31" s="621"/>
      <c r="CO31" s="621"/>
      <c r="CP31" s="621"/>
      <c r="CQ31" s="622"/>
      <c r="CR31" s="623">
        <v>183297</v>
      </c>
      <c r="CS31" s="655"/>
      <c r="CT31" s="655"/>
      <c r="CU31" s="655"/>
      <c r="CV31" s="655"/>
      <c r="CW31" s="655"/>
      <c r="CX31" s="655"/>
      <c r="CY31" s="656"/>
      <c r="CZ31" s="628">
        <v>0.3</v>
      </c>
      <c r="DA31" s="653"/>
      <c r="DB31" s="653"/>
      <c r="DC31" s="657"/>
      <c r="DD31" s="632">
        <v>173583</v>
      </c>
      <c r="DE31" s="655"/>
      <c r="DF31" s="655"/>
      <c r="DG31" s="655"/>
      <c r="DH31" s="655"/>
      <c r="DI31" s="655"/>
      <c r="DJ31" s="655"/>
      <c r="DK31" s="656"/>
      <c r="DL31" s="632">
        <v>173583</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6931547</v>
      </c>
      <c r="S32" s="624"/>
      <c r="T32" s="624"/>
      <c r="U32" s="624"/>
      <c r="V32" s="624"/>
      <c r="W32" s="624"/>
      <c r="X32" s="624"/>
      <c r="Y32" s="625"/>
      <c r="Z32" s="626">
        <v>9.3000000000000007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99.4</v>
      </c>
      <c r="BH32" s="655"/>
      <c r="BI32" s="655"/>
      <c r="BJ32" s="655"/>
      <c r="BK32" s="655"/>
      <c r="BL32" s="655"/>
      <c r="BM32" s="629">
        <v>97.7</v>
      </c>
      <c r="BN32" s="655"/>
      <c r="BO32" s="655"/>
      <c r="BP32" s="655"/>
      <c r="BQ32" s="678"/>
      <c r="BR32" s="680">
        <v>99.4</v>
      </c>
      <c r="BS32" s="655"/>
      <c r="BT32" s="655"/>
      <c r="BU32" s="655"/>
      <c r="BV32" s="655"/>
      <c r="BW32" s="655"/>
      <c r="BX32" s="629">
        <v>97.5</v>
      </c>
      <c r="BY32" s="655"/>
      <c r="BZ32" s="655"/>
      <c r="CA32" s="655"/>
      <c r="CB32" s="678"/>
      <c r="CD32" s="663"/>
      <c r="CE32" s="664"/>
      <c r="CF32" s="620" t="s">
        <v>303</v>
      </c>
      <c r="CG32" s="621"/>
      <c r="CH32" s="621"/>
      <c r="CI32" s="621"/>
      <c r="CJ32" s="621"/>
      <c r="CK32" s="621"/>
      <c r="CL32" s="621"/>
      <c r="CM32" s="621"/>
      <c r="CN32" s="621"/>
      <c r="CO32" s="621"/>
      <c r="CP32" s="621"/>
      <c r="CQ32" s="622"/>
      <c r="CR32" s="623">
        <v>44</v>
      </c>
      <c r="CS32" s="624"/>
      <c r="CT32" s="624"/>
      <c r="CU32" s="624"/>
      <c r="CV32" s="624"/>
      <c r="CW32" s="624"/>
      <c r="CX32" s="624"/>
      <c r="CY32" s="625"/>
      <c r="CZ32" s="628">
        <v>0</v>
      </c>
      <c r="DA32" s="653"/>
      <c r="DB32" s="653"/>
      <c r="DC32" s="657"/>
      <c r="DD32" s="632">
        <v>44</v>
      </c>
      <c r="DE32" s="624"/>
      <c r="DF32" s="624"/>
      <c r="DG32" s="624"/>
      <c r="DH32" s="624"/>
      <c r="DI32" s="624"/>
      <c r="DJ32" s="624"/>
      <c r="DK32" s="625"/>
      <c r="DL32" s="632">
        <v>44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117453</v>
      </c>
      <c r="S33" s="624"/>
      <c r="T33" s="624"/>
      <c r="U33" s="624"/>
      <c r="V33" s="624"/>
      <c r="W33" s="624"/>
      <c r="X33" s="624"/>
      <c r="Y33" s="625"/>
      <c r="Z33" s="626">
        <v>0.2</v>
      </c>
      <c r="AA33" s="626"/>
      <c r="AB33" s="626"/>
      <c r="AC33" s="626"/>
      <c r="AD33" s="627">
        <v>100904</v>
      </c>
      <c r="AE33" s="627"/>
      <c r="AF33" s="627"/>
      <c r="AG33" s="627"/>
      <c r="AH33" s="627"/>
      <c r="AI33" s="627"/>
      <c r="AJ33" s="627"/>
      <c r="AK33" s="627"/>
      <c r="AL33" s="628">
        <v>0.3</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99.6</v>
      </c>
      <c r="BH33" s="682"/>
      <c r="BI33" s="682"/>
      <c r="BJ33" s="682"/>
      <c r="BK33" s="682"/>
      <c r="BL33" s="682"/>
      <c r="BM33" s="683">
        <v>97.8</v>
      </c>
      <c r="BN33" s="682"/>
      <c r="BO33" s="682"/>
      <c r="BP33" s="682"/>
      <c r="BQ33" s="684"/>
      <c r="BR33" s="681">
        <v>99.4</v>
      </c>
      <c r="BS33" s="682"/>
      <c r="BT33" s="682"/>
      <c r="BU33" s="682"/>
      <c r="BV33" s="682"/>
      <c r="BW33" s="682"/>
      <c r="BX33" s="683">
        <v>97.4</v>
      </c>
      <c r="BY33" s="682"/>
      <c r="BZ33" s="682"/>
      <c r="CA33" s="682"/>
      <c r="CB33" s="684"/>
      <c r="CD33" s="620" t="s">
        <v>306</v>
      </c>
      <c r="CE33" s="621"/>
      <c r="CF33" s="621"/>
      <c r="CG33" s="621"/>
      <c r="CH33" s="621"/>
      <c r="CI33" s="621"/>
      <c r="CJ33" s="621"/>
      <c r="CK33" s="621"/>
      <c r="CL33" s="621"/>
      <c r="CM33" s="621"/>
      <c r="CN33" s="621"/>
      <c r="CO33" s="621"/>
      <c r="CP33" s="621"/>
      <c r="CQ33" s="622"/>
      <c r="CR33" s="623">
        <v>29421254</v>
      </c>
      <c r="CS33" s="655"/>
      <c r="CT33" s="655"/>
      <c r="CU33" s="655"/>
      <c r="CV33" s="655"/>
      <c r="CW33" s="655"/>
      <c r="CX33" s="655"/>
      <c r="CY33" s="656"/>
      <c r="CZ33" s="628">
        <v>40.4</v>
      </c>
      <c r="DA33" s="653"/>
      <c r="DB33" s="653"/>
      <c r="DC33" s="657"/>
      <c r="DD33" s="632">
        <v>21938929</v>
      </c>
      <c r="DE33" s="655"/>
      <c r="DF33" s="655"/>
      <c r="DG33" s="655"/>
      <c r="DH33" s="655"/>
      <c r="DI33" s="655"/>
      <c r="DJ33" s="655"/>
      <c r="DK33" s="656"/>
      <c r="DL33" s="632">
        <v>14583172</v>
      </c>
      <c r="DM33" s="655"/>
      <c r="DN33" s="655"/>
      <c r="DO33" s="655"/>
      <c r="DP33" s="655"/>
      <c r="DQ33" s="655"/>
      <c r="DR33" s="655"/>
      <c r="DS33" s="655"/>
      <c r="DT33" s="655"/>
      <c r="DU33" s="655"/>
      <c r="DV33" s="656"/>
      <c r="DW33" s="628">
        <v>44</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429963</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7952086</v>
      </c>
      <c r="CS34" s="624"/>
      <c r="CT34" s="624"/>
      <c r="CU34" s="624"/>
      <c r="CV34" s="624"/>
      <c r="CW34" s="624"/>
      <c r="CX34" s="624"/>
      <c r="CY34" s="625"/>
      <c r="CZ34" s="628">
        <v>10.9</v>
      </c>
      <c r="DA34" s="653"/>
      <c r="DB34" s="653"/>
      <c r="DC34" s="657"/>
      <c r="DD34" s="632">
        <v>5833817</v>
      </c>
      <c r="DE34" s="624"/>
      <c r="DF34" s="624"/>
      <c r="DG34" s="624"/>
      <c r="DH34" s="624"/>
      <c r="DI34" s="624"/>
      <c r="DJ34" s="624"/>
      <c r="DK34" s="625"/>
      <c r="DL34" s="632">
        <v>4860635</v>
      </c>
      <c r="DM34" s="624"/>
      <c r="DN34" s="624"/>
      <c r="DO34" s="624"/>
      <c r="DP34" s="624"/>
      <c r="DQ34" s="624"/>
      <c r="DR34" s="624"/>
      <c r="DS34" s="624"/>
      <c r="DT34" s="624"/>
      <c r="DU34" s="624"/>
      <c r="DV34" s="625"/>
      <c r="DW34" s="628">
        <v>14.7</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6021248</v>
      </c>
      <c r="S35" s="624"/>
      <c r="T35" s="624"/>
      <c r="U35" s="624"/>
      <c r="V35" s="624"/>
      <c r="W35" s="624"/>
      <c r="X35" s="624"/>
      <c r="Y35" s="625"/>
      <c r="Z35" s="626">
        <v>8.1</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680402</v>
      </c>
      <c r="CS35" s="655"/>
      <c r="CT35" s="655"/>
      <c r="CU35" s="655"/>
      <c r="CV35" s="655"/>
      <c r="CW35" s="655"/>
      <c r="CX35" s="655"/>
      <c r="CY35" s="656"/>
      <c r="CZ35" s="628">
        <v>0.9</v>
      </c>
      <c r="DA35" s="653"/>
      <c r="DB35" s="653"/>
      <c r="DC35" s="657"/>
      <c r="DD35" s="632">
        <v>510507</v>
      </c>
      <c r="DE35" s="655"/>
      <c r="DF35" s="655"/>
      <c r="DG35" s="655"/>
      <c r="DH35" s="655"/>
      <c r="DI35" s="655"/>
      <c r="DJ35" s="655"/>
      <c r="DK35" s="656"/>
      <c r="DL35" s="632">
        <v>503600</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1880760</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7517030</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25407</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8951061</v>
      </c>
      <c r="CS36" s="624"/>
      <c r="CT36" s="624"/>
      <c r="CU36" s="624"/>
      <c r="CV36" s="624"/>
      <c r="CW36" s="624"/>
      <c r="CX36" s="624"/>
      <c r="CY36" s="625"/>
      <c r="CZ36" s="628">
        <v>12.3</v>
      </c>
      <c r="DA36" s="653"/>
      <c r="DB36" s="653"/>
      <c r="DC36" s="657"/>
      <c r="DD36" s="632">
        <v>7564001</v>
      </c>
      <c r="DE36" s="624"/>
      <c r="DF36" s="624"/>
      <c r="DG36" s="624"/>
      <c r="DH36" s="624"/>
      <c r="DI36" s="624"/>
      <c r="DJ36" s="624"/>
      <c r="DK36" s="625"/>
      <c r="DL36" s="632">
        <v>5159892</v>
      </c>
      <c r="DM36" s="624"/>
      <c r="DN36" s="624"/>
      <c r="DO36" s="624"/>
      <c r="DP36" s="624"/>
      <c r="DQ36" s="624"/>
      <c r="DR36" s="624"/>
      <c r="DS36" s="624"/>
      <c r="DT36" s="624"/>
      <c r="DU36" s="624"/>
      <c r="DV36" s="625"/>
      <c r="DW36" s="628">
        <v>15.6</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3038268</v>
      </c>
      <c r="S37" s="624"/>
      <c r="T37" s="624"/>
      <c r="U37" s="624"/>
      <c r="V37" s="624"/>
      <c r="W37" s="624"/>
      <c r="X37" s="624"/>
      <c r="Y37" s="625"/>
      <c r="Z37" s="626">
        <v>4.0999999999999996</v>
      </c>
      <c r="AA37" s="626"/>
      <c r="AB37" s="626"/>
      <c r="AC37" s="626"/>
      <c r="AD37" s="627">
        <v>496</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1817831</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-211544</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3105707</v>
      </c>
      <c r="CS37" s="655"/>
      <c r="CT37" s="655"/>
      <c r="CU37" s="655"/>
      <c r="CV37" s="655"/>
      <c r="CW37" s="655"/>
      <c r="CX37" s="655"/>
      <c r="CY37" s="656"/>
      <c r="CZ37" s="628">
        <v>4.3</v>
      </c>
      <c r="DA37" s="653"/>
      <c r="DB37" s="653"/>
      <c r="DC37" s="657"/>
      <c r="DD37" s="632">
        <v>3103571</v>
      </c>
      <c r="DE37" s="655"/>
      <c r="DF37" s="655"/>
      <c r="DG37" s="655"/>
      <c r="DH37" s="655"/>
      <c r="DI37" s="655"/>
      <c r="DJ37" s="655"/>
      <c r="DK37" s="656"/>
      <c r="DL37" s="632">
        <v>2506609</v>
      </c>
      <c r="DM37" s="655"/>
      <c r="DN37" s="655"/>
      <c r="DO37" s="655"/>
      <c r="DP37" s="655"/>
      <c r="DQ37" s="655"/>
      <c r="DR37" s="655"/>
      <c r="DS37" s="655"/>
      <c r="DT37" s="655"/>
      <c r="DU37" s="655"/>
      <c r="DV37" s="656"/>
      <c r="DW37" s="628">
        <v>7.6</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4454500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138328</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17237</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5560871</v>
      </c>
      <c r="CS38" s="624"/>
      <c r="CT38" s="624"/>
      <c r="CU38" s="624"/>
      <c r="CV38" s="624"/>
      <c r="CW38" s="624"/>
      <c r="CX38" s="624"/>
      <c r="CY38" s="625"/>
      <c r="CZ38" s="628">
        <v>7.6</v>
      </c>
      <c r="DA38" s="653"/>
      <c r="DB38" s="653"/>
      <c r="DC38" s="657"/>
      <c r="DD38" s="632">
        <v>4440560</v>
      </c>
      <c r="DE38" s="624"/>
      <c r="DF38" s="624"/>
      <c r="DG38" s="624"/>
      <c r="DH38" s="624"/>
      <c r="DI38" s="624"/>
      <c r="DJ38" s="624"/>
      <c r="DK38" s="625"/>
      <c r="DL38" s="632">
        <v>4059045</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25965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4043806</v>
      </c>
      <c r="CS39" s="655"/>
      <c r="CT39" s="655"/>
      <c r="CU39" s="655"/>
      <c r="CV39" s="655"/>
      <c r="CW39" s="655"/>
      <c r="CX39" s="655"/>
      <c r="CY39" s="656"/>
      <c r="CZ39" s="628">
        <v>5.6</v>
      </c>
      <c r="DA39" s="653"/>
      <c r="DB39" s="653"/>
      <c r="DC39" s="657"/>
      <c r="DD39" s="632">
        <v>3590044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223000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23"/>
      <c r="BM40" s="621" t="s">
        <v>332</v>
      </c>
      <c r="BN40" s="621"/>
      <c r="BO40" s="621"/>
      <c r="BP40" s="621"/>
      <c r="BQ40" s="621"/>
      <c r="BR40" s="621"/>
      <c r="BS40" s="621"/>
      <c r="BT40" s="621"/>
      <c r="BU40" s="622"/>
      <c r="BV40" s="623">
        <v>104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2233028</v>
      </c>
      <c r="CS40" s="624"/>
      <c r="CT40" s="624"/>
      <c r="CU40" s="624"/>
      <c r="CV40" s="624"/>
      <c r="CW40" s="624"/>
      <c r="CX40" s="624"/>
      <c r="CY40" s="625"/>
      <c r="CZ40" s="628">
        <v>3.1</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74437621</v>
      </c>
      <c r="S41" s="696"/>
      <c r="T41" s="696"/>
      <c r="U41" s="696"/>
      <c r="V41" s="696"/>
      <c r="W41" s="696"/>
      <c r="X41" s="696"/>
      <c r="Y41" s="700"/>
      <c r="Z41" s="701">
        <v>100</v>
      </c>
      <c r="AA41" s="701"/>
      <c r="AB41" s="701"/>
      <c r="AC41" s="701"/>
      <c r="AD41" s="702">
        <v>32888376</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1422780</v>
      </c>
      <c r="BA41" s="624"/>
      <c r="BB41" s="624"/>
      <c r="BC41" s="624"/>
      <c r="BD41" s="655"/>
      <c r="BE41" s="655"/>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4138091</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468</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8987314</v>
      </c>
      <c r="CS42" s="655"/>
      <c r="CT42" s="655"/>
      <c r="CU42" s="655"/>
      <c r="CV42" s="655"/>
      <c r="CW42" s="655"/>
      <c r="CX42" s="655"/>
      <c r="CY42" s="656"/>
      <c r="CZ42" s="628">
        <v>12.4</v>
      </c>
      <c r="DA42" s="653"/>
      <c r="DB42" s="653"/>
      <c r="DC42" s="657"/>
      <c r="DD42" s="632">
        <v>1371090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300872</v>
      </c>
      <c r="CS43" s="655"/>
      <c r="CT43" s="655"/>
      <c r="CU43" s="655"/>
      <c r="CV43" s="655"/>
      <c r="CW43" s="655"/>
      <c r="CX43" s="655"/>
      <c r="CY43" s="656"/>
      <c r="CZ43" s="628">
        <v>0.4</v>
      </c>
      <c r="DA43" s="653"/>
      <c r="DB43" s="653"/>
      <c r="DC43" s="657"/>
      <c r="DD43" s="632">
        <v>300872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8871514</v>
      </c>
      <c r="CS44" s="624"/>
      <c r="CT44" s="624"/>
      <c r="CU44" s="624"/>
      <c r="CV44" s="624"/>
      <c r="CW44" s="624"/>
      <c r="CX44" s="624"/>
      <c r="CY44" s="625"/>
      <c r="CZ44" s="628">
        <v>12.2</v>
      </c>
      <c r="DA44" s="629"/>
      <c r="DB44" s="629"/>
      <c r="DC44" s="635"/>
      <c r="DD44" s="632">
        <v>1350513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4417392</v>
      </c>
      <c r="CS45" s="655"/>
      <c r="CT45" s="655"/>
      <c r="CU45" s="655"/>
      <c r="CV45" s="655"/>
      <c r="CW45" s="655"/>
      <c r="CX45" s="655"/>
      <c r="CY45" s="656"/>
      <c r="CZ45" s="628">
        <v>6.1</v>
      </c>
      <c r="DA45" s="653"/>
      <c r="DB45" s="653"/>
      <c r="DC45" s="657"/>
      <c r="DD45" s="632">
        <v>740950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347</v>
      </c>
      <c r="CG46" s="621"/>
      <c r="CH46" s="621"/>
      <c r="CI46" s="621"/>
      <c r="CJ46" s="621"/>
      <c r="CK46" s="621"/>
      <c r="CL46" s="621"/>
      <c r="CM46" s="621"/>
      <c r="CN46" s="621"/>
      <c r="CO46" s="621"/>
      <c r="CP46" s="621"/>
      <c r="CQ46" s="622"/>
      <c r="CR46" s="623">
        <v>4223929</v>
      </c>
      <c r="CS46" s="624"/>
      <c r="CT46" s="624"/>
      <c r="CU46" s="624"/>
      <c r="CV46" s="624"/>
      <c r="CW46" s="624"/>
      <c r="CX46" s="624"/>
      <c r="CY46" s="625"/>
      <c r="CZ46" s="628">
        <v>5.8</v>
      </c>
      <c r="DA46" s="629"/>
      <c r="DB46" s="629"/>
      <c r="DC46" s="635"/>
      <c r="DD46" s="632">
        <v>582835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348</v>
      </c>
      <c r="CG47" s="621"/>
      <c r="CH47" s="621"/>
      <c r="CI47" s="621"/>
      <c r="CJ47" s="621"/>
      <c r="CK47" s="621"/>
      <c r="CL47" s="621"/>
      <c r="CM47" s="621"/>
      <c r="CN47" s="621"/>
      <c r="CO47" s="621"/>
      <c r="CP47" s="621"/>
      <c r="CQ47" s="622"/>
      <c r="CR47" s="623">
        <v>115800</v>
      </c>
      <c r="CS47" s="655"/>
      <c r="CT47" s="655"/>
      <c r="CU47" s="655"/>
      <c r="CV47" s="655"/>
      <c r="CW47" s="655"/>
      <c r="CX47" s="655"/>
      <c r="CY47" s="656"/>
      <c r="CZ47" s="628">
        <v>0.2</v>
      </c>
      <c r="DA47" s="653"/>
      <c r="DB47" s="653"/>
      <c r="DC47" s="657"/>
      <c r="DD47" s="632">
        <v>20577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350</v>
      </c>
      <c r="CE49" s="645"/>
      <c r="CF49" s="645"/>
      <c r="CG49" s="645"/>
      <c r="CH49" s="645"/>
      <c r="CI49" s="645"/>
      <c r="CJ49" s="645"/>
      <c r="CK49" s="645"/>
      <c r="CL49" s="645"/>
      <c r="CM49" s="645"/>
      <c r="CN49" s="645"/>
      <c r="CO49" s="645"/>
      <c r="CP49" s="645"/>
      <c r="CQ49" s="646"/>
      <c r="CR49" s="695">
        <v>72745234</v>
      </c>
      <c r="CS49" s="682"/>
      <c r="CT49" s="682"/>
      <c r="CU49" s="682"/>
      <c r="CV49" s="682"/>
      <c r="CW49" s="682"/>
      <c r="CX49" s="682"/>
      <c r="CY49" s="711"/>
      <c r="CZ49" s="703">
        <v>100</v>
      </c>
      <c r="DA49" s="712"/>
      <c r="DB49" s="712"/>
      <c r="DC49" s="713"/>
      <c r="DD49" s="714">
        <v>42424378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7vfeh3ooFpGetV/OONdc6jCryo/Ro3bcG9dSAQz+TXj1CB8E15zU2hvgXsUHDdRtERwKjZ1Mjy3NlH1XB0Dp0g==" saltValue="YksZweidY0gjkuV09aA6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74379</v>
      </c>
      <c r="R7" s="753"/>
      <c r="S7" s="753"/>
      <c r="T7" s="753"/>
      <c r="U7" s="753"/>
      <c r="V7" s="753">
        <v>72745</v>
      </c>
      <c r="W7" s="753"/>
      <c r="X7" s="753"/>
      <c r="Y7" s="753"/>
      <c r="Z7" s="753"/>
      <c r="AA7" s="753">
        <v>1634</v>
      </c>
      <c r="AB7" s="753"/>
      <c r="AC7" s="753"/>
      <c r="AD7" s="753"/>
      <c r="AE7" s="754"/>
      <c r="AF7" s="755">
        <v>1283</v>
      </c>
      <c r="AG7" s="756"/>
      <c r="AH7" s="756"/>
      <c r="AI7" s="756"/>
      <c r="AJ7" s="757"/>
      <c r="AK7" s="758">
        <v>6021</v>
      </c>
      <c r="AL7" s="759"/>
      <c r="AM7" s="759"/>
      <c r="AN7" s="759"/>
      <c r="AO7" s="759"/>
      <c r="AP7" s="759">
        <v>45748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552</v>
      </c>
      <c r="BT7" s="747"/>
      <c r="BU7" s="747"/>
      <c r="BV7" s="747"/>
      <c r="BW7" s="747"/>
      <c r="BX7" s="747"/>
      <c r="BY7" s="747"/>
      <c r="BZ7" s="747"/>
      <c r="CA7" s="747"/>
      <c r="CB7" s="747"/>
      <c r="CC7" s="747"/>
      <c r="CD7" s="747"/>
      <c r="CE7" s="747"/>
      <c r="CF7" s="747"/>
      <c r="CG7" s="762"/>
      <c r="CH7" s="743">
        <v>33</v>
      </c>
      <c r="CI7" s="744"/>
      <c r="CJ7" s="744"/>
      <c r="CK7" s="744"/>
      <c r="CL7" s="745"/>
      <c r="CM7" s="743">
        <v>148</v>
      </c>
      <c r="CN7" s="744"/>
      <c r="CO7" s="744"/>
      <c r="CP7" s="744"/>
      <c r="CQ7" s="745"/>
      <c r="CR7" s="743">
        <v>5</v>
      </c>
      <c r="CS7" s="744"/>
      <c r="CT7" s="744"/>
      <c r="CU7" s="744"/>
      <c r="CV7" s="745"/>
      <c r="CW7" s="743" t="s">
        <v>488</v>
      </c>
      <c r="CX7" s="744"/>
      <c r="CY7" s="744"/>
      <c r="CZ7" s="744"/>
      <c r="DA7" s="745"/>
      <c r="DB7" s="743" t="s">
        <v>488</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34"/>
    </row>
    <row r="8" spans="1:131" s="235" customFormat="1" ht="26.25" customHeight="1" x14ac:dyDescent="0.15">
      <c r="A8" s="238">
        <v>2</v>
      </c>
      <c r="B8" s="780" t="s">
        <v>374</v>
      </c>
      <c r="C8" s="781"/>
      <c r="D8" s="781"/>
      <c r="E8" s="781"/>
      <c r="F8" s="781"/>
      <c r="G8" s="781"/>
      <c r="H8" s="781"/>
      <c r="I8" s="781"/>
      <c r="J8" s="781"/>
      <c r="K8" s="781"/>
      <c r="L8" s="781"/>
      <c r="M8" s="781"/>
      <c r="N8" s="781"/>
      <c r="O8" s="781"/>
      <c r="P8" s="782"/>
      <c r="Q8" s="783">
        <v>77</v>
      </c>
      <c r="R8" s="784"/>
      <c r="S8" s="784"/>
      <c r="T8" s="784"/>
      <c r="U8" s="784"/>
      <c r="V8" s="784">
        <v>19</v>
      </c>
      <c r="W8" s="784"/>
      <c r="X8" s="784"/>
      <c r="Y8" s="784"/>
      <c r="Z8" s="784"/>
      <c r="AA8" s="784">
        <v>58</v>
      </c>
      <c r="AB8" s="784"/>
      <c r="AC8" s="784"/>
      <c r="AD8" s="784"/>
      <c r="AE8" s="785"/>
      <c r="AF8" s="786">
        <v>58</v>
      </c>
      <c r="AG8" s="787"/>
      <c r="AH8" s="787"/>
      <c r="AI8" s="787"/>
      <c r="AJ8" s="788"/>
      <c r="AK8" s="769" t="s">
        <v>556</v>
      </c>
      <c r="AL8" s="770"/>
      <c r="AM8" s="770"/>
      <c r="AN8" s="770"/>
      <c r="AO8" s="770"/>
      <c r="AP8" s="770" t="s">
        <v>556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553</v>
      </c>
      <c r="BT8" s="774"/>
      <c r="BU8" s="774"/>
      <c r="BV8" s="774"/>
      <c r="BW8" s="774"/>
      <c r="BX8" s="774"/>
      <c r="BY8" s="774"/>
      <c r="BZ8" s="774"/>
      <c r="CA8" s="774"/>
      <c r="CB8" s="774"/>
      <c r="CC8" s="774"/>
      <c r="CD8" s="774"/>
      <c r="CE8" s="774"/>
      <c r="CF8" s="774"/>
      <c r="CG8" s="775"/>
      <c r="CH8" s="776">
        <v>3</v>
      </c>
      <c r="CI8" s="777"/>
      <c r="CJ8" s="777"/>
      <c r="CK8" s="777"/>
      <c r="CL8" s="778"/>
      <c r="CM8" s="776">
        <v>58</v>
      </c>
      <c r="CN8" s="777"/>
      <c r="CO8" s="777"/>
      <c r="CP8" s="777"/>
      <c r="CQ8" s="778"/>
      <c r="CR8" s="776">
        <v>25</v>
      </c>
      <c r="CS8" s="777"/>
      <c r="CT8" s="777"/>
      <c r="CU8" s="777"/>
      <c r="CV8" s="778"/>
      <c r="CW8" s="776" t="s">
        <v>556</v>
      </c>
      <c r="CX8" s="777"/>
      <c r="CY8" s="777"/>
      <c r="CZ8" s="777"/>
      <c r="DA8" s="778"/>
      <c r="DB8" s="776" t="s">
        <v>556</v>
      </c>
      <c r="DC8" s="777"/>
      <c r="DD8" s="777"/>
      <c r="DE8" s="777"/>
      <c r="DF8" s="778"/>
      <c r="DG8" s="776" t="s">
        <v>556</v>
      </c>
      <c r="DH8" s="777"/>
      <c r="DI8" s="777"/>
      <c r="DJ8" s="777"/>
      <c r="DK8" s="778"/>
      <c r="DL8" s="776" t="s">
        <v>556</v>
      </c>
      <c r="DM8" s="777"/>
      <c r="DN8" s="777"/>
      <c r="DO8" s="777"/>
      <c r="DP8" s="778"/>
      <c r="DQ8" s="776" t="s">
        <v>556</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554</v>
      </c>
      <c r="BT9" s="774"/>
      <c r="BU9" s="774"/>
      <c r="BV9" s="774"/>
      <c r="BW9" s="774"/>
      <c r="BX9" s="774"/>
      <c r="BY9" s="774"/>
      <c r="BZ9" s="774"/>
      <c r="CA9" s="774"/>
      <c r="CB9" s="774"/>
      <c r="CC9" s="774"/>
      <c r="CD9" s="774"/>
      <c r="CE9" s="774"/>
      <c r="CF9" s="774"/>
      <c r="CG9" s="775"/>
      <c r="CH9" s="776">
        <v>514</v>
      </c>
      <c r="CI9" s="777"/>
      <c r="CJ9" s="777"/>
      <c r="CK9" s="777"/>
      <c r="CL9" s="778"/>
      <c r="CM9" s="776">
        <v>691</v>
      </c>
      <c r="CN9" s="777"/>
      <c r="CO9" s="777"/>
      <c r="CP9" s="777"/>
      <c r="CQ9" s="778"/>
      <c r="CR9" s="776">
        <v>5</v>
      </c>
      <c r="CS9" s="777"/>
      <c r="CT9" s="777"/>
      <c r="CU9" s="777"/>
      <c r="CV9" s="778"/>
      <c r="CW9" s="776">
        <v>493</v>
      </c>
      <c r="CX9" s="777"/>
      <c r="CY9" s="777"/>
      <c r="CZ9" s="777"/>
      <c r="DA9" s="778"/>
      <c r="DB9" s="776">
        <v>1012</v>
      </c>
      <c r="DC9" s="777"/>
      <c r="DD9" s="777"/>
      <c r="DE9" s="777"/>
      <c r="DF9" s="778"/>
      <c r="DG9" s="776">
        <v>1731</v>
      </c>
      <c r="DH9" s="777"/>
      <c r="DI9" s="777"/>
      <c r="DJ9" s="777"/>
      <c r="DK9" s="778"/>
      <c r="DL9" s="776" t="s">
        <v>556</v>
      </c>
      <c r="DM9" s="777"/>
      <c r="DN9" s="777"/>
      <c r="DO9" s="777"/>
      <c r="DP9" s="778"/>
      <c r="DQ9" s="776" t="s">
        <v>556</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555</v>
      </c>
      <c r="BT10" s="774"/>
      <c r="BU10" s="774"/>
      <c r="BV10" s="774"/>
      <c r="BW10" s="774"/>
      <c r="BX10" s="774"/>
      <c r="BY10" s="774"/>
      <c r="BZ10" s="774"/>
      <c r="CA10" s="774"/>
      <c r="CB10" s="774"/>
      <c r="CC10" s="774"/>
      <c r="CD10" s="774"/>
      <c r="CE10" s="774"/>
      <c r="CF10" s="774"/>
      <c r="CG10" s="775"/>
      <c r="CH10" s="776">
        <v>-8</v>
      </c>
      <c r="CI10" s="777"/>
      <c r="CJ10" s="777"/>
      <c r="CK10" s="777"/>
      <c r="CL10" s="778"/>
      <c r="CM10" s="776">
        <v>29</v>
      </c>
      <c r="CN10" s="777"/>
      <c r="CO10" s="777"/>
      <c r="CP10" s="777"/>
      <c r="CQ10" s="778"/>
      <c r="CR10" s="776">
        <v>3</v>
      </c>
      <c r="CS10" s="777"/>
      <c r="CT10" s="777"/>
      <c r="CU10" s="777"/>
      <c r="CV10" s="778"/>
      <c r="CW10" s="776" t="s">
        <v>556</v>
      </c>
      <c r="CX10" s="777"/>
      <c r="CY10" s="777"/>
      <c r="CZ10" s="777"/>
      <c r="DA10" s="778"/>
      <c r="DB10" s="776" t="s">
        <v>556</v>
      </c>
      <c r="DC10" s="777"/>
      <c r="DD10" s="777"/>
      <c r="DE10" s="777"/>
      <c r="DF10" s="778"/>
      <c r="DG10" s="776" t="s">
        <v>556</v>
      </c>
      <c r="DH10" s="777"/>
      <c r="DI10" s="777"/>
      <c r="DJ10" s="777"/>
      <c r="DK10" s="778"/>
      <c r="DL10" s="776" t="s">
        <v>556</v>
      </c>
      <c r="DM10" s="777"/>
      <c r="DN10" s="777"/>
      <c r="DO10" s="777"/>
      <c r="DP10" s="778"/>
      <c r="DQ10" s="776" t="s">
        <v>556</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74456</v>
      </c>
      <c r="R23" s="793"/>
      <c r="S23" s="793"/>
      <c r="T23" s="793"/>
      <c r="U23" s="793"/>
      <c r="V23" s="793">
        <v>72764</v>
      </c>
      <c r="W23" s="793"/>
      <c r="X23" s="793"/>
      <c r="Y23" s="793"/>
      <c r="Z23" s="793"/>
      <c r="AA23" s="793">
        <v>1692</v>
      </c>
      <c r="AB23" s="793"/>
      <c r="AC23" s="793"/>
      <c r="AD23" s="793"/>
      <c r="AE23" s="794"/>
      <c r="AF23" s="795">
        <v>1342</v>
      </c>
      <c r="AG23" s="793"/>
      <c r="AH23" s="793"/>
      <c r="AI23" s="793"/>
      <c r="AJ23" s="796"/>
      <c r="AK23" s="797"/>
      <c r="AL23" s="798"/>
      <c r="AM23" s="798"/>
      <c r="AN23" s="798"/>
      <c r="AO23" s="798"/>
      <c r="AP23" s="793">
        <v>45748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16653</v>
      </c>
      <c r="R28" s="823"/>
      <c r="S28" s="823"/>
      <c r="T28" s="823"/>
      <c r="U28" s="823"/>
      <c r="V28" s="823">
        <v>16625</v>
      </c>
      <c r="W28" s="823"/>
      <c r="X28" s="823"/>
      <c r="Y28" s="823"/>
      <c r="Z28" s="823"/>
      <c r="AA28" s="823">
        <v>28</v>
      </c>
      <c r="AB28" s="823"/>
      <c r="AC28" s="823"/>
      <c r="AD28" s="823"/>
      <c r="AE28" s="824"/>
      <c r="AF28" s="825">
        <v>28</v>
      </c>
      <c r="AG28" s="823"/>
      <c r="AH28" s="823"/>
      <c r="AI28" s="823"/>
      <c r="AJ28" s="826"/>
      <c r="AK28" s="827">
        <v>1601</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13697</v>
      </c>
      <c r="R29" s="784"/>
      <c r="S29" s="784"/>
      <c r="T29" s="784"/>
      <c r="U29" s="784"/>
      <c r="V29" s="784">
        <v>12608</v>
      </c>
      <c r="W29" s="784"/>
      <c r="X29" s="784"/>
      <c r="Y29" s="784"/>
      <c r="Z29" s="784"/>
      <c r="AA29" s="784">
        <v>1089</v>
      </c>
      <c r="AB29" s="784"/>
      <c r="AC29" s="784"/>
      <c r="AD29" s="784"/>
      <c r="AE29" s="785"/>
      <c r="AF29" s="786">
        <v>1089</v>
      </c>
      <c r="AG29" s="787"/>
      <c r="AH29" s="787"/>
      <c r="AI29" s="787"/>
      <c r="AJ29" s="788"/>
      <c r="AK29" s="834">
        <v>2021</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2044</v>
      </c>
      <c r="R30" s="784"/>
      <c r="S30" s="784"/>
      <c r="T30" s="784"/>
      <c r="U30" s="784"/>
      <c r="V30" s="784">
        <v>1947</v>
      </c>
      <c r="W30" s="784"/>
      <c r="X30" s="784"/>
      <c r="Y30" s="784"/>
      <c r="Z30" s="784"/>
      <c r="AA30" s="784">
        <v>97</v>
      </c>
      <c r="AB30" s="784"/>
      <c r="AC30" s="784"/>
      <c r="AD30" s="784"/>
      <c r="AE30" s="785"/>
      <c r="AF30" s="786">
        <v>97</v>
      </c>
      <c r="AG30" s="787"/>
      <c r="AH30" s="787"/>
      <c r="AI30" s="787"/>
      <c r="AJ30" s="788"/>
      <c r="AK30" s="834">
        <v>500</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32</v>
      </c>
      <c r="R31" s="784"/>
      <c r="S31" s="784"/>
      <c r="T31" s="784"/>
      <c r="U31" s="784"/>
      <c r="V31" s="784">
        <v>29</v>
      </c>
      <c r="W31" s="784"/>
      <c r="X31" s="784"/>
      <c r="Y31" s="784"/>
      <c r="Z31" s="784"/>
      <c r="AA31" s="784">
        <v>3</v>
      </c>
      <c r="AB31" s="784"/>
      <c r="AC31" s="784"/>
      <c r="AD31" s="784"/>
      <c r="AE31" s="785"/>
      <c r="AF31" s="786">
        <v>3</v>
      </c>
      <c r="AG31" s="787"/>
      <c r="AH31" s="787"/>
      <c r="AI31" s="787"/>
      <c r="AJ31" s="788"/>
      <c r="AK31" s="834" t="s">
        <v>556</v>
      </c>
      <c r="AL31" s="830"/>
      <c r="AM31" s="830"/>
      <c r="AN31" s="830"/>
      <c r="AO31" s="830"/>
      <c r="AP31" s="830" t="s">
        <v>556</v>
      </c>
      <c r="AQ31" s="830"/>
      <c r="AR31" s="830"/>
      <c r="AS31" s="830"/>
      <c r="AT31" s="830"/>
      <c r="AU31" s="830" t="s">
        <v>556</v>
      </c>
      <c r="AV31" s="830"/>
      <c r="AW31" s="830"/>
      <c r="AX31" s="830"/>
      <c r="AY31" s="830"/>
      <c r="AZ31" s="831" t="s">
        <v>556</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2823</v>
      </c>
      <c r="R32" s="784"/>
      <c r="S32" s="784"/>
      <c r="T32" s="784"/>
      <c r="U32" s="784"/>
      <c r="V32" s="784">
        <v>2519</v>
      </c>
      <c r="W32" s="784"/>
      <c r="X32" s="784"/>
      <c r="Y32" s="784"/>
      <c r="Z32" s="784"/>
      <c r="AA32" s="784">
        <v>304</v>
      </c>
      <c r="AB32" s="784"/>
      <c r="AC32" s="784"/>
      <c r="AD32" s="784"/>
      <c r="AE32" s="785"/>
      <c r="AF32" s="786">
        <v>5401</v>
      </c>
      <c r="AG32" s="787"/>
      <c r="AH32" s="787"/>
      <c r="AI32" s="787"/>
      <c r="AJ32" s="788"/>
      <c r="AK32" s="834">
        <v>162</v>
      </c>
      <c r="AL32" s="830"/>
      <c r="AM32" s="830"/>
      <c r="AN32" s="830"/>
      <c r="AO32" s="830"/>
      <c r="AP32" s="830">
        <v>6725</v>
      </c>
      <c r="AQ32" s="830"/>
      <c r="AR32" s="830"/>
      <c r="AS32" s="830"/>
      <c r="AT32" s="830"/>
      <c r="AU32" s="830">
        <v>1506</v>
      </c>
      <c r="AV32" s="830"/>
      <c r="AW32" s="830"/>
      <c r="AX32" s="830"/>
      <c r="AY32" s="830"/>
      <c r="AZ32" s="831" t="s">
        <v>556</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441</v>
      </c>
      <c r="R33" s="784"/>
      <c r="S33" s="784"/>
      <c r="T33" s="784"/>
      <c r="U33" s="784"/>
      <c r="V33" s="784">
        <v>308</v>
      </c>
      <c r="W33" s="784"/>
      <c r="X33" s="784"/>
      <c r="Y33" s="784"/>
      <c r="Z33" s="784"/>
      <c r="AA33" s="784">
        <v>134</v>
      </c>
      <c r="AB33" s="784"/>
      <c r="AC33" s="784"/>
      <c r="AD33" s="784"/>
      <c r="AE33" s="785"/>
      <c r="AF33" s="786">
        <v>680</v>
      </c>
      <c r="AG33" s="787"/>
      <c r="AH33" s="787"/>
      <c r="AI33" s="787"/>
      <c r="AJ33" s="788"/>
      <c r="AK33" s="834">
        <v>1053</v>
      </c>
      <c r="AL33" s="830"/>
      <c r="AM33" s="830"/>
      <c r="AN33" s="830"/>
      <c r="AO33" s="830"/>
      <c r="AP33" s="830">
        <v>1248</v>
      </c>
      <c r="AQ33" s="830"/>
      <c r="AR33" s="830"/>
      <c r="AS33" s="830"/>
      <c r="AT33" s="830"/>
      <c r="AU33" s="830" t="s">
        <v>556</v>
      </c>
      <c r="AV33" s="830"/>
      <c r="AW33" s="830"/>
      <c r="AX33" s="830"/>
      <c r="AY33" s="830"/>
      <c r="AZ33" s="831" t="s">
        <v>556</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5153</v>
      </c>
      <c r="R34" s="784"/>
      <c r="S34" s="784"/>
      <c r="T34" s="784"/>
      <c r="U34" s="784"/>
      <c r="V34" s="784">
        <v>4314</v>
      </c>
      <c r="W34" s="784"/>
      <c r="X34" s="784"/>
      <c r="Y34" s="784"/>
      <c r="Z34" s="784"/>
      <c r="AA34" s="784">
        <v>839</v>
      </c>
      <c r="AB34" s="784"/>
      <c r="AC34" s="784"/>
      <c r="AD34" s="784"/>
      <c r="AE34" s="785"/>
      <c r="AF34" s="786">
        <v>1787</v>
      </c>
      <c r="AG34" s="787"/>
      <c r="AH34" s="787"/>
      <c r="AI34" s="787"/>
      <c r="AJ34" s="788"/>
      <c r="AK34" s="834">
        <v>1810</v>
      </c>
      <c r="AL34" s="830"/>
      <c r="AM34" s="830"/>
      <c r="AN34" s="830"/>
      <c r="AO34" s="830"/>
      <c r="AP34" s="830">
        <v>27693</v>
      </c>
      <c r="AQ34" s="830"/>
      <c r="AR34" s="830"/>
      <c r="AS34" s="830"/>
      <c r="AT34" s="830"/>
      <c r="AU34" s="830">
        <v>17530</v>
      </c>
      <c r="AV34" s="830"/>
      <c r="AW34" s="830"/>
      <c r="AX34" s="830"/>
      <c r="AY34" s="830"/>
      <c r="AZ34" s="831" t="s">
        <v>556</v>
      </c>
      <c r="BA34" s="831"/>
      <c r="BB34" s="831"/>
      <c r="BC34" s="831"/>
      <c r="BD34" s="831"/>
      <c r="BE34" s="832" t="s">
        <v>393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9084</v>
      </c>
      <c r="AG63" s="844"/>
      <c r="AH63" s="844"/>
      <c r="AI63" s="844"/>
      <c r="AJ63" s="845"/>
      <c r="AK63" s="846"/>
      <c r="AL63" s="841"/>
      <c r="AM63" s="841"/>
      <c r="AN63" s="841"/>
      <c r="AO63" s="841"/>
      <c r="AP63" s="844">
        <v>35666</v>
      </c>
      <c r="AQ63" s="844"/>
      <c r="AR63" s="844"/>
      <c r="AS63" s="844"/>
      <c r="AT63" s="844"/>
      <c r="AU63" s="844">
        <v>19036</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547</v>
      </c>
      <c r="C68" s="870"/>
      <c r="D68" s="870"/>
      <c r="E68" s="870"/>
      <c r="F68" s="870"/>
      <c r="G68" s="870"/>
      <c r="H68" s="870"/>
      <c r="I68" s="870"/>
      <c r="J68" s="870"/>
      <c r="K68" s="870"/>
      <c r="L68" s="870"/>
      <c r="M68" s="870"/>
      <c r="N68" s="870"/>
      <c r="O68" s="870"/>
      <c r="P68" s="871"/>
      <c r="Q68" s="872">
        <v>4227</v>
      </c>
      <c r="R68" s="866"/>
      <c r="S68" s="866"/>
      <c r="T68" s="866"/>
      <c r="U68" s="866"/>
      <c r="V68" s="866">
        <v>4007</v>
      </c>
      <c r="W68" s="866"/>
      <c r="X68" s="866"/>
      <c r="Y68" s="866"/>
      <c r="Z68" s="866"/>
      <c r="AA68" s="866">
        <v>221</v>
      </c>
      <c r="AB68" s="866"/>
      <c r="AC68" s="866"/>
      <c r="AD68" s="866"/>
      <c r="AE68" s="866"/>
      <c r="AF68" s="866">
        <v>196</v>
      </c>
      <c r="AG68" s="866"/>
      <c r="AH68" s="866"/>
      <c r="AI68" s="866"/>
      <c r="AJ68" s="866"/>
      <c r="AK68" s="866">
        <v>114</v>
      </c>
      <c r="AL68" s="866"/>
      <c r="AM68" s="866"/>
      <c r="AN68" s="866"/>
      <c r="AO68" s="866"/>
      <c r="AP68" s="866">
        <v>1408</v>
      </c>
      <c r="AQ68" s="866"/>
      <c r="AR68" s="866"/>
      <c r="AS68" s="866"/>
      <c r="AT68" s="866"/>
      <c r="AU68" s="866">
        <v>662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548</v>
      </c>
      <c r="C69" s="874"/>
      <c r="D69" s="874"/>
      <c r="E69" s="874"/>
      <c r="F69" s="874"/>
      <c r="G69" s="874"/>
      <c r="H69" s="874"/>
      <c r="I69" s="874"/>
      <c r="J69" s="874"/>
      <c r="K69" s="874"/>
      <c r="L69" s="874"/>
      <c r="M69" s="874"/>
      <c r="N69" s="874"/>
      <c r="O69" s="874"/>
      <c r="P69" s="875"/>
      <c r="Q69" s="876">
        <v>5694</v>
      </c>
      <c r="R69" s="830"/>
      <c r="S69" s="830"/>
      <c r="T69" s="830"/>
      <c r="U69" s="830"/>
      <c r="V69" s="830">
        <v>5439</v>
      </c>
      <c r="W69" s="830"/>
      <c r="X69" s="830"/>
      <c r="Y69" s="830"/>
      <c r="Z69" s="830"/>
      <c r="AA69" s="830">
        <v>255</v>
      </c>
      <c r="AB69" s="830"/>
      <c r="AC69" s="830"/>
      <c r="AD69" s="830"/>
      <c r="AE69" s="830"/>
      <c r="AF69" s="830">
        <v>241</v>
      </c>
      <c r="AG69" s="830"/>
      <c r="AH69" s="830"/>
      <c r="AI69" s="830"/>
      <c r="AJ69" s="830"/>
      <c r="AK69" s="830">
        <v>594</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549</v>
      </c>
      <c r="C70" s="874"/>
      <c r="D70" s="874"/>
      <c r="E70" s="874"/>
      <c r="F70" s="874"/>
      <c r="G70" s="874"/>
      <c r="H70" s="874"/>
      <c r="I70" s="874"/>
      <c r="J70" s="874"/>
      <c r="K70" s="874"/>
      <c r="L70" s="874"/>
      <c r="M70" s="874"/>
      <c r="N70" s="874"/>
      <c r="O70" s="874"/>
      <c r="P70" s="875"/>
      <c r="Q70" s="876">
        <v>641</v>
      </c>
      <c r="R70" s="830"/>
      <c r="S70" s="830"/>
      <c r="T70" s="830"/>
      <c r="U70" s="830"/>
      <c r="V70" s="830">
        <v>625</v>
      </c>
      <c r="W70" s="830"/>
      <c r="X70" s="830"/>
      <c r="Y70" s="830"/>
      <c r="Z70" s="830"/>
      <c r="AA70" s="830">
        <v>16</v>
      </c>
      <c r="AB70" s="830"/>
      <c r="AC70" s="830"/>
      <c r="AD70" s="830"/>
      <c r="AE70" s="830"/>
      <c r="AF70" s="830">
        <v>16</v>
      </c>
      <c r="AG70" s="830"/>
      <c r="AH70" s="830"/>
      <c r="AI70" s="830"/>
      <c r="AJ70" s="830"/>
      <c r="AK70" s="830">
        <v>13</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550</v>
      </c>
      <c r="C71" s="874"/>
      <c r="D71" s="874"/>
      <c r="E71" s="874"/>
      <c r="F71" s="874"/>
      <c r="G71" s="874"/>
      <c r="H71" s="874"/>
      <c r="I71" s="874"/>
      <c r="J71" s="874"/>
      <c r="K71" s="874"/>
      <c r="L71" s="874"/>
      <c r="M71" s="874"/>
      <c r="N71" s="874"/>
      <c r="O71" s="874"/>
      <c r="P71" s="875"/>
      <c r="Q71" s="876">
        <v>240624</v>
      </c>
      <c r="R71" s="830"/>
      <c r="S71" s="830"/>
      <c r="T71" s="830"/>
      <c r="U71" s="830"/>
      <c r="V71" s="830">
        <v>235439</v>
      </c>
      <c r="W71" s="830"/>
      <c r="X71" s="830"/>
      <c r="Y71" s="830"/>
      <c r="Z71" s="830"/>
      <c r="AA71" s="830">
        <v>5185</v>
      </c>
      <c r="AB71" s="830"/>
      <c r="AC71" s="830"/>
      <c r="AD71" s="830"/>
      <c r="AE71" s="830"/>
      <c r="AF71" s="830">
        <v>5185</v>
      </c>
      <c r="AG71" s="830"/>
      <c r="AH71" s="830"/>
      <c r="AI71" s="830"/>
      <c r="AJ71" s="830"/>
      <c r="AK71" s="830">
        <v>228</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551</v>
      </c>
      <c r="C72" s="874"/>
      <c r="D72" s="874"/>
      <c r="E72" s="874"/>
      <c r="F72" s="874"/>
      <c r="G72" s="874"/>
      <c r="H72" s="874"/>
      <c r="I72" s="874"/>
      <c r="J72" s="874"/>
      <c r="K72" s="874"/>
      <c r="L72" s="874"/>
      <c r="M72" s="874"/>
      <c r="N72" s="874"/>
      <c r="O72" s="874"/>
      <c r="P72" s="875"/>
      <c r="Q72" s="876">
        <v>5902</v>
      </c>
      <c r="R72" s="830"/>
      <c r="S72" s="830"/>
      <c r="T72" s="830"/>
      <c r="U72" s="830"/>
      <c r="V72" s="830">
        <v>4291</v>
      </c>
      <c r="W72" s="830"/>
      <c r="X72" s="830"/>
      <c r="Y72" s="830"/>
      <c r="Z72" s="830"/>
      <c r="AA72" s="830">
        <v>1611</v>
      </c>
      <c r="AB72" s="830"/>
      <c r="AC72" s="830"/>
      <c r="AD72" s="830"/>
      <c r="AE72" s="830"/>
      <c r="AF72" s="830">
        <v>1611</v>
      </c>
      <c r="AG72" s="830"/>
      <c r="AH72" s="830"/>
      <c r="AI72" s="830"/>
      <c r="AJ72" s="830"/>
      <c r="AK72" s="830">
        <v>24</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7249</v>
      </c>
      <c r="AG88" s="844"/>
      <c r="AH88" s="844"/>
      <c r="AI88" s="844"/>
      <c r="AJ88" s="844"/>
      <c r="AK88" s="841"/>
      <c r="AL88" s="841"/>
      <c r="AM88" s="841"/>
      <c r="AN88" s="841"/>
      <c r="AO88" s="841"/>
      <c r="AP88" s="844">
        <v>1408</v>
      </c>
      <c r="AQ88" s="844"/>
      <c r="AR88" s="844"/>
      <c r="AS88" s="844"/>
      <c r="AT88" s="844"/>
      <c r="AU88" s="844">
        <v>662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38</v>
      </c>
      <c r="CS102" s="852"/>
      <c r="CT102" s="852"/>
      <c r="CU102" s="852"/>
      <c r="CV102" s="891"/>
      <c r="CW102" s="890">
        <v>493</v>
      </c>
      <c r="CX102" s="852"/>
      <c r="CY102" s="852"/>
      <c r="CZ102" s="852"/>
      <c r="DA102" s="891"/>
      <c r="DB102" s="890">
        <v>1012</v>
      </c>
      <c r="DC102" s="852"/>
      <c r="DD102" s="852"/>
      <c r="DE102" s="852"/>
      <c r="DF102" s="891"/>
      <c r="DG102" s="890">
        <v>1731</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30"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7130444</v>
      </c>
      <c r="AB110" s="900"/>
      <c r="AC110" s="900"/>
      <c r="AD110" s="900"/>
      <c r="AE110" s="901"/>
      <c r="AF110" s="902">
        <v>6865662</v>
      </c>
      <c r="AG110" s="900"/>
      <c r="AH110" s="900"/>
      <c r="AI110" s="900"/>
      <c r="AJ110" s="901"/>
      <c r="AK110" s="902">
        <v>6425711</v>
      </c>
      <c r="AL110" s="900"/>
      <c r="AM110" s="900"/>
      <c r="AN110" s="900"/>
      <c r="AO110" s="901"/>
      <c r="AP110" s="903">
        <v>21.6</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50750509</v>
      </c>
      <c r="BR110" s="931"/>
      <c r="BS110" s="931"/>
      <c r="BT110" s="931"/>
      <c r="BU110" s="931"/>
      <c r="BV110" s="931">
        <v>47537088</v>
      </c>
      <c r="BW110" s="931"/>
      <c r="BX110" s="931"/>
      <c r="BY110" s="931"/>
      <c r="BZ110" s="931"/>
      <c r="CA110" s="931">
        <v>45748043</v>
      </c>
      <c r="CB110" s="931"/>
      <c r="CC110" s="931"/>
      <c r="CD110" s="931"/>
      <c r="CE110" s="931"/>
      <c r="CF110" s="944">
        <v>153.80000000000001</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1012799</v>
      </c>
      <c r="BR111" s="926"/>
      <c r="BS111" s="926"/>
      <c r="BT111" s="926"/>
      <c r="BU111" s="926"/>
      <c r="BV111" s="926">
        <v>1012524</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19744078</v>
      </c>
      <c r="BR112" s="926"/>
      <c r="BS112" s="926"/>
      <c r="BT112" s="926"/>
      <c r="BU112" s="926"/>
      <c r="BV112" s="926">
        <v>19278156</v>
      </c>
      <c r="BW112" s="926"/>
      <c r="BX112" s="926"/>
      <c r="BY112" s="926"/>
      <c r="BZ112" s="926"/>
      <c r="CA112" s="926">
        <v>18975475</v>
      </c>
      <c r="CB112" s="926"/>
      <c r="CC112" s="926"/>
      <c r="CD112" s="926"/>
      <c r="CE112" s="926"/>
      <c r="CF112" s="920">
        <v>63.8</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1811614</v>
      </c>
      <c r="AB113" s="938"/>
      <c r="AC113" s="938"/>
      <c r="AD113" s="938"/>
      <c r="AE113" s="939"/>
      <c r="AF113" s="940">
        <v>1789818</v>
      </c>
      <c r="AG113" s="938"/>
      <c r="AH113" s="938"/>
      <c r="AI113" s="938"/>
      <c r="AJ113" s="939"/>
      <c r="AK113" s="940">
        <v>1735309</v>
      </c>
      <c r="AL113" s="938"/>
      <c r="AM113" s="938"/>
      <c r="AN113" s="938"/>
      <c r="AO113" s="939"/>
      <c r="AP113" s="941">
        <v>5.8</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794667</v>
      </c>
      <c r="BR113" s="926"/>
      <c r="BS113" s="926"/>
      <c r="BT113" s="926"/>
      <c r="BU113" s="926"/>
      <c r="BV113" s="926">
        <v>586066</v>
      </c>
      <c r="BW113" s="926"/>
      <c r="BX113" s="926"/>
      <c r="BY113" s="926"/>
      <c r="BZ113" s="926"/>
      <c r="CA113" s="926">
        <v>661785</v>
      </c>
      <c r="CB113" s="926"/>
      <c r="CC113" s="926"/>
      <c r="CD113" s="926"/>
      <c r="CE113" s="926"/>
      <c r="CF113" s="920">
        <v>2.2000000000000002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324918</v>
      </c>
      <c r="AB114" s="959"/>
      <c r="AC114" s="959"/>
      <c r="AD114" s="959"/>
      <c r="AE114" s="960"/>
      <c r="AF114" s="961">
        <v>346872</v>
      </c>
      <c r="AG114" s="959"/>
      <c r="AH114" s="959"/>
      <c r="AI114" s="959"/>
      <c r="AJ114" s="960"/>
      <c r="AK114" s="961">
        <v>339725</v>
      </c>
      <c r="AL114" s="959"/>
      <c r="AM114" s="959"/>
      <c r="AN114" s="959"/>
      <c r="AO114" s="960"/>
      <c r="AP114" s="962">
        <v>1.1000000000000001</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6430784</v>
      </c>
      <c r="BR114" s="926"/>
      <c r="BS114" s="926"/>
      <c r="BT114" s="926"/>
      <c r="BU114" s="926"/>
      <c r="BV114" s="926">
        <v>6356225</v>
      </c>
      <c r="BW114" s="926"/>
      <c r="BX114" s="926"/>
      <c r="BY114" s="926"/>
      <c r="BZ114" s="926"/>
      <c r="CA114" s="926">
        <v>6686472</v>
      </c>
      <c r="CB114" s="926"/>
      <c r="CC114" s="926"/>
      <c r="CD114" s="926"/>
      <c r="CE114" s="926"/>
      <c r="CF114" s="920">
        <v>22.5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35488</v>
      </c>
      <c r="AB115" s="938"/>
      <c r="AC115" s="938"/>
      <c r="AD115" s="938"/>
      <c r="AE115" s="939"/>
      <c r="AF115" s="940">
        <v>29471</v>
      </c>
      <c r="AG115" s="938"/>
      <c r="AH115" s="938"/>
      <c r="AI115" s="938"/>
      <c r="AJ115" s="939"/>
      <c r="AK115" s="940">
        <v>15322</v>
      </c>
      <c r="AL115" s="938"/>
      <c r="AM115" s="938"/>
      <c r="AN115" s="938"/>
      <c r="AO115" s="939"/>
      <c r="AP115" s="941">
        <v>0.1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1012524</v>
      </c>
      <c r="DH115" s="959"/>
      <c r="DI115" s="959"/>
      <c r="DJ115" s="959"/>
      <c r="DK115" s="960"/>
      <c r="DL115" s="961">
        <v>1012524</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1958</v>
      </c>
      <c r="AB116" s="959"/>
      <c r="AC116" s="959"/>
      <c r="AD116" s="959"/>
      <c r="AE116" s="960"/>
      <c r="AF116" s="961">
        <v>509</v>
      </c>
      <c r="AG116" s="959"/>
      <c r="AH116" s="959"/>
      <c r="AI116" s="959"/>
      <c r="AJ116" s="960"/>
      <c r="AK116" s="961">
        <v>1132</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9304422</v>
      </c>
      <c r="AB117" s="979"/>
      <c r="AC117" s="979"/>
      <c r="AD117" s="979"/>
      <c r="AE117" s="980"/>
      <c r="AF117" s="981">
        <v>9032332</v>
      </c>
      <c r="AG117" s="979"/>
      <c r="AH117" s="979"/>
      <c r="AI117" s="979"/>
      <c r="AJ117" s="980"/>
      <c r="AK117" s="981">
        <v>8517199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442</v>
      </c>
      <c r="BP119" s="1005"/>
      <c r="BQ119" s="999">
        <v>78732837</v>
      </c>
      <c r="BR119" s="1000"/>
      <c r="BS119" s="1000"/>
      <c r="BT119" s="1000"/>
      <c r="BU119" s="1000"/>
      <c r="BV119" s="1000">
        <v>74770059</v>
      </c>
      <c r="BW119" s="1000"/>
      <c r="BX119" s="1000"/>
      <c r="BY119" s="1000"/>
      <c r="BZ119" s="1000"/>
      <c r="CA119" s="1000">
        <v>72071775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275</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23226818</v>
      </c>
      <c r="BR120" s="931"/>
      <c r="BS120" s="931"/>
      <c r="BT120" s="931"/>
      <c r="BU120" s="931"/>
      <c r="BV120" s="931">
        <v>22861290</v>
      </c>
      <c r="BW120" s="931"/>
      <c r="BX120" s="931"/>
      <c r="BY120" s="931"/>
      <c r="BZ120" s="931"/>
      <c r="CA120" s="931">
        <v>20593169</v>
      </c>
      <c r="CB120" s="931"/>
      <c r="CC120" s="931"/>
      <c r="CD120" s="931"/>
      <c r="CE120" s="931"/>
      <c r="CF120" s="944">
        <v>69.2</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18153529</v>
      </c>
      <c r="DH120" s="931"/>
      <c r="DI120" s="931"/>
      <c r="DJ120" s="931"/>
      <c r="DK120" s="931"/>
      <c r="DL120" s="931">
        <v>17784400</v>
      </c>
      <c r="DM120" s="931"/>
      <c r="DN120" s="931"/>
      <c r="DO120" s="931"/>
      <c r="DP120" s="931"/>
      <c r="DQ120" s="931">
        <v>17529651</v>
      </c>
      <c r="DR120" s="931"/>
      <c r="DS120" s="931"/>
      <c r="DT120" s="931"/>
      <c r="DU120" s="931"/>
      <c r="DV120" s="932">
        <v>58.9</v>
      </c>
      <c r="DW120" s="932"/>
      <c r="DX120" s="932"/>
      <c r="DY120" s="932"/>
      <c r="DZ120" s="933"/>
    </row>
    <row r="121" spans="1:130" s="230"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10441490</v>
      </c>
      <c r="BR121" s="926"/>
      <c r="BS121" s="926"/>
      <c r="BT121" s="926"/>
      <c r="BU121" s="926"/>
      <c r="BV121" s="926">
        <v>11147121</v>
      </c>
      <c r="BW121" s="926"/>
      <c r="BX121" s="926"/>
      <c r="BY121" s="926"/>
      <c r="BZ121" s="926"/>
      <c r="CA121" s="926">
        <v>12405643</v>
      </c>
      <c r="CB121" s="926"/>
      <c r="CC121" s="926"/>
      <c r="CD121" s="926"/>
      <c r="CE121" s="926"/>
      <c r="CF121" s="920">
        <v>41.7</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1590549</v>
      </c>
      <c r="DH121" s="926"/>
      <c r="DI121" s="926"/>
      <c r="DJ121" s="926"/>
      <c r="DK121" s="926"/>
      <c r="DL121" s="926">
        <v>1493756</v>
      </c>
      <c r="DM121" s="926"/>
      <c r="DN121" s="926"/>
      <c r="DO121" s="926"/>
      <c r="DP121" s="926"/>
      <c r="DQ121" s="926">
        <v>1445824</v>
      </c>
      <c r="DR121" s="926"/>
      <c r="DS121" s="926"/>
      <c r="DT121" s="926"/>
      <c r="DU121" s="926"/>
      <c r="DV121" s="927">
        <v>4.9000000000000004</v>
      </c>
      <c r="DW121" s="927"/>
      <c r="DX121" s="927"/>
      <c r="DY121" s="927"/>
      <c r="DZ121" s="928"/>
    </row>
    <row r="122" spans="1:130" s="230"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54615168</v>
      </c>
      <c r="BR122" s="1000"/>
      <c r="BS122" s="1000"/>
      <c r="BT122" s="1000"/>
      <c r="BU122" s="1000"/>
      <c r="BV122" s="1000">
        <v>51869074</v>
      </c>
      <c r="BW122" s="1000"/>
      <c r="BX122" s="1000"/>
      <c r="BY122" s="1000"/>
      <c r="BZ122" s="1000"/>
      <c r="CA122" s="1000">
        <v>50745417</v>
      </c>
      <c r="CB122" s="1000"/>
      <c r="CC122" s="1000"/>
      <c r="CD122" s="1000"/>
      <c r="CE122" s="1000"/>
      <c r="CF122" s="1017">
        <v>170.6</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450</v>
      </c>
      <c r="BP123" s="1005"/>
      <c r="BQ123" s="1063">
        <v>88283476</v>
      </c>
      <c r="BR123" s="1064"/>
      <c r="BS123" s="1064"/>
      <c r="BT123" s="1064"/>
      <c r="BU123" s="1064"/>
      <c r="BV123" s="1064">
        <v>85877485</v>
      </c>
      <c r="BW123" s="1064"/>
      <c r="BX123" s="1064"/>
      <c r="BY123" s="1064"/>
      <c r="BZ123" s="1064"/>
      <c r="CA123" s="1064">
        <v>83744229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2696</v>
      </c>
      <c r="AB126" s="959"/>
      <c r="AC126" s="959"/>
      <c r="AD126" s="959"/>
      <c r="AE126" s="960"/>
      <c r="AF126" s="961">
        <v>281</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32792</v>
      </c>
      <c r="AB127" s="959"/>
      <c r="AC127" s="959"/>
      <c r="AD127" s="959"/>
      <c r="AE127" s="960"/>
      <c r="AF127" s="961">
        <v>29190</v>
      </c>
      <c r="AG127" s="959"/>
      <c r="AH127" s="959"/>
      <c r="AI127" s="959"/>
      <c r="AJ127" s="960"/>
      <c r="AK127" s="961">
        <v>15322</v>
      </c>
      <c r="AL127" s="959"/>
      <c r="AM127" s="959"/>
      <c r="AN127" s="959"/>
      <c r="AO127" s="960"/>
      <c r="AP127" s="962">
        <v>0.1</v>
      </c>
      <c r="AQ127" s="963"/>
      <c r="AR127" s="963"/>
      <c r="AS127" s="963"/>
      <c r="AT127" s="964"/>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1176347</v>
      </c>
      <c r="AB128" s="1046"/>
      <c r="AC128" s="1046"/>
      <c r="AD128" s="1046"/>
      <c r="AE128" s="1047"/>
      <c r="AF128" s="1048">
        <v>1206059</v>
      </c>
      <c r="AG128" s="1046"/>
      <c r="AH128" s="1046"/>
      <c r="AI128" s="1046"/>
      <c r="AJ128" s="1047"/>
      <c r="AK128" s="1048">
        <v>1209426</v>
      </c>
      <c r="AL128" s="1046"/>
      <c r="AM128" s="1046"/>
      <c r="AN128" s="1046"/>
      <c r="AO128" s="1047"/>
      <c r="AP128" s="1049"/>
      <c r="AQ128" s="1050"/>
      <c r="AR128" s="1050"/>
      <c r="AS128" s="1050"/>
      <c r="AT128" s="1051"/>
      <c r="AU128" s="232"/>
      <c r="AV128" s="232"/>
      <c r="AW128" s="232"/>
      <c r="AX128" s="896" t="s">
        <v>464</v>
      </c>
      <c r="AY128" s="897"/>
      <c r="AZ128" s="897"/>
      <c r="BA128" s="897"/>
      <c r="BB128" s="897"/>
      <c r="BC128" s="897"/>
      <c r="BD128" s="897"/>
      <c r="BE128" s="898"/>
      <c r="BF128" s="1052" t="s">
        <v>122</v>
      </c>
      <c r="BG128" s="1053"/>
      <c r="BH128" s="1053"/>
      <c r="BI128" s="1053"/>
      <c r="BJ128" s="1053"/>
      <c r="BK128" s="1053"/>
      <c r="BL128" s="1054"/>
      <c r="BM128" s="1052">
        <v>11.61</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35251951</v>
      </c>
      <c r="AB129" s="959"/>
      <c r="AC129" s="959"/>
      <c r="AD129" s="959"/>
      <c r="AE129" s="960"/>
      <c r="AF129" s="961">
        <v>34530224</v>
      </c>
      <c r="AG129" s="959"/>
      <c r="AH129" s="959"/>
      <c r="AI129" s="959"/>
      <c r="AJ129" s="960"/>
      <c r="AK129" s="961">
        <v>34944857</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122</v>
      </c>
      <c r="BG129" s="1067"/>
      <c r="BH129" s="1067"/>
      <c r="BI129" s="1067"/>
      <c r="BJ129" s="1067"/>
      <c r="BK129" s="1067"/>
      <c r="BL129" s="1068"/>
      <c r="BM129" s="1066">
        <v>16.61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6007997</v>
      </c>
      <c r="AB130" s="959"/>
      <c r="AC130" s="959"/>
      <c r="AD130" s="959"/>
      <c r="AE130" s="960"/>
      <c r="AF130" s="961">
        <v>5641974</v>
      </c>
      <c r="AG130" s="959"/>
      <c r="AH130" s="959"/>
      <c r="AI130" s="959"/>
      <c r="AJ130" s="960"/>
      <c r="AK130" s="961">
        <v>5193483</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7.3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29243954</v>
      </c>
      <c r="AB131" s="986"/>
      <c r="AC131" s="986"/>
      <c r="AD131" s="986"/>
      <c r="AE131" s="987"/>
      <c r="AF131" s="985">
        <v>28888250</v>
      </c>
      <c r="AG131" s="986"/>
      <c r="AH131" s="986"/>
      <c r="AI131" s="986"/>
      <c r="AJ131" s="987"/>
      <c r="AK131" s="985">
        <v>29751374</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7.2496284190000004</v>
      </c>
      <c r="AB132" s="1097"/>
      <c r="AC132" s="1097"/>
      <c r="AD132" s="1097"/>
      <c r="AE132" s="1098"/>
      <c r="AF132" s="1099">
        <v>7.5612022190000001</v>
      </c>
      <c r="AG132" s="1097"/>
      <c r="AH132" s="1097"/>
      <c r="AI132" s="1097"/>
      <c r="AJ132" s="1098"/>
      <c r="AK132" s="1099">
        <v>7.1065289290000004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6.5</v>
      </c>
      <c r="AB133" s="1080"/>
      <c r="AC133" s="1080"/>
      <c r="AD133" s="1080"/>
      <c r="AE133" s="1081"/>
      <c r="AF133" s="1079">
        <v>7</v>
      </c>
      <c r="AG133" s="1080"/>
      <c r="AH133" s="1080"/>
      <c r="AI133" s="1080"/>
      <c r="AJ133" s="1081"/>
      <c r="AK133" s="1079">
        <v>7.3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YObS4N8MS/ZqBRn+1WF+HV3RfSxjvcv2SGoD1kKeMVgZ+Q2zjIo10DDpdyc5fu4ts50x/o5vwCz4wbbNOVsow==" saltValue="v7QYY4rJJugdVVq152U3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FcsGLoaNfplKh641HAmeSyl3IloPZb6EXb1E9yCgYkWNE4+1ATb0KTG+doAIQGaI2BwJKROSv552pfWBXq2pQ==" saltValue="aI2RmYqUgrM5ICRsLrhi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sqref="A1:A104857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QywrYg52PYsYmLdrTVNbUuZgKL1Al1u9PUEcN51bhp0DsB2uEMnveHZ3Pd1Wa8wlrNNl4B2pnUSlu22paLN/g==" saltValue="J2DVpgByH8wk7LE3Iis1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sqref="A1:A104857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7248450</v>
      </c>
      <c r="AP9" s="281">
        <v>54118</v>
      </c>
      <c r="AQ9" s="282">
        <v>63160</v>
      </c>
      <c r="AR9" s="283">
        <v>-14.3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975786</v>
      </c>
      <c r="AP10" s="284">
        <v>7285</v>
      </c>
      <c r="AQ10" s="285">
        <v>4257</v>
      </c>
      <c r="AR10" s="286">
        <v>71.099999999999994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v>11116</v>
      </c>
      <c r="AP11" s="284">
        <v>83</v>
      </c>
      <c r="AQ11" s="285">
        <v>595</v>
      </c>
      <c r="AR11" s="286">
        <v>-86.1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488</v>
      </c>
      <c r="AP12" s="284" t="s">
        <v>488</v>
      </c>
      <c r="AQ12" s="285">
        <v>9</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248906</v>
      </c>
      <c r="AP13" s="284">
        <v>1858</v>
      </c>
      <c r="AQ13" s="285">
        <v>2608</v>
      </c>
      <c r="AR13" s="286">
        <v>-28.8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300872</v>
      </c>
      <c r="AP14" s="284">
        <v>2246</v>
      </c>
      <c r="AQ14" s="285">
        <v>1202</v>
      </c>
      <c r="AR14" s="286">
        <v>86.9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-148816</v>
      </c>
      <c r="AP15" s="284">
        <v>-1111</v>
      </c>
      <c r="AQ15" s="285">
        <v>-3084</v>
      </c>
      <c r="AR15" s="286">
        <v>-64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8636314</v>
      </c>
      <c r="AP16" s="284">
        <v>64480</v>
      </c>
      <c r="AQ16" s="285">
        <v>68747</v>
      </c>
      <c r="AR16" s="286">
        <v>-6.2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5.62</v>
      </c>
      <c r="AP21" s="298">
        <v>6.22</v>
      </c>
      <c r="AQ21" s="299">
        <v>-0.6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97.8</v>
      </c>
      <c r="AP22" s="303">
        <v>98.7</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6425711</v>
      </c>
      <c r="AP32" s="312">
        <v>47975</v>
      </c>
      <c r="AQ32" s="313">
        <v>33476</v>
      </c>
      <c r="AR32" s="314">
        <v>43.3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488</v>
      </c>
      <c r="AP34" s="312" t="s">
        <v>488</v>
      </c>
      <c r="AQ34" s="313">
        <v>23</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1735309</v>
      </c>
      <c r="AP35" s="312">
        <v>12956</v>
      </c>
      <c r="AQ35" s="313">
        <v>5696</v>
      </c>
      <c r="AR35" s="314">
        <v>127.5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339725</v>
      </c>
      <c r="AP36" s="312">
        <v>2536</v>
      </c>
      <c r="AQ36" s="313">
        <v>1273</v>
      </c>
      <c r="AR36" s="314">
        <v>99.2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v>15322</v>
      </c>
      <c r="AP37" s="312">
        <v>114</v>
      </c>
      <c r="AQ37" s="313">
        <v>486</v>
      </c>
      <c r="AR37" s="314">
        <v>-76.5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v>1132</v>
      </c>
      <c r="AP38" s="315">
        <v>8</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v>-1209426</v>
      </c>
      <c r="AP39" s="312">
        <v>-9030</v>
      </c>
      <c r="AQ39" s="313">
        <v>-6136</v>
      </c>
      <c r="AR39" s="314">
        <v>47.2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-5193483</v>
      </c>
      <c r="AP40" s="312">
        <v>-38775</v>
      </c>
      <c r="AQ40" s="313">
        <v>-25079</v>
      </c>
      <c r="AR40" s="314">
        <v>54.6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2114290</v>
      </c>
      <c r="AP41" s="312">
        <v>15786</v>
      </c>
      <c r="AQ41" s="313">
        <v>9740</v>
      </c>
      <c r="AR41" s="314">
        <v>62.1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9804671</v>
      </c>
      <c r="AN51" s="334">
        <v>71735</v>
      </c>
      <c r="AO51" s="335">
        <v>-3.3</v>
      </c>
      <c r="AP51" s="336">
        <v>42836</v>
      </c>
      <c r="AQ51" s="337">
        <v>-0.9</v>
      </c>
      <c r="AR51" s="338">
        <v>-2.4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4442898</v>
      </c>
      <c r="AN52" s="342">
        <v>32506</v>
      </c>
      <c r="AO52" s="343">
        <v>6.7</v>
      </c>
      <c r="AP52" s="344">
        <v>22936</v>
      </c>
      <c r="AQ52" s="345">
        <v>1.4</v>
      </c>
      <c r="AR52" s="346">
        <v>5.3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9525591</v>
      </c>
      <c r="AN53" s="334">
        <v>70109</v>
      </c>
      <c r="AO53" s="335">
        <v>-2.2999999999999998</v>
      </c>
      <c r="AP53" s="336">
        <v>44161</v>
      </c>
      <c r="AQ53" s="337">
        <v>3.1</v>
      </c>
      <c r="AR53" s="338">
        <v>-5.4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4206366</v>
      </c>
      <c r="AN54" s="342">
        <v>30959</v>
      </c>
      <c r="AO54" s="343">
        <v>-4.8</v>
      </c>
      <c r="AP54" s="344">
        <v>23644</v>
      </c>
      <c r="AQ54" s="345">
        <v>3.1</v>
      </c>
      <c r="AR54" s="346">
        <v>-7.9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6696945</v>
      </c>
      <c r="AN55" s="334">
        <v>49479</v>
      </c>
      <c r="AO55" s="335">
        <v>-29.4</v>
      </c>
      <c r="AP55" s="336">
        <v>43955</v>
      </c>
      <c r="AQ55" s="337">
        <v>-0.5</v>
      </c>
      <c r="AR55" s="338">
        <v>-28.9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2366719</v>
      </c>
      <c r="AN56" s="342">
        <v>17486</v>
      </c>
      <c r="AO56" s="343">
        <v>-43.5</v>
      </c>
      <c r="AP56" s="344">
        <v>21318</v>
      </c>
      <c r="AQ56" s="345">
        <v>-9.8000000000000007</v>
      </c>
      <c r="AR56" s="346">
        <v>-33.700000000000003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6669887</v>
      </c>
      <c r="AN57" s="334">
        <v>49520</v>
      </c>
      <c r="AO57" s="335">
        <v>0.1</v>
      </c>
      <c r="AP57" s="336">
        <v>41921</v>
      </c>
      <c r="AQ57" s="337">
        <v>-4.5999999999999996</v>
      </c>
      <c r="AR57" s="338">
        <v>4.7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2768760</v>
      </c>
      <c r="AN58" s="342">
        <v>20556</v>
      </c>
      <c r="AO58" s="343">
        <v>17.600000000000001</v>
      </c>
      <c r="AP58" s="344">
        <v>21655</v>
      </c>
      <c r="AQ58" s="345">
        <v>1.6</v>
      </c>
      <c r="AR58" s="346">
        <v>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8871514</v>
      </c>
      <c r="AN59" s="334">
        <v>66236</v>
      </c>
      <c r="AO59" s="335">
        <v>33.799999999999997</v>
      </c>
      <c r="AP59" s="336">
        <v>44585</v>
      </c>
      <c r="AQ59" s="337">
        <v>6.4</v>
      </c>
      <c r="AR59" s="338">
        <v>27.4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4223929</v>
      </c>
      <c r="AN60" s="342">
        <v>31536</v>
      </c>
      <c r="AO60" s="343">
        <v>53.4</v>
      </c>
      <c r="AP60" s="344">
        <v>23077</v>
      </c>
      <c r="AQ60" s="345">
        <v>6.6</v>
      </c>
      <c r="AR60" s="346">
        <v>46.8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8313722</v>
      </c>
      <c r="AN61" s="349">
        <v>61416</v>
      </c>
      <c r="AO61" s="350">
        <v>-0.2</v>
      </c>
      <c r="AP61" s="351">
        <v>43492</v>
      </c>
      <c r="AQ61" s="352">
        <v>0.7</v>
      </c>
      <c r="AR61" s="338">
        <v>-0.9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3601734</v>
      </c>
      <c r="AN62" s="342">
        <v>26609</v>
      </c>
      <c r="AO62" s="343">
        <v>5.9</v>
      </c>
      <c r="AP62" s="344">
        <v>22526</v>
      </c>
      <c r="AQ62" s="345">
        <v>0.6</v>
      </c>
      <c r="AR62" s="346">
        <v>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Pp0f8HQKthqauRPL9WzWSb7hLtT/ZrvTmqwI/ip7jCuJQk1FXzRtkG7i8VRNYE7jhX+/gS8LCOvnh3IBnSqag==" saltValue="fp0YvcjtdLdaKhOfvV2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XT+8ZhJSFMx/L30r88hFrN+S+CD8yoSdgSxDH7EbyPkzue8fbEV8WbIcLsOuc/UOWPDcWyzm09jJoMJq6Rrd2g==" saltValue="eH7EZ2geir/YFLrCVUMN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RJUmxmf11lTU7xkps1ULRcsU9L7U05ofpNezu8yE0spc6ICJscJbB6I2qhdVa59TlDJeiJcYmhKqfr9gpCm8Ew==" saltValue="fXdXuco16WFd5hBrV0Va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13.45</v>
      </c>
      <c r="G47" s="12">
        <v>12.8</v>
      </c>
      <c r="H47" s="12">
        <v>15.06</v>
      </c>
      <c r="I47" s="12">
        <v>13.46</v>
      </c>
      <c r="J47" s="13">
        <v>14.39</v>
      </c>
    </row>
    <row r="48" spans="2:10" ht="57.75" customHeight="1" x14ac:dyDescent="0.15">
      <c r="B48" s="14"/>
      <c r="C48" s="1141" t="s">
        <v>4</v>
      </c>
      <c r="D48" s="1141"/>
      <c r="E48" s="1142"/>
      <c r="F48" s="15">
        <v>2.34</v>
      </c>
      <c r="G48" s="16">
        <v>2.92</v>
      </c>
      <c r="H48" s="16">
        <v>4.59</v>
      </c>
      <c r="I48" s="16">
        <v>4.45</v>
      </c>
      <c r="J48" s="17">
        <v>3.84</v>
      </c>
    </row>
    <row r="49" spans="2:10" ht="57.75" customHeight="1" thickBot="1" x14ac:dyDescent="0.2">
      <c r="B49" s="18"/>
      <c r="C49" s="1143" t="s">
        <v>5</v>
      </c>
      <c r="D49" s="1143"/>
      <c r="E49" s="1144"/>
      <c r="F49" s="19">
        <v>2.83</v>
      </c>
      <c r="G49" s="20">
        <v>1.67</v>
      </c>
      <c r="H49" s="20">
        <v>4.2699999999999996</v>
      </c>
      <c r="I49" s="20" t="s">
        <v>531</v>
      </c>
      <c r="J49" s="21">
        <v>0.53</v>
      </c>
    </row>
    <row r="50" spans="2:10" x14ac:dyDescent="0.15"/>
  </sheetData>
  <sheetProtection algorithmName="SHA-512" hashValue="qYZddy/TcRByGtMwaTcIak5X7cjKiynrUQIf3oAR+j+MB0C/7+Uu+BhWSSrZ4NHwkGyjukV0cnzYG98KKtWilg==" saltValue="N+CNbpZV8MVT5p04YqvY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2025-03-24T00:23:41Z</cp:lastPrinted>
  <dcterms:created xsi:type="dcterms:W3CDTF">2025-02-19T05:05:53Z</dcterms:created>
  <dcterms:modified xsi:type="dcterms:W3CDTF">2025-09-12T04:20:28Z</dcterms:modified>
  <cp:category/>
</cp:coreProperties>
</file>