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\"/>
    </mc:Choice>
  </mc:AlternateContent>
  <xr:revisionPtr revIDLastSave="0" documentId="13_ncr:1_{1A22787B-38C4-42CB-A53B-6A6BA7509DB2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_FilterDatabase" localSheetId="1" hidden="1">地区別10歳毎!$A$1:$N$70</definedName>
    <definedName name="_xlnm._FilterDatabase" localSheetId="2" hidden="1">地区別3区分!$A$1:$L$70</definedName>
    <definedName name="_xlnm._FilterDatabase" localSheetId="3" hidden="1">地区別5歳毎!$A$1:$AC$70</definedName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72" i="6" l="1"/>
  <c r="P80" i="6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L97" i="6"/>
  <c r="N94" i="6"/>
  <c r="N108" i="6"/>
  <c r="N109" i="6"/>
  <c r="N113" i="5"/>
  <c r="L107" i="6"/>
  <c r="L94" i="6"/>
  <c r="N114" i="5"/>
  <c r="L114" i="6"/>
  <c r="L104" i="5"/>
  <c r="P104" i="5" s="1"/>
  <c r="L97" i="5"/>
  <c r="P96" i="6" l="1"/>
  <c r="P108" i="6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P100" i="6"/>
  <c r="V99" i="6"/>
  <c r="L116" i="5"/>
  <c r="M109" i="5" s="1"/>
  <c r="P110" i="6"/>
  <c r="P111" i="6"/>
  <c r="P104" i="6"/>
  <c r="M105" i="6" l="1"/>
  <c r="M104" i="6"/>
  <c r="W109" i="6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P163" i="6" l="1"/>
  <c r="V167" i="6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P200" i="6" l="1"/>
  <c r="U157" i="6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<sst xmlns="http://schemas.openxmlformats.org/spreadsheetml/2006/main" count="1086" uniqueCount="157">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</sst>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3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4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4" borderId="4" xfId="0" applyNumberFormat="1" applyFill="1" applyBorder="1"/>
    <xf numFmtId="0" fontId="0" fillId="5" borderId="4" xfId="0" applyFill="1" applyBorder="1"/>
    <xf numFmtId="10" fontId="0" fillId="5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5" borderId="4" xfId="0" applyNumberFormat="1" applyFill="1" applyBorder="1"/>
    <xf numFmtId="38" fontId="0" fillId="4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0" borderId="0" xfId="0" applyFont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177" fontId="6" fillId="0" borderId="0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0" borderId="0" xfId="1" applyFo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0" borderId="1" xfId="3" applyNumberFormat="1" applyFont="1" applyFill="1" applyBorder="1"/>
    <xf numFmtId="178" fontId="6" fillId="0" borderId="2" xfId="3" applyNumberFormat="1" applyFont="1" applyFill="1" applyBorder="1"/>
    <xf numFmtId="178" fontId="6" fillId="0" borderId="3" xfId="3" applyNumberFormat="1" applyFont="1" applyFill="1" applyBorder="1"/>
    <xf numFmtId="178" fontId="6" fillId="0" borderId="8" xfId="3" applyNumberFormat="1" applyFont="1" applyFill="1" applyBorder="1"/>
    <xf numFmtId="178" fontId="6" fillId="0" borderId="1" xfId="3" applyNumberFormat="1" applyFont="1" applyFill="1" applyBorder="1" applyAlignment="1"/>
    <xf numFmtId="178" fontId="6" fillId="0" borderId="2" xfId="3" applyNumberFormat="1" applyFont="1" applyFill="1" applyBorder="1" applyAlignment="1"/>
    <xf numFmtId="178" fontId="6" fillId="0" borderId="3" xfId="3" applyNumberFormat="1" applyFont="1" applyFill="1" applyBorder="1" applyAlignment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7" fontId="6" fillId="0" borderId="1" xfId="0" applyNumberFormat="1" applyFont="1" applyFill="1" applyBorder="1" applyProtection="1"/>
    <xf numFmtId="177" fontId="6" fillId="3" borderId="6" xfId="0" applyNumberFormat="1" applyFont="1" applyFill="1" applyBorder="1" applyProtection="1"/>
    <xf numFmtId="177" fontId="6" fillId="3" borderId="7" xfId="0" applyNumberFormat="1" applyFont="1" applyFill="1" applyBorder="1" applyProtection="1"/>
    <xf numFmtId="177" fontId="6" fillId="3" borderId="9" xfId="0" applyNumberFormat="1" applyFont="1" applyFill="1" applyBorder="1" applyProtection="1"/>
    <xf numFmtId="0" fontId="6" fillId="6" borderId="1" xfId="0" applyFont="1" applyFill="1" applyBorder="1" applyAlignment="1" applyProtection="1">
      <alignment horizontal="center"/>
    </xf>
    <xf numFmtId="178" fontId="6" fillId="6" borderId="1" xfId="3" applyNumberFormat="1" applyFont="1" applyFill="1" applyBorder="1"/>
    <xf numFmtId="38" fontId="6" fillId="6" borderId="1" xfId="1" applyFont="1" applyFill="1" applyBorder="1" applyAlignment="1" applyProtection="1">
      <alignment shrinkToFit="1"/>
    </xf>
    <xf numFmtId="38" fontId="6" fillId="6" borderId="0" xfId="1" applyFont="1" applyFill="1" applyBorder="1" applyProtection="1"/>
    <xf numFmtId="0" fontId="6" fillId="6" borderId="0" xfId="0" applyFont="1" applyFill="1" applyBorder="1" applyProtection="1"/>
    <xf numFmtId="0" fontId="6" fillId="6" borderId="2" xfId="0" applyFont="1" applyFill="1" applyBorder="1" applyAlignment="1" applyProtection="1">
      <alignment horizontal="center"/>
    </xf>
    <xf numFmtId="178" fontId="6" fillId="6" borderId="2" xfId="3" applyNumberFormat="1" applyFont="1" applyFill="1" applyBorder="1"/>
    <xf numFmtId="38" fontId="6" fillId="6" borderId="2" xfId="1" applyFont="1" applyFill="1" applyBorder="1" applyAlignment="1" applyProtection="1">
      <alignment shrinkToFit="1"/>
    </xf>
    <xf numFmtId="0" fontId="6" fillId="6" borderId="3" xfId="0" applyFont="1" applyFill="1" applyBorder="1" applyAlignment="1" applyProtection="1">
      <alignment horizontal="center"/>
    </xf>
    <xf numFmtId="178" fontId="6" fillId="6" borderId="3" xfId="3" applyNumberFormat="1" applyFont="1" applyFill="1" applyBorder="1"/>
    <xf numFmtId="0" fontId="6" fillId="6" borderId="0" xfId="0" applyNumberFormat="1" applyFont="1" applyFill="1" applyBorder="1" applyProtection="1"/>
    <xf numFmtId="0" fontId="6" fillId="6" borderId="0" xfId="0" applyFont="1" applyFill="1" applyProtection="1"/>
    <xf numFmtId="0" fontId="6" fillId="6" borderId="1" xfId="3" applyNumberFormat="1" applyFont="1" applyFill="1" applyBorder="1"/>
    <xf numFmtId="0" fontId="6" fillId="6" borderId="2" xfId="3" applyNumberFormat="1" applyFont="1" applyFill="1" applyBorder="1"/>
    <xf numFmtId="0" fontId="6" fillId="6" borderId="3" xfId="3" applyNumberFormat="1" applyFont="1" applyFill="1" applyBorder="1"/>
    <xf numFmtId="0" fontId="6" fillId="7" borderId="1" xfId="0" applyFont="1" applyFill="1" applyBorder="1" applyAlignment="1" applyProtection="1">
      <alignment horizontal="center"/>
    </xf>
    <xf numFmtId="38" fontId="6" fillId="7" borderId="5" xfId="1" applyFont="1" applyFill="1" applyBorder="1" applyProtection="1"/>
    <xf numFmtId="38" fontId="6" fillId="7" borderId="1" xfId="1" applyFont="1" applyFill="1" applyBorder="1" applyAlignment="1" applyProtection="1">
      <alignment shrinkToFit="1"/>
    </xf>
    <xf numFmtId="0" fontId="6" fillId="7" borderId="0" xfId="0" applyFont="1" applyFill="1" applyBorder="1" applyProtection="1"/>
    <xf numFmtId="0" fontId="6" fillId="7" borderId="2" xfId="0" applyFont="1" applyFill="1" applyBorder="1" applyAlignment="1" applyProtection="1">
      <alignment horizontal="center"/>
    </xf>
    <xf numFmtId="38" fontId="6" fillId="7" borderId="2" xfId="1" applyFont="1" applyFill="1" applyBorder="1" applyProtection="1"/>
    <xf numFmtId="38" fontId="6" fillId="7" borderId="2" xfId="1" applyFont="1" applyFill="1" applyBorder="1" applyAlignment="1" applyProtection="1">
      <alignment shrinkToFit="1"/>
    </xf>
    <xf numFmtId="0" fontId="6" fillId="7" borderId="3" xfId="0" applyFont="1" applyFill="1" applyBorder="1" applyAlignment="1" applyProtection="1">
      <alignment horizontal="center"/>
    </xf>
    <xf numFmtId="38" fontId="6" fillId="7" borderId="11" xfId="1" applyFont="1" applyFill="1" applyBorder="1" applyProtection="1"/>
    <xf numFmtId="0" fontId="6" fillId="0" borderId="14" xfId="0" applyFont="1" applyFill="1" applyBorder="1" applyAlignment="1" applyProtection="1">
      <alignment horizontal="center" shrinkToFit="1"/>
    </xf>
    <xf numFmtId="178" fontId="6" fillId="0" borderId="15" xfId="3" applyNumberFormat="1" applyFont="1" applyFill="1" applyBorder="1"/>
    <xf numFmtId="178" fontId="6" fillId="0" borderId="16" xfId="3" applyNumberFormat="1" applyFont="1" applyFill="1" applyBorder="1"/>
    <xf numFmtId="178" fontId="6" fillId="0" borderId="17" xfId="3" applyNumberFormat="1" applyFont="1" applyFill="1" applyBorder="1"/>
    <xf numFmtId="178" fontId="6" fillId="0" borderId="18" xfId="3" applyNumberFormat="1" applyFont="1" applyFill="1" applyBorder="1"/>
    <xf numFmtId="178" fontId="6" fillId="0" borderId="15" xfId="3" applyNumberFormat="1" applyFont="1" applyFill="1" applyBorder="1" applyAlignment="1"/>
    <xf numFmtId="178" fontId="6" fillId="0" borderId="16" xfId="3" applyNumberFormat="1" applyFont="1" applyFill="1" applyBorder="1" applyAlignment="1"/>
    <xf numFmtId="178" fontId="6" fillId="0" borderId="17" xfId="3" applyNumberFormat="1" applyFont="1" applyFill="1" applyBorder="1" applyAlignment="1"/>
    <xf numFmtId="178" fontId="6" fillId="0" borderId="20" xfId="3" applyNumberFormat="1" applyFont="1" applyFill="1" applyBorder="1"/>
    <xf numFmtId="0" fontId="6" fillId="0" borderId="22" xfId="0" applyFont="1" applyFill="1" applyBorder="1" applyAlignment="1" applyProtection="1">
      <alignment horizontal="center"/>
    </xf>
    <xf numFmtId="178" fontId="6" fillId="0" borderId="23" xfId="16" applyNumberFormat="1" applyFont="1" applyFill="1" applyBorder="1"/>
    <xf numFmtId="178" fontId="6" fillId="0" borderId="24" xfId="16" applyNumberFormat="1" applyFont="1" applyFill="1" applyBorder="1"/>
    <xf numFmtId="178" fontId="6" fillId="0" borderId="25" xfId="16" applyNumberFormat="1" applyFont="1" applyFill="1" applyBorder="1"/>
    <xf numFmtId="178" fontId="6" fillId="0" borderId="26" xfId="16" applyNumberFormat="1" applyFont="1" applyFill="1" applyBorder="1"/>
    <xf numFmtId="38" fontId="6" fillId="0" borderId="27" xfId="1" applyFont="1" applyFill="1" applyBorder="1" applyProtection="1"/>
    <xf numFmtId="38" fontId="6" fillId="0" borderId="24" xfId="1" applyFont="1" applyFill="1" applyBorder="1" applyProtection="1"/>
    <xf numFmtId="38" fontId="6" fillId="0" borderId="26" xfId="1" applyFont="1" applyFill="1" applyBorder="1" applyProtection="1"/>
    <xf numFmtId="0" fontId="6" fillId="0" borderId="28" xfId="0" applyFont="1" applyFill="1" applyBorder="1" applyProtection="1"/>
    <xf numFmtId="38" fontId="6" fillId="6" borderId="5" xfId="1" applyFont="1" applyFill="1" applyBorder="1" applyProtection="1"/>
    <xf numFmtId="38" fontId="6" fillId="6" borderId="19" xfId="1" applyFont="1" applyFill="1" applyBorder="1" applyProtection="1"/>
    <xf numFmtId="38" fontId="6" fillId="6" borderId="27" xfId="1" applyFont="1" applyFill="1" applyBorder="1" applyProtection="1"/>
    <xf numFmtId="38" fontId="6" fillId="6" borderId="2" xfId="1" applyFont="1" applyFill="1" applyBorder="1" applyProtection="1"/>
    <xf numFmtId="38" fontId="6" fillId="6" borderId="16" xfId="1" applyFont="1" applyFill="1" applyBorder="1" applyProtection="1"/>
    <xf numFmtId="38" fontId="6" fillId="6" borderId="24" xfId="1" applyFont="1" applyFill="1" applyBorder="1" applyProtection="1"/>
    <xf numFmtId="38" fontId="6" fillId="6" borderId="8" xfId="1" applyFont="1" applyFill="1" applyBorder="1" applyProtection="1"/>
    <xf numFmtId="38" fontId="6" fillId="6" borderId="18" xfId="1" applyFont="1" applyFill="1" applyBorder="1" applyProtection="1"/>
    <xf numFmtId="38" fontId="6" fillId="6" borderId="26" xfId="1" applyFont="1" applyFill="1" applyBorder="1" applyProtection="1"/>
    <xf numFmtId="178" fontId="6" fillId="6" borderId="15" xfId="3" applyNumberFormat="1" applyFont="1" applyFill="1" applyBorder="1"/>
    <xf numFmtId="178" fontId="6" fillId="6" borderId="16" xfId="3" applyNumberFormat="1" applyFont="1" applyFill="1" applyBorder="1"/>
    <xf numFmtId="178" fontId="6" fillId="6" borderId="17" xfId="3" applyNumberFormat="1" applyFont="1" applyFill="1" applyBorder="1"/>
    <xf numFmtId="38" fontId="6" fillId="7" borderId="10" xfId="1" applyFont="1" applyFill="1" applyBorder="1" applyProtection="1"/>
    <xf numFmtId="38" fontId="6" fillId="7" borderId="21" xfId="1" applyFont="1" applyFill="1" applyBorder="1" applyProtection="1"/>
    <xf numFmtId="38" fontId="6" fillId="7" borderId="27" xfId="1" applyFont="1" applyFill="1" applyBorder="1" applyProtection="1"/>
    <xf numFmtId="38" fontId="6" fillId="7" borderId="16" xfId="1" applyFont="1" applyFill="1" applyBorder="1" applyProtection="1"/>
    <xf numFmtId="38" fontId="6" fillId="7" borderId="24" xfId="1" applyFont="1" applyFill="1" applyBorder="1" applyProtection="1"/>
    <xf numFmtId="38" fontId="6" fillId="7" borderId="3" xfId="1" applyFont="1" applyFill="1" applyBorder="1" applyProtection="1"/>
    <xf numFmtId="38" fontId="6" fillId="7" borderId="17" xfId="1" applyFont="1" applyFill="1" applyBorder="1" applyProtection="1"/>
    <xf numFmtId="38" fontId="6" fillId="7" borderId="25" xfId="1" applyFont="1" applyFill="1" applyBorder="1" applyProtection="1"/>
    <xf numFmtId="179" fontId="6" fillId="0" borderId="15" xfId="2" applyNumberFormat="1" applyFont="1" applyFill="1" applyBorder="1"/>
    <xf numFmtId="179" fontId="6" fillId="0" borderId="18" xfId="2" applyNumberFormat="1" applyFont="1" applyFill="1" applyBorder="1"/>
    <xf numFmtId="179" fontId="6" fillId="0" borderId="20" xfId="2" applyNumberFormat="1" applyFont="1" applyFill="1" applyBorder="1"/>
    <xf numFmtId="0" fontId="6" fillId="0" borderId="29" xfId="0" applyFont="1" applyFill="1" applyBorder="1" applyAlignment="1" applyProtection="1">
      <alignment horizontal="center" shrinkToFit="1"/>
    </xf>
    <xf numFmtId="177" fontId="6" fillId="0" borderId="30" xfId="0" applyNumberFormat="1" applyFont="1" applyFill="1" applyBorder="1" applyProtection="1"/>
    <xf numFmtId="177" fontId="6" fillId="0" borderId="31" xfId="0" applyNumberFormat="1" applyFont="1" applyFill="1" applyBorder="1" applyProtection="1"/>
    <xf numFmtId="177" fontId="6" fillId="0" borderId="32" xfId="0" applyNumberFormat="1" applyFont="1" applyFill="1" applyBorder="1" applyProtection="1"/>
    <xf numFmtId="177" fontId="6" fillId="6" borderId="33" xfId="0" applyNumberFormat="1" applyFont="1" applyFill="1" applyBorder="1" applyProtection="1"/>
    <xf numFmtId="177" fontId="6" fillId="6" borderId="1" xfId="0" applyNumberFormat="1" applyFont="1" applyFill="1" applyBorder="1" applyProtection="1"/>
    <xf numFmtId="177" fontId="6" fillId="6" borderId="31" xfId="0" applyNumberFormat="1" applyFont="1" applyFill="1" applyBorder="1" applyProtection="1"/>
    <xf numFmtId="177" fontId="6" fillId="6" borderId="2" xfId="0" applyNumberFormat="1" applyFont="1" applyFill="1" applyBorder="1" applyProtection="1"/>
    <xf numFmtId="177" fontId="6" fillId="6" borderId="34" xfId="0" applyNumberFormat="1" applyFont="1" applyFill="1" applyBorder="1" applyProtection="1"/>
    <xf numFmtId="177" fontId="6" fillId="6" borderId="3" xfId="0" applyNumberFormat="1" applyFont="1" applyFill="1" applyBorder="1" applyProtection="1"/>
    <xf numFmtId="38" fontId="6" fillId="6" borderId="23" xfId="1" applyFont="1" applyFill="1" applyBorder="1" applyProtection="1"/>
    <xf numFmtId="38" fontId="6" fillId="6" borderId="25" xfId="1" applyFont="1" applyFill="1" applyBorder="1" applyProtection="1"/>
    <xf numFmtId="179" fontId="6" fillId="6" borderId="5" xfId="1" applyNumberFormat="1" applyFont="1" applyFill="1" applyBorder="1" applyProtection="1"/>
    <xf numFmtId="179" fontId="6" fillId="6" borderId="19" xfId="1" applyNumberFormat="1" applyFont="1" applyFill="1" applyBorder="1" applyProtection="1"/>
    <xf numFmtId="179" fontId="6" fillId="6" borderId="23" xfId="1" applyNumberFormat="1" applyFont="1" applyFill="1" applyBorder="1" applyProtection="1"/>
    <xf numFmtId="179" fontId="6" fillId="6" borderId="2" xfId="1" applyNumberFormat="1" applyFont="1" applyFill="1" applyBorder="1" applyProtection="1"/>
    <xf numFmtId="179" fontId="6" fillId="6" borderId="16" xfId="1" applyNumberFormat="1" applyFont="1" applyFill="1" applyBorder="1" applyProtection="1"/>
    <xf numFmtId="179" fontId="6" fillId="6" borderId="24" xfId="1" applyNumberFormat="1" applyFont="1" applyFill="1" applyBorder="1" applyProtection="1"/>
    <xf numFmtId="179" fontId="6" fillId="6" borderId="8" xfId="1" applyNumberFormat="1" applyFont="1" applyFill="1" applyBorder="1" applyProtection="1"/>
    <xf numFmtId="179" fontId="6" fillId="6" borderId="18" xfId="1" applyNumberFormat="1" applyFont="1" applyFill="1" applyBorder="1" applyProtection="1"/>
    <xf numFmtId="179" fontId="6" fillId="6" borderId="25" xfId="1" applyNumberFormat="1" applyFont="1" applyFill="1" applyBorder="1" applyProtection="1"/>
    <xf numFmtId="38" fontId="6" fillId="7" borderId="1" xfId="1" applyFont="1" applyFill="1" applyBorder="1" applyProtection="1"/>
    <xf numFmtId="38" fontId="6" fillId="7" borderId="15" xfId="1" applyFont="1" applyFill="1" applyBorder="1" applyProtection="1"/>
    <xf numFmtId="38" fontId="6" fillId="7" borderId="23" xfId="1" applyFont="1" applyFill="1" applyBorder="1" applyProtection="1"/>
    <xf numFmtId="177" fontId="6" fillId="7" borderId="33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0" xfId="0" applyNumberFormat="1" applyFont="1" applyFill="1" applyBorder="1" applyProtection="1"/>
    <xf numFmtId="0" fontId="6" fillId="7" borderId="0" xfId="0" applyFont="1" applyFill="1" applyProtection="1"/>
    <xf numFmtId="177" fontId="6" fillId="7" borderId="31" xfId="0" applyNumberFormat="1" applyFont="1" applyFill="1" applyBorder="1" applyProtection="1"/>
    <xf numFmtId="177" fontId="6" fillId="7" borderId="2" xfId="0" applyNumberFormat="1" applyFont="1" applyFill="1" applyBorder="1" applyProtection="1"/>
    <xf numFmtId="38" fontId="6" fillId="7" borderId="35" xfId="1" applyFont="1" applyFill="1" applyBorder="1" applyProtection="1"/>
    <xf numFmtId="177" fontId="6" fillId="7" borderId="34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0" borderId="14" xfId="1" applyFont="1" applyFill="1" applyBorder="1" applyAlignment="1" applyProtection="1">
      <alignment horizontal="center" shrinkToFit="1"/>
    </xf>
    <xf numFmtId="38" fontId="6" fillId="0" borderId="19" xfId="1" applyFont="1" applyFill="1" applyBorder="1" applyProtection="1"/>
    <xf numFmtId="38" fontId="6" fillId="0" borderId="16" xfId="1" applyFont="1" applyFill="1" applyBorder="1" applyProtection="1"/>
    <xf numFmtId="38" fontId="6" fillId="0" borderId="18" xfId="1" applyFont="1" applyFill="1" applyBorder="1" applyProtection="1"/>
    <xf numFmtId="177" fontId="6" fillId="0" borderId="29" xfId="1" applyNumberFormat="1" applyFont="1" applyFill="1" applyBorder="1" applyAlignment="1" applyProtection="1">
      <alignment horizontal="center" shrinkToFit="1"/>
    </xf>
    <xf numFmtId="177" fontId="6" fillId="0" borderId="33" xfId="0" applyNumberFormat="1" applyFont="1" applyFill="1" applyBorder="1" applyProtection="1"/>
    <xf numFmtId="38" fontId="6" fillId="0" borderId="22" xfId="1" applyFont="1" applyFill="1" applyBorder="1" applyAlignment="1" applyProtection="1">
      <alignment horizontal="center" shrinkToFit="1"/>
    </xf>
    <xf numFmtId="38" fontId="6" fillId="6" borderId="1" xfId="1" applyFont="1" applyFill="1" applyBorder="1" applyAlignment="1" applyProtection="1">
      <alignment horizontal="center"/>
    </xf>
    <xf numFmtId="177" fontId="6" fillId="6" borderId="0" xfId="1" applyNumberFormat="1" applyFont="1" applyFill="1" applyProtection="1"/>
    <xf numFmtId="38" fontId="6" fillId="6" borderId="2" xfId="1" applyFont="1" applyFill="1" applyBorder="1" applyAlignment="1" applyProtection="1">
      <alignment horizontal="center"/>
    </xf>
    <xf numFmtId="38" fontId="6" fillId="6" borderId="3" xfId="1" applyFont="1" applyFill="1" applyBorder="1" applyAlignment="1" applyProtection="1">
      <alignment horizontal="center"/>
    </xf>
    <xf numFmtId="178" fontId="6" fillId="6" borderId="1" xfId="3" applyNumberFormat="1" applyFont="1" applyFill="1" applyBorder="1" applyAlignment="1"/>
    <xf numFmtId="178" fontId="6" fillId="6" borderId="2" xfId="3" applyNumberFormat="1" applyFont="1" applyFill="1" applyBorder="1" applyAlignment="1"/>
    <xf numFmtId="178" fontId="6" fillId="6" borderId="3" xfId="3" applyNumberFormat="1" applyFont="1" applyFill="1" applyBorder="1" applyAlignment="1"/>
    <xf numFmtId="179" fontId="7" fillId="6" borderId="1" xfId="0" applyNumberFormat="1" applyFont="1" applyFill="1" applyBorder="1"/>
    <xf numFmtId="179" fontId="7" fillId="6" borderId="15" xfId="0" applyNumberFormat="1" applyFont="1" applyFill="1" applyBorder="1"/>
    <xf numFmtId="179" fontId="7" fillId="6" borderId="23" xfId="0" applyNumberFormat="1" applyFont="1" applyFill="1" applyBorder="1"/>
    <xf numFmtId="177" fontId="7" fillId="6" borderId="33" xfId="0" applyNumberFormat="1" applyFont="1" applyFill="1" applyBorder="1"/>
    <xf numFmtId="177" fontId="7" fillId="6" borderId="1" xfId="0" applyNumberFormat="1" applyFont="1" applyFill="1" applyBorder="1"/>
    <xf numFmtId="179" fontId="7" fillId="6" borderId="8" xfId="0" applyNumberFormat="1" applyFont="1" applyFill="1" applyBorder="1"/>
    <xf numFmtId="179" fontId="7" fillId="6" borderId="18" xfId="0" applyNumberFormat="1" applyFont="1" applyFill="1" applyBorder="1"/>
    <xf numFmtId="179" fontId="7" fillId="6" borderId="26" xfId="0" applyNumberFormat="1" applyFont="1" applyFill="1" applyBorder="1"/>
    <xf numFmtId="177" fontId="7" fillId="6" borderId="31" xfId="0" applyNumberFormat="1" applyFont="1" applyFill="1" applyBorder="1"/>
    <xf numFmtId="177" fontId="7" fillId="6" borderId="2" xfId="0" applyNumberFormat="1" applyFont="1" applyFill="1" applyBorder="1"/>
    <xf numFmtId="179" fontId="7" fillId="6" borderId="11" xfId="0" applyNumberFormat="1" applyFont="1" applyFill="1" applyBorder="1" applyAlignment="1">
      <alignment shrinkToFit="1"/>
    </xf>
    <xf numFmtId="179" fontId="7" fillId="6" borderId="20" xfId="0" applyNumberFormat="1" applyFont="1" applyFill="1" applyBorder="1" applyAlignment="1">
      <alignment shrinkToFit="1"/>
    </xf>
    <xf numFmtId="179" fontId="7" fillId="6" borderId="36" xfId="0" applyNumberFormat="1" applyFont="1" applyFill="1" applyBorder="1" applyAlignment="1">
      <alignment shrinkToFit="1"/>
    </xf>
    <xf numFmtId="177" fontId="7" fillId="6" borderId="34" xfId="0" applyNumberFormat="1" applyFont="1" applyFill="1" applyBorder="1"/>
    <xf numFmtId="177" fontId="7" fillId="6" borderId="3" xfId="0" applyNumberFormat="1" applyFont="1" applyFill="1" applyBorder="1"/>
    <xf numFmtId="177" fontId="6" fillId="6" borderId="33" xfId="0" applyNumberFormat="1" applyFont="1" applyFill="1" applyBorder="1" applyAlignment="1" applyProtection="1"/>
    <xf numFmtId="177" fontId="6" fillId="6" borderId="1" xfId="0" applyNumberFormat="1" applyFont="1" applyFill="1" applyBorder="1" applyAlignment="1" applyProtection="1"/>
    <xf numFmtId="177" fontId="6" fillId="6" borderId="31" xfId="0" applyNumberFormat="1" applyFont="1" applyFill="1" applyBorder="1" applyAlignment="1" applyProtection="1"/>
    <xf numFmtId="177" fontId="6" fillId="6" borderId="2" xfId="0" applyNumberFormat="1" applyFont="1" applyFill="1" applyBorder="1" applyAlignment="1" applyProtection="1"/>
    <xf numFmtId="177" fontId="6" fillId="6" borderId="34" xfId="0" applyNumberFormat="1" applyFont="1" applyFill="1" applyBorder="1" applyAlignment="1" applyProtection="1"/>
    <xf numFmtId="177" fontId="6" fillId="6" borderId="3" xfId="0" applyNumberFormat="1" applyFont="1" applyFill="1" applyBorder="1" applyAlignment="1" applyProtection="1"/>
    <xf numFmtId="178" fontId="6" fillId="7" borderId="1" xfId="3" applyNumberFormat="1" applyFont="1" applyFill="1" applyBorder="1" applyAlignment="1"/>
    <xf numFmtId="177" fontId="6" fillId="7" borderId="33" xfId="0" applyNumberFormat="1" applyFont="1" applyFill="1" applyBorder="1" applyAlignment="1" applyProtection="1"/>
    <xf numFmtId="177" fontId="6" fillId="7" borderId="1" xfId="0" applyNumberFormat="1" applyFont="1" applyFill="1" applyBorder="1" applyAlignment="1" applyProtection="1"/>
    <xf numFmtId="177" fontId="6" fillId="7" borderId="0" xfId="1" applyNumberFormat="1" applyFont="1" applyFill="1" applyProtection="1"/>
    <xf numFmtId="38" fontId="6" fillId="7" borderId="0" xfId="1" applyFont="1" applyFill="1" applyProtection="1"/>
    <xf numFmtId="178" fontId="6" fillId="7" borderId="2" xfId="3" applyNumberFormat="1" applyFont="1" applyFill="1" applyBorder="1" applyAlignment="1"/>
    <xf numFmtId="177" fontId="6" fillId="7" borderId="31" xfId="0" applyNumberFormat="1" applyFont="1" applyFill="1" applyBorder="1" applyAlignment="1" applyProtection="1"/>
    <xf numFmtId="177" fontId="6" fillId="7" borderId="2" xfId="0" applyNumberFormat="1" applyFont="1" applyFill="1" applyBorder="1" applyAlignment="1" applyProtection="1"/>
    <xf numFmtId="178" fontId="6" fillId="7" borderId="3" xfId="3" applyNumberFormat="1" applyFont="1" applyFill="1" applyBorder="1" applyAlignment="1"/>
    <xf numFmtId="177" fontId="6" fillId="7" borderId="34" xfId="0" applyNumberFormat="1" applyFont="1" applyFill="1" applyBorder="1" applyAlignment="1" applyProtection="1"/>
    <xf numFmtId="177" fontId="6" fillId="7" borderId="3" xfId="0" applyNumberFormat="1" applyFont="1" applyFill="1" applyBorder="1" applyAlignment="1" applyProtection="1"/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6" borderId="4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94</c:v>
                </c:pt>
                <c:pt idx="2">
                  <c:v>444</c:v>
                </c:pt>
                <c:pt idx="3">
                  <c:v>1039</c:v>
                </c:pt>
                <c:pt idx="4">
                  <c:v>1658</c:v>
                </c:pt>
                <c:pt idx="5">
                  <c:v>2409</c:v>
                </c:pt>
                <c:pt idx="6">
                  <c:v>2948</c:v>
                </c:pt>
                <c:pt idx="7">
                  <c:v>2829</c:v>
                </c:pt>
                <c:pt idx="8">
                  <c:v>2730</c:v>
                </c:pt>
                <c:pt idx="9">
                  <c:v>2816</c:v>
                </c:pt>
                <c:pt idx="10">
                  <c:v>3359</c:v>
                </c:pt>
                <c:pt idx="11">
                  <c:v>3040</c:v>
                </c:pt>
                <c:pt idx="12">
                  <c:v>2826</c:v>
                </c:pt>
                <c:pt idx="13">
                  <c:v>2365</c:v>
                </c:pt>
                <c:pt idx="14">
                  <c:v>2158</c:v>
                </c:pt>
                <c:pt idx="15">
                  <c:v>2114</c:v>
                </c:pt>
                <c:pt idx="16">
                  <c:v>2125</c:v>
                </c:pt>
                <c:pt idx="17">
                  <c:v>2409</c:v>
                </c:pt>
                <c:pt idx="18">
                  <c:v>2437</c:v>
                </c:pt>
                <c:pt idx="19">
                  <c:v>2140</c:v>
                </c:pt>
                <c:pt idx="20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77</c:v>
                </c:pt>
                <c:pt idx="2">
                  <c:v>152</c:v>
                </c:pt>
                <c:pt idx="3">
                  <c:v>254</c:v>
                </c:pt>
                <c:pt idx="4">
                  <c:v>293</c:v>
                </c:pt>
                <c:pt idx="5">
                  <c:v>362</c:v>
                </c:pt>
                <c:pt idx="6">
                  <c:v>430</c:v>
                </c:pt>
                <c:pt idx="7">
                  <c:v>402</c:v>
                </c:pt>
                <c:pt idx="8">
                  <c:v>383</c:v>
                </c:pt>
                <c:pt idx="9">
                  <c:v>275</c:v>
                </c:pt>
                <c:pt idx="10">
                  <c:v>294</c:v>
                </c:pt>
                <c:pt idx="11">
                  <c:v>298</c:v>
                </c:pt>
                <c:pt idx="12">
                  <c:v>244</c:v>
                </c:pt>
                <c:pt idx="13">
                  <c:v>199</c:v>
                </c:pt>
                <c:pt idx="14">
                  <c:v>164</c:v>
                </c:pt>
                <c:pt idx="15">
                  <c:v>148</c:v>
                </c:pt>
                <c:pt idx="16">
                  <c:v>140</c:v>
                </c:pt>
                <c:pt idx="17">
                  <c:v>168</c:v>
                </c:pt>
                <c:pt idx="18">
                  <c:v>191</c:v>
                </c:pt>
                <c:pt idx="19">
                  <c:v>160</c:v>
                </c:pt>
                <c:pt idx="2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7</c:v>
                </c:pt>
                <c:pt idx="2">
                  <c:v>31</c:v>
                </c:pt>
                <c:pt idx="3">
                  <c:v>64</c:v>
                </c:pt>
                <c:pt idx="4">
                  <c:v>89</c:v>
                </c:pt>
                <c:pt idx="5">
                  <c:v>158</c:v>
                </c:pt>
                <c:pt idx="6">
                  <c:v>209</c:v>
                </c:pt>
                <c:pt idx="7">
                  <c:v>234</c:v>
                </c:pt>
                <c:pt idx="8">
                  <c:v>213</c:v>
                </c:pt>
                <c:pt idx="9">
                  <c:v>135</c:v>
                </c:pt>
                <c:pt idx="10">
                  <c:v>122</c:v>
                </c:pt>
                <c:pt idx="11">
                  <c:v>120</c:v>
                </c:pt>
                <c:pt idx="12">
                  <c:v>113</c:v>
                </c:pt>
                <c:pt idx="13">
                  <c:v>83</c:v>
                </c:pt>
                <c:pt idx="14">
                  <c:v>58</c:v>
                </c:pt>
                <c:pt idx="15">
                  <c:v>61</c:v>
                </c:pt>
                <c:pt idx="16">
                  <c:v>70</c:v>
                </c:pt>
                <c:pt idx="17">
                  <c:v>78</c:v>
                </c:pt>
                <c:pt idx="18">
                  <c:v>68</c:v>
                </c:pt>
                <c:pt idx="19">
                  <c:v>71</c:v>
                </c:pt>
                <c:pt idx="2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147</c:v>
                </c:pt>
                <c:pt idx="2">
                  <c:v>661</c:v>
                </c:pt>
                <c:pt idx="3">
                  <c:v>1528</c:v>
                </c:pt>
                <c:pt idx="4">
                  <c:v>2526</c:v>
                </c:pt>
                <c:pt idx="5">
                  <c:v>3861</c:v>
                </c:pt>
                <c:pt idx="6">
                  <c:v>4795</c:v>
                </c:pt>
                <c:pt idx="7">
                  <c:v>4457</c:v>
                </c:pt>
                <c:pt idx="8">
                  <c:v>4191</c:v>
                </c:pt>
                <c:pt idx="9">
                  <c:v>4062</c:v>
                </c:pt>
                <c:pt idx="10">
                  <c:v>4663</c:v>
                </c:pt>
                <c:pt idx="11">
                  <c:v>4300</c:v>
                </c:pt>
                <c:pt idx="12">
                  <c:v>3930</c:v>
                </c:pt>
                <c:pt idx="13">
                  <c:v>3368</c:v>
                </c:pt>
                <c:pt idx="14">
                  <c:v>3056</c:v>
                </c:pt>
                <c:pt idx="15">
                  <c:v>2889</c:v>
                </c:pt>
                <c:pt idx="16">
                  <c:v>2871</c:v>
                </c:pt>
                <c:pt idx="17">
                  <c:v>3303</c:v>
                </c:pt>
                <c:pt idx="18">
                  <c:v>3331</c:v>
                </c:pt>
                <c:pt idx="19">
                  <c:v>3065</c:v>
                </c:pt>
                <c:pt idx="20">
                  <c:v>2416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147</c:v>
                </c:pt>
                <c:pt idx="2">
                  <c:v>661</c:v>
                </c:pt>
                <c:pt idx="3">
                  <c:v>1528</c:v>
                </c:pt>
                <c:pt idx="4">
                  <c:v>2526</c:v>
                </c:pt>
                <c:pt idx="5">
                  <c:v>3861</c:v>
                </c:pt>
                <c:pt idx="6">
                  <c:v>4795</c:v>
                </c:pt>
                <c:pt idx="7">
                  <c:v>4457</c:v>
                </c:pt>
                <c:pt idx="8">
                  <c:v>4191</c:v>
                </c:pt>
                <c:pt idx="9">
                  <c:v>4062</c:v>
                </c:pt>
                <c:pt idx="10">
                  <c:v>4663</c:v>
                </c:pt>
                <c:pt idx="11">
                  <c:v>4300</c:v>
                </c:pt>
                <c:pt idx="12">
                  <c:v>3930</c:v>
                </c:pt>
                <c:pt idx="13">
                  <c:v>3368</c:v>
                </c:pt>
                <c:pt idx="14">
                  <c:v>3056</c:v>
                </c:pt>
                <c:pt idx="15">
                  <c:v>2889</c:v>
                </c:pt>
                <c:pt idx="16">
                  <c:v>2871</c:v>
                </c:pt>
                <c:pt idx="17">
                  <c:v>3303</c:v>
                </c:pt>
                <c:pt idx="18">
                  <c:v>3331</c:v>
                </c:pt>
                <c:pt idx="19">
                  <c:v>3065</c:v>
                </c:pt>
                <c:pt idx="20">
                  <c:v>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127</c:v>
                </c:pt>
                <c:pt idx="1">
                  <c:v>662</c:v>
                </c:pt>
                <c:pt idx="2">
                  <c:v>1774</c:v>
                </c:pt>
                <c:pt idx="3">
                  <c:v>2836</c:v>
                </c:pt>
                <c:pt idx="4">
                  <c:v>3757</c:v>
                </c:pt>
                <c:pt idx="5">
                  <c:v>4695</c:v>
                </c:pt>
                <c:pt idx="6">
                  <c:v>5364</c:v>
                </c:pt>
                <c:pt idx="7">
                  <c:v>4689</c:v>
                </c:pt>
                <c:pt idx="8">
                  <c:v>4699</c:v>
                </c:pt>
                <c:pt idx="9">
                  <c:v>4474</c:v>
                </c:pt>
                <c:pt idx="10">
                  <c:v>4821</c:v>
                </c:pt>
                <c:pt idx="11">
                  <c:v>4419</c:v>
                </c:pt>
                <c:pt idx="12">
                  <c:v>3999</c:v>
                </c:pt>
                <c:pt idx="13">
                  <c:v>3404</c:v>
                </c:pt>
                <c:pt idx="14">
                  <c:v>2861</c:v>
                </c:pt>
                <c:pt idx="15">
                  <c:v>2522</c:v>
                </c:pt>
                <c:pt idx="16">
                  <c:v>2517</c:v>
                </c:pt>
                <c:pt idx="17">
                  <c:v>3004</c:v>
                </c:pt>
                <c:pt idx="18">
                  <c:v>3132</c:v>
                </c:pt>
                <c:pt idx="19">
                  <c:v>2860</c:v>
                </c:pt>
                <c:pt idx="20">
                  <c:v>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48</c:v>
                </c:pt>
                <c:pt idx="2">
                  <c:v>118</c:v>
                </c:pt>
                <c:pt idx="3">
                  <c:v>137</c:v>
                </c:pt>
                <c:pt idx="4">
                  <c:v>142</c:v>
                </c:pt>
                <c:pt idx="5">
                  <c:v>185</c:v>
                </c:pt>
                <c:pt idx="6">
                  <c:v>248</c:v>
                </c:pt>
                <c:pt idx="7">
                  <c:v>243</c:v>
                </c:pt>
                <c:pt idx="8">
                  <c:v>249</c:v>
                </c:pt>
                <c:pt idx="9">
                  <c:v>148</c:v>
                </c:pt>
                <c:pt idx="10">
                  <c:v>147</c:v>
                </c:pt>
                <c:pt idx="11">
                  <c:v>115</c:v>
                </c:pt>
                <c:pt idx="12">
                  <c:v>91</c:v>
                </c:pt>
                <c:pt idx="13">
                  <c:v>80</c:v>
                </c:pt>
                <c:pt idx="14">
                  <c:v>76</c:v>
                </c:pt>
                <c:pt idx="15">
                  <c:v>48</c:v>
                </c:pt>
                <c:pt idx="16">
                  <c:v>57</c:v>
                </c:pt>
                <c:pt idx="17">
                  <c:v>88</c:v>
                </c:pt>
                <c:pt idx="18">
                  <c:v>76</c:v>
                </c:pt>
                <c:pt idx="19">
                  <c:v>48</c:v>
                </c:pt>
                <c:pt idx="2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1.144950767117014E-4</c:v>
                </c:pt>
                <c:pt idx="1">
                  <c:v>2.1525074421799863E-3</c:v>
                </c:pt>
                <c:pt idx="2">
                  <c:v>1.0167162811999085E-2</c:v>
                </c:pt>
                <c:pt idx="3">
                  <c:v>2.3792076940691551E-2</c:v>
                </c:pt>
                <c:pt idx="4">
                  <c:v>3.7966567437600185E-2</c:v>
                </c:pt>
                <c:pt idx="5">
                  <c:v>5.5163727959697734E-2</c:v>
                </c:pt>
                <c:pt idx="6">
                  <c:v>6.750629722921915E-2</c:v>
                </c:pt>
                <c:pt idx="7">
                  <c:v>6.4781314403480644E-2</c:v>
                </c:pt>
                <c:pt idx="8">
                  <c:v>6.2514311884588961E-2</c:v>
                </c:pt>
                <c:pt idx="9">
                  <c:v>6.4483627204030225E-2</c:v>
                </c:pt>
                <c:pt idx="10">
                  <c:v>7.6917792534920995E-2</c:v>
                </c:pt>
                <c:pt idx="11">
                  <c:v>6.9613006640714445E-2</c:v>
                </c:pt>
                <c:pt idx="12">
                  <c:v>6.4712617357453636E-2</c:v>
                </c:pt>
                <c:pt idx="13">
                  <c:v>5.4156171284634763E-2</c:v>
                </c:pt>
                <c:pt idx="14">
                  <c:v>4.9416075108770323E-2</c:v>
                </c:pt>
                <c:pt idx="15">
                  <c:v>4.8408518433707352E-2</c:v>
                </c:pt>
                <c:pt idx="16">
                  <c:v>4.8660407602473095E-2</c:v>
                </c:pt>
                <c:pt idx="17">
                  <c:v>5.5163727959697734E-2</c:v>
                </c:pt>
                <c:pt idx="18">
                  <c:v>5.5804900389283263E-2</c:v>
                </c:pt>
                <c:pt idx="19">
                  <c:v>4.9003892832608198E-2</c:v>
                </c:pt>
                <c:pt idx="20">
                  <c:v>3.9500801465536979E-2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1.7784176317405204E-3</c:v>
                </c:pt>
                <c:pt idx="1">
                  <c:v>8.4474837507674712E-3</c:v>
                </c:pt>
                <c:pt idx="2">
                  <c:v>2.3691063451400506E-2</c:v>
                </c:pt>
                <c:pt idx="3">
                  <c:v>3.8680583490356316E-2</c:v>
                </c:pt>
                <c:pt idx="4">
                  <c:v>5.3754790083204537E-2</c:v>
                </c:pt>
                <c:pt idx="5">
                  <c:v>6.5166303220206209E-2</c:v>
                </c:pt>
                <c:pt idx="6">
                  <c:v>7.0819130692524296E-2</c:v>
                </c:pt>
                <c:pt idx="7">
                  <c:v>6.2816251349691959E-2</c:v>
                </c:pt>
                <c:pt idx="8">
                  <c:v>6.6838862659581222E-2</c:v>
                </c:pt>
                <c:pt idx="9">
                  <c:v>6.6309571697753686E-2</c:v>
                </c:pt>
                <c:pt idx="10">
                  <c:v>7.3465585501661976E-2</c:v>
                </c:pt>
                <c:pt idx="11">
                  <c:v>6.7114093959731544E-2</c:v>
                </c:pt>
                <c:pt idx="12">
                  <c:v>6.0677915863908707E-2</c:v>
                </c:pt>
                <c:pt idx="13">
                  <c:v>5.0833103973916542E-2</c:v>
                </c:pt>
                <c:pt idx="14">
                  <c:v>4.1496411407278812E-2</c:v>
                </c:pt>
                <c:pt idx="15">
                  <c:v>3.8087777613109476E-2</c:v>
                </c:pt>
                <c:pt idx="16">
                  <c:v>3.8235979082421191E-2</c:v>
                </c:pt>
                <c:pt idx="17">
                  <c:v>4.6746977748607962E-2</c:v>
                </c:pt>
                <c:pt idx="18">
                  <c:v>4.8842969957445005E-2</c:v>
                </c:pt>
                <c:pt idx="19">
                  <c:v>4.3994664747104777E-2</c:v>
                </c:pt>
                <c:pt idx="20">
                  <c:v>3.2202062117587277E-2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2.5819777949909629E-4</c:v>
                </c:pt>
                <c:pt idx="1">
                  <c:v>2.0655822359927703E-3</c:v>
                </c:pt>
                <c:pt idx="2">
                  <c:v>8.2623289439710812E-3</c:v>
                </c:pt>
                <c:pt idx="3">
                  <c:v>1.9752130131680867E-2</c:v>
                </c:pt>
                <c:pt idx="4">
                  <c:v>3.9891556932610379E-2</c:v>
                </c:pt>
                <c:pt idx="5">
                  <c:v>7.745933384972889E-2</c:v>
                </c:pt>
                <c:pt idx="6">
                  <c:v>8.6496256132197261E-2</c:v>
                </c:pt>
                <c:pt idx="7">
                  <c:v>6.609863155176865E-2</c:v>
                </c:pt>
                <c:pt idx="8">
                  <c:v>5.7190808159049832E-2</c:v>
                </c:pt>
                <c:pt idx="9">
                  <c:v>5.8739994836044411E-2</c:v>
                </c:pt>
                <c:pt idx="10">
                  <c:v>6.6485928221017301E-2</c:v>
                </c:pt>
                <c:pt idx="11">
                  <c:v>6.609863155176865E-2</c:v>
                </c:pt>
                <c:pt idx="12">
                  <c:v>5.6287115930802996E-2</c:v>
                </c:pt>
                <c:pt idx="13">
                  <c:v>5.6416214820552542E-2</c:v>
                </c:pt>
                <c:pt idx="14">
                  <c:v>5.4737929253808416E-2</c:v>
                </c:pt>
                <c:pt idx="15">
                  <c:v>4.9057578104828296E-2</c:v>
                </c:pt>
                <c:pt idx="16">
                  <c:v>4.5184611412341855E-2</c:v>
                </c:pt>
                <c:pt idx="17">
                  <c:v>4.686289697908598E-2</c:v>
                </c:pt>
                <c:pt idx="18">
                  <c:v>4.608830364058869E-2</c:v>
                </c:pt>
                <c:pt idx="19">
                  <c:v>4.9444874774076941E-2</c:v>
                </c:pt>
                <c:pt idx="20">
                  <c:v>4.7121094758585079E-2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3.1222123104371097E-3</c:v>
                </c:pt>
                <c:pt idx="2">
                  <c:v>8.4745762711864406E-3</c:v>
                </c:pt>
                <c:pt idx="3">
                  <c:v>2.9884032114183764E-2</c:v>
                </c:pt>
                <c:pt idx="4">
                  <c:v>4.2818911685994644E-2</c:v>
                </c:pt>
                <c:pt idx="5">
                  <c:v>7.0918822479928631E-2</c:v>
                </c:pt>
                <c:pt idx="6">
                  <c:v>9.5896520963425519E-2</c:v>
                </c:pt>
                <c:pt idx="7">
                  <c:v>9.3666369313113299E-2</c:v>
                </c:pt>
                <c:pt idx="8">
                  <c:v>8.5637823371989288E-2</c:v>
                </c:pt>
                <c:pt idx="9">
                  <c:v>6.0214094558429972E-2</c:v>
                </c:pt>
                <c:pt idx="10">
                  <c:v>7.2256913470115966E-2</c:v>
                </c:pt>
                <c:pt idx="11">
                  <c:v>5.8876003568242644E-2</c:v>
                </c:pt>
                <c:pt idx="12">
                  <c:v>5.6645851917930416E-2</c:v>
                </c:pt>
                <c:pt idx="13">
                  <c:v>5.4861730597680645E-2</c:v>
                </c:pt>
                <c:pt idx="14">
                  <c:v>3.7020517395182875E-2</c:v>
                </c:pt>
                <c:pt idx="15">
                  <c:v>3.0330062444246207E-2</c:v>
                </c:pt>
                <c:pt idx="16">
                  <c:v>2.8545941123996433E-2</c:v>
                </c:pt>
                <c:pt idx="17">
                  <c:v>4.861730597680642E-2</c:v>
                </c:pt>
                <c:pt idx="18">
                  <c:v>4.8171275646743977E-2</c:v>
                </c:pt>
                <c:pt idx="19">
                  <c:v>4.5941123996431757E-2</c:v>
                </c:pt>
                <c:pt idx="20">
                  <c:v>2.8099910793933987E-2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1.567398119122257E-3</c:v>
                </c:pt>
                <c:pt idx="1">
                  <c:v>1.3322884012539185E-2</c:v>
                </c:pt>
                <c:pt idx="2">
                  <c:v>3.6050156739811913E-2</c:v>
                </c:pt>
                <c:pt idx="3">
                  <c:v>5.5642633228840124E-2</c:v>
                </c:pt>
                <c:pt idx="4">
                  <c:v>6.6614420062695925E-2</c:v>
                </c:pt>
                <c:pt idx="5">
                  <c:v>6.9357366771159876E-2</c:v>
                </c:pt>
                <c:pt idx="6">
                  <c:v>8.2288401253918494E-2</c:v>
                </c:pt>
                <c:pt idx="7">
                  <c:v>8.3072100313479627E-2</c:v>
                </c:pt>
                <c:pt idx="8">
                  <c:v>7.719435736677116E-2</c:v>
                </c:pt>
                <c:pt idx="9">
                  <c:v>7.0924764890282127E-2</c:v>
                </c:pt>
                <c:pt idx="10">
                  <c:v>6.0736677115987459E-2</c:v>
                </c:pt>
                <c:pt idx="11">
                  <c:v>4.8981191222570532E-2</c:v>
                </c:pt>
                <c:pt idx="12">
                  <c:v>5.2115987460815048E-2</c:v>
                </c:pt>
                <c:pt idx="13">
                  <c:v>4.5846394984326022E-2</c:v>
                </c:pt>
                <c:pt idx="14">
                  <c:v>3.4482758620689655E-2</c:v>
                </c:pt>
                <c:pt idx="15">
                  <c:v>2.9780564263322883E-2</c:v>
                </c:pt>
                <c:pt idx="16">
                  <c:v>2.8213166144200628E-2</c:v>
                </c:pt>
                <c:pt idx="17">
                  <c:v>4.1144200626959247E-2</c:v>
                </c:pt>
                <c:pt idx="18">
                  <c:v>3.8009404388714731E-2</c:v>
                </c:pt>
                <c:pt idx="19">
                  <c:v>3.526645768025078E-2</c:v>
                </c:pt>
                <c:pt idx="20">
                  <c:v>2.938871473354232E-2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84</c:v>
                </c:pt>
                <c:pt idx="1">
                  <c:v>399</c:v>
                </c:pt>
                <c:pt idx="2">
                  <c:v>1119</c:v>
                </c:pt>
                <c:pt idx="3">
                  <c:v>1827</c:v>
                </c:pt>
                <c:pt idx="4">
                  <c:v>2539</c:v>
                </c:pt>
                <c:pt idx="5">
                  <c:v>3078</c:v>
                </c:pt>
                <c:pt idx="6">
                  <c:v>3345</c:v>
                </c:pt>
                <c:pt idx="7">
                  <c:v>2967</c:v>
                </c:pt>
                <c:pt idx="8">
                  <c:v>3157</c:v>
                </c:pt>
                <c:pt idx="9">
                  <c:v>3132</c:v>
                </c:pt>
                <c:pt idx="10">
                  <c:v>3470</c:v>
                </c:pt>
                <c:pt idx="11">
                  <c:v>3170</c:v>
                </c:pt>
                <c:pt idx="12">
                  <c:v>2866</c:v>
                </c:pt>
                <c:pt idx="13">
                  <c:v>2401</c:v>
                </c:pt>
                <c:pt idx="14">
                  <c:v>1960</c:v>
                </c:pt>
                <c:pt idx="15">
                  <c:v>1799</c:v>
                </c:pt>
                <c:pt idx="16">
                  <c:v>1806</c:v>
                </c:pt>
                <c:pt idx="17">
                  <c:v>2208</c:v>
                </c:pt>
                <c:pt idx="18">
                  <c:v>2307</c:v>
                </c:pt>
                <c:pt idx="19">
                  <c:v>2078</c:v>
                </c:pt>
                <c:pt idx="20">
                  <c:v>1521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1.6692500298080362E-3</c:v>
                </c:pt>
                <c:pt idx="1">
                  <c:v>7.7500894241087394E-3</c:v>
                </c:pt>
                <c:pt idx="2">
                  <c:v>2.1342553952545605E-2</c:v>
                </c:pt>
                <c:pt idx="3">
                  <c:v>3.5054250625968758E-2</c:v>
                </c:pt>
                <c:pt idx="4">
                  <c:v>4.8169786574460471E-2</c:v>
                </c:pt>
                <c:pt idx="5">
                  <c:v>7.5831644211279359E-2</c:v>
                </c:pt>
                <c:pt idx="6">
                  <c:v>9.6220341003934659E-2</c:v>
                </c:pt>
                <c:pt idx="7">
                  <c:v>7.1181590556814112E-2</c:v>
                </c:pt>
                <c:pt idx="8">
                  <c:v>5.3416000953857158E-2</c:v>
                </c:pt>
                <c:pt idx="9">
                  <c:v>6.0569929653034461E-2</c:v>
                </c:pt>
                <c:pt idx="10">
                  <c:v>6.8200786932156907E-2</c:v>
                </c:pt>
                <c:pt idx="11">
                  <c:v>6.1285322522952185E-2</c:v>
                </c:pt>
                <c:pt idx="12">
                  <c:v>5.7946822463336115E-2</c:v>
                </c:pt>
                <c:pt idx="13">
                  <c:v>5.3296768808870874E-2</c:v>
                </c:pt>
                <c:pt idx="14">
                  <c:v>5.1269822344103967E-2</c:v>
                </c:pt>
                <c:pt idx="15">
                  <c:v>3.994276857040658E-2</c:v>
                </c:pt>
                <c:pt idx="16">
                  <c:v>3.9227375700488849E-2</c:v>
                </c:pt>
                <c:pt idx="17">
                  <c:v>3.5769643495886488E-2</c:v>
                </c:pt>
                <c:pt idx="18">
                  <c:v>3.803505425062597E-2</c:v>
                </c:pt>
                <c:pt idx="19">
                  <c:v>4.1731250745200905E-2</c:v>
                </c:pt>
                <c:pt idx="20">
                  <c:v>4.2088947180159771E-2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3.0284675953967293E-3</c:v>
                </c:pt>
                <c:pt idx="2">
                  <c:v>9.085402786190187E-3</c:v>
                </c:pt>
                <c:pt idx="3">
                  <c:v>2.2713506965475468E-2</c:v>
                </c:pt>
                <c:pt idx="4">
                  <c:v>4.5729860690490613E-2</c:v>
                </c:pt>
                <c:pt idx="5">
                  <c:v>6.5414900060569353E-2</c:v>
                </c:pt>
                <c:pt idx="6">
                  <c:v>9.7819503331314353E-2</c:v>
                </c:pt>
                <c:pt idx="7">
                  <c:v>8.419139915202907E-2</c:v>
                </c:pt>
                <c:pt idx="8">
                  <c:v>7.9951544518473652E-2</c:v>
                </c:pt>
                <c:pt idx="9">
                  <c:v>6.9957601453664447E-2</c:v>
                </c:pt>
                <c:pt idx="10">
                  <c:v>6.5112053301029676E-2</c:v>
                </c:pt>
                <c:pt idx="11">
                  <c:v>5.875227135069655E-2</c:v>
                </c:pt>
                <c:pt idx="12">
                  <c:v>6.0266505148394912E-2</c:v>
                </c:pt>
                <c:pt idx="13">
                  <c:v>5.208964264082374E-2</c:v>
                </c:pt>
                <c:pt idx="14">
                  <c:v>4.6941247728649306E-2</c:v>
                </c:pt>
                <c:pt idx="15">
                  <c:v>3.3313143549364023E-2</c:v>
                </c:pt>
                <c:pt idx="16">
                  <c:v>3.4221683827983039E-2</c:v>
                </c:pt>
                <c:pt idx="17">
                  <c:v>4.1792852816474865E-2</c:v>
                </c:pt>
                <c:pt idx="18">
                  <c:v>4.3609933373712904E-2</c:v>
                </c:pt>
                <c:pt idx="19">
                  <c:v>5.4512416717141125E-2</c:v>
                </c:pt>
                <c:pt idx="20">
                  <c:v>3.1496062992125984E-2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1.4216661927779358E-3</c:v>
                </c:pt>
                <c:pt idx="1">
                  <c:v>1.1088996303667898E-2</c:v>
                </c:pt>
                <c:pt idx="2">
                  <c:v>3.2413989195336938E-2</c:v>
                </c:pt>
                <c:pt idx="3">
                  <c:v>5.1748649417116863E-2</c:v>
                </c:pt>
                <c:pt idx="4">
                  <c:v>5.9425646858117714E-2</c:v>
                </c:pt>
                <c:pt idx="5">
                  <c:v>7.3073642308785894E-2</c:v>
                </c:pt>
                <c:pt idx="6">
                  <c:v>9.2123969292010235E-2</c:v>
                </c:pt>
                <c:pt idx="7">
                  <c:v>7.6201307932897352E-2</c:v>
                </c:pt>
                <c:pt idx="8">
                  <c:v>7.5348308217230597E-2</c:v>
                </c:pt>
                <c:pt idx="9">
                  <c:v>6.5396644867785042E-2</c:v>
                </c:pt>
                <c:pt idx="10">
                  <c:v>5.2032982655672445E-2</c:v>
                </c:pt>
                <c:pt idx="11">
                  <c:v>5.6013647995450666E-2</c:v>
                </c:pt>
                <c:pt idx="12">
                  <c:v>5.0895649701450101E-2</c:v>
                </c:pt>
                <c:pt idx="13">
                  <c:v>4.5493318168893945E-2</c:v>
                </c:pt>
                <c:pt idx="14">
                  <c:v>4.0659653113448962E-2</c:v>
                </c:pt>
                <c:pt idx="15">
                  <c:v>3.2982655672448111E-2</c:v>
                </c:pt>
                <c:pt idx="16">
                  <c:v>3.2129655956781349E-2</c:v>
                </c:pt>
                <c:pt idx="17">
                  <c:v>3.8384987205004266E-2</c:v>
                </c:pt>
                <c:pt idx="18">
                  <c:v>4.0375319874893373E-2</c:v>
                </c:pt>
                <c:pt idx="19">
                  <c:v>3.8100653966448676E-2</c:v>
                </c:pt>
                <c:pt idx="20">
                  <c:v>3.4688655103781635E-2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2.9312288613303271E-3</c:v>
                </c:pt>
                <c:pt idx="2">
                  <c:v>1.6459977452085682E-2</c:v>
                </c:pt>
                <c:pt idx="3">
                  <c:v>2.9312288613303268E-2</c:v>
                </c:pt>
                <c:pt idx="4">
                  <c:v>5.0281848928974068E-2</c:v>
                </c:pt>
                <c:pt idx="5">
                  <c:v>7.1927846674182644E-2</c:v>
                </c:pt>
                <c:pt idx="6">
                  <c:v>9.6956031567080048E-2</c:v>
                </c:pt>
                <c:pt idx="7">
                  <c:v>8.8838782412626827E-2</c:v>
                </c:pt>
                <c:pt idx="8">
                  <c:v>7.8692220969560314E-2</c:v>
                </c:pt>
                <c:pt idx="9">
                  <c:v>6.538895152198422E-2</c:v>
                </c:pt>
                <c:pt idx="10">
                  <c:v>6.538895152198422E-2</c:v>
                </c:pt>
                <c:pt idx="11">
                  <c:v>6.8094701240135294E-2</c:v>
                </c:pt>
                <c:pt idx="12">
                  <c:v>5.1634723788049605E-2</c:v>
                </c:pt>
                <c:pt idx="13">
                  <c:v>4.2390078917700115E-2</c:v>
                </c:pt>
                <c:pt idx="14">
                  <c:v>4.0135287485907556E-2</c:v>
                </c:pt>
                <c:pt idx="15">
                  <c:v>3.5174746335963923E-2</c:v>
                </c:pt>
                <c:pt idx="16">
                  <c:v>3.3596392333709132E-2</c:v>
                </c:pt>
                <c:pt idx="17">
                  <c:v>4.6448703494926719E-2</c:v>
                </c:pt>
                <c:pt idx="18">
                  <c:v>4.8928974069898531E-2</c:v>
                </c:pt>
                <c:pt idx="19">
                  <c:v>4.2390078917700115E-2</c:v>
                </c:pt>
                <c:pt idx="20">
                  <c:v>2.5028184892897407E-2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2.7259383518557349E-3</c:v>
                </c:pt>
                <c:pt idx="1">
                  <c:v>1.6145942545607046E-2</c:v>
                </c:pt>
                <c:pt idx="2">
                  <c:v>3.1872509960159362E-2</c:v>
                </c:pt>
                <c:pt idx="3">
                  <c:v>5.3260641643950515E-2</c:v>
                </c:pt>
                <c:pt idx="4">
                  <c:v>6.1438456699517717E-2</c:v>
                </c:pt>
                <c:pt idx="5">
                  <c:v>7.5906898720905849E-2</c:v>
                </c:pt>
                <c:pt idx="6">
                  <c:v>9.0165653176766614E-2</c:v>
                </c:pt>
                <c:pt idx="7">
                  <c:v>8.4294401342000419E-2</c:v>
                </c:pt>
                <c:pt idx="8">
                  <c:v>8.0310337596980502E-2</c:v>
                </c:pt>
                <c:pt idx="9">
                  <c:v>5.7664080520025161E-2</c:v>
                </c:pt>
                <c:pt idx="10">
                  <c:v>6.1648144265045085E-2</c:v>
                </c:pt>
                <c:pt idx="11">
                  <c:v>6.2486894527154536E-2</c:v>
                </c:pt>
                <c:pt idx="12">
                  <c:v>5.1163765988676869E-2</c:v>
                </c:pt>
                <c:pt idx="13">
                  <c:v>4.172782553994548E-2</c:v>
                </c:pt>
                <c:pt idx="14">
                  <c:v>3.438876074648773E-2</c:v>
                </c:pt>
                <c:pt idx="15">
                  <c:v>3.1033759698049907E-2</c:v>
                </c:pt>
                <c:pt idx="16">
                  <c:v>2.935625917383099E-2</c:v>
                </c:pt>
                <c:pt idx="17">
                  <c:v>3.5227511008597188E-2</c:v>
                </c:pt>
                <c:pt idx="18">
                  <c:v>4.0050325015726571E-2</c:v>
                </c:pt>
                <c:pt idx="19">
                  <c:v>3.3550010484378279E-2</c:v>
                </c:pt>
                <c:pt idx="20">
                  <c:v>2.5581882994338435E-2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9.8328416912487715E-4</c:v>
                </c:pt>
                <c:pt idx="1">
                  <c:v>3.4414945919370699E-3</c:v>
                </c:pt>
                <c:pt idx="2">
                  <c:v>1.5240904621435595E-2</c:v>
                </c:pt>
                <c:pt idx="3">
                  <c:v>3.1465093411996069E-2</c:v>
                </c:pt>
                <c:pt idx="4">
                  <c:v>4.3756145526057028E-2</c:v>
                </c:pt>
                <c:pt idx="5">
                  <c:v>7.7679449360865294E-2</c:v>
                </c:pt>
                <c:pt idx="6">
                  <c:v>0.10275319567354965</c:v>
                </c:pt>
                <c:pt idx="7">
                  <c:v>0.11504424778761062</c:v>
                </c:pt>
                <c:pt idx="8">
                  <c:v>0.10471976401179942</c:v>
                </c:pt>
                <c:pt idx="9">
                  <c:v>6.637168141592921E-2</c:v>
                </c:pt>
                <c:pt idx="10">
                  <c:v>5.9980334316617499E-2</c:v>
                </c:pt>
                <c:pt idx="11">
                  <c:v>5.8997050147492625E-2</c:v>
                </c:pt>
                <c:pt idx="12">
                  <c:v>5.5555555555555552E-2</c:v>
                </c:pt>
                <c:pt idx="13">
                  <c:v>4.0806293018682396E-2</c:v>
                </c:pt>
                <c:pt idx="14">
                  <c:v>2.8515240904621434E-2</c:v>
                </c:pt>
                <c:pt idx="15">
                  <c:v>2.999016715830875E-2</c:v>
                </c:pt>
                <c:pt idx="16">
                  <c:v>3.44149459193707E-2</c:v>
                </c:pt>
                <c:pt idx="17">
                  <c:v>3.8348082595870206E-2</c:v>
                </c:pt>
                <c:pt idx="18">
                  <c:v>3.3431661750245818E-2</c:v>
                </c:pt>
                <c:pt idx="19">
                  <c:v>3.4906588003933134E-2</c:v>
                </c:pt>
                <c:pt idx="20">
                  <c:v>2.359882005899705E-2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1.4189093316937048E-4</c:v>
                </c:pt>
                <c:pt idx="1">
                  <c:v>2.3175519084330512E-3</c:v>
                </c:pt>
                <c:pt idx="2">
                  <c:v>1.042110075832821E-2</c:v>
                </c:pt>
                <c:pt idx="3">
                  <c:v>2.40899273203109E-2</c:v>
                </c:pt>
                <c:pt idx="4">
                  <c:v>3.9824055242869978E-2</c:v>
                </c:pt>
                <c:pt idx="5">
                  <c:v>6.0871210329659933E-2</c:v>
                </c:pt>
                <c:pt idx="6">
                  <c:v>7.5596336060792385E-2</c:v>
                </c:pt>
                <c:pt idx="7">
                  <c:v>7.0267543237320471E-2</c:v>
                </c:pt>
                <c:pt idx="8">
                  <c:v>6.6073877879203519E-2</c:v>
                </c:pt>
                <c:pt idx="9">
                  <c:v>6.4040107837109214E-2</c:v>
                </c:pt>
                <c:pt idx="10">
                  <c:v>7.3515269040974954E-2</c:v>
                </c:pt>
                <c:pt idx="11">
                  <c:v>6.7792334736477E-2</c:v>
                </c:pt>
                <c:pt idx="12">
                  <c:v>6.1959040817291776E-2</c:v>
                </c:pt>
                <c:pt idx="13">
                  <c:v>5.3098740323826638E-2</c:v>
                </c:pt>
                <c:pt idx="14">
                  <c:v>4.81798546406218E-2</c:v>
                </c:pt>
                <c:pt idx="15">
                  <c:v>4.5546989547367925E-2</c:v>
                </c:pt>
                <c:pt idx="16">
                  <c:v>4.5263207681029184E-2</c:v>
                </c:pt>
                <c:pt idx="17">
                  <c:v>5.2073972473158966E-2</c:v>
                </c:pt>
                <c:pt idx="18">
                  <c:v>5.2515410931908119E-2</c:v>
                </c:pt>
                <c:pt idx="19">
                  <c:v>4.8321745573791167E-2</c:v>
                </c:pt>
                <c:pt idx="20">
                  <c:v>3.8089832726355452E-2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1.8447236545863898E-3</c:v>
                </c:pt>
                <c:pt idx="1">
                  <c:v>9.6158036168203943E-3</c:v>
                </c:pt>
                <c:pt idx="2">
                  <c:v>2.5768029631781538E-2</c:v>
                </c:pt>
                <c:pt idx="3">
                  <c:v>4.1193986491393712E-2</c:v>
                </c:pt>
                <c:pt idx="4">
                  <c:v>5.4571864332921778E-2</c:v>
                </c:pt>
                <c:pt idx="5">
                  <c:v>6.8196673687268505E-2</c:v>
                </c:pt>
                <c:pt idx="6">
                  <c:v>7.7914154985837758E-2</c:v>
                </c:pt>
                <c:pt idx="7">
                  <c:v>6.8109521388626623E-2</c:v>
                </c:pt>
                <c:pt idx="8">
                  <c:v>6.8254775219696417E-2</c:v>
                </c:pt>
                <c:pt idx="9">
                  <c:v>6.4986564020626039E-2</c:v>
                </c:pt>
                <c:pt idx="10">
                  <c:v>7.0026871958747919E-2</c:v>
                </c:pt>
                <c:pt idx="11">
                  <c:v>6.4187667949742178E-2</c:v>
                </c:pt>
                <c:pt idx="12">
                  <c:v>5.8087007044810804E-2</c:v>
                </c:pt>
                <c:pt idx="13">
                  <c:v>4.9444404096158037E-2</c:v>
                </c:pt>
                <c:pt idx="14">
                  <c:v>4.1557121069068198E-2</c:v>
                </c:pt>
                <c:pt idx="15">
                  <c:v>3.6633016195802164E-2</c:v>
                </c:pt>
                <c:pt idx="16">
                  <c:v>3.6560389280267266E-2</c:v>
                </c:pt>
                <c:pt idx="17">
                  <c:v>4.3634250853366259E-2</c:v>
                </c:pt>
                <c:pt idx="18">
                  <c:v>4.5493499891059629E-2</c:v>
                </c:pt>
                <c:pt idx="19">
                  <c:v>4.154259568596122E-2</c:v>
                </c:pt>
                <c:pt idx="20">
                  <c:v>3.2377078945457188E-2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2.9325513196480938E-3</c:v>
                </c:pt>
                <c:pt idx="1">
                  <c:v>2.0108923334729786E-2</c:v>
                </c:pt>
                <c:pt idx="2">
                  <c:v>4.9434436531210726E-2</c:v>
                </c:pt>
                <c:pt idx="3">
                  <c:v>5.7394218684541268E-2</c:v>
                </c:pt>
                <c:pt idx="4">
                  <c:v>5.948889819857562E-2</c:v>
                </c:pt>
                <c:pt idx="5">
                  <c:v>7.7503142019271054E-2</c:v>
                </c:pt>
                <c:pt idx="6">
                  <c:v>0.1038961038961039</c:v>
                </c:pt>
                <c:pt idx="7">
                  <c:v>0.10180142438206954</c:v>
                </c:pt>
                <c:pt idx="8">
                  <c:v>0.10431503979891077</c:v>
                </c:pt>
                <c:pt idx="9">
                  <c:v>6.2002513615416845E-2</c:v>
                </c:pt>
                <c:pt idx="10">
                  <c:v>6.1583577712609971E-2</c:v>
                </c:pt>
                <c:pt idx="11">
                  <c:v>4.8177628822790114E-2</c:v>
                </c:pt>
                <c:pt idx="12">
                  <c:v>3.8123167155425221E-2</c:v>
                </c:pt>
                <c:pt idx="13">
                  <c:v>3.3514872224549644E-2</c:v>
                </c:pt>
                <c:pt idx="14">
                  <c:v>3.1839128613322165E-2</c:v>
                </c:pt>
                <c:pt idx="15">
                  <c:v>2.0108923334729786E-2</c:v>
                </c:pt>
                <c:pt idx="16">
                  <c:v>2.387934645999162E-2</c:v>
                </c:pt>
                <c:pt idx="17">
                  <c:v>3.6866359447004608E-2</c:v>
                </c:pt>
                <c:pt idx="18">
                  <c:v>3.1839128613322165E-2</c:v>
                </c:pt>
                <c:pt idx="19">
                  <c:v>2.0108923334729786E-2</c:v>
                </c:pt>
                <c:pt idx="20">
                  <c:v>1.508169250104734E-2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94</c:v>
                </c:pt>
                <c:pt idx="2">
                  <c:v>444</c:v>
                </c:pt>
                <c:pt idx="3">
                  <c:v>1039</c:v>
                </c:pt>
                <c:pt idx="4">
                  <c:v>1658</c:v>
                </c:pt>
                <c:pt idx="5">
                  <c:v>2409</c:v>
                </c:pt>
                <c:pt idx="6">
                  <c:v>2948</c:v>
                </c:pt>
                <c:pt idx="7">
                  <c:v>2829</c:v>
                </c:pt>
                <c:pt idx="8">
                  <c:v>2730</c:v>
                </c:pt>
                <c:pt idx="9">
                  <c:v>2816</c:v>
                </c:pt>
                <c:pt idx="10">
                  <c:v>3359</c:v>
                </c:pt>
                <c:pt idx="11">
                  <c:v>3040</c:v>
                </c:pt>
                <c:pt idx="12">
                  <c:v>2826</c:v>
                </c:pt>
                <c:pt idx="13">
                  <c:v>2365</c:v>
                </c:pt>
                <c:pt idx="14">
                  <c:v>2158</c:v>
                </c:pt>
                <c:pt idx="15">
                  <c:v>2114</c:v>
                </c:pt>
                <c:pt idx="16">
                  <c:v>2125</c:v>
                </c:pt>
                <c:pt idx="17">
                  <c:v>2409</c:v>
                </c:pt>
                <c:pt idx="18">
                  <c:v>2437</c:v>
                </c:pt>
                <c:pt idx="19">
                  <c:v>2140</c:v>
                </c:pt>
                <c:pt idx="20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16</c:v>
                </c:pt>
                <c:pt idx="2">
                  <c:v>64</c:v>
                </c:pt>
                <c:pt idx="3">
                  <c:v>153</c:v>
                </c:pt>
                <c:pt idx="4">
                  <c:v>309</c:v>
                </c:pt>
                <c:pt idx="5">
                  <c:v>600</c:v>
                </c:pt>
                <c:pt idx="6">
                  <c:v>670</c:v>
                </c:pt>
                <c:pt idx="7">
                  <c:v>512</c:v>
                </c:pt>
                <c:pt idx="8">
                  <c:v>443</c:v>
                </c:pt>
                <c:pt idx="9">
                  <c:v>455</c:v>
                </c:pt>
                <c:pt idx="10">
                  <c:v>515</c:v>
                </c:pt>
                <c:pt idx="11">
                  <c:v>512</c:v>
                </c:pt>
                <c:pt idx="12">
                  <c:v>436</c:v>
                </c:pt>
                <c:pt idx="13">
                  <c:v>437</c:v>
                </c:pt>
                <c:pt idx="14">
                  <c:v>424</c:v>
                </c:pt>
                <c:pt idx="15">
                  <c:v>380</c:v>
                </c:pt>
                <c:pt idx="16">
                  <c:v>350</c:v>
                </c:pt>
                <c:pt idx="17">
                  <c:v>363</c:v>
                </c:pt>
                <c:pt idx="18">
                  <c:v>357</c:v>
                </c:pt>
                <c:pt idx="19">
                  <c:v>383</c:v>
                </c:pt>
                <c:pt idx="20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84</c:v>
                </c:pt>
                <c:pt idx="1">
                  <c:v>399</c:v>
                </c:pt>
                <c:pt idx="2">
                  <c:v>1119</c:v>
                </c:pt>
                <c:pt idx="3">
                  <c:v>1827</c:v>
                </c:pt>
                <c:pt idx="4">
                  <c:v>2539</c:v>
                </c:pt>
                <c:pt idx="5">
                  <c:v>3078</c:v>
                </c:pt>
                <c:pt idx="6">
                  <c:v>3345</c:v>
                </c:pt>
                <c:pt idx="7">
                  <c:v>2967</c:v>
                </c:pt>
                <c:pt idx="8">
                  <c:v>3157</c:v>
                </c:pt>
                <c:pt idx="9">
                  <c:v>3132</c:v>
                </c:pt>
                <c:pt idx="10">
                  <c:v>3470</c:v>
                </c:pt>
                <c:pt idx="11">
                  <c:v>3170</c:v>
                </c:pt>
                <c:pt idx="12">
                  <c:v>2866</c:v>
                </c:pt>
                <c:pt idx="13">
                  <c:v>2401</c:v>
                </c:pt>
                <c:pt idx="14">
                  <c:v>1960</c:v>
                </c:pt>
                <c:pt idx="15">
                  <c:v>1799</c:v>
                </c:pt>
                <c:pt idx="16">
                  <c:v>1806</c:v>
                </c:pt>
                <c:pt idx="17">
                  <c:v>2208</c:v>
                </c:pt>
                <c:pt idx="18">
                  <c:v>2307</c:v>
                </c:pt>
                <c:pt idx="19">
                  <c:v>2078</c:v>
                </c:pt>
                <c:pt idx="20">
                  <c:v>1521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16</c:v>
                </c:pt>
                <c:pt idx="2">
                  <c:v>64</c:v>
                </c:pt>
                <c:pt idx="3">
                  <c:v>153</c:v>
                </c:pt>
                <c:pt idx="4">
                  <c:v>309</c:v>
                </c:pt>
                <c:pt idx="5">
                  <c:v>600</c:v>
                </c:pt>
                <c:pt idx="6">
                  <c:v>670</c:v>
                </c:pt>
                <c:pt idx="7">
                  <c:v>512</c:v>
                </c:pt>
                <c:pt idx="8">
                  <c:v>443</c:v>
                </c:pt>
                <c:pt idx="9">
                  <c:v>455</c:v>
                </c:pt>
                <c:pt idx="10">
                  <c:v>515</c:v>
                </c:pt>
                <c:pt idx="11">
                  <c:v>512</c:v>
                </c:pt>
                <c:pt idx="12">
                  <c:v>436</c:v>
                </c:pt>
                <c:pt idx="13">
                  <c:v>437</c:v>
                </c:pt>
                <c:pt idx="14">
                  <c:v>424</c:v>
                </c:pt>
                <c:pt idx="15">
                  <c:v>380</c:v>
                </c:pt>
                <c:pt idx="16">
                  <c:v>350</c:v>
                </c:pt>
                <c:pt idx="17">
                  <c:v>363</c:v>
                </c:pt>
                <c:pt idx="18">
                  <c:v>357</c:v>
                </c:pt>
                <c:pt idx="19">
                  <c:v>383</c:v>
                </c:pt>
                <c:pt idx="20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19</c:v>
                </c:pt>
                <c:pt idx="3">
                  <c:v>67</c:v>
                </c:pt>
                <c:pt idx="4">
                  <c:v>96</c:v>
                </c:pt>
                <c:pt idx="5">
                  <c:v>159</c:v>
                </c:pt>
                <c:pt idx="6">
                  <c:v>215</c:v>
                </c:pt>
                <c:pt idx="7">
                  <c:v>210</c:v>
                </c:pt>
                <c:pt idx="8">
                  <c:v>192</c:v>
                </c:pt>
                <c:pt idx="9">
                  <c:v>135</c:v>
                </c:pt>
                <c:pt idx="10">
                  <c:v>162</c:v>
                </c:pt>
                <c:pt idx="11">
                  <c:v>132</c:v>
                </c:pt>
                <c:pt idx="12">
                  <c:v>127</c:v>
                </c:pt>
                <c:pt idx="13">
                  <c:v>123</c:v>
                </c:pt>
                <c:pt idx="14">
                  <c:v>83</c:v>
                </c:pt>
                <c:pt idx="15">
                  <c:v>68</c:v>
                </c:pt>
                <c:pt idx="16">
                  <c:v>64</c:v>
                </c:pt>
                <c:pt idx="17">
                  <c:v>109</c:v>
                </c:pt>
                <c:pt idx="18">
                  <c:v>108</c:v>
                </c:pt>
                <c:pt idx="19">
                  <c:v>103</c:v>
                </c:pt>
                <c:pt idx="2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34</c:v>
                </c:pt>
                <c:pt idx="2">
                  <c:v>92</c:v>
                </c:pt>
                <c:pt idx="3">
                  <c:v>142</c:v>
                </c:pt>
                <c:pt idx="4">
                  <c:v>170</c:v>
                </c:pt>
                <c:pt idx="5">
                  <c:v>177</c:v>
                </c:pt>
                <c:pt idx="6">
                  <c:v>210</c:v>
                </c:pt>
                <c:pt idx="7">
                  <c:v>212</c:v>
                </c:pt>
                <c:pt idx="8">
                  <c:v>197</c:v>
                </c:pt>
                <c:pt idx="9">
                  <c:v>181</c:v>
                </c:pt>
                <c:pt idx="10">
                  <c:v>155</c:v>
                </c:pt>
                <c:pt idx="11">
                  <c:v>125</c:v>
                </c:pt>
                <c:pt idx="12">
                  <c:v>133</c:v>
                </c:pt>
                <c:pt idx="13">
                  <c:v>117</c:v>
                </c:pt>
                <c:pt idx="14">
                  <c:v>88</c:v>
                </c:pt>
                <c:pt idx="15">
                  <c:v>76</c:v>
                </c:pt>
                <c:pt idx="16">
                  <c:v>72</c:v>
                </c:pt>
                <c:pt idx="17">
                  <c:v>105</c:v>
                </c:pt>
                <c:pt idx="18">
                  <c:v>97</c:v>
                </c:pt>
                <c:pt idx="19">
                  <c:v>90</c:v>
                </c:pt>
                <c:pt idx="2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65</c:v>
                </c:pt>
                <c:pt idx="2">
                  <c:v>179</c:v>
                </c:pt>
                <c:pt idx="3">
                  <c:v>294</c:v>
                </c:pt>
                <c:pt idx="4">
                  <c:v>404</c:v>
                </c:pt>
                <c:pt idx="5">
                  <c:v>636</c:v>
                </c:pt>
                <c:pt idx="6">
                  <c:v>807</c:v>
                </c:pt>
                <c:pt idx="7">
                  <c:v>597</c:v>
                </c:pt>
                <c:pt idx="8">
                  <c:v>448</c:v>
                </c:pt>
                <c:pt idx="9">
                  <c:v>508</c:v>
                </c:pt>
                <c:pt idx="10">
                  <c:v>572</c:v>
                </c:pt>
                <c:pt idx="11">
                  <c:v>514</c:v>
                </c:pt>
                <c:pt idx="12">
                  <c:v>486</c:v>
                </c:pt>
                <c:pt idx="13">
                  <c:v>447</c:v>
                </c:pt>
                <c:pt idx="14">
                  <c:v>430</c:v>
                </c:pt>
                <c:pt idx="15">
                  <c:v>335</c:v>
                </c:pt>
                <c:pt idx="16">
                  <c:v>329</c:v>
                </c:pt>
                <c:pt idx="17">
                  <c:v>300</c:v>
                </c:pt>
                <c:pt idx="18">
                  <c:v>319</c:v>
                </c:pt>
                <c:pt idx="19">
                  <c:v>350</c:v>
                </c:pt>
                <c:pt idx="20">
                  <c:v>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75</c:v>
                </c:pt>
                <c:pt idx="4">
                  <c:v>151</c:v>
                </c:pt>
                <c:pt idx="5">
                  <c:v>216</c:v>
                </c:pt>
                <c:pt idx="6">
                  <c:v>323</c:v>
                </c:pt>
                <c:pt idx="7">
                  <c:v>278</c:v>
                </c:pt>
                <c:pt idx="8">
                  <c:v>264</c:v>
                </c:pt>
                <c:pt idx="9">
                  <c:v>231</c:v>
                </c:pt>
                <c:pt idx="10">
                  <c:v>215</c:v>
                </c:pt>
                <c:pt idx="11">
                  <c:v>194</c:v>
                </c:pt>
                <c:pt idx="12">
                  <c:v>199</c:v>
                </c:pt>
                <c:pt idx="13">
                  <c:v>172</c:v>
                </c:pt>
                <c:pt idx="14">
                  <c:v>155</c:v>
                </c:pt>
                <c:pt idx="15">
                  <c:v>110</c:v>
                </c:pt>
                <c:pt idx="16">
                  <c:v>113</c:v>
                </c:pt>
                <c:pt idx="17">
                  <c:v>138</c:v>
                </c:pt>
                <c:pt idx="18">
                  <c:v>144</c:v>
                </c:pt>
                <c:pt idx="19">
                  <c:v>180</c:v>
                </c:pt>
                <c:pt idx="20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39</c:v>
                </c:pt>
                <c:pt idx="2">
                  <c:v>114</c:v>
                </c:pt>
                <c:pt idx="3">
                  <c:v>182</c:v>
                </c:pt>
                <c:pt idx="4">
                  <c:v>209</c:v>
                </c:pt>
                <c:pt idx="5">
                  <c:v>257</c:v>
                </c:pt>
                <c:pt idx="6">
                  <c:v>324</c:v>
                </c:pt>
                <c:pt idx="7">
                  <c:v>268</c:v>
                </c:pt>
                <c:pt idx="8">
                  <c:v>265</c:v>
                </c:pt>
                <c:pt idx="9">
                  <c:v>230</c:v>
                </c:pt>
                <c:pt idx="10">
                  <c:v>183</c:v>
                </c:pt>
                <c:pt idx="11">
                  <c:v>197</c:v>
                </c:pt>
                <c:pt idx="12">
                  <c:v>179</c:v>
                </c:pt>
                <c:pt idx="13">
                  <c:v>160</c:v>
                </c:pt>
                <c:pt idx="14">
                  <c:v>143</c:v>
                </c:pt>
                <c:pt idx="15">
                  <c:v>116</c:v>
                </c:pt>
                <c:pt idx="16">
                  <c:v>113</c:v>
                </c:pt>
                <c:pt idx="17">
                  <c:v>135</c:v>
                </c:pt>
                <c:pt idx="18">
                  <c:v>142</c:v>
                </c:pt>
                <c:pt idx="19">
                  <c:v>134</c:v>
                </c:pt>
                <c:pt idx="2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13</c:v>
                </c:pt>
                <c:pt idx="2">
                  <c:v>73</c:v>
                </c:pt>
                <c:pt idx="3">
                  <c:v>130</c:v>
                </c:pt>
                <c:pt idx="4">
                  <c:v>223</c:v>
                </c:pt>
                <c:pt idx="5">
                  <c:v>319</c:v>
                </c:pt>
                <c:pt idx="6">
                  <c:v>430</c:v>
                </c:pt>
                <c:pt idx="7">
                  <c:v>394</c:v>
                </c:pt>
                <c:pt idx="8">
                  <c:v>349</c:v>
                </c:pt>
                <c:pt idx="9">
                  <c:v>290</c:v>
                </c:pt>
                <c:pt idx="10">
                  <c:v>290</c:v>
                </c:pt>
                <c:pt idx="11">
                  <c:v>302</c:v>
                </c:pt>
                <c:pt idx="12">
                  <c:v>229</c:v>
                </c:pt>
                <c:pt idx="13">
                  <c:v>188</c:v>
                </c:pt>
                <c:pt idx="14">
                  <c:v>178</c:v>
                </c:pt>
                <c:pt idx="15">
                  <c:v>156</c:v>
                </c:pt>
                <c:pt idx="16">
                  <c:v>149</c:v>
                </c:pt>
                <c:pt idx="17">
                  <c:v>206</c:v>
                </c:pt>
                <c:pt idx="18">
                  <c:v>217</c:v>
                </c:pt>
                <c:pt idx="19">
                  <c:v>188</c:v>
                </c:pt>
                <c:pt idx="2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77</c:v>
                </c:pt>
                <c:pt idx="2">
                  <c:v>152</c:v>
                </c:pt>
                <c:pt idx="3">
                  <c:v>254</c:v>
                </c:pt>
                <c:pt idx="4">
                  <c:v>293</c:v>
                </c:pt>
                <c:pt idx="5">
                  <c:v>362</c:v>
                </c:pt>
                <c:pt idx="6">
                  <c:v>430</c:v>
                </c:pt>
                <c:pt idx="7">
                  <c:v>402</c:v>
                </c:pt>
                <c:pt idx="8">
                  <c:v>383</c:v>
                </c:pt>
                <c:pt idx="9">
                  <c:v>275</c:v>
                </c:pt>
                <c:pt idx="10">
                  <c:v>294</c:v>
                </c:pt>
                <c:pt idx="11">
                  <c:v>298</c:v>
                </c:pt>
                <c:pt idx="12">
                  <c:v>244</c:v>
                </c:pt>
                <c:pt idx="13">
                  <c:v>199</c:v>
                </c:pt>
                <c:pt idx="14">
                  <c:v>164</c:v>
                </c:pt>
                <c:pt idx="15">
                  <c:v>148</c:v>
                </c:pt>
                <c:pt idx="16">
                  <c:v>140</c:v>
                </c:pt>
                <c:pt idx="17">
                  <c:v>168</c:v>
                </c:pt>
                <c:pt idx="18">
                  <c:v>191</c:v>
                </c:pt>
                <c:pt idx="19">
                  <c:v>160</c:v>
                </c:pt>
                <c:pt idx="2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7</c:v>
                </c:pt>
                <c:pt idx="2">
                  <c:v>31</c:v>
                </c:pt>
                <c:pt idx="3">
                  <c:v>64</c:v>
                </c:pt>
                <c:pt idx="4">
                  <c:v>89</c:v>
                </c:pt>
                <c:pt idx="5">
                  <c:v>158</c:v>
                </c:pt>
                <c:pt idx="6">
                  <c:v>209</c:v>
                </c:pt>
                <c:pt idx="7">
                  <c:v>234</c:v>
                </c:pt>
                <c:pt idx="8">
                  <c:v>213</c:v>
                </c:pt>
                <c:pt idx="9">
                  <c:v>135</c:v>
                </c:pt>
                <c:pt idx="10">
                  <c:v>122</c:v>
                </c:pt>
                <c:pt idx="11">
                  <c:v>120</c:v>
                </c:pt>
                <c:pt idx="12">
                  <c:v>113</c:v>
                </c:pt>
                <c:pt idx="13">
                  <c:v>83</c:v>
                </c:pt>
                <c:pt idx="14">
                  <c:v>58</c:v>
                </c:pt>
                <c:pt idx="15">
                  <c:v>61</c:v>
                </c:pt>
                <c:pt idx="16">
                  <c:v>70</c:v>
                </c:pt>
                <c:pt idx="17">
                  <c:v>78</c:v>
                </c:pt>
                <c:pt idx="18">
                  <c:v>68</c:v>
                </c:pt>
                <c:pt idx="19">
                  <c:v>71</c:v>
                </c:pt>
                <c:pt idx="2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19</c:v>
                </c:pt>
                <c:pt idx="3">
                  <c:v>67</c:v>
                </c:pt>
                <c:pt idx="4">
                  <c:v>96</c:v>
                </c:pt>
                <c:pt idx="5">
                  <c:v>159</c:v>
                </c:pt>
                <c:pt idx="6">
                  <c:v>215</c:v>
                </c:pt>
                <c:pt idx="7">
                  <c:v>210</c:v>
                </c:pt>
                <c:pt idx="8">
                  <c:v>192</c:v>
                </c:pt>
                <c:pt idx="9">
                  <c:v>135</c:v>
                </c:pt>
                <c:pt idx="10">
                  <c:v>162</c:v>
                </c:pt>
                <c:pt idx="11">
                  <c:v>132</c:v>
                </c:pt>
                <c:pt idx="12">
                  <c:v>127</c:v>
                </c:pt>
                <c:pt idx="13">
                  <c:v>123</c:v>
                </c:pt>
                <c:pt idx="14">
                  <c:v>83</c:v>
                </c:pt>
                <c:pt idx="15">
                  <c:v>68</c:v>
                </c:pt>
                <c:pt idx="16">
                  <c:v>64</c:v>
                </c:pt>
                <c:pt idx="17">
                  <c:v>109</c:v>
                </c:pt>
                <c:pt idx="18">
                  <c:v>108</c:v>
                </c:pt>
                <c:pt idx="19">
                  <c:v>103</c:v>
                </c:pt>
                <c:pt idx="2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48</c:v>
                </c:pt>
                <c:pt idx="2">
                  <c:v>118</c:v>
                </c:pt>
                <c:pt idx="3">
                  <c:v>137</c:v>
                </c:pt>
                <c:pt idx="4">
                  <c:v>142</c:v>
                </c:pt>
                <c:pt idx="5">
                  <c:v>185</c:v>
                </c:pt>
                <c:pt idx="6">
                  <c:v>248</c:v>
                </c:pt>
                <c:pt idx="7">
                  <c:v>243</c:v>
                </c:pt>
                <c:pt idx="8">
                  <c:v>249</c:v>
                </c:pt>
                <c:pt idx="9">
                  <c:v>148</c:v>
                </c:pt>
                <c:pt idx="10">
                  <c:v>147</c:v>
                </c:pt>
                <c:pt idx="11">
                  <c:v>115</c:v>
                </c:pt>
                <c:pt idx="12">
                  <c:v>91</c:v>
                </c:pt>
                <c:pt idx="13">
                  <c:v>80</c:v>
                </c:pt>
                <c:pt idx="14">
                  <c:v>76</c:v>
                </c:pt>
                <c:pt idx="15">
                  <c:v>48</c:v>
                </c:pt>
                <c:pt idx="16">
                  <c:v>57</c:v>
                </c:pt>
                <c:pt idx="17">
                  <c:v>88</c:v>
                </c:pt>
                <c:pt idx="18">
                  <c:v>76</c:v>
                </c:pt>
                <c:pt idx="19">
                  <c:v>48</c:v>
                </c:pt>
                <c:pt idx="2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1.144950767117014E-4</c:v>
                </c:pt>
                <c:pt idx="1">
                  <c:v>2.1525074421799863E-3</c:v>
                </c:pt>
                <c:pt idx="2">
                  <c:v>1.0167162811999085E-2</c:v>
                </c:pt>
                <c:pt idx="3">
                  <c:v>2.3792076940691551E-2</c:v>
                </c:pt>
                <c:pt idx="4">
                  <c:v>3.7966567437600185E-2</c:v>
                </c:pt>
                <c:pt idx="5">
                  <c:v>5.5163727959697734E-2</c:v>
                </c:pt>
                <c:pt idx="6">
                  <c:v>6.750629722921915E-2</c:v>
                </c:pt>
                <c:pt idx="7">
                  <c:v>6.4781314403480644E-2</c:v>
                </c:pt>
                <c:pt idx="8">
                  <c:v>6.2514311884588961E-2</c:v>
                </c:pt>
                <c:pt idx="9">
                  <c:v>6.4483627204030225E-2</c:v>
                </c:pt>
                <c:pt idx="10">
                  <c:v>7.6917792534920995E-2</c:v>
                </c:pt>
                <c:pt idx="11">
                  <c:v>6.9613006640714445E-2</c:v>
                </c:pt>
                <c:pt idx="12">
                  <c:v>6.4712617357453636E-2</c:v>
                </c:pt>
                <c:pt idx="13">
                  <c:v>5.4156171284634763E-2</c:v>
                </c:pt>
                <c:pt idx="14">
                  <c:v>4.9416075108770323E-2</c:v>
                </c:pt>
                <c:pt idx="15">
                  <c:v>4.8408518433707352E-2</c:v>
                </c:pt>
                <c:pt idx="16">
                  <c:v>4.8660407602473095E-2</c:v>
                </c:pt>
                <c:pt idx="17">
                  <c:v>5.5163727959697734E-2</c:v>
                </c:pt>
                <c:pt idx="18">
                  <c:v>5.5804900389283263E-2</c:v>
                </c:pt>
                <c:pt idx="19">
                  <c:v>4.9003892832608198E-2</c:v>
                </c:pt>
                <c:pt idx="20">
                  <c:v>3.9500801465536979E-2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1.7784176317405204E-3</c:v>
                </c:pt>
                <c:pt idx="1">
                  <c:v>8.4474837507674712E-3</c:v>
                </c:pt>
                <c:pt idx="2">
                  <c:v>2.3691063451400506E-2</c:v>
                </c:pt>
                <c:pt idx="3">
                  <c:v>3.8680583490356316E-2</c:v>
                </c:pt>
                <c:pt idx="4">
                  <c:v>5.3754790083204537E-2</c:v>
                </c:pt>
                <c:pt idx="5">
                  <c:v>6.5166303220206209E-2</c:v>
                </c:pt>
                <c:pt idx="6">
                  <c:v>7.0819130692524296E-2</c:v>
                </c:pt>
                <c:pt idx="7">
                  <c:v>6.2816251349691959E-2</c:v>
                </c:pt>
                <c:pt idx="8">
                  <c:v>6.6838862659581222E-2</c:v>
                </c:pt>
                <c:pt idx="9">
                  <c:v>6.6309571697753686E-2</c:v>
                </c:pt>
                <c:pt idx="10">
                  <c:v>7.3465585501661976E-2</c:v>
                </c:pt>
                <c:pt idx="11">
                  <c:v>6.7114093959731544E-2</c:v>
                </c:pt>
                <c:pt idx="12">
                  <c:v>6.0677915863908707E-2</c:v>
                </c:pt>
                <c:pt idx="13">
                  <c:v>5.0833103973916542E-2</c:v>
                </c:pt>
                <c:pt idx="14">
                  <c:v>4.1496411407278812E-2</c:v>
                </c:pt>
                <c:pt idx="15">
                  <c:v>3.8087777613109476E-2</c:v>
                </c:pt>
                <c:pt idx="16">
                  <c:v>3.8235979082421191E-2</c:v>
                </c:pt>
                <c:pt idx="17">
                  <c:v>4.6746977748607962E-2</c:v>
                </c:pt>
                <c:pt idx="18">
                  <c:v>4.8842969957445005E-2</c:v>
                </c:pt>
                <c:pt idx="19">
                  <c:v>4.3994664747104777E-2</c:v>
                </c:pt>
                <c:pt idx="20">
                  <c:v>3.2202062117587277E-2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2.5819777949909629E-4</c:v>
                </c:pt>
                <c:pt idx="1">
                  <c:v>2.0655822359927703E-3</c:v>
                </c:pt>
                <c:pt idx="2">
                  <c:v>8.2623289439710812E-3</c:v>
                </c:pt>
                <c:pt idx="3">
                  <c:v>1.9752130131680867E-2</c:v>
                </c:pt>
                <c:pt idx="4">
                  <c:v>3.9891556932610379E-2</c:v>
                </c:pt>
                <c:pt idx="5">
                  <c:v>7.745933384972889E-2</c:v>
                </c:pt>
                <c:pt idx="6">
                  <c:v>8.6496256132197261E-2</c:v>
                </c:pt>
                <c:pt idx="7">
                  <c:v>6.609863155176865E-2</c:v>
                </c:pt>
                <c:pt idx="8">
                  <c:v>5.7190808159049832E-2</c:v>
                </c:pt>
                <c:pt idx="9">
                  <c:v>5.8739994836044411E-2</c:v>
                </c:pt>
                <c:pt idx="10">
                  <c:v>6.6485928221017301E-2</c:v>
                </c:pt>
                <c:pt idx="11">
                  <c:v>6.609863155176865E-2</c:v>
                </c:pt>
                <c:pt idx="12">
                  <c:v>5.6287115930802996E-2</c:v>
                </c:pt>
                <c:pt idx="13">
                  <c:v>5.6416214820552542E-2</c:v>
                </c:pt>
                <c:pt idx="14">
                  <c:v>5.4737929253808416E-2</c:v>
                </c:pt>
                <c:pt idx="15">
                  <c:v>4.9057578104828296E-2</c:v>
                </c:pt>
                <c:pt idx="16">
                  <c:v>4.5184611412341855E-2</c:v>
                </c:pt>
                <c:pt idx="17">
                  <c:v>4.686289697908598E-2</c:v>
                </c:pt>
                <c:pt idx="18">
                  <c:v>4.608830364058869E-2</c:v>
                </c:pt>
                <c:pt idx="19">
                  <c:v>4.9444874774076941E-2</c:v>
                </c:pt>
                <c:pt idx="20">
                  <c:v>4.7121094758585079E-2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3.1222123104371097E-3</c:v>
                </c:pt>
                <c:pt idx="2">
                  <c:v>8.4745762711864406E-3</c:v>
                </c:pt>
                <c:pt idx="3">
                  <c:v>2.9884032114183764E-2</c:v>
                </c:pt>
                <c:pt idx="4">
                  <c:v>4.2818911685994644E-2</c:v>
                </c:pt>
                <c:pt idx="5">
                  <c:v>7.0918822479928631E-2</c:v>
                </c:pt>
                <c:pt idx="6">
                  <c:v>9.5896520963425519E-2</c:v>
                </c:pt>
                <c:pt idx="7">
                  <c:v>9.3666369313113299E-2</c:v>
                </c:pt>
                <c:pt idx="8">
                  <c:v>8.5637823371989288E-2</c:v>
                </c:pt>
                <c:pt idx="9">
                  <c:v>6.0214094558429972E-2</c:v>
                </c:pt>
                <c:pt idx="10">
                  <c:v>7.2256913470115966E-2</c:v>
                </c:pt>
                <c:pt idx="11">
                  <c:v>5.8876003568242644E-2</c:v>
                </c:pt>
                <c:pt idx="12">
                  <c:v>5.6645851917930416E-2</c:v>
                </c:pt>
                <c:pt idx="13">
                  <c:v>5.4861730597680645E-2</c:v>
                </c:pt>
                <c:pt idx="14">
                  <c:v>3.7020517395182875E-2</c:v>
                </c:pt>
                <c:pt idx="15">
                  <c:v>3.0330062444246207E-2</c:v>
                </c:pt>
                <c:pt idx="16">
                  <c:v>2.8545941123996433E-2</c:v>
                </c:pt>
                <c:pt idx="17">
                  <c:v>4.861730597680642E-2</c:v>
                </c:pt>
                <c:pt idx="18">
                  <c:v>4.8171275646743977E-2</c:v>
                </c:pt>
                <c:pt idx="19">
                  <c:v>4.5941123996431757E-2</c:v>
                </c:pt>
                <c:pt idx="20">
                  <c:v>2.8099910793933987E-2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1.567398119122257E-3</c:v>
                </c:pt>
                <c:pt idx="1">
                  <c:v>1.3322884012539185E-2</c:v>
                </c:pt>
                <c:pt idx="2">
                  <c:v>3.6050156739811913E-2</c:v>
                </c:pt>
                <c:pt idx="3">
                  <c:v>5.5642633228840124E-2</c:v>
                </c:pt>
                <c:pt idx="4">
                  <c:v>6.6614420062695925E-2</c:v>
                </c:pt>
                <c:pt idx="5">
                  <c:v>6.9357366771159876E-2</c:v>
                </c:pt>
                <c:pt idx="6">
                  <c:v>8.2288401253918494E-2</c:v>
                </c:pt>
                <c:pt idx="7">
                  <c:v>8.3072100313479627E-2</c:v>
                </c:pt>
                <c:pt idx="8">
                  <c:v>7.719435736677116E-2</c:v>
                </c:pt>
                <c:pt idx="9">
                  <c:v>7.0924764890282127E-2</c:v>
                </c:pt>
                <c:pt idx="10">
                  <c:v>6.0736677115987459E-2</c:v>
                </c:pt>
                <c:pt idx="11">
                  <c:v>4.8981191222570532E-2</c:v>
                </c:pt>
                <c:pt idx="12">
                  <c:v>5.2115987460815048E-2</c:v>
                </c:pt>
                <c:pt idx="13">
                  <c:v>4.5846394984326022E-2</c:v>
                </c:pt>
                <c:pt idx="14">
                  <c:v>3.4482758620689655E-2</c:v>
                </c:pt>
                <c:pt idx="15">
                  <c:v>2.9780564263322883E-2</c:v>
                </c:pt>
                <c:pt idx="16">
                  <c:v>2.8213166144200628E-2</c:v>
                </c:pt>
                <c:pt idx="17">
                  <c:v>4.1144200626959247E-2</c:v>
                </c:pt>
                <c:pt idx="18">
                  <c:v>3.8009404388714731E-2</c:v>
                </c:pt>
                <c:pt idx="19">
                  <c:v>3.526645768025078E-2</c:v>
                </c:pt>
                <c:pt idx="20">
                  <c:v>2.938871473354232E-2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1.6692500298080362E-3</c:v>
                </c:pt>
                <c:pt idx="1">
                  <c:v>7.7500894241087394E-3</c:v>
                </c:pt>
                <c:pt idx="2">
                  <c:v>2.1342553952545605E-2</c:v>
                </c:pt>
                <c:pt idx="3">
                  <c:v>3.5054250625968758E-2</c:v>
                </c:pt>
                <c:pt idx="4">
                  <c:v>4.8169786574460471E-2</c:v>
                </c:pt>
                <c:pt idx="5">
                  <c:v>7.5831644211279359E-2</c:v>
                </c:pt>
                <c:pt idx="6">
                  <c:v>9.6220341003934659E-2</c:v>
                </c:pt>
                <c:pt idx="7">
                  <c:v>7.1181590556814112E-2</c:v>
                </c:pt>
                <c:pt idx="8">
                  <c:v>5.3416000953857158E-2</c:v>
                </c:pt>
                <c:pt idx="9">
                  <c:v>6.0569929653034461E-2</c:v>
                </c:pt>
                <c:pt idx="10">
                  <c:v>6.8200786932156907E-2</c:v>
                </c:pt>
                <c:pt idx="11">
                  <c:v>6.1285322522952185E-2</c:v>
                </c:pt>
                <c:pt idx="12">
                  <c:v>5.7946822463336115E-2</c:v>
                </c:pt>
                <c:pt idx="13">
                  <c:v>5.3296768808870874E-2</c:v>
                </c:pt>
                <c:pt idx="14">
                  <c:v>5.1269822344103967E-2</c:v>
                </c:pt>
                <c:pt idx="15">
                  <c:v>3.994276857040658E-2</c:v>
                </c:pt>
                <c:pt idx="16">
                  <c:v>3.9227375700488849E-2</c:v>
                </c:pt>
                <c:pt idx="17">
                  <c:v>3.5769643495886488E-2</c:v>
                </c:pt>
                <c:pt idx="18">
                  <c:v>3.803505425062597E-2</c:v>
                </c:pt>
                <c:pt idx="19">
                  <c:v>4.1731250745200905E-2</c:v>
                </c:pt>
                <c:pt idx="20">
                  <c:v>4.2088947180159771E-2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3.0284675953967293E-3</c:v>
                </c:pt>
                <c:pt idx="2">
                  <c:v>9.085402786190187E-3</c:v>
                </c:pt>
                <c:pt idx="3">
                  <c:v>2.2713506965475468E-2</c:v>
                </c:pt>
                <c:pt idx="4">
                  <c:v>4.5729860690490613E-2</c:v>
                </c:pt>
                <c:pt idx="5">
                  <c:v>6.5414900060569353E-2</c:v>
                </c:pt>
                <c:pt idx="6">
                  <c:v>9.7819503331314353E-2</c:v>
                </c:pt>
                <c:pt idx="7">
                  <c:v>8.419139915202907E-2</c:v>
                </c:pt>
                <c:pt idx="8">
                  <c:v>7.9951544518473652E-2</c:v>
                </c:pt>
                <c:pt idx="9">
                  <c:v>6.9957601453664447E-2</c:v>
                </c:pt>
                <c:pt idx="10">
                  <c:v>6.5112053301029676E-2</c:v>
                </c:pt>
                <c:pt idx="11">
                  <c:v>5.875227135069655E-2</c:v>
                </c:pt>
                <c:pt idx="12">
                  <c:v>6.0266505148394912E-2</c:v>
                </c:pt>
                <c:pt idx="13">
                  <c:v>5.208964264082374E-2</c:v>
                </c:pt>
                <c:pt idx="14">
                  <c:v>4.6941247728649306E-2</c:v>
                </c:pt>
                <c:pt idx="15">
                  <c:v>3.3313143549364023E-2</c:v>
                </c:pt>
                <c:pt idx="16">
                  <c:v>3.4221683827983039E-2</c:v>
                </c:pt>
                <c:pt idx="17">
                  <c:v>4.1792852816474865E-2</c:v>
                </c:pt>
                <c:pt idx="18">
                  <c:v>4.3609933373712904E-2</c:v>
                </c:pt>
                <c:pt idx="19">
                  <c:v>5.4512416717141125E-2</c:v>
                </c:pt>
                <c:pt idx="20">
                  <c:v>3.1496062992125984E-2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1.4216661927779358E-3</c:v>
                </c:pt>
                <c:pt idx="1">
                  <c:v>1.1088996303667898E-2</c:v>
                </c:pt>
                <c:pt idx="2">
                  <c:v>3.2413989195336938E-2</c:v>
                </c:pt>
                <c:pt idx="3">
                  <c:v>5.1748649417116863E-2</c:v>
                </c:pt>
                <c:pt idx="4">
                  <c:v>5.9425646858117714E-2</c:v>
                </c:pt>
                <c:pt idx="5">
                  <c:v>7.3073642308785894E-2</c:v>
                </c:pt>
                <c:pt idx="6">
                  <c:v>9.2123969292010235E-2</c:v>
                </c:pt>
                <c:pt idx="7">
                  <c:v>7.6201307932897352E-2</c:v>
                </c:pt>
                <c:pt idx="8">
                  <c:v>7.5348308217230597E-2</c:v>
                </c:pt>
                <c:pt idx="9">
                  <c:v>6.5396644867785042E-2</c:v>
                </c:pt>
                <c:pt idx="10">
                  <c:v>5.2032982655672445E-2</c:v>
                </c:pt>
                <c:pt idx="11">
                  <c:v>5.6013647995450666E-2</c:v>
                </c:pt>
                <c:pt idx="12">
                  <c:v>5.0895649701450101E-2</c:v>
                </c:pt>
                <c:pt idx="13">
                  <c:v>4.5493318168893945E-2</c:v>
                </c:pt>
                <c:pt idx="14">
                  <c:v>4.0659653113448962E-2</c:v>
                </c:pt>
                <c:pt idx="15">
                  <c:v>3.2982655672448111E-2</c:v>
                </c:pt>
                <c:pt idx="16">
                  <c:v>3.2129655956781349E-2</c:v>
                </c:pt>
                <c:pt idx="17">
                  <c:v>3.8384987205004266E-2</c:v>
                </c:pt>
                <c:pt idx="18">
                  <c:v>4.0375319874893373E-2</c:v>
                </c:pt>
                <c:pt idx="19">
                  <c:v>3.8100653966448676E-2</c:v>
                </c:pt>
                <c:pt idx="20">
                  <c:v>3.4688655103781635E-2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2.9312288613303271E-3</c:v>
                </c:pt>
                <c:pt idx="2">
                  <c:v>1.6459977452085682E-2</c:v>
                </c:pt>
                <c:pt idx="3">
                  <c:v>2.9312288613303268E-2</c:v>
                </c:pt>
                <c:pt idx="4">
                  <c:v>5.0281848928974068E-2</c:v>
                </c:pt>
                <c:pt idx="5">
                  <c:v>7.1927846674182644E-2</c:v>
                </c:pt>
                <c:pt idx="6">
                  <c:v>9.6956031567080048E-2</c:v>
                </c:pt>
                <c:pt idx="7">
                  <c:v>8.8838782412626827E-2</c:v>
                </c:pt>
                <c:pt idx="8">
                  <c:v>7.8692220969560314E-2</c:v>
                </c:pt>
                <c:pt idx="9">
                  <c:v>6.538895152198422E-2</c:v>
                </c:pt>
                <c:pt idx="10">
                  <c:v>6.538895152198422E-2</c:v>
                </c:pt>
                <c:pt idx="11">
                  <c:v>6.8094701240135294E-2</c:v>
                </c:pt>
                <c:pt idx="12">
                  <c:v>5.1634723788049605E-2</c:v>
                </c:pt>
                <c:pt idx="13">
                  <c:v>4.2390078917700115E-2</c:v>
                </c:pt>
                <c:pt idx="14">
                  <c:v>4.0135287485907556E-2</c:v>
                </c:pt>
                <c:pt idx="15">
                  <c:v>3.5174746335963923E-2</c:v>
                </c:pt>
                <c:pt idx="16">
                  <c:v>3.3596392333709132E-2</c:v>
                </c:pt>
                <c:pt idx="17">
                  <c:v>4.6448703494926719E-2</c:v>
                </c:pt>
                <c:pt idx="18">
                  <c:v>4.8928974069898531E-2</c:v>
                </c:pt>
                <c:pt idx="19">
                  <c:v>4.2390078917700115E-2</c:v>
                </c:pt>
                <c:pt idx="20">
                  <c:v>2.5028184892897407E-2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34</c:v>
                </c:pt>
                <c:pt idx="2">
                  <c:v>92</c:v>
                </c:pt>
                <c:pt idx="3">
                  <c:v>142</c:v>
                </c:pt>
                <c:pt idx="4">
                  <c:v>170</c:v>
                </c:pt>
                <c:pt idx="5">
                  <c:v>177</c:v>
                </c:pt>
                <c:pt idx="6">
                  <c:v>210</c:v>
                </c:pt>
                <c:pt idx="7">
                  <c:v>212</c:v>
                </c:pt>
                <c:pt idx="8">
                  <c:v>197</c:v>
                </c:pt>
                <c:pt idx="9">
                  <c:v>181</c:v>
                </c:pt>
                <c:pt idx="10">
                  <c:v>155</c:v>
                </c:pt>
                <c:pt idx="11">
                  <c:v>125</c:v>
                </c:pt>
                <c:pt idx="12">
                  <c:v>133</c:v>
                </c:pt>
                <c:pt idx="13">
                  <c:v>117</c:v>
                </c:pt>
                <c:pt idx="14">
                  <c:v>88</c:v>
                </c:pt>
                <c:pt idx="15">
                  <c:v>76</c:v>
                </c:pt>
                <c:pt idx="16">
                  <c:v>72</c:v>
                </c:pt>
                <c:pt idx="17">
                  <c:v>105</c:v>
                </c:pt>
                <c:pt idx="18">
                  <c:v>97</c:v>
                </c:pt>
                <c:pt idx="19">
                  <c:v>90</c:v>
                </c:pt>
                <c:pt idx="2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2.7259383518557349E-3</c:v>
                </c:pt>
                <c:pt idx="1">
                  <c:v>1.6145942545607046E-2</c:v>
                </c:pt>
                <c:pt idx="2">
                  <c:v>3.1872509960159362E-2</c:v>
                </c:pt>
                <c:pt idx="3">
                  <c:v>5.3260641643950515E-2</c:v>
                </c:pt>
                <c:pt idx="4">
                  <c:v>6.1438456699517717E-2</c:v>
                </c:pt>
                <c:pt idx="5">
                  <c:v>7.5906898720905849E-2</c:v>
                </c:pt>
                <c:pt idx="6">
                  <c:v>9.0165653176766614E-2</c:v>
                </c:pt>
                <c:pt idx="7">
                  <c:v>8.4294401342000419E-2</c:v>
                </c:pt>
                <c:pt idx="8">
                  <c:v>8.0310337596980502E-2</c:v>
                </c:pt>
                <c:pt idx="9">
                  <c:v>5.7664080520025161E-2</c:v>
                </c:pt>
                <c:pt idx="10">
                  <c:v>6.1648144265045085E-2</c:v>
                </c:pt>
                <c:pt idx="11">
                  <c:v>6.2486894527154536E-2</c:v>
                </c:pt>
                <c:pt idx="12">
                  <c:v>5.1163765988676869E-2</c:v>
                </c:pt>
                <c:pt idx="13">
                  <c:v>4.172782553994548E-2</c:v>
                </c:pt>
                <c:pt idx="14">
                  <c:v>3.438876074648773E-2</c:v>
                </c:pt>
                <c:pt idx="15">
                  <c:v>3.1033759698049907E-2</c:v>
                </c:pt>
                <c:pt idx="16">
                  <c:v>2.935625917383099E-2</c:v>
                </c:pt>
                <c:pt idx="17">
                  <c:v>3.5227511008597188E-2</c:v>
                </c:pt>
                <c:pt idx="18">
                  <c:v>4.0050325015726571E-2</c:v>
                </c:pt>
                <c:pt idx="19">
                  <c:v>3.3550010484378279E-2</c:v>
                </c:pt>
                <c:pt idx="20">
                  <c:v>2.5581882994338435E-2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9.8328416912487715E-4</c:v>
                </c:pt>
                <c:pt idx="1">
                  <c:v>3.4414945919370699E-3</c:v>
                </c:pt>
                <c:pt idx="2">
                  <c:v>1.5240904621435595E-2</c:v>
                </c:pt>
                <c:pt idx="3">
                  <c:v>3.1465093411996069E-2</c:v>
                </c:pt>
                <c:pt idx="4">
                  <c:v>4.3756145526057028E-2</c:v>
                </c:pt>
                <c:pt idx="5">
                  <c:v>7.7679449360865294E-2</c:v>
                </c:pt>
                <c:pt idx="6">
                  <c:v>0.10275319567354965</c:v>
                </c:pt>
                <c:pt idx="7">
                  <c:v>0.11504424778761062</c:v>
                </c:pt>
                <c:pt idx="8">
                  <c:v>0.10471976401179942</c:v>
                </c:pt>
                <c:pt idx="9">
                  <c:v>6.637168141592921E-2</c:v>
                </c:pt>
                <c:pt idx="10">
                  <c:v>5.9980334316617499E-2</c:v>
                </c:pt>
                <c:pt idx="11">
                  <c:v>5.8997050147492625E-2</c:v>
                </c:pt>
                <c:pt idx="12">
                  <c:v>5.5555555555555552E-2</c:v>
                </c:pt>
                <c:pt idx="13">
                  <c:v>4.0806293018682396E-2</c:v>
                </c:pt>
                <c:pt idx="14">
                  <c:v>2.8515240904621434E-2</c:v>
                </c:pt>
                <c:pt idx="15">
                  <c:v>2.999016715830875E-2</c:v>
                </c:pt>
                <c:pt idx="16">
                  <c:v>3.44149459193707E-2</c:v>
                </c:pt>
                <c:pt idx="17">
                  <c:v>3.8348082595870206E-2</c:v>
                </c:pt>
                <c:pt idx="18">
                  <c:v>3.3431661750245818E-2</c:v>
                </c:pt>
                <c:pt idx="19">
                  <c:v>3.4906588003933134E-2</c:v>
                </c:pt>
                <c:pt idx="20">
                  <c:v>2.359882005899705E-2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2.9325513196480938E-3</c:v>
                </c:pt>
                <c:pt idx="1">
                  <c:v>2.0108923334729786E-2</c:v>
                </c:pt>
                <c:pt idx="2">
                  <c:v>4.9434436531210726E-2</c:v>
                </c:pt>
                <c:pt idx="3">
                  <c:v>5.7394218684541268E-2</c:v>
                </c:pt>
                <c:pt idx="4">
                  <c:v>5.948889819857562E-2</c:v>
                </c:pt>
                <c:pt idx="5">
                  <c:v>7.7503142019271054E-2</c:v>
                </c:pt>
                <c:pt idx="6">
                  <c:v>0.1038961038961039</c:v>
                </c:pt>
                <c:pt idx="7">
                  <c:v>0.10180142438206954</c:v>
                </c:pt>
                <c:pt idx="8">
                  <c:v>0.10431503979891077</c:v>
                </c:pt>
                <c:pt idx="9">
                  <c:v>6.2002513615416845E-2</c:v>
                </c:pt>
                <c:pt idx="10">
                  <c:v>6.1583577712609971E-2</c:v>
                </c:pt>
                <c:pt idx="11">
                  <c:v>4.8177628822790114E-2</c:v>
                </c:pt>
                <c:pt idx="12">
                  <c:v>3.8123167155425221E-2</c:v>
                </c:pt>
                <c:pt idx="13">
                  <c:v>3.3514872224549644E-2</c:v>
                </c:pt>
                <c:pt idx="14">
                  <c:v>3.1839128613322165E-2</c:v>
                </c:pt>
                <c:pt idx="15">
                  <c:v>2.0108923334729786E-2</c:v>
                </c:pt>
                <c:pt idx="16">
                  <c:v>2.387934645999162E-2</c:v>
                </c:pt>
                <c:pt idx="17">
                  <c:v>3.6866359447004608E-2</c:v>
                </c:pt>
                <c:pt idx="18">
                  <c:v>3.1839128613322165E-2</c:v>
                </c:pt>
                <c:pt idx="19">
                  <c:v>2.0108923334729786E-2</c:v>
                </c:pt>
                <c:pt idx="20">
                  <c:v>1.508169250104734E-2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65</c:v>
                </c:pt>
                <c:pt idx="2">
                  <c:v>179</c:v>
                </c:pt>
                <c:pt idx="3">
                  <c:v>294</c:v>
                </c:pt>
                <c:pt idx="4">
                  <c:v>404</c:v>
                </c:pt>
                <c:pt idx="5">
                  <c:v>636</c:v>
                </c:pt>
                <c:pt idx="6">
                  <c:v>807</c:v>
                </c:pt>
                <c:pt idx="7">
                  <c:v>597</c:v>
                </c:pt>
                <c:pt idx="8">
                  <c:v>448</c:v>
                </c:pt>
                <c:pt idx="9">
                  <c:v>508</c:v>
                </c:pt>
                <c:pt idx="10">
                  <c:v>572</c:v>
                </c:pt>
                <c:pt idx="11">
                  <c:v>514</c:v>
                </c:pt>
                <c:pt idx="12">
                  <c:v>486</c:v>
                </c:pt>
                <c:pt idx="13">
                  <c:v>447</c:v>
                </c:pt>
                <c:pt idx="14">
                  <c:v>430</c:v>
                </c:pt>
                <c:pt idx="15">
                  <c:v>335</c:v>
                </c:pt>
                <c:pt idx="16">
                  <c:v>329</c:v>
                </c:pt>
                <c:pt idx="17">
                  <c:v>300</c:v>
                </c:pt>
                <c:pt idx="18">
                  <c:v>319</c:v>
                </c:pt>
                <c:pt idx="19">
                  <c:v>350</c:v>
                </c:pt>
                <c:pt idx="20">
                  <c:v>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75</c:v>
                </c:pt>
                <c:pt idx="4">
                  <c:v>151</c:v>
                </c:pt>
                <c:pt idx="5">
                  <c:v>216</c:v>
                </c:pt>
                <c:pt idx="6">
                  <c:v>323</c:v>
                </c:pt>
                <c:pt idx="7">
                  <c:v>278</c:v>
                </c:pt>
                <c:pt idx="8">
                  <c:v>264</c:v>
                </c:pt>
                <c:pt idx="9">
                  <c:v>231</c:v>
                </c:pt>
                <c:pt idx="10">
                  <c:v>215</c:v>
                </c:pt>
                <c:pt idx="11">
                  <c:v>194</c:v>
                </c:pt>
                <c:pt idx="12">
                  <c:v>199</c:v>
                </c:pt>
                <c:pt idx="13">
                  <c:v>172</c:v>
                </c:pt>
                <c:pt idx="14">
                  <c:v>155</c:v>
                </c:pt>
                <c:pt idx="15">
                  <c:v>110</c:v>
                </c:pt>
                <c:pt idx="16">
                  <c:v>113</c:v>
                </c:pt>
                <c:pt idx="17">
                  <c:v>138</c:v>
                </c:pt>
                <c:pt idx="18">
                  <c:v>144</c:v>
                </c:pt>
                <c:pt idx="19">
                  <c:v>180</c:v>
                </c:pt>
                <c:pt idx="20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39</c:v>
                </c:pt>
                <c:pt idx="2">
                  <c:v>114</c:v>
                </c:pt>
                <c:pt idx="3">
                  <c:v>182</c:v>
                </c:pt>
                <c:pt idx="4">
                  <c:v>209</c:v>
                </c:pt>
                <c:pt idx="5">
                  <c:v>257</c:v>
                </c:pt>
                <c:pt idx="6">
                  <c:v>324</c:v>
                </c:pt>
                <c:pt idx="7">
                  <c:v>268</c:v>
                </c:pt>
                <c:pt idx="8">
                  <c:v>265</c:v>
                </c:pt>
                <c:pt idx="9">
                  <c:v>230</c:v>
                </c:pt>
                <c:pt idx="10">
                  <c:v>183</c:v>
                </c:pt>
                <c:pt idx="11">
                  <c:v>197</c:v>
                </c:pt>
                <c:pt idx="12">
                  <c:v>179</c:v>
                </c:pt>
                <c:pt idx="13">
                  <c:v>160</c:v>
                </c:pt>
                <c:pt idx="14">
                  <c:v>143</c:v>
                </c:pt>
                <c:pt idx="15">
                  <c:v>116</c:v>
                </c:pt>
                <c:pt idx="16">
                  <c:v>113</c:v>
                </c:pt>
                <c:pt idx="17">
                  <c:v>135</c:v>
                </c:pt>
                <c:pt idx="18">
                  <c:v>142</c:v>
                </c:pt>
                <c:pt idx="19">
                  <c:v>134</c:v>
                </c:pt>
                <c:pt idx="2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13</c:v>
                </c:pt>
                <c:pt idx="2">
                  <c:v>73</c:v>
                </c:pt>
                <c:pt idx="3">
                  <c:v>130</c:v>
                </c:pt>
                <c:pt idx="4">
                  <c:v>223</c:v>
                </c:pt>
                <c:pt idx="5">
                  <c:v>319</c:v>
                </c:pt>
                <c:pt idx="6">
                  <c:v>430</c:v>
                </c:pt>
                <c:pt idx="7">
                  <c:v>394</c:v>
                </c:pt>
                <c:pt idx="8">
                  <c:v>349</c:v>
                </c:pt>
                <c:pt idx="9">
                  <c:v>290</c:v>
                </c:pt>
                <c:pt idx="10">
                  <c:v>290</c:v>
                </c:pt>
                <c:pt idx="11">
                  <c:v>302</c:v>
                </c:pt>
                <c:pt idx="12">
                  <c:v>229</c:v>
                </c:pt>
                <c:pt idx="13">
                  <c:v>188</c:v>
                </c:pt>
                <c:pt idx="14">
                  <c:v>178</c:v>
                </c:pt>
                <c:pt idx="15">
                  <c:v>156</c:v>
                </c:pt>
                <c:pt idx="16">
                  <c:v>149</c:v>
                </c:pt>
                <c:pt idx="17">
                  <c:v>206</c:v>
                </c:pt>
                <c:pt idx="18">
                  <c:v>217</c:v>
                </c:pt>
                <c:pt idx="19">
                  <c:v>188</c:v>
                </c:pt>
                <c:pt idx="2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29" customWidth="1"/>
    <col min="2" max="2" width="3.25" style="29" customWidth="1"/>
    <col min="3" max="5" width="6.875" style="29" customWidth="1"/>
    <col min="6" max="6" width="6.625" style="29" customWidth="1"/>
    <col min="7" max="16" width="6.875" style="29" customWidth="1"/>
    <col min="17" max="17" width="6.625" style="29" customWidth="1"/>
    <col min="18" max="21" width="6.875" style="29" customWidth="1"/>
    <col min="22" max="22" width="7" style="29" customWidth="1"/>
    <col min="23" max="23" width="6.875" style="29" customWidth="1"/>
    <col min="24" max="24" width="6.625" style="29" customWidth="1"/>
    <col min="25" max="29" width="6.875" style="29" customWidth="1"/>
    <col min="30" max="30" width="6.75" style="29" customWidth="1"/>
    <col min="31" max="34" width="6.875" style="29" customWidth="1"/>
    <col min="35" max="35" width="6.625" style="29" customWidth="1"/>
    <col min="36" max="54" width="6.875" style="29" customWidth="1"/>
    <col min="55" max="55" width="7" style="29" customWidth="1"/>
    <col min="56" max="92" width="6.875" style="29" customWidth="1"/>
    <col min="93" max="93" width="6.625" style="29" customWidth="1"/>
    <col min="94" max="99" width="6.875" style="29" customWidth="1"/>
    <col min="100" max="100" width="6.625" style="29" customWidth="1"/>
    <col min="101" max="102" width="6.875" style="29" customWidth="1"/>
    <col min="103" max="103" width="8" style="29" customWidth="1"/>
    <col min="104" max="104" width="7.375" style="29" customWidth="1"/>
    <col min="105" max="16384" width="9" style="29"/>
  </cols>
  <sheetData>
    <row r="1" spans="1:131" s="22" customFormat="1" ht="11.25" customHeight="1" x14ac:dyDescent="0.15">
      <c r="A1" s="218" t="s">
        <v>0</v>
      </c>
      <c r="B1" s="218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75" customFormat="1" ht="11.25" customHeight="1" x14ac:dyDescent="0.15">
      <c r="A3" s="217" t="s">
        <v>24</v>
      </c>
      <c r="B3" s="71" t="s">
        <v>13</v>
      </c>
      <c r="C3" s="72">
        <v>293</v>
      </c>
      <c r="D3" s="72">
        <v>349</v>
      </c>
      <c r="E3" s="72">
        <v>338</v>
      </c>
      <c r="F3" s="72">
        <v>382</v>
      </c>
      <c r="G3" s="72">
        <v>363</v>
      </c>
      <c r="H3" s="72">
        <v>408</v>
      </c>
      <c r="I3" s="72">
        <v>430</v>
      </c>
      <c r="J3" s="72">
        <v>430</v>
      </c>
      <c r="K3" s="72">
        <v>431</v>
      </c>
      <c r="L3" s="72">
        <v>441</v>
      </c>
      <c r="M3" s="72">
        <v>457</v>
      </c>
      <c r="N3" s="72">
        <v>480</v>
      </c>
      <c r="O3" s="72">
        <v>487</v>
      </c>
      <c r="P3" s="72">
        <v>530</v>
      </c>
      <c r="Q3" s="72">
        <v>483</v>
      </c>
      <c r="R3" s="72">
        <v>491</v>
      </c>
      <c r="S3" s="72">
        <v>514</v>
      </c>
      <c r="T3" s="72">
        <v>498</v>
      </c>
      <c r="U3" s="72">
        <v>480</v>
      </c>
      <c r="V3" s="72">
        <v>426</v>
      </c>
      <c r="W3" s="72">
        <v>424</v>
      </c>
      <c r="X3" s="72">
        <v>402</v>
      </c>
      <c r="Y3" s="72">
        <v>450</v>
      </c>
      <c r="Z3" s="72">
        <v>404</v>
      </c>
      <c r="AA3" s="72">
        <v>445</v>
      </c>
      <c r="AB3" s="72">
        <v>430</v>
      </c>
      <c r="AC3" s="72">
        <v>452</v>
      </c>
      <c r="AD3" s="72">
        <v>409</v>
      </c>
      <c r="AE3" s="72">
        <v>400</v>
      </c>
      <c r="AF3" s="72">
        <v>423</v>
      </c>
      <c r="AG3" s="72">
        <v>435</v>
      </c>
      <c r="AH3" s="72">
        <v>418</v>
      </c>
      <c r="AI3" s="72">
        <v>407</v>
      </c>
      <c r="AJ3" s="72">
        <v>432</v>
      </c>
      <c r="AK3" s="72">
        <v>466</v>
      </c>
      <c r="AL3" s="72">
        <v>434</v>
      </c>
      <c r="AM3" s="72">
        <v>429</v>
      </c>
      <c r="AN3" s="72">
        <v>491</v>
      </c>
      <c r="AO3" s="72">
        <v>510</v>
      </c>
      <c r="AP3" s="72">
        <v>501</v>
      </c>
      <c r="AQ3" s="72">
        <v>586</v>
      </c>
      <c r="AR3" s="72">
        <v>546</v>
      </c>
      <c r="AS3" s="72">
        <v>535</v>
      </c>
      <c r="AT3" s="72">
        <v>578</v>
      </c>
      <c r="AU3" s="72">
        <v>581</v>
      </c>
      <c r="AV3" s="72">
        <v>594</v>
      </c>
      <c r="AW3" s="72">
        <v>619</v>
      </c>
      <c r="AX3" s="72">
        <v>592</v>
      </c>
      <c r="AY3" s="72">
        <v>592</v>
      </c>
      <c r="AZ3" s="72">
        <v>643</v>
      </c>
      <c r="BA3" s="72">
        <v>710</v>
      </c>
      <c r="BB3" s="72">
        <v>704</v>
      </c>
      <c r="BC3" s="72">
        <v>673</v>
      </c>
      <c r="BD3" s="72">
        <v>673</v>
      </c>
      <c r="BE3" s="72">
        <v>599</v>
      </c>
      <c r="BF3" s="72">
        <v>599</v>
      </c>
      <c r="BG3" s="72">
        <v>598</v>
      </c>
      <c r="BH3" s="72">
        <v>596</v>
      </c>
      <c r="BI3" s="72">
        <v>462</v>
      </c>
      <c r="BJ3" s="72">
        <v>561</v>
      </c>
      <c r="BK3" s="72">
        <v>525</v>
      </c>
      <c r="BL3" s="72">
        <v>550</v>
      </c>
      <c r="BM3" s="72">
        <v>513</v>
      </c>
      <c r="BN3" s="72">
        <v>579</v>
      </c>
      <c r="BO3" s="72">
        <v>563</v>
      </c>
      <c r="BP3" s="72">
        <v>582</v>
      </c>
      <c r="BQ3" s="72">
        <v>561</v>
      </c>
      <c r="BR3" s="72">
        <v>526</v>
      </c>
      <c r="BS3" s="72">
        <v>576</v>
      </c>
      <c r="BT3" s="72">
        <v>584</v>
      </c>
      <c r="BU3" s="72">
        <v>584</v>
      </c>
      <c r="BV3" s="72">
        <v>591</v>
      </c>
      <c r="BW3" s="72">
        <v>603</v>
      </c>
      <c r="BX3" s="72">
        <v>595</v>
      </c>
      <c r="BY3" s="72">
        <v>575</v>
      </c>
      <c r="BZ3" s="72">
        <v>600</v>
      </c>
      <c r="CA3" s="72">
        <v>596</v>
      </c>
      <c r="CB3" s="72">
        <v>534</v>
      </c>
      <c r="CC3" s="72">
        <v>344</v>
      </c>
      <c r="CD3" s="72">
        <v>335</v>
      </c>
      <c r="CE3" s="72">
        <v>401</v>
      </c>
      <c r="CF3" s="72">
        <v>331</v>
      </c>
      <c r="CG3" s="72">
        <v>340</v>
      </c>
      <c r="CH3" s="72">
        <v>279</v>
      </c>
      <c r="CI3" s="72">
        <v>307</v>
      </c>
      <c r="CJ3" s="72">
        <v>253</v>
      </c>
      <c r="CK3" s="72">
        <v>190</v>
      </c>
      <c r="CL3" s="72">
        <v>235</v>
      </c>
      <c r="CM3" s="72">
        <v>176</v>
      </c>
      <c r="CN3" s="72">
        <v>185</v>
      </c>
      <c r="CO3" s="72">
        <v>135</v>
      </c>
      <c r="CP3" s="72">
        <v>102</v>
      </c>
      <c r="CQ3" s="72">
        <v>90</v>
      </c>
      <c r="CR3" s="72">
        <v>56</v>
      </c>
      <c r="CS3" s="72">
        <v>61</v>
      </c>
      <c r="CT3" s="72">
        <v>37</v>
      </c>
      <c r="CU3" s="72">
        <v>19</v>
      </c>
      <c r="CV3" s="72">
        <v>17</v>
      </c>
      <c r="CW3" s="72">
        <v>14</v>
      </c>
      <c r="CX3" s="72">
        <v>7</v>
      </c>
      <c r="CY3" s="72">
        <v>5</v>
      </c>
      <c r="CZ3" s="73">
        <v>43670</v>
      </c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</row>
    <row r="4" spans="1:131" s="75" customFormat="1" ht="11.25" customHeight="1" x14ac:dyDescent="0.15">
      <c r="A4" s="217"/>
      <c r="B4" s="76" t="s">
        <v>14</v>
      </c>
      <c r="C4" s="77">
        <v>240</v>
      </c>
      <c r="D4" s="77">
        <v>290</v>
      </c>
      <c r="E4" s="77">
        <v>286</v>
      </c>
      <c r="F4" s="77">
        <v>355</v>
      </c>
      <c r="G4" s="77">
        <v>350</v>
      </c>
      <c r="H4" s="77">
        <v>374</v>
      </c>
      <c r="I4" s="77">
        <v>397</v>
      </c>
      <c r="J4" s="77">
        <v>451</v>
      </c>
      <c r="K4" s="77">
        <v>425</v>
      </c>
      <c r="L4" s="77">
        <v>431</v>
      </c>
      <c r="M4" s="77">
        <v>458</v>
      </c>
      <c r="N4" s="77">
        <v>472</v>
      </c>
      <c r="O4" s="77">
        <v>449</v>
      </c>
      <c r="P4" s="77">
        <v>455</v>
      </c>
      <c r="Q4" s="77">
        <v>473</v>
      </c>
      <c r="R4" s="77">
        <v>465</v>
      </c>
      <c r="S4" s="77">
        <v>464</v>
      </c>
      <c r="T4" s="77">
        <v>477</v>
      </c>
      <c r="U4" s="77">
        <v>421</v>
      </c>
      <c r="V4" s="77">
        <v>381</v>
      </c>
      <c r="W4" s="77">
        <v>404</v>
      </c>
      <c r="X4" s="77">
        <v>348</v>
      </c>
      <c r="Y4" s="77">
        <v>358</v>
      </c>
      <c r="Z4" s="77">
        <v>352</v>
      </c>
      <c r="AA4" s="77">
        <v>344</v>
      </c>
      <c r="AB4" s="77">
        <v>350</v>
      </c>
      <c r="AC4" s="77">
        <v>354</v>
      </c>
      <c r="AD4" s="77">
        <v>344</v>
      </c>
      <c r="AE4" s="77">
        <v>346</v>
      </c>
      <c r="AF4" s="77">
        <v>405</v>
      </c>
      <c r="AG4" s="77">
        <v>379</v>
      </c>
      <c r="AH4" s="77">
        <v>390</v>
      </c>
      <c r="AI4" s="77">
        <v>376</v>
      </c>
      <c r="AJ4" s="77">
        <v>406</v>
      </c>
      <c r="AK4" s="77">
        <v>409</v>
      </c>
      <c r="AL4" s="77">
        <v>435</v>
      </c>
      <c r="AM4" s="77">
        <v>445</v>
      </c>
      <c r="AN4" s="77">
        <v>502</v>
      </c>
      <c r="AO4" s="77">
        <v>517</v>
      </c>
      <c r="AP4" s="77">
        <v>502</v>
      </c>
      <c r="AQ4" s="77">
        <v>578</v>
      </c>
      <c r="AR4" s="77">
        <v>541</v>
      </c>
      <c r="AS4" s="77">
        <v>593</v>
      </c>
      <c r="AT4" s="77">
        <v>541</v>
      </c>
      <c r="AU4" s="77">
        <v>613</v>
      </c>
      <c r="AV4" s="77">
        <v>616</v>
      </c>
      <c r="AW4" s="77">
        <v>607</v>
      </c>
      <c r="AX4" s="77">
        <v>634</v>
      </c>
      <c r="AY4" s="77">
        <v>641</v>
      </c>
      <c r="AZ4" s="77">
        <v>672</v>
      </c>
      <c r="BA4" s="77">
        <v>690</v>
      </c>
      <c r="BB4" s="77">
        <v>719</v>
      </c>
      <c r="BC4" s="77">
        <v>680</v>
      </c>
      <c r="BD4" s="77">
        <v>732</v>
      </c>
      <c r="BE4" s="77">
        <v>649</v>
      </c>
      <c r="BF4" s="77">
        <v>676</v>
      </c>
      <c r="BG4" s="77">
        <v>627</v>
      </c>
      <c r="BH4" s="77">
        <v>680</v>
      </c>
      <c r="BI4" s="77">
        <v>513</v>
      </c>
      <c r="BJ4" s="77">
        <v>636</v>
      </c>
      <c r="BK4" s="77">
        <v>618</v>
      </c>
      <c r="BL4" s="77">
        <v>687</v>
      </c>
      <c r="BM4" s="77">
        <v>613</v>
      </c>
      <c r="BN4" s="77">
        <v>565</v>
      </c>
      <c r="BO4" s="77">
        <v>674</v>
      </c>
      <c r="BP4" s="77">
        <v>575</v>
      </c>
      <c r="BQ4" s="77">
        <v>630</v>
      </c>
      <c r="BR4" s="77">
        <v>585</v>
      </c>
      <c r="BS4" s="77">
        <v>589</v>
      </c>
      <c r="BT4" s="77">
        <v>588</v>
      </c>
      <c r="BU4" s="77">
        <v>620</v>
      </c>
      <c r="BV4" s="77">
        <v>648</v>
      </c>
      <c r="BW4" s="77">
        <v>683</v>
      </c>
      <c r="BX4" s="77">
        <v>732</v>
      </c>
      <c r="BY4" s="77">
        <v>662</v>
      </c>
      <c r="BZ4" s="77">
        <v>777</v>
      </c>
      <c r="CA4" s="77">
        <v>731</v>
      </c>
      <c r="CB4" s="77">
        <v>699</v>
      </c>
      <c r="CC4" s="77">
        <v>413</v>
      </c>
      <c r="CD4" s="77">
        <v>458</v>
      </c>
      <c r="CE4" s="77">
        <v>560</v>
      </c>
      <c r="CF4" s="77">
        <v>483</v>
      </c>
      <c r="CG4" s="77">
        <v>524</v>
      </c>
      <c r="CH4" s="77">
        <v>493</v>
      </c>
      <c r="CI4" s="77">
        <v>479</v>
      </c>
      <c r="CJ4" s="77">
        <v>413</v>
      </c>
      <c r="CK4" s="77">
        <v>414</v>
      </c>
      <c r="CL4" s="77">
        <v>341</v>
      </c>
      <c r="CM4" s="77">
        <v>317</v>
      </c>
      <c r="CN4" s="77">
        <v>342</v>
      </c>
      <c r="CO4" s="77">
        <v>308</v>
      </c>
      <c r="CP4" s="77">
        <v>276</v>
      </c>
      <c r="CQ4" s="77">
        <v>211</v>
      </c>
      <c r="CR4" s="77">
        <v>174</v>
      </c>
      <c r="CS4" s="77">
        <v>150</v>
      </c>
      <c r="CT4" s="77">
        <v>130</v>
      </c>
      <c r="CU4" s="77">
        <v>98</v>
      </c>
      <c r="CV4" s="77">
        <v>69</v>
      </c>
      <c r="CW4" s="77">
        <v>62</v>
      </c>
      <c r="CX4" s="77">
        <v>40</v>
      </c>
      <c r="CY4" s="77">
        <v>84</v>
      </c>
      <c r="CZ4" s="78">
        <v>47233</v>
      </c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</row>
    <row r="5" spans="1:131" s="75" customFormat="1" ht="11.25" customHeight="1" x14ac:dyDescent="0.15">
      <c r="A5" s="217"/>
      <c r="B5" s="79" t="s">
        <v>15</v>
      </c>
      <c r="C5" s="80">
        <v>533</v>
      </c>
      <c r="D5" s="80">
        <v>639</v>
      </c>
      <c r="E5" s="80">
        <v>624</v>
      </c>
      <c r="F5" s="80">
        <v>737</v>
      </c>
      <c r="G5" s="80">
        <v>713</v>
      </c>
      <c r="H5" s="80">
        <v>782</v>
      </c>
      <c r="I5" s="80">
        <v>827</v>
      </c>
      <c r="J5" s="80">
        <v>881</v>
      </c>
      <c r="K5" s="80">
        <v>856</v>
      </c>
      <c r="L5" s="80">
        <v>872</v>
      </c>
      <c r="M5" s="80">
        <v>915</v>
      </c>
      <c r="N5" s="80">
        <v>952</v>
      </c>
      <c r="O5" s="80">
        <v>936</v>
      </c>
      <c r="P5" s="80">
        <v>985</v>
      </c>
      <c r="Q5" s="80">
        <v>956</v>
      </c>
      <c r="R5" s="80">
        <v>956</v>
      </c>
      <c r="S5" s="80">
        <v>978</v>
      </c>
      <c r="T5" s="80">
        <v>975</v>
      </c>
      <c r="U5" s="80">
        <v>901</v>
      </c>
      <c r="V5" s="80">
        <v>807</v>
      </c>
      <c r="W5" s="80">
        <v>828</v>
      </c>
      <c r="X5" s="80">
        <v>750</v>
      </c>
      <c r="Y5" s="80">
        <v>808</v>
      </c>
      <c r="Z5" s="80">
        <v>756</v>
      </c>
      <c r="AA5" s="80">
        <v>789</v>
      </c>
      <c r="AB5" s="80">
        <v>780</v>
      </c>
      <c r="AC5" s="80">
        <v>806</v>
      </c>
      <c r="AD5" s="80">
        <v>753</v>
      </c>
      <c r="AE5" s="80">
        <v>746</v>
      </c>
      <c r="AF5" s="80">
        <v>828</v>
      </c>
      <c r="AG5" s="80">
        <v>814</v>
      </c>
      <c r="AH5" s="80">
        <v>808</v>
      </c>
      <c r="AI5" s="80">
        <v>783</v>
      </c>
      <c r="AJ5" s="80">
        <v>838</v>
      </c>
      <c r="AK5" s="80">
        <v>875</v>
      </c>
      <c r="AL5" s="80">
        <v>869</v>
      </c>
      <c r="AM5" s="80">
        <v>874</v>
      </c>
      <c r="AN5" s="80">
        <v>993</v>
      </c>
      <c r="AO5" s="80">
        <v>1027</v>
      </c>
      <c r="AP5" s="80">
        <v>1003</v>
      </c>
      <c r="AQ5" s="80">
        <v>1164</v>
      </c>
      <c r="AR5" s="80">
        <v>1087</v>
      </c>
      <c r="AS5" s="80">
        <v>1128</v>
      </c>
      <c r="AT5" s="80">
        <v>1119</v>
      </c>
      <c r="AU5" s="80">
        <v>1194</v>
      </c>
      <c r="AV5" s="80">
        <v>1210</v>
      </c>
      <c r="AW5" s="80">
        <v>1226</v>
      </c>
      <c r="AX5" s="80">
        <v>1226</v>
      </c>
      <c r="AY5" s="80">
        <v>1233</v>
      </c>
      <c r="AZ5" s="80">
        <v>1315</v>
      </c>
      <c r="BA5" s="80">
        <v>1400</v>
      </c>
      <c r="BB5" s="80">
        <v>1423</v>
      </c>
      <c r="BC5" s="80">
        <v>1353</v>
      </c>
      <c r="BD5" s="80">
        <v>1405</v>
      </c>
      <c r="BE5" s="80">
        <v>1248</v>
      </c>
      <c r="BF5" s="80">
        <v>1275</v>
      </c>
      <c r="BG5" s="80">
        <v>1225</v>
      </c>
      <c r="BH5" s="80">
        <v>1276</v>
      </c>
      <c r="BI5" s="80">
        <v>975</v>
      </c>
      <c r="BJ5" s="80">
        <v>1197</v>
      </c>
      <c r="BK5" s="80">
        <v>1143</v>
      </c>
      <c r="BL5" s="80">
        <v>1237</v>
      </c>
      <c r="BM5" s="80">
        <v>1126</v>
      </c>
      <c r="BN5" s="80">
        <v>1144</v>
      </c>
      <c r="BO5" s="80">
        <v>1237</v>
      </c>
      <c r="BP5" s="80">
        <v>1157</v>
      </c>
      <c r="BQ5" s="80">
        <v>1191</v>
      </c>
      <c r="BR5" s="80">
        <v>1111</v>
      </c>
      <c r="BS5" s="80">
        <v>1165</v>
      </c>
      <c r="BT5" s="80">
        <v>1172</v>
      </c>
      <c r="BU5" s="80">
        <v>1204</v>
      </c>
      <c r="BV5" s="80">
        <v>1239</v>
      </c>
      <c r="BW5" s="80">
        <v>1286</v>
      </c>
      <c r="BX5" s="80">
        <v>1327</v>
      </c>
      <c r="BY5" s="80">
        <v>1237</v>
      </c>
      <c r="BZ5" s="80">
        <v>1377</v>
      </c>
      <c r="CA5" s="80">
        <v>1327</v>
      </c>
      <c r="CB5" s="80">
        <v>1233</v>
      </c>
      <c r="CC5" s="80">
        <v>757</v>
      </c>
      <c r="CD5" s="80">
        <v>793</v>
      </c>
      <c r="CE5" s="80">
        <v>961</v>
      </c>
      <c r="CF5" s="80">
        <v>814</v>
      </c>
      <c r="CG5" s="80">
        <v>864</v>
      </c>
      <c r="CH5" s="80">
        <v>772</v>
      </c>
      <c r="CI5" s="80">
        <v>786</v>
      </c>
      <c r="CJ5" s="80">
        <v>666</v>
      </c>
      <c r="CK5" s="80">
        <v>604</v>
      </c>
      <c r="CL5" s="80">
        <v>576</v>
      </c>
      <c r="CM5" s="80">
        <v>493</v>
      </c>
      <c r="CN5" s="80">
        <v>527</v>
      </c>
      <c r="CO5" s="80">
        <v>443</v>
      </c>
      <c r="CP5" s="80">
        <v>378</v>
      </c>
      <c r="CQ5" s="80">
        <v>301</v>
      </c>
      <c r="CR5" s="80">
        <v>230</v>
      </c>
      <c r="CS5" s="80">
        <v>211</v>
      </c>
      <c r="CT5" s="80">
        <v>167</v>
      </c>
      <c r="CU5" s="80">
        <v>117</v>
      </c>
      <c r="CV5" s="80">
        <v>86</v>
      </c>
      <c r="CW5" s="80">
        <v>76</v>
      </c>
      <c r="CX5" s="80">
        <v>47</v>
      </c>
      <c r="CY5" s="80">
        <v>89</v>
      </c>
      <c r="CZ5" s="78">
        <v>90903</v>
      </c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</row>
    <row r="6" spans="1:131" s="75" customFormat="1" ht="11.25" customHeight="1" x14ac:dyDescent="0.15">
      <c r="A6" s="217" t="s">
        <v>25</v>
      </c>
      <c r="B6" s="71" t="s">
        <v>13</v>
      </c>
      <c r="C6" s="72">
        <v>73</v>
      </c>
      <c r="D6" s="72">
        <v>63</v>
      </c>
      <c r="E6" s="72">
        <v>79</v>
      </c>
      <c r="F6" s="72">
        <v>68</v>
      </c>
      <c r="G6" s="72">
        <v>82</v>
      </c>
      <c r="H6" s="72">
        <v>77</v>
      </c>
      <c r="I6" s="72">
        <v>75</v>
      </c>
      <c r="J6" s="72">
        <v>77</v>
      </c>
      <c r="K6" s="72">
        <v>64</v>
      </c>
      <c r="L6" s="72">
        <v>90</v>
      </c>
      <c r="M6" s="72">
        <v>68</v>
      </c>
      <c r="N6" s="72">
        <v>67</v>
      </c>
      <c r="O6" s="72">
        <v>63</v>
      </c>
      <c r="P6" s="72">
        <v>74</v>
      </c>
      <c r="Q6" s="72">
        <v>85</v>
      </c>
      <c r="R6" s="72">
        <v>76</v>
      </c>
      <c r="S6" s="72">
        <v>74</v>
      </c>
      <c r="T6" s="72">
        <v>71</v>
      </c>
      <c r="U6" s="72">
        <v>74</v>
      </c>
      <c r="V6" s="72">
        <v>68</v>
      </c>
      <c r="W6" s="72">
        <v>77</v>
      </c>
      <c r="X6" s="72">
        <v>78</v>
      </c>
      <c r="Y6" s="72">
        <v>60</v>
      </c>
      <c r="Z6" s="72">
        <v>68</v>
      </c>
      <c r="AA6" s="72">
        <v>67</v>
      </c>
      <c r="AB6" s="72">
        <v>89</v>
      </c>
      <c r="AC6" s="72">
        <v>71</v>
      </c>
      <c r="AD6" s="72">
        <v>69</v>
      </c>
      <c r="AE6" s="72">
        <v>72</v>
      </c>
      <c r="AF6" s="72">
        <v>79</v>
      </c>
      <c r="AG6" s="72">
        <v>97</v>
      </c>
      <c r="AH6" s="72">
        <v>79</v>
      </c>
      <c r="AI6" s="72">
        <v>80</v>
      </c>
      <c r="AJ6" s="72">
        <v>84</v>
      </c>
      <c r="AK6" s="72">
        <v>84</v>
      </c>
      <c r="AL6" s="72">
        <v>78</v>
      </c>
      <c r="AM6" s="72">
        <v>98</v>
      </c>
      <c r="AN6" s="72">
        <v>91</v>
      </c>
      <c r="AO6" s="72">
        <v>90</v>
      </c>
      <c r="AP6" s="72">
        <v>80</v>
      </c>
      <c r="AQ6" s="72">
        <v>77</v>
      </c>
      <c r="AR6" s="72">
        <v>94</v>
      </c>
      <c r="AS6" s="72">
        <v>84</v>
      </c>
      <c r="AT6" s="72">
        <v>98</v>
      </c>
      <c r="AU6" s="72">
        <v>83</v>
      </c>
      <c r="AV6" s="72">
        <v>105</v>
      </c>
      <c r="AW6" s="72">
        <v>108</v>
      </c>
      <c r="AX6" s="72">
        <v>101</v>
      </c>
      <c r="AY6" s="72">
        <v>88</v>
      </c>
      <c r="AZ6" s="72">
        <v>110</v>
      </c>
      <c r="BA6" s="72">
        <v>103</v>
      </c>
      <c r="BB6" s="72">
        <v>104</v>
      </c>
      <c r="BC6" s="72">
        <v>101</v>
      </c>
      <c r="BD6" s="72">
        <v>97</v>
      </c>
      <c r="BE6" s="72">
        <v>110</v>
      </c>
      <c r="BF6" s="72">
        <v>108</v>
      </c>
      <c r="BG6" s="72">
        <v>92</v>
      </c>
      <c r="BH6" s="72">
        <v>79</v>
      </c>
      <c r="BI6" s="72">
        <v>83</v>
      </c>
      <c r="BJ6" s="72">
        <v>93</v>
      </c>
      <c r="BK6" s="72">
        <v>79</v>
      </c>
      <c r="BL6" s="72">
        <v>89</v>
      </c>
      <c r="BM6" s="72">
        <v>68</v>
      </c>
      <c r="BN6" s="72">
        <v>101</v>
      </c>
      <c r="BO6" s="72">
        <v>106</v>
      </c>
      <c r="BP6" s="72">
        <v>88</v>
      </c>
      <c r="BQ6" s="72">
        <v>106</v>
      </c>
      <c r="BR6" s="72">
        <v>105</v>
      </c>
      <c r="BS6" s="72">
        <v>101</v>
      </c>
      <c r="BT6" s="72">
        <v>112</v>
      </c>
      <c r="BU6" s="72">
        <v>126</v>
      </c>
      <c r="BV6" s="72">
        <v>134</v>
      </c>
      <c r="BW6" s="72">
        <v>127</v>
      </c>
      <c r="BX6" s="72">
        <v>141</v>
      </c>
      <c r="BY6" s="72">
        <v>142</v>
      </c>
      <c r="BZ6" s="72">
        <v>189</v>
      </c>
      <c r="CA6" s="72">
        <v>127</v>
      </c>
      <c r="CB6" s="72">
        <v>124</v>
      </c>
      <c r="CC6" s="72">
        <v>72</v>
      </c>
      <c r="CD6" s="72">
        <v>88</v>
      </c>
      <c r="CE6" s="72">
        <v>67</v>
      </c>
      <c r="CF6" s="72">
        <v>60</v>
      </c>
      <c r="CG6" s="72">
        <v>73</v>
      </c>
      <c r="CH6" s="72">
        <v>60</v>
      </c>
      <c r="CI6" s="72">
        <v>49</v>
      </c>
      <c r="CJ6" s="72">
        <v>45</v>
      </c>
      <c r="CK6" s="72">
        <v>34</v>
      </c>
      <c r="CL6" s="72">
        <v>29</v>
      </c>
      <c r="CM6" s="72">
        <v>20</v>
      </c>
      <c r="CN6" s="72">
        <v>25</v>
      </c>
      <c r="CO6" s="72">
        <v>22</v>
      </c>
      <c r="CP6" s="72">
        <v>13</v>
      </c>
      <c r="CQ6" s="72">
        <v>7</v>
      </c>
      <c r="CR6" s="72">
        <v>12</v>
      </c>
      <c r="CS6" s="72">
        <v>10</v>
      </c>
      <c r="CT6" s="72">
        <v>4</v>
      </c>
      <c r="CU6" s="72">
        <v>4</v>
      </c>
      <c r="CV6" s="72">
        <v>6</v>
      </c>
      <c r="CW6" s="72">
        <v>1</v>
      </c>
      <c r="CX6" s="72">
        <v>1</v>
      </c>
      <c r="CY6" s="72">
        <v>2</v>
      </c>
      <c r="CZ6" s="73">
        <v>7746</v>
      </c>
      <c r="DA6" s="81"/>
    </row>
    <row r="7" spans="1:131" s="75" customFormat="1" ht="11.25" customHeight="1" x14ac:dyDescent="0.15">
      <c r="A7" s="217"/>
      <c r="B7" s="76" t="s">
        <v>14</v>
      </c>
      <c r="C7" s="77">
        <v>49</v>
      </c>
      <c r="D7" s="77">
        <v>73</v>
      </c>
      <c r="E7" s="77">
        <v>73</v>
      </c>
      <c r="F7" s="77">
        <v>90</v>
      </c>
      <c r="G7" s="77">
        <v>68</v>
      </c>
      <c r="H7" s="77">
        <v>55</v>
      </c>
      <c r="I7" s="77">
        <v>71</v>
      </c>
      <c r="J7" s="77">
        <v>87</v>
      </c>
      <c r="K7" s="77">
        <v>70</v>
      </c>
      <c r="L7" s="77">
        <v>67</v>
      </c>
      <c r="M7" s="77">
        <v>65</v>
      </c>
      <c r="N7" s="77">
        <v>58</v>
      </c>
      <c r="O7" s="77">
        <v>72</v>
      </c>
      <c r="P7" s="77">
        <v>59</v>
      </c>
      <c r="Q7" s="77">
        <v>65</v>
      </c>
      <c r="R7" s="77">
        <v>54</v>
      </c>
      <c r="S7" s="77">
        <v>68</v>
      </c>
      <c r="T7" s="77">
        <v>54</v>
      </c>
      <c r="U7" s="77">
        <v>67</v>
      </c>
      <c r="V7" s="77">
        <v>57</v>
      </c>
      <c r="W7" s="77">
        <v>72</v>
      </c>
      <c r="X7" s="77">
        <v>62</v>
      </c>
      <c r="Y7" s="77">
        <v>74</v>
      </c>
      <c r="Z7" s="77">
        <v>49</v>
      </c>
      <c r="AA7" s="77">
        <v>72</v>
      </c>
      <c r="AB7" s="77">
        <v>61</v>
      </c>
      <c r="AC7" s="77">
        <v>74</v>
      </c>
      <c r="AD7" s="77">
        <v>71</v>
      </c>
      <c r="AE7" s="77">
        <v>67</v>
      </c>
      <c r="AF7" s="77">
        <v>62</v>
      </c>
      <c r="AG7" s="77">
        <v>77</v>
      </c>
      <c r="AH7" s="77">
        <v>77</v>
      </c>
      <c r="AI7" s="77">
        <v>107</v>
      </c>
      <c r="AJ7" s="77">
        <v>85</v>
      </c>
      <c r="AK7" s="77">
        <v>84</v>
      </c>
      <c r="AL7" s="77">
        <v>87</v>
      </c>
      <c r="AM7" s="77">
        <v>96</v>
      </c>
      <c r="AN7" s="77">
        <v>83</v>
      </c>
      <c r="AO7" s="77">
        <v>83</v>
      </c>
      <c r="AP7" s="77">
        <v>98</v>
      </c>
      <c r="AQ7" s="77">
        <v>112</v>
      </c>
      <c r="AR7" s="77">
        <v>92</v>
      </c>
      <c r="AS7" s="77">
        <v>89</v>
      </c>
      <c r="AT7" s="77">
        <v>90</v>
      </c>
      <c r="AU7" s="77">
        <v>103</v>
      </c>
      <c r="AV7" s="77">
        <v>92</v>
      </c>
      <c r="AW7" s="77">
        <v>109</v>
      </c>
      <c r="AX7" s="77">
        <v>118</v>
      </c>
      <c r="AY7" s="77">
        <v>92</v>
      </c>
      <c r="AZ7" s="77">
        <v>103</v>
      </c>
      <c r="BA7" s="77">
        <v>124</v>
      </c>
      <c r="BB7" s="77">
        <v>124</v>
      </c>
      <c r="BC7" s="77">
        <v>108</v>
      </c>
      <c r="BD7" s="77">
        <v>100</v>
      </c>
      <c r="BE7" s="77">
        <v>116</v>
      </c>
      <c r="BF7" s="77">
        <v>106</v>
      </c>
      <c r="BG7" s="77">
        <v>97</v>
      </c>
      <c r="BH7" s="77">
        <v>114</v>
      </c>
      <c r="BI7" s="77">
        <v>85</v>
      </c>
      <c r="BJ7" s="77">
        <v>106</v>
      </c>
      <c r="BK7" s="77">
        <v>77</v>
      </c>
      <c r="BL7" s="77">
        <v>82</v>
      </c>
      <c r="BM7" s="77">
        <v>89</v>
      </c>
      <c r="BN7" s="77">
        <v>97</v>
      </c>
      <c r="BO7" s="77">
        <v>103</v>
      </c>
      <c r="BP7" s="77">
        <v>127</v>
      </c>
      <c r="BQ7" s="77">
        <v>130</v>
      </c>
      <c r="BR7" s="77">
        <v>112</v>
      </c>
      <c r="BS7" s="77">
        <v>130</v>
      </c>
      <c r="BT7" s="77">
        <v>98</v>
      </c>
      <c r="BU7" s="77">
        <v>143</v>
      </c>
      <c r="BV7" s="77">
        <v>148</v>
      </c>
      <c r="BW7" s="77">
        <v>177</v>
      </c>
      <c r="BX7" s="77">
        <v>172</v>
      </c>
      <c r="BY7" s="77">
        <v>167</v>
      </c>
      <c r="BZ7" s="77">
        <v>170</v>
      </c>
      <c r="CA7" s="77">
        <v>160</v>
      </c>
      <c r="CB7" s="77">
        <v>139</v>
      </c>
      <c r="CC7" s="77">
        <v>96</v>
      </c>
      <c r="CD7" s="77">
        <v>71</v>
      </c>
      <c r="CE7" s="77">
        <v>104</v>
      </c>
      <c r="CF7" s="77">
        <v>69</v>
      </c>
      <c r="CG7" s="77">
        <v>87</v>
      </c>
      <c r="CH7" s="77">
        <v>76</v>
      </c>
      <c r="CI7" s="77">
        <v>68</v>
      </c>
      <c r="CJ7" s="77">
        <v>66</v>
      </c>
      <c r="CK7" s="77">
        <v>68</v>
      </c>
      <c r="CL7" s="77">
        <v>58</v>
      </c>
      <c r="CM7" s="77">
        <v>50</v>
      </c>
      <c r="CN7" s="77">
        <v>52</v>
      </c>
      <c r="CO7" s="77">
        <v>44</v>
      </c>
      <c r="CP7" s="77">
        <v>44</v>
      </c>
      <c r="CQ7" s="77">
        <v>35</v>
      </c>
      <c r="CR7" s="77">
        <v>28</v>
      </c>
      <c r="CS7" s="77">
        <v>28</v>
      </c>
      <c r="CT7" s="77">
        <v>18</v>
      </c>
      <c r="CU7" s="77">
        <v>17</v>
      </c>
      <c r="CV7" s="77">
        <v>13</v>
      </c>
      <c r="CW7" s="77">
        <v>9</v>
      </c>
      <c r="CX7" s="77">
        <v>8</v>
      </c>
      <c r="CY7" s="77">
        <v>14</v>
      </c>
      <c r="CZ7" s="78">
        <v>8387</v>
      </c>
      <c r="DA7" s="81"/>
    </row>
    <row r="8" spans="1:131" s="75" customFormat="1" ht="11.25" customHeight="1" x14ac:dyDescent="0.15">
      <c r="A8" s="217"/>
      <c r="B8" s="79" t="s">
        <v>15</v>
      </c>
      <c r="C8" s="80">
        <v>122</v>
      </c>
      <c r="D8" s="80">
        <v>136</v>
      </c>
      <c r="E8" s="80">
        <v>152</v>
      </c>
      <c r="F8" s="80">
        <v>158</v>
      </c>
      <c r="G8" s="80">
        <v>150</v>
      </c>
      <c r="H8" s="80">
        <v>132</v>
      </c>
      <c r="I8" s="80">
        <v>146</v>
      </c>
      <c r="J8" s="80">
        <v>164</v>
      </c>
      <c r="K8" s="80">
        <v>134</v>
      </c>
      <c r="L8" s="80">
        <v>157</v>
      </c>
      <c r="M8" s="80">
        <v>133</v>
      </c>
      <c r="N8" s="80">
        <v>125</v>
      </c>
      <c r="O8" s="80">
        <v>135</v>
      </c>
      <c r="P8" s="80">
        <v>133</v>
      </c>
      <c r="Q8" s="80">
        <v>150</v>
      </c>
      <c r="R8" s="80">
        <v>130</v>
      </c>
      <c r="S8" s="80">
        <v>142</v>
      </c>
      <c r="T8" s="80">
        <v>125</v>
      </c>
      <c r="U8" s="80">
        <v>141</v>
      </c>
      <c r="V8" s="80">
        <v>125</v>
      </c>
      <c r="W8" s="80">
        <v>149</v>
      </c>
      <c r="X8" s="80">
        <v>140</v>
      </c>
      <c r="Y8" s="80">
        <v>134</v>
      </c>
      <c r="Z8" s="80">
        <v>117</v>
      </c>
      <c r="AA8" s="80">
        <v>139</v>
      </c>
      <c r="AB8" s="80">
        <v>150</v>
      </c>
      <c r="AC8" s="80">
        <v>145</v>
      </c>
      <c r="AD8" s="80">
        <v>140</v>
      </c>
      <c r="AE8" s="80">
        <v>139</v>
      </c>
      <c r="AF8" s="80">
        <v>141</v>
      </c>
      <c r="AG8" s="80">
        <v>174</v>
      </c>
      <c r="AH8" s="80">
        <v>156</v>
      </c>
      <c r="AI8" s="80">
        <v>187</v>
      </c>
      <c r="AJ8" s="80">
        <v>169</v>
      </c>
      <c r="AK8" s="80">
        <v>168</v>
      </c>
      <c r="AL8" s="80">
        <v>165</v>
      </c>
      <c r="AM8" s="80">
        <v>194</v>
      </c>
      <c r="AN8" s="80">
        <v>174</v>
      </c>
      <c r="AO8" s="80">
        <v>173</v>
      </c>
      <c r="AP8" s="80">
        <v>178</v>
      </c>
      <c r="AQ8" s="80">
        <v>189</v>
      </c>
      <c r="AR8" s="80">
        <v>186</v>
      </c>
      <c r="AS8" s="80">
        <v>173</v>
      </c>
      <c r="AT8" s="80">
        <v>188</v>
      </c>
      <c r="AU8" s="80">
        <v>186</v>
      </c>
      <c r="AV8" s="80">
        <v>197</v>
      </c>
      <c r="AW8" s="80">
        <v>217</v>
      </c>
      <c r="AX8" s="80">
        <v>219</v>
      </c>
      <c r="AY8" s="80">
        <v>180</v>
      </c>
      <c r="AZ8" s="80">
        <v>213</v>
      </c>
      <c r="BA8" s="80">
        <v>227</v>
      </c>
      <c r="BB8" s="80">
        <v>228</v>
      </c>
      <c r="BC8" s="80">
        <v>209</v>
      </c>
      <c r="BD8" s="80">
        <v>197</v>
      </c>
      <c r="BE8" s="80">
        <v>226</v>
      </c>
      <c r="BF8" s="80">
        <v>214</v>
      </c>
      <c r="BG8" s="80">
        <v>189</v>
      </c>
      <c r="BH8" s="80">
        <v>193</v>
      </c>
      <c r="BI8" s="80">
        <v>168</v>
      </c>
      <c r="BJ8" s="80">
        <v>199</v>
      </c>
      <c r="BK8" s="80">
        <v>156</v>
      </c>
      <c r="BL8" s="80">
        <v>171</v>
      </c>
      <c r="BM8" s="80">
        <v>157</v>
      </c>
      <c r="BN8" s="80">
        <v>198</v>
      </c>
      <c r="BO8" s="80">
        <v>209</v>
      </c>
      <c r="BP8" s="80">
        <v>215</v>
      </c>
      <c r="BQ8" s="80">
        <v>236</v>
      </c>
      <c r="BR8" s="80">
        <v>217</v>
      </c>
      <c r="BS8" s="80">
        <v>231</v>
      </c>
      <c r="BT8" s="80">
        <v>210</v>
      </c>
      <c r="BU8" s="80">
        <v>269</v>
      </c>
      <c r="BV8" s="80">
        <v>282</v>
      </c>
      <c r="BW8" s="80">
        <v>304</v>
      </c>
      <c r="BX8" s="80">
        <v>313</v>
      </c>
      <c r="BY8" s="80">
        <v>309</v>
      </c>
      <c r="BZ8" s="80">
        <v>359</v>
      </c>
      <c r="CA8" s="80">
        <v>287</v>
      </c>
      <c r="CB8" s="80">
        <v>263</v>
      </c>
      <c r="CC8" s="80">
        <v>168</v>
      </c>
      <c r="CD8" s="80">
        <v>159</v>
      </c>
      <c r="CE8" s="80">
        <v>171</v>
      </c>
      <c r="CF8" s="80">
        <v>129</v>
      </c>
      <c r="CG8" s="80">
        <v>160</v>
      </c>
      <c r="CH8" s="80">
        <v>136</v>
      </c>
      <c r="CI8" s="80">
        <v>117</v>
      </c>
      <c r="CJ8" s="80">
        <v>111</v>
      </c>
      <c r="CK8" s="80">
        <v>102</v>
      </c>
      <c r="CL8" s="80">
        <v>87</v>
      </c>
      <c r="CM8" s="80">
        <v>70</v>
      </c>
      <c r="CN8" s="80">
        <v>77</v>
      </c>
      <c r="CO8" s="80">
        <v>66</v>
      </c>
      <c r="CP8" s="80">
        <v>57</v>
      </c>
      <c r="CQ8" s="80">
        <v>42</v>
      </c>
      <c r="CR8" s="80">
        <v>40</v>
      </c>
      <c r="CS8" s="80">
        <v>38</v>
      </c>
      <c r="CT8" s="80">
        <v>22</v>
      </c>
      <c r="CU8" s="80">
        <v>21</v>
      </c>
      <c r="CV8" s="80">
        <v>19</v>
      </c>
      <c r="CW8" s="80">
        <v>10</v>
      </c>
      <c r="CX8" s="80">
        <v>9</v>
      </c>
      <c r="CY8" s="80">
        <v>16</v>
      </c>
      <c r="CZ8" s="78">
        <v>16133</v>
      </c>
      <c r="DA8" s="81"/>
    </row>
    <row r="9" spans="1:131" s="75" customFormat="1" ht="11.25" customHeight="1" x14ac:dyDescent="0.15">
      <c r="A9" s="217" t="s">
        <v>26</v>
      </c>
      <c r="B9" s="71" t="s">
        <v>156</v>
      </c>
      <c r="C9" s="72">
        <v>8</v>
      </c>
      <c r="D9" s="72">
        <v>9</v>
      </c>
      <c r="E9" s="72">
        <v>17</v>
      </c>
      <c r="F9" s="72">
        <v>8</v>
      </c>
      <c r="G9" s="72">
        <v>21</v>
      </c>
      <c r="H9" s="72">
        <v>14</v>
      </c>
      <c r="I9" s="72">
        <v>21</v>
      </c>
      <c r="J9" s="72">
        <v>16</v>
      </c>
      <c r="K9" s="72">
        <v>26</v>
      </c>
      <c r="L9" s="72">
        <v>26</v>
      </c>
      <c r="M9" s="72">
        <v>27</v>
      </c>
      <c r="N9" s="72">
        <v>12</v>
      </c>
      <c r="O9" s="72">
        <v>27</v>
      </c>
      <c r="P9" s="72">
        <v>19</v>
      </c>
      <c r="Q9" s="72">
        <v>23</v>
      </c>
      <c r="R9" s="72">
        <v>18</v>
      </c>
      <c r="S9" s="72">
        <v>26</v>
      </c>
      <c r="T9" s="72">
        <v>30</v>
      </c>
      <c r="U9" s="72">
        <v>20</v>
      </c>
      <c r="V9" s="72">
        <v>15</v>
      </c>
      <c r="W9" s="72">
        <v>14</v>
      </c>
      <c r="X9" s="72">
        <v>18</v>
      </c>
      <c r="Y9" s="72">
        <v>15</v>
      </c>
      <c r="Z9" s="72">
        <v>10</v>
      </c>
      <c r="AA9" s="72">
        <v>7</v>
      </c>
      <c r="AB9" s="72">
        <v>12</v>
      </c>
      <c r="AC9" s="72">
        <v>14</v>
      </c>
      <c r="AD9" s="72">
        <v>6</v>
      </c>
      <c r="AE9" s="72">
        <v>16</v>
      </c>
      <c r="AF9" s="72">
        <v>20</v>
      </c>
      <c r="AG9" s="72">
        <v>17</v>
      </c>
      <c r="AH9" s="72">
        <v>22</v>
      </c>
      <c r="AI9" s="72">
        <v>14</v>
      </c>
      <c r="AJ9" s="72">
        <v>14</v>
      </c>
      <c r="AK9" s="72">
        <v>16</v>
      </c>
      <c r="AL9" s="72">
        <v>21</v>
      </c>
      <c r="AM9" s="72">
        <v>26</v>
      </c>
      <c r="AN9" s="72">
        <v>20</v>
      </c>
      <c r="AO9" s="72">
        <v>23</v>
      </c>
      <c r="AP9" s="72">
        <v>33</v>
      </c>
      <c r="AQ9" s="72">
        <v>35</v>
      </c>
      <c r="AR9" s="72">
        <v>17</v>
      </c>
      <c r="AS9" s="72">
        <v>25</v>
      </c>
      <c r="AT9" s="72">
        <v>22</v>
      </c>
      <c r="AU9" s="72">
        <v>28</v>
      </c>
      <c r="AV9" s="72">
        <v>20</v>
      </c>
      <c r="AW9" s="72">
        <v>26</v>
      </c>
      <c r="AX9" s="72">
        <v>29</v>
      </c>
      <c r="AY9" s="72">
        <v>21</v>
      </c>
      <c r="AZ9" s="72">
        <v>36</v>
      </c>
      <c r="BA9" s="72">
        <v>31</v>
      </c>
      <c r="BB9" s="72">
        <v>35</v>
      </c>
      <c r="BC9" s="72">
        <v>28</v>
      </c>
      <c r="BD9" s="72">
        <v>37</v>
      </c>
      <c r="BE9" s="72">
        <v>31</v>
      </c>
      <c r="BF9" s="72">
        <v>26</v>
      </c>
      <c r="BG9" s="72">
        <v>27</v>
      </c>
      <c r="BH9" s="72">
        <v>30</v>
      </c>
      <c r="BI9" s="72">
        <v>23</v>
      </c>
      <c r="BJ9" s="72">
        <v>29</v>
      </c>
      <c r="BK9" s="72">
        <v>39</v>
      </c>
      <c r="BL9" s="72">
        <v>27</v>
      </c>
      <c r="BM9" s="72">
        <v>42</v>
      </c>
      <c r="BN9" s="72">
        <v>47</v>
      </c>
      <c r="BO9" s="72">
        <v>37</v>
      </c>
      <c r="BP9" s="72">
        <v>46</v>
      </c>
      <c r="BQ9" s="72">
        <v>45</v>
      </c>
      <c r="BR9" s="72">
        <v>32</v>
      </c>
      <c r="BS9" s="72">
        <v>46</v>
      </c>
      <c r="BT9" s="72">
        <v>41</v>
      </c>
      <c r="BU9" s="72">
        <v>42</v>
      </c>
      <c r="BV9" s="72">
        <v>45</v>
      </c>
      <c r="BW9" s="72">
        <v>48</v>
      </c>
      <c r="BX9" s="72">
        <v>40</v>
      </c>
      <c r="BY9" s="72">
        <v>40</v>
      </c>
      <c r="BZ9" s="72">
        <v>33</v>
      </c>
      <c r="CA9" s="72">
        <v>43</v>
      </c>
      <c r="CB9" s="72">
        <v>40</v>
      </c>
      <c r="CC9" s="72">
        <v>23</v>
      </c>
      <c r="CD9" s="72">
        <v>20</v>
      </c>
      <c r="CE9" s="72">
        <v>21</v>
      </c>
      <c r="CF9" s="72">
        <v>24</v>
      </c>
      <c r="CG9" s="72">
        <v>15</v>
      </c>
      <c r="CH9" s="72">
        <v>22</v>
      </c>
      <c r="CI9" s="72">
        <v>14</v>
      </c>
      <c r="CJ9" s="72">
        <v>13</v>
      </c>
      <c r="CK9" s="72">
        <v>15</v>
      </c>
      <c r="CL9" s="72">
        <v>15</v>
      </c>
      <c r="CM9" s="72">
        <v>11</v>
      </c>
      <c r="CN9" s="72">
        <v>13</v>
      </c>
      <c r="CO9" s="72">
        <v>5</v>
      </c>
      <c r="CP9" s="72">
        <v>4</v>
      </c>
      <c r="CQ9" s="72">
        <v>3</v>
      </c>
      <c r="CR9" s="72">
        <v>5</v>
      </c>
      <c r="CS9" s="72">
        <v>2</v>
      </c>
      <c r="CT9" s="72">
        <v>2</v>
      </c>
      <c r="CU9" s="72">
        <v>3</v>
      </c>
      <c r="CV9" s="72">
        <v>1</v>
      </c>
      <c r="CW9" s="72">
        <v>0</v>
      </c>
      <c r="CX9" s="72">
        <v>1</v>
      </c>
      <c r="CY9" s="72">
        <v>0</v>
      </c>
      <c r="CZ9" s="73">
        <v>2242</v>
      </c>
      <c r="DA9" s="81"/>
      <c r="DI9" s="81"/>
    </row>
    <row r="10" spans="1:131" s="75" customFormat="1" ht="11.25" customHeight="1" x14ac:dyDescent="0.15">
      <c r="A10" s="217"/>
      <c r="B10" s="76" t="s">
        <v>98</v>
      </c>
      <c r="C10" s="77">
        <v>8</v>
      </c>
      <c r="D10" s="77">
        <v>14</v>
      </c>
      <c r="E10" s="77">
        <v>18</v>
      </c>
      <c r="F10" s="77">
        <v>14</v>
      </c>
      <c r="G10" s="77">
        <v>21</v>
      </c>
      <c r="H10" s="77">
        <v>16</v>
      </c>
      <c r="I10" s="77">
        <v>22</v>
      </c>
      <c r="J10" s="77">
        <v>22</v>
      </c>
      <c r="K10" s="77">
        <v>16</v>
      </c>
      <c r="L10" s="77">
        <v>14</v>
      </c>
      <c r="M10" s="77">
        <v>22</v>
      </c>
      <c r="N10" s="77">
        <v>15</v>
      </c>
      <c r="O10" s="77">
        <v>21</v>
      </c>
      <c r="P10" s="77">
        <v>24</v>
      </c>
      <c r="Q10" s="77">
        <v>15</v>
      </c>
      <c r="R10" s="77">
        <v>22</v>
      </c>
      <c r="S10" s="77">
        <v>20</v>
      </c>
      <c r="T10" s="77">
        <v>22</v>
      </c>
      <c r="U10" s="77">
        <v>22</v>
      </c>
      <c r="V10" s="77">
        <v>19</v>
      </c>
      <c r="W10" s="77">
        <v>19</v>
      </c>
      <c r="X10" s="77">
        <v>16</v>
      </c>
      <c r="Y10" s="77">
        <v>12</v>
      </c>
      <c r="Z10" s="77">
        <v>8</v>
      </c>
      <c r="AA10" s="77">
        <v>17</v>
      </c>
      <c r="AB10" s="77">
        <v>20</v>
      </c>
      <c r="AC10" s="77">
        <v>9</v>
      </c>
      <c r="AD10" s="77">
        <v>21</v>
      </c>
      <c r="AE10" s="77">
        <v>14</v>
      </c>
      <c r="AF10" s="77">
        <v>12</v>
      </c>
      <c r="AG10" s="77">
        <v>14</v>
      </c>
      <c r="AH10" s="77">
        <v>19</v>
      </c>
      <c r="AI10" s="77">
        <v>14</v>
      </c>
      <c r="AJ10" s="77">
        <v>20</v>
      </c>
      <c r="AK10" s="77">
        <v>21</v>
      </c>
      <c r="AL10" s="77">
        <v>21</v>
      </c>
      <c r="AM10" s="77">
        <v>20</v>
      </c>
      <c r="AN10" s="77">
        <v>32</v>
      </c>
      <c r="AO10" s="77">
        <v>23</v>
      </c>
      <c r="AP10" s="77">
        <v>21</v>
      </c>
      <c r="AQ10" s="77">
        <v>23</v>
      </c>
      <c r="AR10" s="77">
        <v>27</v>
      </c>
      <c r="AS10" s="77">
        <v>22</v>
      </c>
      <c r="AT10" s="77">
        <v>29</v>
      </c>
      <c r="AU10" s="77">
        <v>32</v>
      </c>
      <c r="AV10" s="77">
        <v>15</v>
      </c>
      <c r="AW10" s="77">
        <v>29</v>
      </c>
      <c r="AX10" s="77">
        <v>28</v>
      </c>
      <c r="AY10" s="77">
        <v>22</v>
      </c>
      <c r="AZ10" s="77">
        <v>31</v>
      </c>
      <c r="BA10" s="77">
        <v>30</v>
      </c>
      <c r="BB10" s="77">
        <v>25</v>
      </c>
      <c r="BC10" s="77">
        <v>36</v>
      </c>
      <c r="BD10" s="77">
        <v>33</v>
      </c>
      <c r="BE10" s="77">
        <v>31</v>
      </c>
      <c r="BF10" s="77">
        <v>35</v>
      </c>
      <c r="BG10" s="77">
        <v>40</v>
      </c>
      <c r="BH10" s="77">
        <v>36</v>
      </c>
      <c r="BI10" s="77">
        <v>28</v>
      </c>
      <c r="BJ10" s="77">
        <v>42</v>
      </c>
      <c r="BK10" s="77">
        <v>28</v>
      </c>
      <c r="BL10" s="77">
        <v>47</v>
      </c>
      <c r="BM10" s="77">
        <v>47</v>
      </c>
      <c r="BN10" s="77">
        <v>43</v>
      </c>
      <c r="BO10" s="77">
        <v>32</v>
      </c>
      <c r="BP10" s="77">
        <v>40</v>
      </c>
      <c r="BQ10" s="77">
        <v>45</v>
      </c>
      <c r="BR10" s="77">
        <v>41</v>
      </c>
      <c r="BS10" s="77">
        <v>36</v>
      </c>
      <c r="BT10" s="77">
        <v>50</v>
      </c>
      <c r="BU10" s="77">
        <v>56</v>
      </c>
      <c r="BV10" s="77">
        <v>32</v>
      </c>
      <c r="BW10" s="77">
        <v>39</v>
      </c>
      <c r="BX10" s="77">
        <v>46</v>
      </c>
      <c r="BY10" s="77">
        <v>37</v>
      </c>
      <c r="BZ10" s="77">
        <v>47</v>
      </c>
      <c r="CA10" s="77">
        <v>52</v>
      </c>
      <c r="CB10" s="77">
        <v>38</v>
      </c>
      <c r="CC10" s="77">
        <v>25</v>
      </c>
      <c r="CD10" s="77">
        <v>15</v>
      </c>
      <c r="CE10" s="77">
        <v>36</v>
      </c>
      <c r="CF10" s="77">
        <v>38</v>
      </c>
      <c r="CG10" s="77">
        <v>29</v>
      </c>
      <c r="CH10" s="77">
        <v>25</v>
      </c>
      <c r="CI10" s="77">
        <v>42</v>
      </c>
      <c r="CJ10" s="77">
        <v>30</v>
      </c>
      <c r="CK10" s="77">
        <v>34</v>
      </c>
      <c r="CL10" s="77">
        <v>23</v>
      </c>
      <c r="CM10" s="77">
        <v>26</v>
      </c>
      <c r="CN10" s="77">
        <v>29</v>
      </c>
      <c r="CO10" s="77">
        <v>34</v>
      </c>
      <c r="CP10" s="77">
        <v>23</v>
      </c>
      <c r="CQ10" s="77">
        <v>10</v>
      </c>
      <c r="CR10" s="77">
        <v>12</v>
      </c>
      <c r="CS10" s="77">
        <v>13</v>
      </c>
      <c r="CT10" s="77">
        <v>14</v>
      </c>
      <c r="CU10" s="77">
        <v>6</v>
      </c>
      <c r="CV10" s="77">
        <v>6</v>
      </c>
      <c r="CW10" s="77">
        <v>5</v>
      </c>
      <c r="CX10" s="77">
        <v>3</v>
      </c>
      <c r="CY10" s="77">
        <v>4</v>
      </c>
      <c r="CZ10" s="78">
        <v>2552</v>
      </c>
      <c r="DA10" s="81"/>
      <c r="DI10" s="82"/>
    </row>
    <row r="11" spans="1:131" s="75" customFormat="1" ht="11.25" customHeight="1" x14ac:dyDescent="0.15">
      <c r="A11" s="217"/>
      <c r="B11" s="79" t="s">
        <v>100</v>
      </c>
      <c r="C11" s="80">
        <v>16</v>
      </c>
      <c r="D11" s="80">
        <v>23</v>
      </c>
      <c r="E11" s="80">
        <v>35</v>
      </c>
      <c r="F11" s="80">
        <v>22</v>
      </c>
      <c r="G11" s="80">
        <v>42</v>
      </c>
      <c r="H11" s="80">
        <v>30</v>
      </c>
      <c r="I11" s="80">
        <v>43</v>
      </c>
      <c r="J11" s="80">
        <v>38</v>
      </c>
      <c r="K11" s="80">
        <v>42</v>
      </c>
      <c r="L11" s="80">
        <v>40</v>
      </c>
      <c r="M11" s="80">
        <v>49</v>
      </c>
      <c r="N11" s="80">
        <v>27</v>
      </c>
      <c r="O11" s="80">
        <v>48</v>
      </c>
      <c r="P11" s="80">
        <v>43</v>
      </c>
      <c r="Q11" s="80">
        <v>38</v>
      </c>
      <c r="R11" s="80">
        <v>40</v>
      </c>
      <c r="S11" s="80">
        <v>46</v>
      </c>
      <c r="T11" s="80">
        <v>52</v>
      </c>
      <c r="U11" s="80">
        <v>42</v>
      </c>
      <c r="V11" s="80">
        <v>34</v>
      </c>
      <c r="W11" s="80">
        <v>33</v>
      </c>
      <c r="X11" s="80">
        <v>34</v>
      </c>
      <c r="Y11" s="80">
        <v>27</v>
      </c>
      <c r="Z11" s="80">
        <v>18</v>
      </c>
      <c r="AA11" s="80">
        <v>24</v>
      </c>
      <c r="AB11" s="80">
        <v>32</v>
      </c>
      <c r="AC11" s="80">
        <v>23</v>
      </c>
      <c r="AD11" s="80">
        <v>27</v>
      </c>
      <c r="AE11" s="80">
        <v>30</v>
      </c>
      <c r="AF11" s="80">
        <v>32</v>
      </c>
      <c r="AG11" s="80">
        <v>31</v>
      </c>
      <c r="AH11" s="80">
        <v>41</v>
      </c>
      <c r="AI11" s="80">
        <v>28</v>
      </c>
      <c r="AJ11" s="80">
        <v>34</v>
      </c>
      <c r="AK11" s="80">
        <v>37</v>
      </c>
      <c r="AL11" s="80">
        <v>42</v>
      </c>
      <c r="AM11" s="80">
        <v>46</v>
      </c>
      <c r="AN11" s="80">
        <v>52</v>
      </c>
      <c r="AO11" s="80">
        <v>46</v>
      </c>
      <c r="AP11" s="80">
        <v>54</v>
      </c>
      <c r="AQ11" s="80">
        <v>58</v>
      </c>
      <c r="AR11" s="80">
        <v>44</v>
      </c>
      <c r="AS11" s="80">
        <v>47</v>
      </c>
      <c r="AT11" s="80">
        <v>51</v>
      </c>
      <c r="AU11" s="80">
        <v>60</v>
      </c>
      <c r="AV11" s="80">
        <v>35</v>
      </c>
      <c r="AW11" s="80">
        <v>55</v>
      </c>
      <c r="AX11" s="80">
        <v>57</v>
      </c>
      <c r="AY11" s="80">
        <v>43</v>
      </c>
      <c r="AZ11" s="80">
        <v>67</v>
      </c>
      <c r="BA11" s="80">
        <v>61</v>
      </c>
      <c r="BB11" s="80">
        <v>60</v>
      </c>
      <c r="BC11" s="80">
        <v>64</v>
      </c>
      <c r="BD11" s="80">
        <v>70</v>
      </c>
      <c r="BE11" s="80">
        <v>62</v>
      </c>
      <c r="BF11" s="80">
        <v>61</v>
      </c>
      <c r="BG11" s="80">
        <v>67</v>
      </c>
      <c r="BH11" s="80">
        <v>66</v>
      </c>
      <c r="BI11" s="80">
        <v>51</v>
      </c>
      <c r="BJ11" s="80">
        <v>71</v>
      </c>
      <c r="BK11" s="80">
        <v>67</v>
      </c>
      <c r="BL11" s="80">
        <v>74</v>
      </c>
      <c r="BM11" s="80">
        <v>89</v>
      </c>
      <c r="BN11" s="80">
        <v>90</v>
      </c>
      <c r="BO11" s="80">
        <v>69</v>
      </c>
      <c r="BP11" s="80">
        <v>86</v>
      </c>
      <c r="BQ11" s="80">
        <v>90</v>
      </c>
      <c r="BR11" s="80">
        <v>73</v>
      </c>
      <c r="BS11" s="80">
        <v>82</v>
      </c>
      <c r="BT11" s="80">
        <v>91</v>
      </c>
      <c r="BU11" s="80">
        <v>98</v>
      </c>
      <c r="BV11" s="80">
        <v>77</v>
      </c>
      <c r="BW11" s="80">
        <v>87</v>
      </c>
      <c r="BX11" s="80">
        <v>86</v>
      </c>
      <c r="BY11" s="80">
        <v>77</v>
      </c>
      <c r="BZ11" s="80">
        <v>80</v>
      </c>
      <c r="CA11" s="80">
        <v>95</v>
      </c>
      <c r="CB11" s="80">
        <v>78</v>
      </c>
      <c r="CC11" s="80">
        <v>48</v>
      </c>
      <c r="CD11" s="80">
        <v>35</v>
      </c>
      <c r="CE11" s="80">
        <v>57</v>
      </c>
      <c r="CF11" s="80">
        <v>62</v>
      </c>
      <c r="CG11" s="80">
        <v>44</v>
      </c>
      <c r="CH11" s="80">
        <v>47</v>
      </c>
      <c r="CI11" s="80">
        <v>56</v>
      </c>
      <c r="CJ11" s="80">
        <v>43</v>
      </c>
      <c r="CK11" s="80">
        <v>49</v>
      </c>
      <c r="CL11" s="80">
        <v>38</v>
      </c>
      <c r="CM11" s="80">
        <v>37</v>
      </c>
      <c r="CN11" s="80">
        <v>42</v>
      </c>
      <c r="CO11" s="80">
        <v>39</v>
      </c>
      <c r="CP11" s="80">
        <v>27</v>
      </c>
      <c r="CQ11" s="80">
        <v>13</v>
      </c>
      <c r="CR11" s="80">
        <v>17</v>
      </c>
      <c r="CS11" s="80">
        <v>15</v>
      </c>
      <c r="CT11" s="80">
        <v>16</v>
      </c>
      <c r="CU11" s="80">
        <v>9</v>
      </c>
      <c r="CV11" s="80">
        <v>7</v>
      </c>
      <c r="CW11" s="80">
        <v>5</v>
      </c>
      <c r="CX11" s="80">
        <v>4</v>
      </c>
      <c r="CY11" s="80">
        <v>4</v>
      </c>
      <c r="CZ11" s="78">
        <v>4794</v>
      </c>
      <c r="DA11" s="81"/>
      <c r="DI11" s="82"/>
    </row>
    <row r="12" spans="1:131" s="75" customFormat="1" ht="11.25" customHeight="1" x14ac:dyDescent="0.15">
      <c r="A12" s="217" t="s">
        <v>27</v>
      </c>
      <c r="B12" s="71" t="s">
        <v>13</v>
      </c>
      <c r="C12" s="72">
        <v>14</v>
      </c>
      <c r="D12" s="72">
        <v>21</v>
      </c>
      <c r="E12" s="72">
        <v>29</v>
      </c>
      <c r="F12" s="72">
        <v>16</v>
      </c>
      <c r="G12" s="72">
        <v>24</v>
      </c>
      <c r="H12" s="72">
        <v>32</v>
      </c>
      <c r="I12" s="72">
        <v>42</v>
      </c>
      <c r="J12" s="72">
        <v>32</v>
      </c>
      <c r="K12" s="72">
        <v>37</v>
      </c>
      <c r="L12" s="72">
        <v>37</v>
      </c>
      <c r="M12" s="72">
        <v>33</v>
      </c>
      <c r="N12" s="72">
        <v>21</v>
      </c>
      <c r="O12" s="72">
        <v>34</v>
      </c>
      <c r="P12" s="72">
        <v>27</v>
      </c>
      <c r="Q12" s="72">
        <v>29</v>
      </c>
      <c r="R12" s="72">
        <v>32</v>
      </c>
      <c r="S12" s="72">
        <v>23</v>
      </c>
      <c r="T12" s="72">
        <v>35</v>
      </c>
      <c r="U12" s="72">
        <v>25</v>
      </c>
      <c r="V12" s="72">
        <v>23</v>
      </c>
      <c r="W12" s="72">
        <v>21</v>
      </c>
      <c r="X12" s="72">
        <v>29</v>
      </c>
      <c r="Y12" s="72">
        <v>17</v>
      </c>
      <c r="Z12" s="72">
        <v>23</v>
      </c>
      <c r="AA12" s="72">
        <v>23</v>
      </c>
      <c r="AB12" s="72">
        <v>29</v>
      </c>
      <c r="AC12" s="72">
        <v>18</v>
      </c>
      <c r="AD12" s="72">
        <v>17</v>
      </c>
      <c r="AE12" s="72">
        <v>19</v>
      </c>
      <c r="AF12" s="72">
        <v>27</v>
      </c>
      <c r="AG12" s="72">
        <v>27</v>
      </c>
      <c r="AH12" s="72">
        <v>27</v>
      </c>
      <c r="AI12" s="72">
        <v>39</v>
      </c>
      <c r="AJ12" s="72">
        <v>28</v>
      </c>
      <c r="AK12" s="72">
        <v>34</v>
      </c>
      <c r="AL12" s="72">
        <v>31</v>
      </c>
      <c r="AM12" s="72">
        <v>42</v>
      </c>
      <c r="AN12" s="72">
        <v>31</v>
      </c>
      <c r="AO12" s="72">
        <v>32</v>
      </c>
      <c r="AP12" s="72">
        <v>36</v>
      </c>
      <c r="AQ12" s="72">
        <v>45</v>
      </c>
      <c r="AR12" s="72">
        <v>35</v>
      </c>
      <c r="AS12" s="72">
        <v>45</v>
      </c>
      <c r="AT12" s="72">
        <v>39</v>
      </c>
      <c r="AU12" s="72">
        <v>35</v>
      </c>
      <c r="AV12" s="72">
        <v>39</v>
      </c>
      <c r="AW12" s="72">
        <v>33</v>
      </c>
      <c r="AX12" s="72">
        <v>36</v>
      </c>
      <c r="AY12" s="72">
        <v>43</v>
      </c>
      <c r="AZ12" s="72">
        <v>43</v>
      </c>
      <c r="BA12" s="72">
        <v>32</v>
      </c>
      <c r="BB12" s="72">
        <v>55</v>
      </c>
      <c r="BC12" s="72">
        <v>34</v>
      </c>
      <c r="BD12" s="72">
        <v>44</v>
      </c>
      <c r="BE12" s="72">
        <v>50</v>
      </c>
      <c r="BF12" s="72">
        <v>46</v>
      </c>
      <c r="BG12" s="72">
        <v>44</v>
      </c>
      <c r="BH12" s="72">
        <v>51</v>
      </c>
      <c r="BI12" s="72">
        <v>43</v>
      </c>
      <c r="BJ12" s="72">
        <v>47</v>
      </c>
      <c r="BK12" s="72">
        <v>38</v>
      </c>
      <c r="BL12" s="72">
        <v>52</v>
      </c>
      <c r="BM12" s="72">
        <v>63</v>
      </c>
      <c r="BN12" s="72">
        <v>49</v>
      </c>
      <c r="BO12" s="72">
        <v>62</v>
      </c>
      <c r="BP12" s="72">
        <v>53</v>
      </c>
      <c r="BQ12" s="72">
        <v>44</v>
      </c>
      <c r="BR12" s="72">
        <v>61</v>
      </c>
      <c r="BS12" s="72">
        <v>54</v>
      </c>
      <c r="BT12" s="72">
        <v>66</v>
      </c>
      <c r="BU12" s="72">
        <v>62</v>
      </c>
      <c r="BV12" s="72">
        <v>56</v>
      </c>
      <c r="BW12" s="72">
        <v>69</v>
      </c>
      <c r="BX12" s="72">
        <v>70</v>
      </c>
      <c r="BY12" s="72">
        <v>66</v>
      </c>
      <c r="BZ12" s="72">
        <v>77</v>
      </c>
      <c r="CA12" s="72">
        <v>58</v>
      </c>
      <c r="CB12" s="72">
        <v>37</v>
      </c>
      <c r="CC12" s="72">
        <v>21</v>
      </c>
      <c r="CD12" s="72">
        <v>23</v>
      </c>
      <c r="CE12" s="72">
        <v>24</v>
      </c>
      <c r="CF12" s="72">
        <v>34</v>
      </c>
      <c r="CG12" s="72">
        <v>33</v>
      </c>
      <c r="CH12" s="72">
        <v>39</v>
      </c>
      <c r="CI12" s="72">
        <v>21</v>
      </c>
      <c r="CJ12" s="72">
        <v>16</v>
      </c>
      <c r="CK12" s="72">
        <v>21</v>
      </c>
      <c r="CL12" s="72">
        <v>17</v>
      </c>
      <c r="CM12" s="72">
        <v>14</v>
      </c>
      <c r="CN12" s="72">
        <v>7</v>
      </c>
      <c r="CO12" s="72">
        <v>3</v>
      </c>
      <c r="CP12" s="72">
        <v>11</v>
      </c>
      <c r="CQ12" s="72">
        <v>8</v>
      </c>
      <c r="CR12" s="72">
        <v>6</v>
      </c>
      <c r="CS12" s="72">
        <v>2</v>
      </c>
      <c r="CT12" s="72">
        <v>5</v>
      </c>
      <c r="CU12" s="72">
        <v>0</v>
      </c>
      <c r="CV12" s="72">
        <v>3</v>
      </c>
      <c r="CW12" s="72">
        <v>1</v>
      </c>
      <c r="CX12" s="72">
        <v>1</v>
      </c>
      <c r="CY12" s="72">
        <v>0</v>
      </c>
      <c r="CZ12" s="73">
        <v>3302</v>
      </c>
      <c r="DA12" s="81"/>
    </row>
    <row r="13" spans="1:131" s="75" customFormat="1" ht="11.25" customHeight="1" x14ac:dyDescent="0.15">
      <c r="A13" s="217"/>
      <c r="B13" s="76" t="s">
        <v>14</v>
      </c>
      <c r="C13" s="77">
        <v>21</v>
      </c>
      <c r="D13" s="77">
        <v>23</v>
      </c>
      <c r="E13" s="77">
        <v>27</v>
      </c>
      <c r="F13" s="77">
        <v>26</v>
      </c>
      <c r="G13" s="77">
        <v>25</v>
      </c>
      <c r="H13" s="77">
        <v>27</v>
      </c>
      <c r="I13" s="77">
        <v>25</v>
      </c>
      <c r="J13" s="77">
        <v>30</v>
      </c>
      <c r="K13" s="77">
        <v>26</v>
      </c>
      <c r="L13" s="77">
        <v>26</v>
      </c>
      <c r="M13" s="77">
        <v>25</v>
      </c>
      <c r="N13" s="77">
        <v>30</v>
      </c>
      <c r="O13" s="77">
        <v>30</v>
      </c>
      <c r="P13" s="77">
        <v>27</v>
      </c>
      <c r="Q13" s="77">
        <v>30</v>
      </c>
      <c r="R13" s="77">
        <v>24</v>
      </c>
      <c r="S13" s="77">
        <v>26</v>
      </c>
      <c r="T13" s="77">
        <v>28</v>
      </c>
      <c r="U13" s="77">
        <v>30</v>
      </c>
      <c r="V13" s="77">
        <v>27</v>
      </c>
      <c r="W13" s="77">
        <v>27</v>
      </c>
      <c r="X13" s="77">
        <v>25</v>
      </c>
      <c r="Y13" s="77">
        <v>26</v>
      </c>
      <c r="Z13" s="77">
        <v>16</v>
      </c>
      <c r="AA13" s="77">
        <v>19</v>
      </c>
      <c r="AB13" s="77">
        <v>21</v>
      </c>
      <c r="AC13" s="77">
        <v>21</v>
      </c>
      <c r="AD13" s="77">
        <v>22</v>
      </c>
      <c r="AE13" s="77">
        <v>27</v>
      </c>
      <c r="AF13" s="77">
        <v>25</v>
      </c>
      <c r="AG13" s="77">
        <v>30</v>
      </c>
      <c r="AH13" s="77">
        <v>32</v>
      </c>
      <c r="AI13" s="77">
        <v>22</v>
      </c>
      <c r="AJ13" s="77">
        <v>28</v>
      </c>
      <c r="AK13" s="77">
        <v>31</v>
      </c>
      <c r="AL13" s="77">
        <v>27</v>
      </c>
      <c r="AM13" s="77">
        <v>33</v>
      </c>
      <c r="AN13" s="77">
        <v>37</v>
      </c>
      <c r="AO13" s="77">
        <v>31</v>
      </c>
      <c r="AP13" s="77">
        <v>32</v>
      </c>
      <c r="AQ13" s="77">
        <v>45</v>
      </c>
      <c r="AR13" s="77">
        <v>24</v>
      </c>
      <c r="AS13" s="77">
        <v>33</v>
      </c>
      <c r="AT13" s="77">
        <v>42</v>
      </c>
      <c r="AU13" s="77">
        <v>35</v>
      </c>
      <c r="AV13" s="77">
        <v>36</v>
      </c>
      <c r="AW13" s="77">
        <v>45</v>
      </c>
      <c r="AX13" s="77">
        <v>28</v>
      </c>
      <c r="AY13" s="77">
        <v>47</v>
      </c>
      <c r="AZ13" s="77">
        <v>41</v>
      </c>
      <c r="BA13" s="77">
        <v>35</v>
      </c>
      <c r="BB13" s="77">
        <v>32</v>
      </c>
      <c r="BC13" s="77">
        <v>37</v>
      </c>
      <c r="BD13" s="77">
        <v>43</v>
      </c>
      <c r="BE13" s="77">
        <v>36</v>
      </c>
      <c r="BF13" s="77">
        <v>36</v>
      </c>
      <c r="BG13" s="77">
        <v>45</v>
      </c>
      <c r="BH13" s="77">
        <v>42</v>
      </c>
      <c r="BI13" s="77">
        <v>51</v>
      </c>
      <c r="BJ13" s="77">
        <v>56</v>
      </c>
      <c r="BK13" s="77">
        <v>54</v>
      </c>
      <c r="BL13" s="77">
        <v>47</v>
      </c>
      <c r="BM13" s="77">
        <v>55</v>
      </c>
      <c r="BN13" s="77">
        <v>44</v>
      </c>
      <c r="BO13" s="77">
        <v>65</v>
      </c>
      <c r="BP13" s="77">
        <v>54</v>
      </c>
      <c r="BQ13" s="77">
        <v>35</v>
      </c>
      <c r="BR13" s="77">
        <v>65</v>
      </c>
      <c r="BS13" s="77">
        <v>57</v>
      </c>
      <c r="BT13" s="77">
        <v>57</v>
      </c>
      <c r="BU13" s="77">
        <v>61</v>
      </c>
      <c r="BV13" s="77">
        <v>70</v>
      </c>
      <c r="BW13" s="77">
        <v>62</v>
      </c>
      <c r="BX13" s="77">
        <v>69</v>
      </c>
      <c r="BY13" s="77">
        <v>62</v>
      </c>
      <c r="BZ13" s="77">
        <v>62</v>
      </c>
      <c r="CA13" s="77">
        <v>66</v>
      </c>
      <c r="CB13" s="77">
        <v>52</v>
      </c>
      <c r="CC13" s="77">
        <v>29</v>
      </c>
      <c r="CD13" s="77">
        <v>48</v>
      </c>
      <c r="CE13" s="77">
        <v>39</v>
      </c>
      <c r="CF13" s="77">
        <v>38</v>
      </c>
      <c r="CG13" s="77">
        <v>45</v>
      </c>
      <c r="CH13" s="77">
        <v>41</v>
      </c>
      <c r="CI13" s="77">
        <v>46</v>
      </c>
      <c r="CJ13" s="77">
        <v>40</v>
      </c>
      <c r="CK13" s="77">
        <v>42</v>
      </c>
      <c r="CL13" s="77">
        <v>31</v>
      </c>
      <c r="CM13" s="77">
        <v>28</v>
      </c>
      <c r="CN13" s="77">
        <v>41</v>
      </c>
      <c r="CO13" s="77">
        <v>26</v>
      </c>
      <c r="CP13" s="77">
        <v>25</v>
      </c>
      <c r="CQ13" s="77">
        <v>24</v>
      </c>
      <c r="CR13" s="77">
        <v>22</v>
      </c>
      <c r="CS13" s="77">
        <v>17</v>
      </c>
      <c r="CT13" s="77">
        <v>13</v>
      </c>
      <c r="CU13" s="77">
        <v>14</v>
      </c>
      <c r="CV13" s="77">
        <v>9</v>
      </c>
      <c r="CW13" s="77">
        <v>3</v>
      </c>
      <c r="CX13" s="77">
        <v>0</v>
      </c>
      <c r="CY13" s="77">
        <v>5</v>
      </c>
      <c r="CZ13" s="78">
        <v>3517</v>
      </c>
      <c r="DA13" s="81"/>
    </row>
    <row r="14" spans="1:131" s="75" customFormat="1" ht="11.25" customHeight="1" x14ac:dyDescent="0.15">
      <c r="A14" s="217"/>
      <c r="B14" s="79" t="s">
        <v>15</v>
      </c>
      <c r="C14" s="80">
        <v>35</v>
      </c>
      <c r="D14" s="80">
        <v>44</v>
      </c>
      <c r="E14" s="80">
        <v>56</v>
      </c>
      <c r="F14" s="80">
        <v>42</v>
      </c>
      <c r="G14" s="80">
        <v>49</v>
      </c>
      <c r="H14" s="80">
        <v>59</v>
      </c>
      <c r="I14" s="80">
        <v>67</v>
      </c>
      <c r="J14" s="80">
        <v>62</v>
      </c>
      <c r="K14" s="80">
        <v>63</v>
      </c>
      <c r="L14" s="80">
        <v>63</v>
      </c>
      <c r="M14" s="80">
        <v>58</v>
      </c>
      <c r="N14" s="80">
        <v>51</v>
      </c>
      <c r="O14" s="80">
        <v>64</v>
      </c>
      <c r="P14" s="80">
        <v>54</v>
      </c>
      <c r="Q14" s="80">
        <v>59</v>
      </c>
      <c r="R14" s="80">
        <v>56</v>
      </c>
      <c r="S14" s="80">
        <v>49</v>
      </c>
      <c r="T14" s="80">
        <v>63</v>
      </c>
      <c r="U14" s="80">
        <v>55</v>
      </c>
      <c r="V14" s="80">
        <v>50</v>
      </c>
      <c r="W14" s="80">
        <v>48</v>
      </c>
      <c r="X14" s="80">
        <v>54</v>
      </c>
      <c r="Y14" s="80">
        <v>43</v>
      </c>
      <c r="Z14" s="80">
        <v>39</v>
      </c>
      <c r="AA14" s="80">
        <v>42</v>
      </c>
      <c r="AB14" s="80">
        <v>50</v>
      </c>
      <c r="AC14" s="80">
        <v>39</v>
      </c>
      <c r="AD14" s="80">
        <v>39</v>
      </c>
      <c r="AE14" s="80">
        <v>46</v>
      </c>
      <c r="AF14" s="80">
        <v>52</v>
      </c>
      <c r="AG14" s="80">
        <v>57</v>
      </c>
      <c r="AH14" s="80">
        <v>59</v>
      </c>
      <c r="AI14" s="80">
        <v>61</v>
      </c>
      <c r="AJ14" s="80">
        <v>56</v>
      </c>
      <c r="AK14" s="80">
        <v>65</v>
      </c>
      <c r="AL14" s="80">
        <v>58</v>
      </c>
      <c r="AM14" s="80">
        <v>75</v>
      </c>
      <c r="AN14" s="80">
        <v>68</v>
      </c>
      <c r="AO14" s="80">
        <v>63</v>
      </c>
      <c r="AP14" s="80">
        <v>68</v>
      </c>
      <c r="AQ14" s="80">
        <v>90</v>
      </c>
      <c r="AR14" s="80">
        <v>59</v>
      </c>
      <c r="AS14" s="80">
        <v>78</v>
      </c>
      <c r="AT14" s="80">
        <v>81</v>
      </c>
      <c r="AU14" s="80">
        <v>70</v>
      </c>
      <c r="AV14" s="80">
        <v>75</v>
      </c>
      <c r="AW14" s="80">
        <v>78</v>
      </c>
      <c r="AX14" s="80">
        <v>64</v>
      </c>
      <c r="AY14" s="80">
        <v>90</v>
      </c>
      <c r="AZ14" s="80">
        <v>84</v>
      </c>
      <c r="BA14" s="80">
        <v>67</v>
      </c>
      <c r="BB14" s="80">
        <v>87</v>
      </c>
      <c r="BC14" s="80">
        <v>71</v>
      </c>
      <c r="BD14" s="80">
        <v>87</v>
      </c>
      <c r="BE14" s="80">
        <v>86</v>
      </c>
      <c r="BF14" s="80">
        <v>82</v>
      </c>
      <c r="BG14" s="80">
        <v>89</v>
      </c>
      <c r="BH14" s="80">
        <v>93</v>
      </c>
      <c r="BI14" s="80">
        <v>94</v>
      </c>
      <c r="BJ14" s="80">
        <v>103</v>
      </c>
      <c r="BK14" s="80">
        <v>92</v>
      </c>
      <c r="BL14" s="80">
        <v>99</v>
      </c>
      <c r="BM14" s="80">
        <v>118</v>
      </c>
      <c r="BN14" s="80">
        <v>93</v>
      </c>
      <c r="BO14" s="80">
        <v>127</v>
      </c>
      <c r="BP14" s="80">
        <v>107</v>
      </c>
      <c r="BQ14" s="80">
        <v>79</v>
      </c>
      <c r="BR14" s="80">
        <v>126</v>
      </c>
      <c r="BS14" s="80">
        <v>111</v>
      </c>
      <c r="BT14" s="80">
        <v>123</v>
      </c>
      <c r="BU14" s="80">
        <v>123</v>
      </c>
      <c r="BV14" s="80">
        <v>126</v>
      </c>
      <c r="BW14" s="80">
        <v>131</v>
      </c>
      <c r="BX14" s="80">
        <v>139</v>
      </c>
      <c r="BY14" s="80">
        <v>128</v>
      </c>
      <c r="BZ14" s="80">
        <v>139</v>
      </c>
      <c r="CA14" s="80">
        <v>124</v>
      </c>
      <c r="CB14" s="80">
        <v>89</v>
      </c>
      <c r="CC14" s="80">
        <v>50</v>
      </c>
      <c r="CD14" s="80">
        <v>71</v>
      </c>
      <c r="CE14" s="80">
        <v>63</v>
      </c>
      <c r="CF14" s="80">
        <v>72</v>
      </c>
      <c r="CG14" s="80">
        <v>78</v>
      </c>
      <c r="CH14" s="80">
        <v>80</v>
      </c>
      <c r="CI14" s="80">
        <v>67</v>
      </c>
      <c r="CJ14" s="80">
        <v>56</v>
      </c>
      <c r="CK14" s="80">
        <v>63</v>
      </c>
      <c r="CL14" s="80">
        <v>48</v>
      </c>
      <c r="CM14" s="80">
        <v>42</v>
      </c>
      <c r="CN14" s="80">
        <v>48</v>
      </c>
      <c r="CO14" s="80">
        <v>29</v>
      </c>
      <c r="CP14" s="80">
        <v>36</v>
      </c>
      <c r="CQ14" s="80">
        <v>32</v>
      </c>
      <c r="CR14" s="80">
        <v>28</v>
      </c>
      <c r="CS14" s="80">
        <v>19</v>
      </c>
      <c r="CT14" s="80">
        <v>18</v>
      </c>
      <c r="CU14" s="80">
        <v>14</v>
      </c>
      <c r="CV14" s="80">
        <v>12</v>
      </c>
      <c r="CW14" s="80">
        <v>4</v>
      </c>
      <c r="CX14" s="80">
        <v>1</v>
      </c>
      <c r="CY14" s="80">
        <v>5</v>
      </c>
      <c r="CZ14" s="78">
        <v>6819</v>
      </c>
      <c r="DA14" s="81"/>
    </row>
    <row r="15" spans="1:131" s="75" customFormat="1" ht="11.25" customHeight="1" x14ac:dyDescent="0.15">
      <c r="A15" s="217" t="s">
        <v>28</v>
      </c>
      <c r="B15" s="71" t="s">
        <v>13</v>
      </c>
      <c r="C15" s="83">
        <v>19</v>
      </c>
      <c r="D15" s="83">
        <v>16</v>
      </c>
      <c r="E15" s="83">
        <v>23</v>
      </c>
      <c r="F15" s="83">
        <v>23</v>
      </c>
      <c r="G15" s="83">
        <v>30</v>
      </c>
      <c r="H15" s="83">
        <v>40</v>
      </c>
      <c r="I15" s="83">
        <v>35</v>
      </c>
      <c r="J15" s="83">
        <v>41</v>
      </c>
      <c r="K15" s="83">
        <v>27</v>
      </c>
      <c r="L15" s="83">
        <v>45</v>
      </c>
      <c r="M15" s="83">
        <v>39</v>
      </c>
      <c r="N15" s="83">
        <v>38</v>
      </c>
      <c r="O15" s="83">
        <v>48</v>
      </c>
      <c r="P15" s="83">
        <v>40</v>
      </c>
      <c r="Q15" s="83">
        <v>52</v>
      </c>
      <c r="R15" s="83">
        <v>45</v>
      </c>
      <c r="S15" s="83">
        <v>43</v>
      </c>
      <c r="T15" s="83">
        <v>41</v>
      </c>
      <c r="U15" s="83">
        <v>34</v>
      </c>
      <c r="V15" s="83">
        <v>43</v>
      </c>
      <c r="W15" s="83">
        <v>35</v>
      </c>
      <c r="X15" s="83">
        <v>29</v>
      </c>
      <c r="Y15" s="83">
        <v>31</v>
      </c>
      <c r="Z15" s="83">
        <v>27</v>
      </c>
      <c r="AA15" s="83">
        <v>27</v>
      </c>
      <c r="AB15" s="83">
        <v>31</v>
      </c>
      <c r="AC15" s="83">
        <v>25</v>
      </c>
      <c r="AD15" s="83">
        <v>33</v>
      </c>
      <c r="AE15" s="83">
        <v>35</v>
      </c>
      <c r="AF15" s="83">
        <v>32</v>
      </c>
      <c r="AG15" s="83">
        <v>48</v>
      </c>
      <c r="AH15" s="83">
        <v>30</v>
      </c>
      <c r="AI15" s="83">
        <v>29</v>
      </c>
      <c r="AJ15" s="83">
        <v>35</v>
      </c>
      <c r="AK15" s="83">
        <v>36</v>
      </c>
      <c r="AL15" s="83">
        <v>29</v>
      </c>
      <c r="AM15" s="83">
        <v>39</v>
      </c>
      <c r="AN15" s="83">
        <v>44</v>
      </c>
      <c r="AO15" s="83">
        <v>46</v>
      </c>
      <c r="AP15" s="83">
        <v>30</v>
      </c>
      <c r="AQ15" s="83">
        <v>47</v>
      </c>
      <c r="AR15" s="83">
        <v>54</v>
      </c>
      <c r="AS15" s="83">
        <v>37</v>
      </c>
      <c r="AT15" s="83">
        <v>43</v>
      </c>
      <c r="AU15" s="83">
        <v>48</v>
      </c>
      <c r="AV15" s="83">
        <v>70</v>
      </c>
      <c r="AW15" s="83">
        <v>53</v>
      </c>
      <c r="AX15" s="83">
        <v>52</v>
      </c>
      <c r="AY15" s="83">
        <v>59</v>
      </c>
      <c r="AZ15" s="83">
        <v>68</v>
      </c>
      <c r="BA15" s="83">
        <v>50</v>
      </c>
      <c r="BB15" s="83">
        <v>56</v>
      </c>
      <c r="BC15" s="83">
        <v>71</v>
      </c>
      <c r="BD15" s="83">
        <v>61</v>
      </c>
      <c r="BE15" s="83">
        <v>52</v>
      </c>
      <c r="BF15" s="83">
        <v>51</v>
      </c>
      <c r="BG15" s="83">
        <v>47</v>
      </c>
      <c r="BH15" s="83">
        <v>80</v>
      </c>
      <c r="BI15" s="83">
        <v>51</v>
      </c>
      <c r="BJ15" s="83">
        <v>61</v>
      </c>
      <c r="BK15" s="83">
        <v>60</v>
      </c>
      <c r="BL15" s="83">
        <v>79</v>
      </c>
      <c r="BM15" s="83">
        <v>67</v>
      </c>
      <c r="BN15" s="83">
        <v>66</v>
      </c>
      <c r="BO15" s="83">
        <v>77</v>
      </c>
      <c r="BP15" s="83">
        <v>73</v>
      </c>
      <c r="BQ15" s="83">
        <v>82</v>
      </c>
      <c r="BR15" s="83">
        <v>73</v>
      </c>
      <c r="BS15" s="83">
        <v>84</v>
      </c>
      <c r="BT15" s="83">
        <v>82</v>
      </c>
      <c r="BU15" s="83">
        <v>93</v>
      </c>
      <c r="BV15" s="83">
        <v>84</v>
      </c>
      <c r="BW15" s="83">
        <v>86</v>
      </c>
      <c r="BX15" s="83">
        <v>77</v>
      </c>
      <c r="BY15" s="83">
        <v>90</v>
      </c>
      <c r="BZ15" s="83">
        <v>88</v>
      </c>
      <c r="CA15" s="83">
        <v>76</v>
      </c>
      <c r="CB15" s="83">
        <v>64</v>
      </c>
      <c r="CC15" s="83">
        <v>41</v>
      </c>
      <c r="CD15" s="83">
        <v>50</v>
      </c>
      <c r="CE15" s="83">
        <v>42</v>
      </c>
      <c r="CF15" s="83">
        <v>46</v>
      </c>
      <c r="CG15" s="83">
        <v>49</v>
      </c>
      <c r="CH15" s="83">
        <v>45</v>
      </c>
      <c r="CI15" s="83">
        <v>41</v>
      </c>
      <c r="CJ15" s="83">
        <v>25</v>
      </c>
      <c r="CK15" s="83">
        <v>19</v>
      </c>
      <c r="CL15" s="83">
        <v>27</v>
      </c>
      <c r="CM15" s="83">
        <v>31</v>
      </c>
      <c r="CN15" s="83">
        <v>28</v>
      </c>
      <c r="CO15" s="83">
        <v>27</v>
      </c>
      <c r="CP15" s="83">
        <v>12</v>
      </c>
      <c r="CQ15" s="83">
        <v>13</v>
      </c>
      <c r="CR15" s="83">
        <v>9</v>
      </c>
      <c r="CS15" s="83">
        <v>12</v>
      </c>
      <c r="CT15" s="83">
        <v>6</v>
      </c>
      <c r="CU15" s="83">
        <v>3</v>
      </c>
      <c r="CV15" s="83">
        <v>1</v>
      </c>
      <c r="CW15" s="83">
        <v>1</v>
      </c>
      <c r="CX15" s="83">
        <v>2</v>
      </c>
      <c r="CY15" s="83">
        <v>0</v>
      </c>
      <c r="CZ15" s="73">
        <v>4435</v>
      </c>
      <c r="DA15" s="81"/>
    </row>
    <row r="16" spans="1:131" s="75" customFormat="1" ht="11.25" customHeight="1" x14ac:dyDescent="0.15">
      <c r="A16" s="217"/>
      <c r="B16" s="76" t="s">
        <v>14</v>
      </c>
      <c r="C16" s="84">
        <v>31</v>
      </c>
      <c r="D16" s="84">
        <v>14</v>
      </c>
      <c r="E16" s="84">
        <v>23</v>
      </c>
      <c r="F16" s="84">
        <v>30</v>
      </c>
      <c r="G16" s="84">
        <v>24</v>
      </c>
      <c r="H16" s="84">
        <v>27</v>
      </c>
      <c r="I16" s="84">
        <v>35</v>
      </c>
      <c r="J16" s="84">
        <v>39</v>
      </c>
      <c r="K16" s="84">
        <v>30</v>
      </c>
      <c r="L16" s="84">
        <v>29</v>
      </c>
      <c r="M16" s="84">
        <v>38</v>
      </c>
      <c r="N16" s="84">
        <v>43</v>
      </c>
      <c r="O16" s="84">
        <v>27</v>
      </c>
      <c r="P16" s="84">
        <v>41</v>
      </c>
      <c r="Q16" s="84">
        <v>42</v>
      </c>
      <c r="R16" s="84">
        <v>47</v>
      </c>
      <c r="S16" s="84">
        <v>42</v>
      </c>
      <c r="T16" s="84">
        <v>30</v>
      </c>
      <c r="U16" s="84">
        <v>26</v>
      </c>
      <c r="V16" s="84">
        <v>23</v>
      </c>
      <c r="W16" s="84">
        <v>25</v>
      </c>
      <c r="X16" s="84">
        <v>29</v>
      </c>
      <c r="Y16" s="84">
        <v>31</v>
      </c>
      <c r="Z16" s="84">
        <v>28</v>
      </c>
      <c r="AA16" s="84">
        <v>27</v>
      </c>
      <c r="AB16" s="84">
        <v>31</v>
      </c>
      <c r="AC16" s="84">
        <v>31</v>
      </c>
      <c r="AD16" s="84">
        <v>29</v>
      </c>
      <c r="AE16" s="84">
        <v>31</v>
      </c>
      <c r="AF16" s="84">
        <v>26</v>
      </c>
      <c r="AG16" s="84">
        <v>17</v>
      </c>
      <c r="AH16" s="84">
        <v>31</v>
      </c>
      <c r="AI16" s="84">
        <v>47</v>
      </c>
      <c r="AJ16" s="84">
        <v>31</v>
      </c>
      <c r="AK16" s="84">
        <v>38</v>
      </c>
      <c r="AL16" s="84">
        <v>29</v>
      </c>
      <c r="AM16" s="84">
        <v>40</v>
      </c>
      <c r="AN16" s="84">
        <v>44</v>
      </c>
      <c r="AO16" s="84">
        <v>44</v>
      </c>
      <c r="AP16" s="84">
        <v>42</v>
      </c>
      <c r="AQ16" s="84">
        <v>36</v>
      </c>
      <c r="AR16" s="84">
        <v>47</v>
      </c>
      <c r="AS16" s="84">
        <v>58</v>
      </c>
      <c r="AT16" s="84">
        <v>48</v>
      </c>
      <c r="AU16" s="84">
        <v>55</v>
      </c>
      <c r="AV16" s="84">
        <v>52</v>
      </c>
      <c r="AW16" s="84">
        <v>66</v>
      </c>
      <c r="AX16" s="84">
        <v>52</v>
      </c>
      <c r="AY16" s="84">
        <v>58</v>
      </c>
      <c r="AZ16" s="84">
        <v>70</v>
      </c>
      <c r="BA16" s="84">
        <v>64</v>
      </c>
      <c r="BB16" s="84">
        <v>61</v>
      </c>
      <c r="BC16" s="84">
        <v>50</v>
      </c>
      <c r="BD16" s="84">
        <v>63</v>
      </c>
      <c r="BE16" s="84">
        <v>56</v>
      </c>
      <c r="BF16" s="84">
        <v>44</v>
      </c>
      <c r="BG16" s="84">
        <v>53</v>
      </c>
      <c r="BH16" s="84">
        <v>68</v>
      </c>
      <c r="BI16" s="84">
        <v>58</v>
      </c>
      <c r="BJ16" s="84">
        <v>52</v>
      </c>
      <c r="BK16" s="84">
        <v>72</v>
      </c>
      <c r="BL16" s="84">
        <v>70</v>
      </c>
      <c r="BM16" s="84">
        <v>82</v>
      </c>
      <c r="BN16" s="84">
        <v>69</v>
      </c>
      <c r="BO16" s="84">
        <v>90</v>
      </c>
      <c r="BP16" s="84">
        <v>93</v>
      </c>
      <c r="BQ16" s="84">
        <v>79</v>
      </c>
      <c r="BR16" s="84">
        <v>79</v>
      </c>
      <c r="BS16" s="84">
        <v>79</v>
      </c>
      <c r="BT16" s="84">
        <v>72</v>
      </c>
      <c r="BU16" s="84">
        <v>73</v>
      </c>
      <c r="BV16" s="84">
        <v>81</v>
      </c>
      <c r="BW16" s="84">
        <v>85</v>
      </c>
      <c r="BX16" s="84">
        <v>87</v>
      </c>
      <c r="BY16" s="84">
        <v>104</v>
      </c>
      <c r="BZ16" s="84">
        <v>84</v>
      </c>
      <c r="CA16" s="84">
        <v>85</v>
      </c>
      <c r="CB16" s="84">
        <v>87</v>
      </c>
      <c r="CC16" s="84">
        <v>49</v>
      </c>
      <c r="CD16" s="84">
        <v>57</v>
      </c>
      <c r="CE16" s="84">
        <v>62</v>
      </c>
      <c r="CF16" s="84">
        <v>50</v>
      </c>
      <c r="CG16" s="84">
        <v>61</v>
      </c>
      <c r="CH16" s="84">
        <v>57</v>
      </c>
      <c r="CI16" s="84">
        <v>63</v>
      </c>
      <c r="CJ16" s="84">
        <v>48</v>
      </c>
      <c r="CK16" s="84">
        <v>62</v>
      </c>
      <c r="CL16" s="84">
        <v>60</v>
      </c>
      <c r="CM16" s="84">
        <v>39</v>
      </c>
      <c r="CN16" s="84">
        <v>45</v>
      </c>
      <c r="CO16" s="84">
        <v>31</v>
      </c>
      <c r="CP16" s="84">
        <v>31</v>
      </c>
      <c r="CQ16" s="84">
        <v>38</v>
      </c>
      <c r="CR16" s="84">
        <v>27</v>
      </c>
      <c r="CS16" s="84">
        <v>25</v>
      </c>
      <c r="CT16" s="84">
        <v>23</v>
      </c>
      <c r="CU16" s="84">
        <v>16</v>
      </c>
      <c r="CV16" s="84">
        <v>15</v>
      </c>
      <c r="CW16" s="84">
        <v>11</v>
      </c>
      <c r="CX16" s="84">
        <v>12</v>
      </c>
      <c r="CY16" s="84">
        <v>13</v>
      </c>
      <c r="CZ16" s="78">
        <v>4769</v>
      </c>
      <c r="DA16" s="81"/>
      <c r="DI16" s="81"/>
    </row>
    <row r="17" spans="1:227" s="75" customFormat="1" ht="11.25" customHeight="1" x14ac:dyDescent="0.15">
      <c r="A17" s="217"/>
      <c r="B17" s="79" t="s">
        <v>15</v>
      </c>
      <c r="C17" s="85">
        <v>50</v>
      </c>
      <c r="D17" s="85">
        <v>30</v>
      </c>
      <c r="E17" s="85">
        <v>46</v>
      </c>
      <c r="F17" s="85">
        <v>53</v>
      </c>
      <c r="G17" s="85">
        <v>54</v>
      </c>
      <c r="H17" s="85">
        <v>67</v>
      </c>
      <c r="I17" s="85">
        <v>70</v>
      </c>
      <c r="J17" s="85">
        <v>80</v>
      </c>
      <c r="K17" s="85">
        <v>57</v>
      </c>
      <c r="L17" s="85">
        <v>74</v>
      </c>
      <c r="M17" s="85">
        <v>77</v>
      </c>
      <c r="N17" s="85">
        <v>81</v>
      </c>
      <c r="O17" s="85">
        <v>75</v>
      </c>
      <c r="P17" s="85">
        <v>81</v>
      </c>
      <c r="Q17" s="85">
        <v>94</v>
      </c>
      <c r="R17" s="85">
        <v>92</v>
      </c>
      <c r="S17" s="85">
        <v>85</v>
      </c>
      <c r="T17" s="85">
        <v>71</v>
      </c>
      <c r="U17" s="85">
        <v>60</v>
      </c>
      <c r="V17" s="85">
        <v>66</v>
      </c>
      <c r="W17" s="85">
        <v>60</v>
      </c>
      <c r="X17" s="85">
        <v>58</v>
      </c>
      <c r="Y17" s="85">
        <v>62</v>
      </c>
      <c r="Z17" s="85">
        <v>55</v>
      </c>
      <c r="AA17" s="85">
        <v>54</v>
      </c>
      <c r="AB17" s="85">
        <v>62</v>
      </c>
      <c r="AC17" s="85">
        <v>56</v>
      </c>
      <c r="AD17" s="85">
        <v>62</v>
      </c>
      <c r="AE17" s="85">
        <v>66</v>
      </c>
      <c r="AF17" s="85">
        <v>58</v>
      </c>
      <c r="AG17" s="85">
        <v>65</v>
      </c>
      <c r="AH17" s="85">
        <v>61</v>
      </c>
      <c r="AI17" s="85">
        <v>76</v>
      </c>
      <c r="AJ17" s="85">
        <v>66</v>
      </c>
      <c r="AK17" s="85">
        <v>74</v>
      </c>
      <c r="AL17" s="85">
        <v>58</v>
      </c>
      <c r="AM17" s="85">
        <v>79</v>
      </c>
      <c r="AN17" s="85">
        <v>88</v>
      </c>
      <c r="AO17" s="85">
        <v>90</v>
      </c>
      <c r="AP17" s="85">
        <v>72</v>
      </c>
      <c r="AQ17" s="85">
        <v>83</v>
      </c>
      <c r="AR17" s="85">
        <v>101</v>
      </c>
      <c r="AS17" s="85">
        <v>95</v>
      </c>
      <c r="AT17" s="85">
        <v>91</v>
      </c>
      <c r="AU17" s="85">
        <v>103</v>
      </c>
      <c r="AV17" s="85">
        <v>122</v>
      </c>
      <c r="AW17" s="85">
        <v>119</v>
      </c>
      <c r="AX17" s="85">
        <v>104</v>
      </c>
      <c r="AY17" s="85">
        <v>117</v>
      </c>
      <c r="AZ17" s="85">
        <v>138</v>
      </c>
      <c r="BA17" s="85">
        <v>114</v>
      </c>
      <c r="BB17" s="85">
        <v>117</v>
      </c>
      <c r="BC17" s="85">
        <v>121</v>
      </c>
      <c r="BD17" s="85">
        <v>124</v>
      </c>
      <c r="BE17" s="85">
        <v>108</v>
      </c>
      <c r="BF17" s="85">
        <v>95</v>
      </c>
      <c r="BG17" s="85">
        <v>100</v>
      </c>
      <c r="BH17" s="85">
        <v>148</v>
      </c>
      <c r="BI17" s="85">
        <v>109</v>
      </c>
      <c r="BJ17" s="85">
        <v>113</v>
      </c>
      <c r="BK17" s="85">
        <v>132</v>
      </c>
      <c r="BL17" s="85">
        <v>149</v>
      </c>
      <c r="BM17" s="85">
        <v>149</v>
      </c>
      <c r="BN17" s="85">
        <v>135</v>
      </c>
      <c r="BO17" s="85">
        <v>167</v>
      </c>
      <c r="BP17" s="85">
        <v>166</v>
      </c>
      <c r="BQ17" s="85">
        <v>161</v>
      </c>
      <c r="BR17" s="85">
        <v>152</v>
      </c>
      <c r="BS17" s="85">
        <v>163</v>
      </c>
      <c r="BT17" s="85">
        <v>154</v>
      </c>
      <c r="BU17" s="85">
        <v>166</v>
      </c>
      <c r="BV17" s="85">
        <v>165</v>
      </c>
      <c r="BW17" s="85">
        <v>171</v>
      </c>
      <c r="BX17" s="85">
        <v>164</v>
      </c>
      <c r="BY17" s="85">
        <v>194</v>
      </c>
      <c r="BZ17" s="85">
        <v>172</v>
      </c>
      <c r="CA17" s="85">
        <v>161</v>
      </c>
      <c r="CB17" s="85">
        <v>151</v>
      </c>
      <c r="CC17" s="85">
        <v>90</v>
      </c>
      <c r="CD17" s="85">
        <v>107</v>
      </c>
      <c r="CE17" s="85">
        <v>104</v>
      </c>
      <c r="CF17" s="85">
        <v>96</v>
      </c>
      <c r="CG17" s="85">
        <v>110</v>
      </c>
      <c r="CH17" s="85">
        <v>102</v>
      </c>
      <c r="CI17" s="85">
        <v>104</v>
      </c>
      <c r="CJ17" s="85">
        <v>73</v>
      </c>
      <c r="CK17" s="85">
        <v>81</v>
      </c>
      <c r="CL17" s="85">
        <v>87</v>
      </c>
      <c r="CM17" s="85">
        <v>70</v>
      </c>
      <c r="CN17" s="85">
        <v>73</v>
      </c>
      <c r="CO17" s="85">
        <v>58</v>
      </c>
      <c r="CP17" s="85">
        <v>43</v>
      </c>
      <c r="CQ17" s="85">
        <v>51</v>
      </c>
      <c r="CR17" s="85">
        <v>36</v>
      </c>
      <c r="CS17" s="85">
        <v>37</v>
      </c>
      <c r="CT17" s="85">
        <v>29</v>
      </c>
      <c r="CU17" s="85">
        <v>19</v>
      </c>
      <c r="CV17" s="85">
        <v>16</v>
      </c>
      <c r="CW17" s="85">
        <v>12</v>
      </c>
      <c r="CX17" s="85">
        <v>14</v>
      </c>
      <c r="CY17" s="85">
        <v>13</v>
      </c>
      <c r="CZ17" s="78">
        <v>9204</v>
      </c>
    </row>
    <row r="18" spans="1:227" s="75" customFormat="1" ht="11.25" customHeight="1" x14ac:dyDescent="0.15">
      <c r="A18" s="217" t="s">
        <v>29</v>
      </c>
      <c r="B18" s="71" t="s">
        <v>13</v>
      </c>
      <c r="C18" s="72">
        <v>10</v>
      </c>
      <c r="D18" s="72">
        <v>8</v>
      </c>
      <c r="E18" s="72">
        <v>6</v>
      </c>
      <c r="F18" s="72">
        <v>8</v>
      </c>
      <c r="G18" s="72">
        <v>16</v>
      </c>
      <c r="H18" s="72">
        <v>10</v>
      </c>
      <c r="I18" s="72">
        <v>14</v>
      </c>
      <c r="J18" s="72">
        <v>11</v>
      </c>
      <c r="K18" s="72">
        <v>22</v>
      </c>
      <c r="L18" s="72">
        <v>14</v>
      </c>
      <c r="M18" s="72">
        <v>10</v>
      </c>
      <c r="N18" s="72">
        <v>9</v>
      </c>
      <c r="O18" s="72">
        <v>20</v>
      </c>
      <c r="P18" s="72">
        <v>16</v>
      </c>
      <c r="Q18" s="72">
        <v>13</v>
      </c>
      <c r="R18" s="72">
        <v>22</v>
      </c>
      <c r="S18" s="72">
        <v>21</v>
      </c>
      <c r="T18" s="72">
        <v>14</v>
      </c>
      <c r="U18" s="72">
        <v>10</v>
      </c>
      <c r="V18" s="72">
        <v>11</v>
      </c>
      <c r="W18" s="72">
        <v>19</v>
      </c>
      <c r="X18" s="72">
        <v>11</v>
      </c>
      <c r="Y18" s="72">
        <v>17</v>
      </c>
      <c r="Z18" s="72">
        <v>14</v>
      </c>
      <c r="AA18" s="72">
        <v>9</v>
      </c>
      <c r="AB18" s="72">
        <v>20</v>
      </c>
      <c r="AC18" s="72">
        <v>13</v>
      </c>
      <c r="AD18" s="72">
        <v>10</v>
      </c>
      <c r="AE18" s="72">
        <v>14</v>
      </c>
      <c r="AF18" s="72">
        <v>4</v>
      </c>
      <c r="AG18" s="72">
        <v>11</v>
      </c>
      <c r="AH18" s="72">
        <v>11</v>
      </c>
      <c r="AI18" s="72">
        <v>11</v>
      </c>
      <c r="AJ18" s="72">
        <v>11</v>
      </c>
      <c r="AK18" s="72">
        <v>14</v>
      </c>
      <c r="AL18" s="72">
        <v>16</v>
      </c>
      <c r="AM18" s="72">
        <v>17</v>
      </c>
      <c r="AN18" s="72">
        <v>20</v>
      </c>
      <c r="AO18" s="72">
        <v>18</v>
      </c>
      <c r="AP18" s="72">
        <v>12</v>
      </c>
      <c r="AQ18" s="72">
        <v>21</v>
      </c>
      <c r="AR18" s="72">
        <v>15</v>
      </c>
      <c r="AS18" s="72">
        <v>32</v>
      </c>
      <c r="AT18" s="72">
        <v>23</v>
      </c>
      <c r="AU18" s="72">
        <v>22</v>
      </c>
      <c r="AV18" s="72">
        <v>21</v>
      </c>
      <c r="AW18" s="72">
        <v>26</v>
      </c>
      <c r="AX18" s="72">
        <v>24</v>
      </c>
      <c r="AY18" s="72">
        <v>23</v>
      </c>
      <c r="AZ18" s="72">
        <v>26</v>
      </c>
      <c r="BA18" s="72">
        <v>25</v>
      </c>
      <c r="BB18" s="72">
        <v>24</v>
      </c>
      <c r="BC18" s="72">
        <v>30</v>
      </c>
      <c r="BD18" s="72">
        <v>20</v>
      </c>
      <c r="BE18" s="72">
        <v>23</v>
      </c>
      <c r="BF18" s="72">
        <v>22</v>
      </c>
      <c r="BG18" s="72">
        <v>28</v>
      </c>
      <c r="BH18" s="72">
        <v>32</v>
      </c>
      <c r="BI18" s="72">
        <v>19</v>
      </c>
      <c r="BJ18" s="72">
        <v>34</v>
      </c>
      <c r="BK18" s="72">
        <v>40</v>
      </c>
      <c r="BL18" s="72">
        <v>46</v>
      </c>
      <c r="BM18" s="72">
        <v>36</v>
      </c>
      <c r="BN18" s="72">
        <v>44</v>
      </c>
      <c r="BO18" s="72">
        <v>47</v>
      </c>
      <c r="BP18" s="72">
        <v>51</v>
      </c>
      <c r="BQ18" s="72">
        <v>46</v>
      </c>
      <c r="BR18" s="72">
        <v>40</v>
      </c>
      <c r="BS18" s="72">
        <v>53</v>
      </c>
      <c r="BT18" s="72">
        <v>44</v>
      </c>
      <c r="BU18" s="72">
        <v>47</v>
      </c>
      <c r="BV18" s="72">
        <v>37</v>
      </c>
      <c r="BW18" s="72">
        <v>42</v>
      </c>
      <c r="BX18" s="72">
        <v>48</v>
      </c>
      <c r="BY18" s="72">
        <v>35</v>
      </c>
      <c r="BZ18" s="72">
        <v>46</v>
      </c>
      <c r="CA18" s="72">
        <v>36</v>
      </c>
      <c r="CB18" s="72">
        <v>37</v>
      </c>
      <c r="CC18" s="72">
        <v>18</v>
      </c>
      <c r="CD18" s="72">
        <v>21</v>
      </c>
      <c r="CE18" s="72">
        <v>23</v>
      </c>
      <c r="CF18" s="72">
        <v>21</v>
      </c>
      <c r="CG18" s="72">
        <v>10</v>
      </c>
      <c r="CH18" s="72">
        <v>14</v>
      </c>
      <c r="CI18" s="72">
        <v>21</v>
      </c>
      <c r="CJ18" s="72">
        <v>13</v>
      </c>
      <c r="CK18" s="72">
        <v>15</v>
      </c>
      <c r="CL18" s="72">
        <v>15</v>
      </c>
      <c r="CM18" s="72">
        <v>9</v>
      </c>
      <c r="CN18" s="72">
        <v>12</v>
      </c>
      <c r="CO18" s="72">
        <v>10</v>
      </c>
      <c r="CP18" s="72">
        <v>8</v>
      </c>
      <c r="CQ18" s="72">
        <v>4</v>
      </c>
      <c r="CR18" s="72">
        <v>5</v>
      </c>
      <c r="CS18" s="72">
        <v>4</v>
      </c>
      <c r="CT18" s="72">
        <v>2</v>
      </c>
      <c r="CU18" s="72">
        <v>5</v>
      </c>
      <c r="CV18" s="72">
        <v>0</v>
      </c>
      <c r="CW18" s="72">
        <v>0</v>
      </c>
      <c r="CX18" s="72">
        <v>0</v>
      </c>
      <c r="CY18" s="72">
        <v>2</v>
      </c>
      <c r="CZ18" s="73">
        <v>2034</v>
      </c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</row>
    <row r="19" spans="1:227" s="75" customFormat="1" ht="11.25" customHeight="1" x14ac:dyDescent="0.15">
      <c r="A19" s="217"/>
      <c r="B19" s="76" t="s">
        <v>14</v>
      </c>
      <c r="C19" s="77">
        <v>3</v>
      </c>
      <c r="D19" s="77">
        <v>7</v>
      </c>
      <c r="E19" s="77">
        <v>9</v>
      </c>
      <c r="F19" s="77">
        <v>8</v>
      </c>
      <c r="G19" s="77">
        <v>9</v>
      </c>
      <c r="H19" s="77">
        <v>13</v>
      </c>
      <c r="I19" s="77">
        <v>12</v>
      </c>
      <c r="J19" s="77">
        <v>6</v>
      </c>
      <c r="K19" s="77">
        <v>9</v>
      </c>
      <c r="L19" s="77">
        <v>8</v>
      </c>
      <c r="M19" s="77">
        <v>12</v>
      </c>
      <c r="N19" s="77">
        <v>16</v>
      </c>
      <c r="O19" s="77">
        <v>17</v>
      </c>
      <c r="P19" s="77">
        <v>16</v>
      </c>
      <c r="Q19" s="77">
        <v>15</v>
      </c>
      <c r="R19" s="77">
        <v>10</v>
      </c>
      <c r="S19" s="77">
        <v>19</v>
      </c>
      <c r="T19" s="77">
        <v>19</v>
      </c>
      <c r="U19" s="77">
        <v>27</v>
      </c>
      <c r="V19" s="77">
        <v>13</v>
      </c>
      <c r="W19" s="77">
        <v>10</v>
      </c>
      <c r="X19" s="77">
        <v>12</v>
      </c>
      <c r="Y19" s="77">
        <v>15</v>
      </c>
      <c r="Z19" s="77">
        <v>13</v>
      </c>
      <c r="AA19" s="77">
        <v>7</v>
      </c>
      <c r="AB19" s="77">
        <v>5</v>
      </c>
      <c r="AC19" s="77">
        <v>9</v>
      </c>
      <c r="AD19" s="77">
        <v>14</v>
      </c>
      <c r="AE19" s="77">
        <v>11</v>
      </c>
      <c r="AF19" s="77">
        <v>9</v>
      </c>
      <c r="AG19" s="77">
        <v>12</v>
      </c>
      <c r="AH19" s="77">
        <v>14</v>
      </c>
      <c r="AI19" s="77">
        <v>17</v>
      </c>
      <c r="AJ19" s="77">
        <v>21</v>
      </c>
      <c r="AK19" s="77">
        <v>12</v>
      </c>
      <c r="AL19" s="77">
        <v>13</v>
      </c>
      <c r="AM19" s="77">
        <v>16</v>
      </c>
      <c r="AN19" s="77">
        <v>16</v>
      </c>
      <c r="AO19" s="77">
        <v>17</v>
      </c>
      <c r="AP19" s="77">
        <v>18</v>
      </c>
      <c r="AQ19" s="77">
        <v>18</v>
      </c>
      <c r="AR19" s="77">
        <v>19</v>
      </c>
      <c r="AS19" s="77">
        <v>17</v>
      </c>
      <c r="AT19" s="77">
        <v>18</v>
      </c>
      <c r="AU19" s="77">
        <v>19</v>
      </c>
      <c r="AV19" s="77">
        <v>22</v>
      </c>
      <c r="AW19" s="77">
        <v>19</v>
      </c>
      <c r="AX19" s="77">
        <v>19</v>
      </c>
      <c r="AY19" s="77">
        <v>28</v>
      </c>
      <c r="AZ19" s="77">
        <v>27</v>
      </c>
      <c r="BA19" s="77">
        <v>29</v>
      </c>
      <c r="BB19" s="77">
        <v>31</v>
      </c>
      <c r="BC19" s="77">
        <v>26</v>
      </c>
      <c r="BD19" s="77">
        <v>24</v>
      </c>
      <c r="BE19" s="77">
        <v>37</v>
      </c>
      <c r="BF19" s="77">
        <v>25</v>
      </c>
      <c r="BG19" s="77">
        <v>34</v>
      </c>
      <c r="BH19" s="77">
        <v>30</v>
      </c>
      <c r="BI19" s="77">
        <v>29</v>
      </c>
      <c r="BJ19" s="77">
        <v>30</v>
      </c>
      <c r="BK19" s="77">
        <v>47</v>
      </c>
      <c r="BL19" s="77">
        <v>52</v>
      </c>
      <c r="BM19" s="77">
        <v>40</v>
      </c>
      <c r="BN19" s="77">
        <v>52</v>
      </c>
      <c r="BO19" s="77">
        <v>58</v>
      </c>
      <c r="BP19" s="77">
        <v>46</v>
      </c>
      <c r="BQ19" s="77">
        <v>38</v>
      </c>
      <c r="BR19" s="77">
        <v>47</v>
      </c>
      <c r="BS19" s="77">
        <v>54</v>
      </c>
      <c r="BT19" s="77">
        <v>58</v>
      </c>
      <c r="BU19" s="77">
        <v>48</v>
      </c>
      <c r="BV19" s="77">
        <v>41</v>
      </c>
      <c r="BW19" s="77">
        <v>56</v>
      </c>
      <c r="BX19" s="77">
        <v>54</v>
      </c>
      <c r="BY19" s="77">
        <v>49</v>
      </c>
      <c r="BZ19" s="77">
        <v>49</v>
      </c>
      <c r="CA19" s="77">
        <v>46</v>
      </c>
      <c r="CB19" s="77">
        <v>30</v>
      </c>
      <c r="CC19" s="77">
        <v>35</v>
      </c>
      <c r="CD19" s="77">
        <v>25</v>
      </c>
      <c r="CE19" s="77">
        <v>25</v>
      </c>
      <c r="CF19" s="77">
        <v>30</v>
      </c>
      <c r="CG19" s="77">
        <v>34</v>
      </c>
      <c r="CH19" s="77">
        <v>20</v>
      </c>
      <c r="CI19" s="77">
        <v>33</v>
      </c>
      <c r="CJ19" s="77">
        <v>32</v>
      </c>
      <c r="CK19" s="77">
        <v>21</v>
      </c>
      <c r="CL19" s="77">
        <v>27</v>
      </c>
      <c r="CM19" s="77">
        <v>30</v>
      </c>
      <c r="CN19" s="77">
        <v>27</v>
      </c>
      <c r="CO19" s="77">
        <v>23</v>
      </c>
      <c r="CP19" s="77">
        <v>31</v>
      </c>
      <c r="CQ19" s="77">
        <v>26</v>
      </c>
      <c r="CR19" s="77">
        <v>20</v>
      </c>
      <c r="CS19" s="77">
        <v>18</v>
      </c>
      <c r="CT19" s="77">
        <v>13</v>
      </c>
      <c r="CU19" s="77">
        <v>13</v>
      </c>
      <c r="CV19" s="77">
        <v>9</v>
      </c>
      <c r="CW19" s="77">
        <v>9</v>
      </c>
      <c r="CX19" s="77">
        <v>4</v>
      </c>
      <c r="CY19" s="77">
        <v>7</v>
      </c>
      <c r="CZ19" s="78">
        <v>2387</v>
      </c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</row>
    <row r="20" spans="1:227" s="75" customFormat="1" ht="11.25" customHeight="1" x14ac:dyDescent="0.15">
      <c r="A20" s="217"/>
      <c r="B20" s="79" t="s">
        <v>15</v>
      </c>
      <c r="C20" s="80">
        <v>13</v>
      </c>
      <c r="D20" s="80">
        <v>15</v>
      </c>
      <c r="E20" s="80">
        <v>15</v>
      </c>
      <c r="F20" s="80">
        <v>16</v>
      </c>
      <c r="G20" s="80">
        <v>25</v>
      </c>
      <c r="H20" s="80">
        <v>23</v>
      </c>
      <c r="I20" s="80">
        <v>26</v>
      </c>
      <c r="J20" s="80">
        <v>17</v>
      </c>
      <c r="K20" s="80">
        <v>31</v>
      </c>
      <c r="L20" s="80">
        <v>22</v>
      </c>
      <c r="M20" s="80">
        <v>22</v>
      </c>
      <c r="N20" s="80">
        <v>25</v>
      </c>
      <c r="O20" s="80">
        <v>37</v>
      </c>
      <c r="P20" s="80">
        <v>32</v>
      </c>
      <c r="Q20" s="80">
        <v>28</v>
      </c>
      <c r="R20" s="80">
        <v>32</v>
      </c>
      <c r="S20" s="80">
        <v>40</v>
      </c>
      <c r="T20" s="80">
        <v>33</v>
      </c>
      <c r="U20" s="80">
        <v>37</v>
      </c>
      <c r="V20" s="80">
        <v>24</v>
      </c>
      <c r="W20" s="80">
        <v>29</v>
      </c>
      <c r="X20" s="80">
        <v>23</v>
      </c>
      <c r="Y20" s="80">
        <v>32</v>
      </c>
      <c r="Z20" s="80">
        <v>27</v>
      </c>
      <c r="AA20" s="80">
        <v>16</v>
      </c>
      <c r="AB20" s="80">
        <v>25</v>
      </c>
      <c r="AC20" s="80">
        <v>22</v>
      </c>
      <c r="AD20" s="80">
        <v>24</v>
      </c>
      <c r="AE20" s="80">
        <v>25</v>
      </c>
      <c r="AF20" s="80">
        <v>13</v>
      </c>
      <c r="AG20" s="80">
        <v>23</v>
      </c>
      <c r="AH20" s="80">
        <v>25</v>
      </c>
      <c r="AI20" s="80">
        <v>28</v>
      </c>
      <c r="AJ20" s="80">
        <v>32</v>
      </c>
      <c r="AK20" s="80">
        <v>26</v>
      </c>
      <c r="AL20" s="80">
        <v>29</v>
      </c>
      <c r="AM20" s="80">
        <v>33</v>
      </c>
      <c r="AN20" s="80">
        <v>36</v>
      </c>
      <c r="AO20" s="80">
        <v>35</v>
      </c>
      <c r="AP20" s="80">
        <v>30</v>
      </c>
      <c r="AQ20" s="80">
        <v>39</v>
      </c>
      <c r="AR20" s="80">
        <v>34</v>
      </c>
      <c r="AS20" s="80">
        <v>49</v>
      </c>
      <c r="AT20" s="80">
        <v>41</v>
      </c>
      <c r="AU20" s="80">
        <v>41</v>
      </c>
      <c r="AV20" s="80">
        <v>43</v>
      </c>
      <c r="AW20" s="80">
        <v>45</v>
      </c>
      <c r="AX20" s="80">
        <v>43</v>
      </c>
      <c r="AY20" s="80">
        <v>51</v>
      </c>
      <c r="AZ20" s="80">
        <v>53</v>
      </c>
      <c r="BA20" s="80">
        <v>54</v>
      </c>
      <c r="BB20" s="80">
        <v>55</v>
      </c>
      <c r="BC20" s="80">
        <v>56</v>
      </c>
      <c r="BD20" s="80">
        <v>44</v>
      </c>
      <c r="BE20" s="80">
        <v>60</v>
      </c>
      <c r="BF20" s="80">
        <v>47</v>
      </c>
      <c r="BG20" s="80">
        <v>62</v>
      </c>
      <c r="BH20" s="80">
        <v>62</v>
      </c>
      <c r="BI20" s="80">
        <v>48</v>
      </c>
      <c r="BJ20" s="80">
        <v>64</v>
      </c>
      <c r="BK20" s="80">
        <v>87</v>
      </c>
      <c r="BL20" s="80">
        <v>98</v>
      </c>
      <c r="BM20" s="80">
        <v>76</v>
      </c>
      <c r="BN20" s="80">
        <v>96</v>
      </c>
      <c r="BO20" s="80">
        <v>105</v>
      </c>
      <c r="BP20" s="80">
        <v>97</v>
      </c>
      <c r="BQ20" s="80">
        <v>84</v>
      </c>
      <c r="BR20" s="80">
        <v>87</v>
      </c>
      <c r="BS20" s="80">
        <v>107</v>
      </c>
      <c r="BT20" s="80">
        <v>102</v>
      </c>
      <c r="BU20" s="80">
        <v>95</v>
      </c>
      <c r="BV20" s="80">
        <v>78</v>
      </c>
      <c r="BW20" s="80">
        <v>98</v>
      </c>
      <c r="BX20" s="80">
        <v>102</v>
      </c>
      <c r="BY20" s="80">
        <v>84</v>
      </c>
      <c r="BZ20" s="80">
        <v>95</v>
      </c>
      <c r="CA20" s="80">
        <v>82</v>
      </c>
      <c r="CB20" s="80">
        <v>67</v>
      </c>
      <c r="CC20" s="80">
        <v>53</v>
      </c>
      <c r="CD20" s="80">
        <v>46</v>
      </c>
      <c r="CE20" s="80">
        <v>48</v>
      </c>
      <c r="CF20" s="80">
        <v>51</v>
      </c>
      <c r="CG20" s="80">
        <v>44</v>
      </c>
      <c r="CH20" s="80">
        <v>34</v>
      </c>
      <c r="CI20" s="80">
        <v>54</v>
      </c>
      <c r="CJ20" s="80">
        <v>45</v>
      </c>
      <c r="CK20" s="80">
        <v>36</v>
      </c>
      <c r="CL20" s="80">
        <v>42</v>
      </c>
      <c r="CM20" s="80">
        <v>39</v>
      </c>
      <c r="CN20" s="80">
        <v>39</v>
      </c>
      <c r="CO20" s="80">
        <v>33</v>
      </c>
      <c r="CP20" s="80">
        <v>39</v>
      </c>
      <c r="CQ20" s="80">
        <v>30</v>
      </c>
      <c r="CR20" s="80">
        <v>25</v>
      </c>
      <c r="CS20" s="80">
        <v>22</v>
      </c>
      <c r="CT20" s="80">
        <v>15</v>
      </c>
      <c r="CU20" s="80">
        <v>18</v>
      </c>
      <c r="CV20" s="80">
        <v>9</v>
      </c>
      <c r="CW20" s="80">
        <v>9</v>
      </c>
      <c r="CX20" s="80">
        <v>4</v>
      </c>
      <c r="CY20" s="80">
        <v>9</v>
      </c>
      <c r="CZ20" s="78">
        <v>4421</v>
      </c>
    </row>
    <row r="21" spans="1:227" s="89" customFormat="1" ht="11.25" customHeight="1" x14ac:dyDescent="0.15">
      <c r="A21" s="215" t="s">
        <v>2</v>
      </c>
      <c r="B21" s="86" t="s">
        <v>13</v>
      </c>
      <c r="C21" s="87">
        <f>SUM(C3,C6,C9,C12,C15,C18)</f>
        <v>417</v>
      </c>
      <c r="D21" s="87">
        <f t="shared" ref="D21:BO21" si="0">SUM(D3,D6,D9,D12,D15,D18)</f>
        <v>466</v>
      </c>
      <c r="E21" s="87">
        <f t="shared" si="0"/>
        <v>492</v>
      </c>
      <c r="F21" s="87">
        <f t="shared" si="0"/>
        <v>505</v>
      </c>
      <c r="G21" s="87">
        <f t="shared" si="0"/>
        <v>536</v>
      </c>
      <c r="H21" s="87">
        <f t="shared" si="0"/>
        <v>581</v>
      </c>
      <c r="I21" s="87">
        <f t="shared" si="0"/>
        <v>617</v>
      </c>
      <c r="J21" s="87">
        <f t="shared" si="0"/>
        <v>607</v>
      </c>
      <c r="K21" s="87">
        <f t="shared" si="0"/>
        <v>607</v>
      </c>
      <c r="L21" s="87">
        <f t="shared" si="0"/>
        <v>653</v>
      </c>
      <c r="M21" s="87">
        <f t="shared" si="0"/>
        <v>634</v>
      </c>
      <c r="N21" s="87">
        <f t="shared" si="0"/>
        <v>627</v>
      </c>
      <c r="O21" s="87">
        <f t="shared" si="0"/>
        <v>679</v>
      </c>
      <c r="P21" s="87">
        <f t="shared" si="0"/>
        <v>706</v>
      </c>
      <c r="Q21" s="87">
        <f t="shared" si="0"/>
        <v>685</v>
      </c>
      <c r="R21" s="87">
        <f t="shared" si="0"/>
        <v>684</v>
      </c>
      <c r="S21" s="87">
        <f t="shared" si="0"/>
        <v>701</v>
      </c>
      <c r="T21" s="87">
        <f t="shared" si="0"/>
        <v>689</v>
      </c>
      <c r="U21" s="87">
        <f t="shared" si="0"/>
        <v>643</v>
      </c>
      <c r="V21" s="87">
        <f t="shared" si="0"/>
        <v>586</v>
      </c>
      <c r="W21" s="87">
        <f t="shared" si="0"/>
        <v>590</v>
      </c>
      <c r="X21" s="87">
        <f t="shared" si="0"/>
        <v>567</v>
      </c>
      <c r="Y21" s="87">
        <f t="shared" si="0"/>
        <v>590</v>
      </c>
      <c r="Z21" s="87">
        <f t="shared" si="0"/>
        <v>546</v>
      </c>
      <c r="AA21" s="87">
        <f t="shared" si="0"/>
        <v>578</v>
      </c>
      <c r="AB21" s="87">
        <f t="shared" si="0"/>
        <v>611</v>
      </c>
      <c r="AC21" s="87">
        <f t="shared" si="0"/>
        <v>593</v>
      </c>
      <c r="AD21" s="87">
        <f t="shared" si="0"/>
        <v>544</v>
      </c>
      <c r="AE21" s="87">
        <f t="shared" si="0"/>
        <v>556</v>
      </c>
      <c r="AF21" s="87">
        <f t="shared" si="0"/>
        <v>585</v>
      </c>
      <c r="AG21" s="87">
        <f t="shared" si="0"/>
        <v>635</v>
      </c>
      <c r="AH21" s="87">
        <f t="shared" si="0"/>
        <v>587</v>
      </c>
      <c r="AI21" s="87">
        <f t="shared" si="0"/>
        <v>580</v>
      </c>
      <c r="AJ21" s="87">
        <f t="shared" si="0"/>
        <v>604</v>
      </c>
      <c r="AK21" s="87">
        <f t="shared" si="0"/>
        <v>650</v>
      </c>
      <c r="AL21" s="87">
        <f t="shared" si="0"/>
        <v>609</v>
      </c>
      <c r="AM21" s="87">
        <f t="shared" si="0"/>
        <v>651</v>
      </c>
      <c r="AN21" s="87">
        <f t="shared" si="0"/>
        <v>697</v>
      </c>
      <c r="AO21" s="87">
        <f t="shared" si="0"/>
        <v>719</v>
      </c>
      <c r="AP21" s="87">
        <f t="shared" si="0"/>
        <v>692</v>
      </c>
      <c r="AQ21" s="87">
        <f t="shared" si="0"/>
        <v>811</v>
      </c>
      <c r="AR21" s="87">
        <f t="shared" si="0"/>
        <v>761</v>
      </c>
      <c r="AS21" s="87">
        <f t="shared" si="0"/>
        <v>758</v>
      </c>
      <c r="AT21" s="87">
        <f t="shared" si="0"/>
        <v>803</v>
      </c>
      <c r="AU21" s="87">
        <f t="shared" si="0"/>
        <v>797</v>
      </c>
      <c r="AV21" s="87">
        <f t="shared" si="0"/>
        <v>849</v>
      </c>
      <c r="AW21" s="87">
        <f t="shared" si="0"/>
        <v>865</v>
      </c>
      <c r="AX21" s="87">
        <f t="shared" si="0"/>
        <v>834</v>
      </c>
      <c r="AY21" s="87">
        <f t="shared" si="0"/>
        <v>826</v>
      </c>
      <c r="AZ21" s="87">
        <f t="shared" si="0"/>
        <v>926</v>
      </c>
      <c r="BA21" s="87">
        <f t="shared" si="0"/>
        <v>951</v>
      </c>
      <c r="BB21" s="87">
        <f t="shared" si="0"/>
        <v>978</v>
      </c>
      <c r="BC21" s="87">
        <f t="shared" si="0"/>
        <v>937</v>
      </c>
      <c r="BD21" s="87">
        <f t="shared" si="0"/>
        <v>932</v>
      </c>
      <c r="BE21" s="87">
        <f t="shared" si="0"/>
        <v>865</v>
      </c>
      <c r="BF21" s="87">
        <f t="shared" si="0"/>
        <v>852</v>
      </c>
      <c r="BG21" s="87">
        <f t="shared" si="0"/>
        <v>836</v>
      </c>
      <c r="BH21" s="87">
        <f t="shared" si="0"/>
        <v>868</v>
      </c>
      <c r="BI21" s="87">
        <f t="shared" si="0"/>
        <v>681</v>
      </c>
      <c r="BJ21" s="87">
        <f t="shared" si="0"/>
        <v>825</v>
      </c>
      <c r="BK21" s="87">
        <f t="shared" si="0"/>
        <v>781</v>
      </c>
      <c r="BL21" s="87">
        <f t="shared" si="0"/>
        <v>843</v>
      </c>
      <c r="BM21" s="87">
        <f t="shared" si="0"/>
        <v>789</v>
      </c>
      <c r="BN21" s="87">
        <f t="shared" si="0"/>
        <v>886</v>
      </c>
      <c r="BO21" s="87">
        <f t="shared" si="0"/>
        <v>892</v>
      </c>
      <c r="BP21" s="87">
        <f t="shared" ref="BP21:CY21" si="1">SUM(BP3,BP6,BP9,BP12,BP15,BP18)</f>
        <v>893</v>
      </c>
      <c r="BQ21" s="87">
        <f t="shared" si="1"/>
        <v>884</v>
      </c>
      <c r="BR21" s="87">
        <f t="shared" si="1"/>
        <v>837</v>
      </c>
      <c r="BS21" s="87">
        <f t="shared" si="1"/>
        <v>914</v>
      </c>
      <c r="BT21" s="87">
        <f t="shared" si="1"/>
        <v>929</v>
      </c>
      <c r="BU21" s="87">
        <f t="shared" si="1"/>
        <v>954</v>
      </c>
      <c r="BV21" s="87">
        <f t="shared" si="1"/>
        <v>947</v>
      </c>
      <c r="BW21" s="87">
        <f t="shared" si="1"/>
        <v>975</v>
      </c>
      <c r="BX21" s="87">
        <f t="shared" si="1"/>
        <v>971</v>
      </c>
      <c r="BY21" s="87">
        <f t="shared" si="1"/>
        <v>948</v>
      </c>
      <c r="BZ21" s="87">
        <f t="shared" si="1"/>
        <v>1033</v>
      </c>
      <c r="CA21" s="87">
        <f t="shared" si="1"/>
        <v>936</v>
      </c>
      <c r="CB21" s="87">
        <f t="shared" si="1"/>
        <v>836</v>
      </c>
      <c r="CC21" s="87">
        <f t="shared" si="1"/>
        <v>519</v>
      </c>
      <c r="CD21" s="87">
        <f t="shared" si="1"/>
        <v>537</v>
      </c>
      <c r="CE21" s="87">
        <f t="shared" si="1"/>
        <v>578</v>
      </c>
      <c r="CF21" s="87">
        <f t="shared" si="1"/>
        <v>516</v>
      </c>
      <c r="CG21" s="87">
        <f t="shared" si="1"/>
        <v>520</v>
      </c>
      <c r="CH21" s="87">
        <f t="shared" si="1"/>
        <v>459</v>
      </c>
      <c r="CI21" s="87">
        <f t="shared" si="1"/>
        <v>453</v>
      </c>
      <c r="CJ21" s="87">
        <f t="shared" si="1"/>
        <v>365</v>
      </c>
      <c r="CK21" s="87">
        <f t="shared" si="1"/>
        <v>294</v>
      </c>
      <c r="CL21" s="87">
        <f t="shared" si="1"/>
        <v>338</v>
      </c>
      <c r="CM21" s="87">
        <f t="shared" si="1"/>
        <v>261</v>
      </c>
      <c r="CN21" s="87">
        <f t="shared" si="1"/>
        <v>270</v>
      </c>
      <c r="CO21" s="87">
        <f t="shared" si="1"/>
        <v>202</v>
      </c>
      <c r="CP21" s="87">
        <f t="shared" si="1"/>
        <v>150</v>
      </c>
      <c r="CQ21" s="87">
        <f t="shared" si="1"/>
        <v>125</v>
      </c>
      <c r="CR21" s="87">
        <f t="shared" si="1"/>
        <v>93</v>
      </c>
      <c r="CS21" s="87">
        <f t="shared" si="1"/>
        <v>91</v>
      </c>
      <c r="CT21" s="87">
        <f t="shared" si="1"/>
        <v>56</v>
      </c>
      <c r="CU21" s="87">
        <f t="shared" si="1"/>
        <v>34</v>
      </c>
      <c r="CV21" s="87">
        <f t="shared" si="1"/>
        <v>28</v>
      </c>
      <c r="CW21" s="87">
        <f t="shared" si="1"/>
        <v>17</v>
      </c>
      <c r="CX21" s="87">
        <f t="shared" si="1"/>
        <v>12</v>
      </c>
      <c r="CY21" s="87">
        <f t="shared" si="1"/>
        <v>9</v>
      </c>
      <c r="CZ21" s="88">
        <f>SUM(C21:CY21)</f>
        <v>63429</v>
      </c>
    </row>
    <row r="22" spans="1:227" s="89" customFormat="1" ht="11.25" customHeight="1" x14ac:dyDescent="0.15">
      <c r="A22" s="216"/>
      <c r="B22" s="90" t="s">
        <v>14</v>
      </c>
      <c r="C22" s="91">
        <f>SUM(C4,C7,C10,C13,C16,C19)</f>
        <v>352</v>
      </c>
      <c r="D22" s="91">
        <f t="shared" ref="D22:BO22" si="2">SUM(D4,D7,D10,D13,D16,D19)</f>
        <v>421</v>
      </c>
      <c r="E22" s="91">
        <f t="shared" si="2"/>
        <v>436</v>
      </c>
      <c r="F22" s="91">
        <f t="shared" si="2"/>
        <v>523</v>
      </c>
      <c r="G22" s="91">
        <f t="shared" si="2"/>
        <v>497</v>
      </c>
      <c r="H22" s="91">
        <f t="shared" si="2"/>
        <v>512</v>
      </c>
      <c r="I22" s="91">
        <f t="shared" si="2"/>
        <v>562</v>
      </c>
      <c r="J22" s="91">
        <f t="shared" si="2"/>
        <v>635</v>
      </c>
      <c r="K22" s="91">
        <f t="shared" si="2"/>
        <v>576</v>
      </c>
      <c r="L22" s="91">
        <f t="shared" si="2"/>
        <v>575</v>
      </c>
      <c r="M22" s="91">
        <f t="shared" si="2"/>
        <v>620</v>
      </c>
      <c r="N22" s="91">
        <f t="shared" si="2"/>
        <v>634</v>
      </c>
      <c r="O22" s="91">
        <f t="shared" si="2"/>
        <v>616</v>
      </c>
      <c r="P22" s="91">
        <f t="shared" si="2"/>
        <v>622</v>
      </c>
      <c r="Q22" s="91">
        <f t="shared" si="2"/>
        <v>640</v>
      </c>
      <c r="R22" s="91">
        <f t="shared" si="2"/>
        <v>622</v>
      </c>
      <c r="S22" s="91">
        <f t="shared" si="2"/>
        <v>639</v>
      </c>
      <c r="T22" s="91">
        <f t="shared" si="2"/>
        <v>630</v>
      </c>
      <c r="U22" s="91">
        <f t="shared" si="2"/>
        <v>593</v>
      </c>
      <c r="V22" s="91">
        <f t="shared" si="2"/>
        <v>520</v>
      </c>
      <c r="W22" s="91">
        <f t="shared" si="2"/>
        <v>557</v>
      </c>
      <c r="X22" s="91">
        <f t="shared" si="2"/>
        <v>492</v>
      </c>
      <c r="Y22" s="91">
        <f t="shared" si="2"/>
        <v>516</v>
      </c>
      <c r="Z22" s="91">
        <f t="shared" si="2"/>
        <v>466</v>
      </c>
      <c r="AA22" s="91">
        <f t="shared" si="2"/>
        <v>486</v>
      </c>
      <c r="AB22" s="91">
        <f t="shared" si="2"/>
        <v>488</v>
      </c>
      <c r="AC22" s="91">
        <f t="shared" si="2"/>
        <v>498</v>
      </c>
      <c r="AD22" s="91">
        <f t="shared" si="2"/>
        <v>501</v>
      </c>
      <c r="AE22" s="91">
        <f t="shared" si="2"/>
        <v>496</v>
      </c>
      <c r="AF22" s="91">
        <f t="shared" si="2"/>
        <v>539</v>
      </c>
      <c r="AG22" s="91">
        <f t="shared" si="2"/>
        <v>529</v>
      </c>
      <c r="AH22" s="91">
        <f t="shared" si="2"/>
        <v>563</v>
      </c>
      <c r="AI22" s="91">
        <f t="shared" si="2"/>
        <v>583</v>
      </c>
      <c r="AJ22" s="91">
        <f t="shared" si="2"/>
        <v>591</v>
      </c>
      <c r="AK22" s="91">
        <f t="shared" si="2"/>
        <v>595</v>
      </c>
      <c r="AL22" s="91">
        <f t="shared" si="2"/>
        <v>612</v>
      </c>
      <c r="AM22" s="91">
        <f t="shared" si="2"/>
        <v>650</v>
      </c>
      <c r="AN22" s="91">
        <f t="shared" si="2"/>
        <v>714</v>
      </c>
      <c r="AO22" s="91">
        <f t="shared" si="2"/>
        <v>715</v>
      </c>
      <c r="AP22" s="91">
        <f t="shared" si="2"/>
        <v>713</v>
      </c>
      <c r="AQ22" s="91">
        <f t="shared" si="2"/>
        <v>812</v>
      </c>
      <c r="AR22" s="91">
        <f t="shared" si="2"/>
        <v>750</v>
      </c>
      <c r="AS22" s="91">
        <f t="shared" si="2"/>
        <v>812</v>
      </c>
      <c r="AT22" s="91">
        <f t="shared" si="2"/>
        <v>768</v>
      </c>
      <c r="AU22" s="91">
        <f t="shared" si="2"/>
        <v>857</v>
      </c>
      <c r="AV22" s="91">
        <f t="shared" si="2"/>
        <v>833</v>
      </c>
      <c r="AW22" s="91">
        <f t="shared" si="2"/>
        <v>875</v>
      </c>
      <c r="AX22" s="91">
        <f t="shared" si="2"/>
        <v>879</v>
      </c>
      <c r="AY22" s="91">
        <f t="shared" si="2"/>
        <v>888</v>
      </c>
      <c r="AZ22" s="91">
        <f t="shared" si="2"/>
        <v>944</v>
      </c>
      <c r="BA22" s="91">
        <f t="shared" si="2"/>
        <v>972</v>
      </c>
      <c r="BB22" s="91">
        <f t="shared" si="2"/>
        <v>992</v>
      </c>
      <c r="BC22" s="91">
        <f t="shared" si="2"/>
        <v>937</v>
      </c>
      <c r="BD22" s="91">
        <f t="shared" si="2"/>
        <v>995</v>
      </c>
      <c r="BE22" s="91">
        <f t="shared" si="2"/>
        <v>925</v>
      </c>
      <c r="BF22" s="91">
        <f t="shared" si="2"/>
        <v>922</v>
      </c>
      <c r="BG22" s="91">
        <f t="shared" si="2"/>
        <v>896</v>
      </c>
      <c r="BH22" s="91">
        <f t="shared" si="2"/>
        <v>970</v>
      </c>
      <c r="BI22" s="91">
        <f t="shared" si="2"/>
        <v>764</v>
      </c>
      <c r="BJ22" s="91">
        <f t="shared" si="2"/>
        <v>922</v>
      </c>
      <c r="BK22" s="91">
        <f t="shared" si="2"/>
        <v>896</v>
      </c>
      <c r="BL22" s="91">
        <f t="shared" si="2"/>
        <v>985</v>
      </c>
      <c r="BM22" s="91">
        <f t="shared" si="2"/>
        <v>926</v>
      </c>
      <c r="BN22" s="91">
        <f t="shared" si="2"/>
        <v>870</v>
      </c>
      <c r="BO22" s="91">
        <f t="shared" si="2"/>
        <v>1022</v>
      </c>
      <c r="BP22" s="91">
        <f t="shared" ref="BP22:CX22" si="3">SUM(BP4,BP7,BP10,BP13,BP16,BP19)</f>
        <v>935</v>
      </c>
      <c r="BQ22" s="91">
        <f t="shared" si="3"/>
        <v>957</v>
      </c>
      <c r="BR22" s="91">
        <f t="shared" si="3"/>
        <v>929</v>
      </c>
      <c r="BS22" s="91">
        <f t="shared" si="3"/>
        <v>945</v>
      </c>
      <c r="BT22" s="91">
        <f t="shared" si="3"/>
        <v>923</v>
      </c>
      <c r="BU22" s="91">
        <f t="shared" si="3"/>
        <v>1001</v>
      </c>
      <c r="BV22" s="91">
        <f t="shared" si="3"/>
        <v>1020</v>
      </c>
      <c r="BW22" s="91">
        <f t="shared" si="3"/>
        <v>1102</v>
      </c>
      <c r="BX22" s="91">
        <f t="shared" si="3"/>
        <v>1160</v>
      </c>
      <c r="BY22" s="91">
        <f t="shared" si="3"/>
        <v>1081</v>
      </c>
      <c r="BZ22" s="91">
        <f t="shared" si="3"/>
        <v>1189</v>
      </c>
      <c r="CA22" s="91">
        <f t="shared" si="3"/>
        <v>1140</v>
      </c>
      <c r="CB22" s="91">
        <f t="shared" si="3"/>
        <v>1045</v>
      </c>
      <c r="CC22" s="91">
        <f t="shared" si="3"/>
        <v>647</v>
      </c>
      <c r="CD22" s="91">
        <f t="shared" si="3"/>
        <v>674</v>
      </c>
      <c r="CE22" s="91">
        <f t="shared" si="3"/>
        <v>826</v>
      </c>
      <c r="CF22" s="91">
        <f t="shared" si="3"/>
        <v>708</v>
      </c>
      <c r="CG22" s="91">
        <f t="shared" si="3"/>
        <v>780</v>
      </c>
      <c r="CH22" s="91">
        <f t="shared" si="3"/>
        <v>712</v>
      </c>
      <c r="CI22" s="91">
        <f t="shared" si="3"/>
        <v>731</v>
      </c>
      <c r="CJ22" s="91">
        <f t="shared" si="3"/>
        <v>629</v>
      </c>
      <c r="CK22" s="91">
        <f t="shared" si="3"/>
        <v>641</v>
      </c>
      <c r="CL22" s="91">
        <f t="shared" si="3"/>
        <v>540</v>
      </c>
      <c r="CM22" s="91">
        <f t="shared" si="3"/>
        <v>490</v>
      </c>
      <c r="CN22" s="91">
        <f t="shared" si="3"/>
        <v>536</v>
      </c>
      <c r="CO22" s="91">
        <f t="shared" si="3"/>
        <v>466</v>
      </c>
      <c r="CP22" s="91">
        <f t="shared" si="3"/>
        <v>430</v>
      </c>
      <c r="CQ22" s="91">
        <f t="shared" si="3"/>
        <v>344</v>
      </c>
      <c r="CR22" s="91">
        <f t="shared" si="3"/>
        <v>283</v>
      </c>
      <c r="CS22" s="91">
        <f t="shared" si="3"/>
        <v>251</v>
      </c>
      <c r="CT22" s="91">
        <f t="shared" si="3"/>
        <v>211</v>
      </c>
      <c r="CU22" s="91">
        <f t="shared" si="3"/>
        <v>164</v>
      </c>
      <c r="CV22" s="91">
        <f t="shared" si="3"/>
        <v>121</v>
      </c>
      <c r="CW22" s="91">
        <f t="shared" si="3"/>
        <v>99</v>
      </c>
      <c r="CX22" s="91">
        <f t="shared" si="3"/>
        <v>67</v>
      </c>
      <c r="CY22" s="91">
        <f>SUM(CY4,CY7,CY10,CY13,CY16,CY19)</f>
        <v>127</v>
      </c>
      <c r="CZ22" s="92">
        <f>SUM(C22:CY22)</f>
        <v>68845</v>
      </c>
    </row>
    <row r="23" spans="1:227" s="89" customFormat="1" ht="11.25" customHeight="1" x14ac:dyDescent="0.15">
      <c r="A23" s="216"/>
      <c r="B23" s="93" t="s">
        <v>15</v>
      </c>
      <c r="C23" s="94">
        <f>SUM(C5,C8,C11,C14,C17,C20)</f>
        <v>769</v>
      </c>
      <c r="D23" s="94">
        <f t="shared" ref="D23:BO23" si="4">SUM(D5,D8,D11,D14,D17,D20)</f>
        <v>887</v>
      </c>
      <c r="E23" s="94">
        <f t="shared" si="4"/>
        <v>928</v>
      </c>
      <c r="F23" s="94">
        <f t="shared" si="4"/>
        <v>1028</v>
      </c>
      <c r="G23" s="94">
        <f t="shared" si="4"/>
        <v>1033</v>
      </c>
      <c r="H23" s="94">
        <f t="shared" si="4"/>
        <v>1093</v>
      </c>
      <c r="I23" s="94">
        <f t="shared" si="4"/>
        <v>1179</v>
      </c>
      <c r="J23" s="94">
        <f t="shared" si="4"/>
        <v>1242</v>
      </c>
      <c r="K23" s="94">
        <f t="shared" si="4"/>
        <v>1183</v>
      </c>
      <c r="L23" s="94">
        <f t="shared" si="4"/>
        <v>1228</v>
      </c>
      <c r="M23" s="94">
        <f t="shared" si="4"/>
        <v>1254</v>
      </c>
      <c r="N23" s="94">
        <f t="shared" si="4"/>
        <v>1261</v>
      </c>
      <c r="O23" s="94">
        <f t="shared" si="4"/>
        <v>1295</v>
      </c>
      <c r="P23" s="94">
        <f t="shared" si="4"/>
        <v>1328</v>
      </c>
      <c r="Q23" s="94">
        <f t="shared" si="4"/>
        <v>1325</v>
      </c>
      <c r="R23" s="94">
        <f t="shared" si="4"/>
        <v>1306</v>
      </c>
      <c r="S23" s="94">
        <f t="shared" si="4"/>
        <v>1340</v>
      </c>
      <c r="T23" s="94">
        <f t="shared" si="4"/>
        <v>1319</v>
      </c>
      <c r="U23" s="94">
        <f t="shared" si="4"/>
        <v>1236</v>
      </c>
      <c r="V23" s="94">
        <f t="shared" si="4"/>
        <v>1106</v>
      </c>
      <c r="W23" s="94">
        <f t="shared" si="4"/>
        <v>1147</v>
      </c>
      <c r="X23" s="94">
        <f t="shared" si="4"/>
        <v>1059</v>
      </c>
      <c r="Y23" s="94">
        <f t="shared" si="4"/>
        <v>1106</v>
      </c>
      <c r="Z23" s="94">
        <f t="shared" si="4"/>
        <v>1012</v>
      </c>
      <c r="AA23" s="94">
        <f t="shared" si="4"/>
        <v>1064</v>
      </c>
      <c r="AB23" s="94">
        <f t="shared" si="4"/>
        <v>1099</v>
      </c>
      <c r="AC23" s="94">
        <f t="shared" si="4"/>
        <v>1091</v>
      </c>
      <c r="AD23" s="94">
        <f t="shared" si="4"/>
        <v>1045</v>
      </c>
      <c r="AE23" s="94">
        <f t="shared" si="4"/>
        <v>1052</v>
      </c>
      <c r="AF23" s="94">
        <f t="shared" si="4"/>
        <v>1124</v>
      </c>
      <c r="AG23" s="94">
        <f t="shared" si="4"/>
        <v>1164</v>
      </c>
      <c r="AH23" s="94">
        <f t="shared" si="4"/>
        <v>1150</v>
      </c>
      <c r="AI23" s="94">
        <f t="shared" si="4"/>
        <v>1163</v>
      </c>
      <c r="AJ23" s="94">
        <f t="shared" si="4"/>
        <v>1195</v>
      </c>
      <c r="AK23" s="94">
        <f t="shared" si="4"/>
        <v>1245</v>
      </c>
      <c r="AL23" s="94">
        <f t="shared" si="4"/>
        <v>1221</v>
      </c>
      <c r="AM23" s="94">
        <f t="shared" si="4"/>
        <v>1301</v>
      </c>
      <c r="AN23" s="94">
        <f t="shared" si="4"/>
        <v>1411</v>
      </c>
      <c r="AO23" s="94">
        <f t="shared" si="4"/>
        <v>1434</v>
      </c>
      <c r="AP23" s="94">
        <f t="shared" si="4"/>
        <v>1405</v>
      </c>
      <c r="AQ23" s="94">
        <f t="shared" si="4"/>
        <v>1623</v>
      </c>
      <c r="AR23" s="94">
        <f t="shared" si="4"/>
        <v>1511</v>
      </c>
      <c r="AS23" s="94">
        <f t="shared" si="4"/>
        <v>1570</v>
      </c>
      <c r="AT23" s="94">
        <f t="shared" si="4"/>
        <v>1571</v>
      </c>
      <c r="AU23" s="94">
        <f t="shared" si="4"/>
        <v>1654</v>
      </c>
      <c r="AV23" s="94">
        <f t="shared" si="4"/>
        <v>1682</v>
      </c>
      <c r="AW23" s="94">
        <f t="shared" si="4"/>
        <v>1740</v>
      </c>
      <c r="AX23" s="94">
        <f t="shared" si="4"/>
        <v>1713</v>
      </c>
      <c r="AY23" s="94">
        <f t="shared" si="4"/>
        <v>1714</v>
      </c>
      <c r="AZ23" s="94">
        <f t="shared" si="4"/>
        <v>1870</v>
      </c>
      <c r="BA23" s="94">
        <f t="shared" si="4"/>
        <v>1923</v>
      </c>
      <c r="BB23" s="94">
        <f t="shared" si="4"/>
        <v>1970</v>
      </c>
      <c r="BC23" s="94">
        <f t="shared" si="4"/>
        <v>1874</v>
      </c>
      <c r="BD23" s="94">
        <f t="shared" si="4"/>
        <v>1927</v>
      </c>
      <c r="BE23" s="94">
        <f t="shared" si="4"/>
        <v>1790</v>
      </c>
      <c r="BF23" s="94">
        <f t="shared" si="4"/>
        <v>1774</v>
      </c>
      <c r="BG23" s="94">
        <f t="shared" si="4"/>
        <v>1732</v>
      </c>
      <c r="BH23" s="94">
        <f t="shared" si="4"/>
        <v>1838</v>
      </c>
      <c r="BI23" s="94">
        <f t="shared" si="4"/>
        <v>1445</v>
      </c>
      <c r="BJ23" s="94">
        <f t="shared" si="4"/>
        <v>1747</v>
      </c>
      <c r="BK23" s="94">
        <f t="shared" si="4"/>
        <v>1677</v>
      </c>
      <c r="BL23" s="94">
        <f t="shared" si="4"/>
        <v>1828</v>
      </c>
      <c r="BM23" s="94">
        <f t="shared" si="4"/>
        <v>1715</v>
      </c>
      <c r="BN23" s="94">
        <f t="shared" si="4"/>
        <v>1756</v>
      </c>
      <c r="BO23" s="94">
        <f t="shared" si="4"/>
        <v>1914</v>
      </c>
      <c r="BP23" s="94">
        <f t="shared" ref="BP23:CZ23" si="5">SUM(BP5,BP8,BP11,BP14,BP17,BP20)</f>
        <v>1828</v>
      </c>
      <c r="BQ23" s="94">
        <f t="shared" si="5"/>
        <v>1841</v>
      </c>
      <c r="BR23" s="94">
        <f t="shared" si="5"/>
        <v>1766</v>
      </c>
      <c r="BS23" s="94">
        <f t="shared" si="5"/>
        <v>1859</v>
      </c>
      <c r="BT23" s="94">
        <f t="shared" si="5"/>
        <v>1852</v>
      </c>
      <c r="BU23" s="94">
        <f t="shared" si="5"/>
        <v>1955</v>
      </c>
      <c r="BV23" s="94">
        <f t="shared" si="5"/>
        <v>1967</v>
      </c>
      <c r="BW23" s="94">
        <f t="shared" si="5"/>
        <v>2077</v>
      </c>
      <c r="BX23" s="94">
        <f t="shared" si="5"/>
        <v>2131</v>
      </c>
      <c r="BY23" s="94">
        <f t="shared" si="5"/>
        <v>2029</v>
      </c>
      <c r="BZ23" s="94">
        <f t="shared" si="5"/>
        <v>2222</v>
      </c>
      <c r="CA23" s="94">
        <f t="shared" si="5"/>
        <v>2076</v>
      </c>
      <c r="CB23" s="94">
        <f t="shared" si="5"/>
        <v>1881</v>
      </c>
      <c r="CC23" s="94">
        <f t="shared" si="5"/>
        <v>1166</v>
      </c>
      <c r="CD23" s="94">
        <f t="shared" si="5"/>
        <v>1211</v>
      </c>
      <c r="CE23" s="94">
        <f t="shared" si="5"/>
        <v>1404</v>
      </c>
      <c r="CF23" s="94">
        <f t="shared" si="5"/>
        <v>1224</v>
      </c>
      <c r="CG23" s="94">
        <f t="shared" si="5"/>
        <v>1300</v>
      </c>
      <c r="CH23" s="94">
        <f t="shared" si="5"/>
        <v>1171</v>
      </c>
      <c r="CI23" s="94">
        <f t="shared" si="5"/>
        <v>1184</v>
      </c>
      <c r="CJ23" s="94">
        <f t="shared" si="5"/>
        <v>994</v>
      </c>
      <c r="CK23" s="94">
        <f t="shared" si="5"/>
        <v>935</v>
      </c>
      <c r="CL23" s="94">
        <f t="shared" si="5"/>
        <v>878</v>
      </c>
      <c r="CM23" s="94">
        <f t="shared" si="5"/>
        <v>751</v>
      </c>
      <c r="CN23" s="94">
        <f t="shared" si="5"/>
        <v>806</v>
      </c>
      <c r="CO23" s="94">
        <f t="shared" si="5"/>
        <v>668</v>
      </c>
      <c r="CP23" s="94">
        <f t="shared" si="5"/>
        <v>580</v>
      </c>
      <c r="CQ23" s="94">
        <f t="shared" si="5"/>
        <v>469</v>
      </c>
      <c r="CR23" s="94">
        <f t="shared" si="5"/>
        <v>376</v>
      </c>
      <c r="CS23" s="94">
        <f t="shared" si="5"/>
        <v>342</v>
      </c>
      <c r="CT23" s="94">
        <f t="shared" si="5"/>
        <v>267</v>
      </c>
      <c r="CU23" s="94">
        <f t="shared" si="5"/>
        <v>198</v>
      </c>
      <c r="CV23" s="94">
        <f t="shared" si="5"/>
        <v>149</v>
      </c>
      <c r="CW23" s="94">
        <f t="shared" si="5"/>
        <v>116</v>
      </c>
      <c r="CX23" s="94">
        <f t="shared" si="5"/>
        <v>79</v>
      </c>
      <c r="CY23" s="94">
        <f t="shared" si="5"/>
        <v>136</v>
      </c>
      <c r="CZ23" s="94">
        <f t="shared" si="5"/>
        <v>132274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&amp;L&amp;P/5&amp;C町別・年齢各歳別（1歳毎）人口&amp;R令和6年10月1日現在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view="pageBreakPreview" zoomScaleNormal="100" zoomScaleSheetLayoutView="100" workbookViewId="0">
      <pane ySplit="1" topLeftCell="A74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29" bestFit="1" customWidth="1"/>
    <col min="2" max="2" width="3.125" style="29" bestFit="1" customWidth="1"/>
    <col min="3" max="13" width="6.25" style="29" customWidth="1"/>
    <col min="14" max="14" width="7.125" style="112" bestFit="1" customWidth="1"/>
    <col min="15" max="16384" width="9" style="29"/>
  </cols>
  <sheetData>
    <row r="1" spans="1:14" s="31" customFormat="1" ht="13.5" customHeight="1" x14ac:dyDescent="0.15">
      <c r="A1" s="218" t="s">
        <v>16</v>
      </c>
      <c r="B1" s="218"/>
      <c r="C1" s="30" t="s">
        <v>86</v>
      </c>
      <c r="D1" s="30" t="s">
        <v>87</v>
      </c>
      <c r="E1" s="30" t="s">
        <v>88</v>
      </c>
      <c r="F1" s="30" t="s">
        <v>89</v>
      </c>
      <c r="G1" s="30" t="s">
        <v>90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95</v>
      </c>
      <c r="M1" s="95" t="s">
        <v>17</v>
      </c>
      <c r="N1" s="104" t="s">
        <v>18</v>
      </c>
    </row>
    <row r="2" spans="1:14" s="33" customFormat="1" ht="13.5" customHeight="1" outlineLevel="1" x14ac:dyDescent="0.15">
      <c r="A2" s="224" t="s">
        <v>45</v>
      </c>
      <c r="B2" s="32" t="s">
        <v>13</v>
      </c>
      <c r="C2" s="53">
        <v>1530</v>
      </c>
      <c r="D2" s="53">
        <v>1934</v>
      </c>
      <c r="E2" s="53">
        <v>1677</v>
      </c>
      <c r="F2" s="53">
        <v>1834</v>
      </c>
      <c r="G2" s="53">
        <v>2363</v>
      </c>
      <c r="H2" s="53">
        <v>2492</v>
      </c>
      <c r="I2" s="53">
        <v>2275</v>
      </c>
      <c r="J2" s="53">
        <v>2113</v>
      </c>
      <c r="K2" s="53">
        <v>961</v>
      </c>
      <c r="L2" s="53">
        <v>212</v>
      </c>
      <c r="M2" s="96">
        <v>2</v>
      </c>
      <c r="N2" s="105">
        <v>17393</v>
      </c>
    </row>
    <row r="3" spans="1:14" s="33" customFormat="1" ht="13.5" customHeight="1" outlineLevel="1" x14ac:dyDescent="0.15">
      <c r="A3" s="225"/>
      <c r="B3" s="34" t="s">
        <v>14</v>
      </c>
      <c r="C3" s="54">
        <v>1437</v>
      </c>
      <c r="D3" s="54">
        <v>1721</v>
      </c>
      <c r="E3" s="54">
        <v>1496</v>
      </c>
      <c r="F3" s="54">
        <v>1869</v>
      </c>
      <c r="G3" s="54">
        <v>2470</v>
      </c>
      <c r="H3" s="54">
        <v>2753</v>
      </c>
      <c r="I3" s="54">
        <v>2565</v>
      </c>
      <c r="J3" s="54">
        <v>2582</v>
      </c>
      <c r="K3" s="54">
        <v>1703</v>
      </c>
      <c r="L3" s="54">
        <v>652</v>
      </c>
      <c r="M3" s="97">
        <v>40</v>
      </c>
      <c r="N3" s="106">
        <v>19288</v>
      </c>
    </row>
    <row r="4" spans="1:14" s="33" customFormat="1" ht="13.5" customHeight="1" outlineLevel="1" x14ac:dyDescent="0.15">
      <c r="A4" s="226"/>
      <c r="B4" s="35" t="s">
        <v>15</v>
      </c>
      <c r="C4" s="55">
        <v>2967</v>
      </c>
      <c r="D4" s="55">
        <v>3655</v>
      </c>
      <c r="E4" s="55">
        <v>3173</v>
      </c>
      <c r="F4" s="55">
        <v>3703</v>
      </c>
      <c r="G4" s="55">
        <v>4833</v>
      </c>
      <c r="H4" s="55">
        <v>5245</v>
      </c>
      <c r="I4" s="55">
        <v>4840</v>
      </c>
      <c r="J4" s="55">
        <v>4695</v>
      </c>
      <c r="K4" s="55">
        <v>2664</v>
      </c>
      <c r="L4" s="55">
        <v>864</v>
      </c>
      <c r="M4" s="98">
        <v>42</v>
      </c>
      <c r="N4" s="107">
        <v>36681</v>
      </c>
    </row>
    <row r="5" spans="1:14" s="36" customFormat="1" outlineLevel="1" x14ac:dyDescent="0.15">
      <c r="A5" s="224" t="s">
        <v>44</v>
      </c>
      <c r="B5" s="32" t="s">
        <v>13</v>
      </c>
      <c r="C5" s="53">
        <v>438</v>
      </c>
      <c r="D5" s="53">
        <v>583</v>
      </c>
      <c r="E5" s="53">
        <v>523</v>
      </c>
      <c r="F5" s="53">
        <v>508</v>
      </c>
      <c r="G5" s="53">
        <v>642</v>
      </c>
      <c r="H5" s="53">
        <v>690</v>
      </c>
      <c r="I5" s="53">
        <v>545</v>
      </c>
      <c r="J5" s="53">
        <v>491</v>
      </c>
      <c r="K5" s="53">
        <v>232</v>
      </c>
      <c r="L5" s="53">
        <v>36</v>
      </c>
      <c r="M5" s="96">
        <v>1</v>
      </c>
      <c r="N5" s="105">
        <v>4689</v>
      </c>
    </row>
    <row r="6" spans="1:14" s="36" customFormat="1" outlineLevel="1" x14ac:dyDescent="0.15">
      <c r="A6" s="225"/>
      <c r="B6" s="34" t="s">
        <v>14</v>
      </c>
      <c r="C6" s="54">
        <v>439</v>
      </c>
      <c r="D6" s="54">
        <v>568</v>
      </c>
      <c r="E6" s="54">
        <v>441</v>
      </c>
      <c r="F6" s="54">
        <v>464</v>
      </c>
      <c r="G6" s="54">
        <v>643</v>
      </c>
      <c r="H6" s="54">
        <v>700</v>
      </c>
      <c r="I6" s="54">
        <v>597</v>
      </c>
      <c r="J6" s="54">
        <v>588</v>
      </c>
      <c r="K6" s="54">
        <v>382</v>
      </c>
      <c r="L6" s="54">
        <v>123</v>
      </c>
      <c r="M6" s="97">
        <v>9</v>
      </c>
      <c r="N6" s="106">
        <v>4954</v>
      </c>
    </row>
    <row r="7" spans="1:14" s="36" customFormat="1" outlineLevel="1" x14ac:dyDescent="0.15">
      <c r="A7" s="226"/>
      <c r="B7" s="35" t="s">
        <v>15</v>
      </c>
      <c r="C7" s="55">
        <v>877</v>
      </c>
      <c r="D7" s="55">
        <v>1151</v>
      </c>
      <c r="E7" s="55">
        <v>964</v>
      </c>
      <c r="F7" s="55">
        <v>972</v>
      </c>
      <c r="G7" s="55">
        <v>1285</v>
      </c>
      <c r="H7" s="55">
        <v>1390</v>
      </c>
      <c r="I7" s="55">
        <v>1142</v>
      </c>
      <c r="J7" s="55">
        <v>1079</v>
      </c>
      <c r="K7" s="55">
        <v>614</v>
      </c>
      <c r="L7" s="55">
        <v>159</v>
      </c>
      <c r="M7" s="98">
        <v>10</v>
      </c>
      <c r="N7" s="107">
        <v>9643</v>
      </c>
    </row>
    <row r="8" spans="1:14" s="36" customFormat="1" outlineLevel="1" x14ac:dyDescent="0.15">
      <c r="A8" s="224" t="s">
        <v>43</v>
      </c>
      <c r="B8" s="32" t="s">
        <v>13</v>
      </c>
      <c r="C8" s="53">
        <v>226</v>
      </c>
      <c r="D8" s="53">
        <v>240</v>
      </c>
      <c r="E8" s="53">
        <v>254</v>
      </c>
      <c r="F8" s="53">
        <v>267</v>
      </c>
      <c r="G8" s="53">
        <v>369</v>
      </c>
      <c r="H8" s="53">
        <v>338</v>
      </c>
      <c r="I8" s="53">
        <v>365</v>
      </c>
      <c r="J8" s="53">
        <v>396</v>
      </c>
      <c r="K8" s="53">
        <v>164</v>
      </c>
      <c r="L8" s="53">
        <v>36</v>
      </c>
      <c r="M8" s="96">
        <v>0</v>
      </c>
      <c r="N8" s="105">
        <v>2655</v>
      </c>
    </row>
    <row r="9" spans="1:14" s="36" customFormat="1" outlineLevel="1" x14ac:dyDescent="0.15">
      <c r="A9" s="225"/>
      <c r="B9" s="34" t="s">
        <v>14</v>
      </c>
      <c r="C9" s="54">
        <v>224</v>
      </c>
      <c r="D9" s="54">
        <v>222</v>
      </c>
      <c r="E9" s="54">
        <v>232</v>
      </c>
      <c r="F9" s="54">
        <v>247</v>
      </c>
      <c r="G9" s="54">
        <v>371</v>
      </c>
      <c r="H9" s="54">
        <v>353</v>
      </c>
      <c r="I9" s="54">
        <v>375</v>
      </c>
      <c r="J9" s="54">
        <v>448</v>
      </c>
      <c r="K9" s="54">
        <v>260</v>
      </c>
      <c r="L9" s="54">
        <v>110</v>
      </c>
      <c r="M9" s="97">
        <v>5</v>
      </c>
      <c r="N9" s="106">
        <v>2847</v>
      </c>
    </row>
    <row r="10" spans="1:14" s="36" customFormat="1" outlineLevel="1" x14ac:dyDescent="0.15">
      <c r="A10" s="226"/>
      <c r="B10" s="35" t="s">
        <v>15</v>
      </c>
      <c r="C10" s="55">
        <v>450</v>
      </c>
      <c r="D10" s="55">
        <v>462</v>
      </c>
      <c r="E10" s="55">
        <v>486</v>
      </c>
      <c r="F10" s="55">
        <v>514</v>
      </c>
      <c r="G10" s="55">
        <v>740</v>
      </c>
      <c r="H10" s="55">
        <v>691</v>
      </c>
      <c r="I10" s="55">
        <v>740</v>
      </c>
      <c r="J10" s="55">
        <v>844</v>
      </c>
      <c r="K10" s="55">
        <v>424</v>
      </c>
      <c r="L10" s="55">
        <v>146</v>
      </c>
      <c r="M10" s="98">
        <v>5</v>
      </c>
      <c r="N10" s="107">
        <v>5502</v>
      </c>
    </row>
    <row r="11" spans="1:14" s="36" customFormat="1" outlineLevel="1" x14ac:dyDescent="0.15">
      <c r="A11" s="224" t="s">
        <v>42</v>
      </c>
      <c r="B11" s="32" t="s">
        <v>13</v>
      </c>
      <c r="C11" s="53">
        <v>78</v>
      </c>
      <c r="D11" s="53">
        <v>138</v>
      </c>
      <c r="E11" s="53">
        <v>116</v>
      </c>
      <c r="F11" s="53">
        <v>117</v>
      </c>
      <c r="G11" s="53">
        <v>191</v>
      </c>
      <c r="H11" s="53">
        <v>283</v>
      </c>
      <c r="I11" s="53">
        <v>301</v>
      </c>
      <c r="J11" s="53">
        <v>320</v>
      </c>
      <c r="K11" s="53">
        <v>156</v>
      </c>
      <c r="L11" s="53">
        <v>37</v>
      </c>
      <c r="M11" s="96">
        <v>2</v>
      </c>
      <c r="N11" s="105">
        <v>1739</v>
      </c>
    </row>
    <row r="12" spans="1:14" s="36" customFormat="1" outlineLevel="1" x14ac:dyDescent="0.15">
      <c r="A12" s="225"/>
      <c r="B12" s="34" t="s">
        <v>14</v>
      </c>
      <c r="C12" s="54">
        <v>86</v>
      </c>
      <c r="D12" s="54">
        <v>154</v>
      </c>
      <c r="E12" s="54">
        <v>106</v>
      </c>
      <c r="F12" s="54">
        <v>119</v>
      </c>
      <c r="G12" s="54">
        <v>179</v>
      </c>
      <c r="H12" s="54">
        <v>282</v>
      </c>
      <c r="I12" s="54">
        <v>291</v>
      </c>
      <c r="J12" s="54">
        <v>330</v>
      </c>
      <c r="K12" s="54">
        <v>279</v>
      </c>
      <c r="L12" s="54">
        <v>129</v>
      </c>
      <c r="M12" s="97">
        <v>10</v>
      </c>
      <c r="N12" s="106">
        <v>1965</v>
      </c>
    </row>
    <row r="13" spans="1:14" s="36" customFormat="1" outlineLevel="1" x14ac:dyDescent="0.15">
      <c r="A13" s="226"/>
      <c r="B13" s="35" t="s">
        <v>15</v>
      </c>
      <c r="C13" s="55">
        <v>164</v>
      </c>
      <c r="D13" s="55">
        <v>292</v>
      </c>
      <c r="E13" s="55">
        <v>222</v>
      </c>
      <c r="F13" s="55">
        <v>236</v>
      </c>
      <c r="G13" s="55">
        <v>370</v>
      </c>
      <c r="H13" s="55">
        <v>565</v>
      </c>
      <c r="I13" s="55">
        <v>592</v>
      </c>
      <c r="J13" s="55">
        <v>650</v>
      </c>
      <c r="K13" s="55">
        <v>435</v>
      </c>
      <c r="L13" s="55">
        <v>166</v>
      </c>
      <c r="M13" s="98">
        <v>12</v>
      </c>
      <c r="N13" s="107">
        <v>3704</v>
      </c>
    </row>
    <row r="14" spans="1:14" s="36" customFormat="1" outlineLevel="1" x14ac:dyDescent="0.15">
      <c r="A14" s="224" t="s">
        <v>41</v>
      </c>
      <c r="B14" s="32" t="s">
        <v>13</v>
      </c>
      <c r="C14" s="53">
        <v>1340</v>
      </c>
      <c r="D14" s="53">
        <v>1715</v>
      </c>
      <c r="E14" s="53">
        <v>1441</v>
      </c>
      <c r="F14" s="53">
        <v>1499</v>
      </c>
      <c r="G14" s="53">
        <v>1916</v>
      </c>
      <c r="H14" s="53">
        <v>1927</v>
      </c>
      <c r="I14" s="53">
        <v>1487</v>
      </c>
      <c r="J14" s="53">
        <v>1445</v>
      </c>
      <c r="K14" s="53">
        <v>919</v>
      </c>
      <c r="L14" s="53">
        <v>155</v>
      </c>
      <c r="M14" s="96">
        <v>0</v>
      </c>
      <c r="N14" s="105">
        <v>13844</v>
      </c>
    </row>
    <row r="15" spans="1:14" s="36" customFormat="1" outlineLevel="1" x14ac:dyDescent="0.15">
      <c r="A15" s="225"/>
      <c r="B15" s="34" t="s">
        <v>14</v>
      </c>
      <c r="C15" s="54">
        <v>1193</v>
      </c>
      <c r="D15" s="54">
        <v>1597</v>
      </c>
      <c r="E15" s="54">
        <v>1118</v>
      </c>
      <c r="F15" s="54">
        <v>1363</v>
      </c>
      <c r="G15" s="54">
        <v>2021</v>
      </c>
      <c r="H15" s="54">
        <v>2039</v>
      </c>
      <c r="I15" s="54">
        <v>1733</v>
      </c>
      <c r="J15" s="54">
        <v>1850</v>
      </c>
      <c r="K15" s="54">
        <v>1286</v>
      </c>
      <c r="L15" s="54">
        <v>321</v>
      </c>
      <c r="M15" s="97">
        <v>9</v>
      </c>
      <c r="N15" s="106">
        <v>14530</v>
      </c>
    </row>
    <row r="16" spans="1:14" s="36" customFormat="1" outlineLevel="1" x14ac:dyDescent="0.15">
      <c r="A16" s="226"/>
      <c r="B16" s="35" t="s">
        <v>15</v>
      </c>
      <c r="C16" s="55">
        <v>2533</v>
      </c>
      <c r="D16" s="55">
        <v>3312</v>
      </c>
      <c r="E16" s="55">
        <v>2559</v>
      </c>
      <c r="F16" s="55">
        <v>2862</v>
      </c>
      <c r="G16" s="55">
        <v>3937</v>
      </c>
      <c r="H16" s="55">
        <v>3966</v>
      </c>
      <c r="I16" s="55">
        <v>3220</v>
      </c>
      <c r="J16" s="55">
        <v>3295</v>
      </c>
      <c r="K16" s="55">
        <v>2205</v>
      </c>
      <c r="L16" s="55">
        <v>476</v>
      </c>
      <c r="M16" s="98">
        <v>9</v>
      </c>
      <c r="N16" s="107">
        <v>28374</v>
      </c>
    </row>
    <row r="17" spans="1:14" s="36" customFormat="1" outlineLevel="1" x14ac:dyDescent="0.15">
      <c r="A17" s="224" t="s">
        <v>40</v>
      </c>
      <c r="B17" s="32" t="s">
        <v>13</v>
      </c>
      <c r="C17" s="53">
        <v>47</v>
      </c>
      <c r="D17" s="53">
        <v>51</v>
      </c>
      <c r="E17" s="53">
        <v>64</v>
      </c>
      <c r="F17" s="53">
        <v>56</v>
      </c>
      <c r="G17" s="53">
        <v>87</v>
      </c>
      <c r="H17" s="53">
        <v>150</v>
      </c>
      <c r="I17" s="53">
        <v>179</v>
      </c>
      <c r="J17" s="53">
        <v>165</v>
      </c>
      <c r="K17" s="53">
        <v>78</v>
      </c>
      <c r="L17" s="53">
        <v>21</v>
      </c>
      <c r="M17" s="96">
        <v>0</v>
      </c>
      <c r="N17" s="105">
        <v>898</v>
      </c>
    </row>
    <row r="18" spans="1:14" s="36" customFormat="1" outlineLevel="1" x14ac:dyDescent="0.15">
      <c r="A18" s="225"/>
      <c r="B18" s="34" t="s">
        <v>14</v>
      </c>
      <c r="C18" s="54">
        <v>43</v>
      </c>
      <c r="D18" s="54">
        <v>58</v>
      </c>
      <c r="E18" s="54">
        <v>47</v>
      </c>
      <c r="F18" s="54">
        <v>74</v>
      </c>
      <c r="G18" s="54">
        <v>78</v>
      </c>
      <c r="H18" s="54">
        <v>138</v>
      </c>
      <c r="I18" s="54">
        <v>152</v>
      </c>
      <c r="J18" s="54">
        <v>178</v>
      </c>
      <c r="K18" s="54">
        <v>153</v>
      </c>
      <c r="L18" s="54">
        <v>53</v>
      </c>
      <c r="M18" s="97">
        <v>3</v>
      </c>
      <c r="N18" s="106">
        <v>977</v>
      </c>
    </row>
    <row r="19" spans="1:14" s="36" customFormat="1" outlineLevel="1" x14ac:dyDescent="0.15">
      <c r="A19" s="226"/>
      <c r="B19" s="35" t="s">
        <v>15</v>
      </c>
      <c r="C19" s="55">
        <v>90</v>
      </c>
      <c r="D19" s="55">
        <v>109</v>
      </c>
      <c r="E19" s="55">
        <v>111</v>
      </c>
      <c r="F19" s="55">
        <v>130</v>
      </c>
      <c r="G19" s="55">
        <v>165</v>
      </c>
      <c r="H19" s="55">
        <v>288</v>
      </c>
      <c r="I19" s="55">
        <v>331</v>
      </c>
      <c r="J19" s="55">
        <v>343</v>
      </c>
      <c r="K19" s="55">
        <v>231</v>
      </c>
      <c r="L19" s="55">
        <v>74</v>
      </c>
      <c r="M19" s="98">
        <v>3</v>
      </c>
      <c r="N19" s="107">
        <v>1875</v>
      </c>
    </row>
    <row r="20" spans="1:14" s="36" customFormat="1" outlineLevel="1" x14ac:dyDescent="0.15">
      <c r="A20" s="224" t="s">
        <v>39</v>
      </c>
      <c r="B20" s="32" t="s">
        <v>13</v>
      </c>
      <c r="C20" s="53">
        <v>206</v>
      </c>
      <c r="D20" s="53">
        <v>185</v>
      </c>
      <c r="E20" s="53">
        <v>164</v>
      </c>
      <c r="F20" s="53">
        <v>242</v>
      </c>
      <c r="G20" s="53">
        <v>298</v>
      </c>
      <c r="H20" s="53">
        <v>295</v>
      </c>
      <c r="I20" s="53">
        <v>407</v>
      </c>
      <c r="J20" s="53">
        <v>427</v>
      </c>
      <c r="K20" s="53">
        <v>187</v>
      </c>
      <c r="L20" s="53">
        <v>41</v>
      </c>
      <c r="M20" s="96">
        <v>0</v>
      </c>
      <c r="N20" s="105">
        <v>2452</v>
      </c>
    </row>
    <row r="21" spans="1:14" s="36" customFormat="1" outlineLevel="1" x14ac:dyDescent="0.15">
      <c r="A21" s="225"/>
      <c r="B21" s="34" t="s">
        <v>14</v>
      </c>
      <c r="C21" s="56">
        <v>177</v>
      </c>
      <c r="D21" s="56">
        <v>195</v>
      </c>
      <c r="E21" s="56">
        <v>165</v>
      </c>
      <c r="F21" s="56">
        <v>225</v>
      </c>
      <c r="G21" s="56">
        <v>274</v>
      </c>
      <c r="H21" s="56">
        <v>337</v>
      </c>
      <c r="I21" s="56">
        <v>411</v>
      </c>
      <c r="J21" s="56">
        <v>447</v>
      </c>
      <c r="K21" s="56">
        <v>303</v>
      </c>
      <c r="L21" s="56">
        <v>130</v>
      </c>
      <c r="M21" s="99">
        <v>8</v>
      </c>
      <c r="N21" s="108">
        <v>2672</v>
      </c>
    </row>
    <row r="22" spans="1:14" s="36" customFormat="1" outlineLevel="1" x14ac:dyDescent="0.15">
      <c r="A22" s="226"/>
      <c r="B22" s="35" t="s">
        <v>15</v>
      </c>
      <c r="C22" s="55">
        <v>383</v>
      </c>
      <c r="D22" s="55">
        <v>380</v>
      </c>
      <c r="E22" s="55">
        <v>329</v>
      </c>
      <c r="F22" s="55">
        <v>467</v>
      </c>
      <c r="G22" s="55">
        <v>572</v>
      </c>
      <c r="H22" s="55">
        <v>632</v>
      </c>
      <c r="I22" s="55">
        <v>818</v>
      </c>
      <c r="J22" s="55">
        <v>874</v>
      </c>
      <c r="K22" s="55">
        <v>490</v>
      </c>
      <c r="L22" s="55">
        <v>171</v>
      </c>
      <c r="M22" s="98">
        <v>8</v>
      </c>
      <c r="N22" s="107">
        <v>5124</v>
      </c>
    </row>
    <row r="23" spans="1:14" s="33" customFormat="1" ht="13.5" customHeight="1" x14ac:dyDescent="0.15">
      <c r="A23" s="219" t="s">
        <v>32</v>
      </c>
      <c r="B23" s="71" t="s">
        <v>13</v>
      </c>
      <c r="C23" s="113">
        <v>3865</v>
      </c>
      <c r="D23" s="113">
        <v>4846</v>
      </c>
      <c r="E23" s="113">
        <v>4239</v>
      </c>
      <c r="F23" s="113">
        <v>4523</v>
      </c>
      <c r="G23" s="113">
        <v>5866</v>
      </c>
      <c r="H23" s="113">
        <v>6175</v>
      </c>
      <c r="I23" s="113">
        <v>5559</v>
      </c>
      <c r="J23" s="113">
        <v>5357</v>
      </c>
      <c r="K23" s="113">
        <v>2697</v>
      </c>
      <c r="L23" s="113">
        <v>538</v>
      </c>
      <c r="M23" s="114">
        <v>5</v>
      </c>
      <c r="N23" s="115">
        <v>43670</v>
      </c>
    </row>
    <row r="24" spans="1:14" s="33" customFormat="1" ht="13.5" customHeight="1" x14ac:dyDescent="0.15">
      <c r="A24" s="220"/>
      <c r="B24" s="76" t="s">
        <v>14</v>
      </c>
      <c r="C24" s="116">
        <v>3599</v>
      </c>
      <c r="D24" s="116">
        <v>4515</v>
      </c>
      <c r="E24" s="116">
        <v>3605</v>
      </c>
      <c r="F24" s="116">
        <v>4361</v>
      </c>
      <c r="G24" s="116">
        <v>6036</v>
      </c>
      <c r="H24" s="116">
        <v>6602</v>
      </c>
      <c r="I24" s="116">
        <v>6124</v>
      </c>
      <c r="J24" s="116">
        <v>6423</v>
      </c>
      <c r="K24" s="116">
        <v>4366</v>
      </c>
      <c r="L24" s="116">
        <v>1518</v>
      </c>
      <c r="M24" s="117">
        <v>84</v>
      </c>
      <c r="N24" s="118">
        <v>47233</v>
      </c>
    </row>
    <row r="25" spans="1:14" s="33" customFormat="1" ht="13.5" customHeight="1" x14ac:dyDescent="0.15">
      <c r="A25" s="221"/>
      <c r="B25" s="79" t="s">
        <v>15</v>
      </c>
      <c r="C25" s="119">
        <v>7464</v>
      </c>
      <c r="D25" s="119">
        <v>9361</v>
      </c>
      <c r="E25" s="119">
        <v>7844</v>
      </c>
      <c r="F25" s="119">
        <v>8884</v>
      </c>
      <c r="G25" s="119">
        <v>11902</v>
      </c>
      <c r="H25" s="119">
        <v>12777</v>
      </c>
      <c r="I25" s="119">
        <v>11683</v>
      </c>
      <c r="J25" s="119">
        <v>11780</v>
      </c>
      <c r="K25" s="119">
        <v>7063</v>
      </c>
      <c r="L25" s="119">
        <v>2056</v>
      </c>
      <c r="M25" s="120">
        <v>89</v>
      </c>
      <c r="N25" s="121">
        <v>90903</v>
      </c>
    </row>
    <row r="26" spans="1:14" s="36" customFormat="1" outlineLevel="1" x14ac:dyDescent="0.15">
      <c r="A26" s="224" t="s">
        <v>52</v>
      </c>
      <c r="B26" s="32" t="s">
        <v>13</v>
      </c>
      <c r="C26" s="57">
        <v>670</v>
      </c>
      <c r="D26" s="57">
        <v>642</v>
      </c>
      <c r="E26" s="57">
        <v>668</v>
      </c>
      <c r="F26" s="57">
        <v>784</v>
      </c>
      <c r="G26" s="57">
        <v>858</v>
      </c>
      <c r="H26" s="57">
        <v>816</v>
      </c>
      <c r="I26" s="57">
        <v>757</v>
      </c>
      <c r="J26" s="57">
        <v>1066</v>
      </c>
      <c r="K26" s="57">
        <v>376</v>
      </c>
      <c r="L26" s="57">
        <v>62</v>
      </c>
      <c r="M26" s="100">
        <v>2</v>
      </c>
      <c r="N26" s="109">
        <v>6701</v>
      </c>
    </row>
    <row r="27" spans="1:14" s="36" customFormat="1" outlineLevel="1" x14ac:dyDescent="0.15">
      <c r="A27" s="225"/>
      <c r="B27" s="34" t="s">
        <v>14</v>
      </c>
      <c r="C27" s="58">
        <v>644</v>
      </c>
      <c r="D27" s="58">
        <v>550</v>
      </c>
      <c r="E27" s="58">
        <v>584</v>
      </c>
      <c r="F27" s="58">
        <v>793</v>
      </c>
      <c r="G27" s="58">
        <v>903</v>
      </c>
      <c r="H27" s="58">
        <v>903</v>
      </c>
      <c r="I27" s="58">
        <v>866</v>
      </c>
      <c r="J27" s="58">
        <v>1240</v>
      </c>
      <c r="K27" s="58">
        <v>542</v>
      </c>
      <c r="L27" s="58">
        <v>182</v>
      </c>
      <c r="M27" s="101">
        <v>11</v>
      </c>
      <c r="N27" s="110">
        <v>7218</v>
      </c>
    </row>
    <row r="28" spans="1:14" s="36" customFormat="1" outlineLevel="1" x14ac:dyDescent="0.15">
      <c r="A28" s="226"/>
      <c r="B28" s="35" t="s">
        <v>15</v>
      </c>
      <c r="C28" s="59">
        <v>1314</v>
      </c>
      <c r="D28" s="59">
        <v>1192</v>
      </c>
      <c r="E28" s="59">
        <v>1252</v>
      </c>
      <c r="F28" s="59">
        <v>1577</v>
      </c>
      <c r="G28" s="59">
        <v>1761</v>
      </c>
      <c r="H28" s="59">
        <v>1719</v>
      </c>
      <c r="I28" s="59">
        <v>1623</v>
      </c>
      <c r="J28" s="59">
        <v>2306</v>
      </c>
      <c r="K28" s="59">
        <v>918</v>
      </c>
      <c r="L28" s="59">
        <v>244</v>
      </c>
      <c r="M28" s="102">
        <v>13</v>
      </c>
      <c r="N28" s="111">
        <v>13919</v>
      </c>
    </row>
    <row r="29" spans="1:14" s="36" customFormat="1" outlineLevel="1" x14ac:dyDescent="0.15">
      <c r="A29" s="224" t="s">
        <v>53</v>
      </c>
      <c r="B29" s="32" t="s">
        <v>13</v>
      </c>
      <c r="C29" s="57">
        <v>36</v>
      </c>
      <c r="D29" s="57">
        <v>29</v>
      </c>
      <c r="E29" s="57">
        <v>25</v>
      </c>
      <c r="F29" s="57">
        <v>34</v>
      </c>
      <c r="G29" s="57">
        <v>40</v>
      </c>
      <c r="H29" s="57">
        <v>66</v>
      </c>
      <c r="I29" s="57">
        <v>108</v>
      </c>
      <c r="J29" s="57">
        <v>96</v>
      </c>
      <c r="K29" s="57">
        <v>42</v>
      </c>
      <c r="L29" s="57">
        <v>5</v>
      </c>
      <c r="M29" s="100">
        <v>0</v>
      </c>
      <c r="N29" s="109">
        <v>481</v>
      </c>
    </row>
    <row r="30" spans="1:14" s="36" customFormat="1" outlineLevel="1" x14ac:dyDescent="0.15">
      <c r="A30" s="225"/>
      <c r="B30" s="34" t="s">
        <v>14</v>
      </c>
      <c r="C30" s="58">
        <v>19</v>
      </c>
      <c r="D30" s="58">
        <v>27</v>
      </c>
      <c r="E30" s="58">
        <v>31</v>
      </c>
      <c r="F30" s="58">
        <v>38</v>
      </c>
      <c r="G30" s="58">
        <v>41</v>
      </c>
      <c r="H30" s="58">
        <v>69</v>
      </c>
      <c r="I30" s="58">
        <v>97</v>
      </c>
      <c r="J30" s="58">
        <v>100</v>
      </c>
      <c r="K30" s="58">
        <v>77</v>
      </c>
      <c r="L30" s="58">
        <v>33</v>
      </c>
      <c r="M30" s="101">
        <v>3</v>
      </c>
      <c r="N30" s="110">
        <v>535</v>
      </c>
    </row>
    <row r="31" spans="1:14" s="36" customFormat="1" outlineLevel="1" x14ac:dyDescent="0.15">
      <c r="A31" s="226"/>
      <c r="B31" s="35" t="s">
        <v>15</v>
      </c>
      <c r="C31" s="59">
        <v>55</v>
      </c>
      <c r="D31" s="59">
        <v>56</v>
      </c>
      <c r="E31" s="59">
        <v>56</v>
      </c>
      <c r="F31" s="59">
        <v>72</v>
      </c>
      <c r="G31" s="59">
        <v>81</v>
      </c>
      <c r="H31" s="59">
        <v>135</v>
      </c>
      <c r="I31" s="59">
        <v>205</v>
      </c>
      <c r="J31" s="59">
        <v>196</v>
      </c>
      <c r="K31" s="59">
        <v>119</v>
      </c>
      <c r="L31" s="59">
        <v>38</v>
      </c>
      <c r="M31" s="102">
        <v>3</v>
      </c>
      <c r="N31" s="111">
        <v>1016</v>
      </c>
    </row>
    <row r="32" spans="1:14" s="36" customFormat="1" outlineLevel="1" x14ac:dyDescent="0.15">
      <c r="A32" s="224" t="s">
        <v>54</v>
      </c>
      <c r="B32" s="32" t="s">
        <v>13</v>
      </c>
      <c r="C32" s="57">
        <v>42</v>
      </c>
      <c r="D32" s="57">
        <v>49</v>
      </c>
      <c r="E32" s="57">
        <v>37</v>
      </c>
      <c r="F32" s="57">
        <v>43</v>
      </c>
      <c r="G32" s="57">
        <v>50</v>
      </c>
      <c r="H32" s="57">
        <v>88</v>
      </c>
      <c r="I32" s="57">
        <v>90</v>
      </c>
      <c r="J32" s="57">
        <v>108</v>
      </c>
      <c r="K32" s="57">
        <v>44</v>
      </c>
      <c r="L32" s="57">
        <v>13</v>
      </c>
      <c r="M32" s="100">
        <v>0</v>
      </c>
      <c r="N32" s="109">
        <v>564</v>
      </c>
    </row>
    <row r="33" spans="1:14" s="36" customFormat="1" outlineLevel="1" x14ac:dyDescent="0.15">
      <c r="A33" s="225"/>
      <c r="B33" s="34" t="s">
        <v>14</v>
      </c>
      <c r="C33" s="58">
        <v>40</v>
      </c>
      <c r="D33" s="58">
        <v>42</v>
      </c>
      <c r="E33" s="58">
        <v>49</v>
      </c>
      <c r="F33" s="58">
        <v>46</v>
      </c>
      <c r="G33" s="58">
        <v>56</v>
      </c>
      <c r="H33" s="58">
        <v>108</v>
      </c>
      <c r="I33" s="58">
        <v>82</v>
      </c>
      <c r="J33" s="58">
        <v>103</v>
      </c>
      <c r="K33" s="58">
        <v>79</v>
      </c>
      <c r="L33" s="58">
        <v>29</v>
      </c>
      <c r="M33" s="101">
        <v>0</v>
      </c>
      <c r="N33" s="110">
        <v>634</v>
      </c>
    </row>
    <row r="34" spans="1:14" s="36" customFormat="1" outlineLevel="1" x14ac:dyDescent="0.15">
      <c r="A34" s="226"/>
      <c r="B34" s="35" t="s">
        <v>15</v>
      </c>
      <c r="C34" s="59">
        <v>82</v>
      </c>
      <c r="D34" s="59">
        <v>91</v>
      </c>
      <c r="E34" s="59">
        <v>86</v>
      </c>
      <c r="F34" s="59">
        <v>89</v>
      </c>
      <c r="G34" s="59">
        <v>106</v>
      </c>
      <c r="H34" s="59">
        <v>196</v>
      </c>
      <c r="I34" s="59">
        <v>172</v>
      </c>
      <c r="J34" s="59">
        <v>211</v>
      </c>
      <c r="K34" s="59">
        <v>123</v>
      </c>
      <c r="L34" s="59">
        <v>42</v>
      </c>
      <c r="M34" s="102">
        <v>0</v>
      </c>
      <c r="N34" s="111">
        <v>1198</v>
      </c>
    </row>
    <row r="35" spans="1:14" s="33" customFormat="1" ht="13.5" customHeight="1" x14ac:dyDescent="0.15">
      <c r="A35" s="222" t="s">
        <v>30</v>
      </c>
      <c r="B35" s="71" t="s">
        <v>13</v>
      </c>
      <c r="C35" s="113">
        <v>748</v>
      </c>
      <c r="D35" s="113">
        <v>720</v>
      </c>
      <c r="E35" s="113">
        <v>730</v>
      </c>
      <c r="F35" s="113">
        <v>861</v>
      </c>
      <c r="G35" s="113">
        <v>948</v>
      </c>
      <c r="H35" s="113">
        <v>970</v>
      </c>
      <c r="I35" s="113">
        <v>955</v>
      </c>
      <c r="J35" s="113">
        <v>1270</v>
      </c>
      <c r="K35" s="113">
        <v>462</v>
      </c>
      <c r="L35" s="113">
        <v>80</v>
      </c>
      <c r="M35" s="114">
        <v>2</v>
      </c>
      <c r="N35" s="115">
        <v>7746</v>
      </c>
    </row>
    <row r="36" spans="1:14" s="33" customFormat="1" ht="13.5" customHeight="1" x14ac:dyDescent="0.15">
      <c r="A36" s="223"/>
      <c r="B36" s="76" t="s">
        <v>14</v>
      </c>
      <c r="C36" s="116">
        <v>703</v>
      </c>
      <c r="D36" s="116">
        <v>619</v>
      </c>
      <c r="E36" s="116">
        <v>664</v>
      </c>
      <c r="F36" s="116">
        <v>877</v>
      </c>
      <c r="G36" s="116">
        <v>1000</v>
      </c>
      <c r="H36" s="116">
        <v>1080</v>
      </c>
      <c r="I36" s="116">
        <v>1045</v>
      </c>
      <c r="J36" s="116">
        <v>1443</v>
      </c>
      <c r="K36" s="116">
        <v>698</v>
      </c>
      <c r="L36" s="116">
        <v>244</v>
      </c>
      <c r="M36" s="117">
        <v>14</v>
      </c>
      <c r="N36" s="118">
        <v>8387</v>
      </c>
    </row>
    <row r="37" spans="1:14" s="33" customFormat="1" ht="13.5" customHeight="1" x14ac:dyDescent="0.15">
      <c r="A37" s="223"/>
      <c r="B37" s="79" t="s">
        <v>15</v>
      </c>
      <c r="C37" s="119">
        <v>1451</v>
      </c>
      <c r="D37" s="119">
        <v>1339</v>
      </c>
      <c r="E37" s="119">
        <v>1394</v>
      </c>
      <c r="F37" s="119">
        <v>1738</v>
      </c>
      <c r="G37" s="119">
        <v>1948</v>
      </c>
      <c r="H37" s="119">
        <v>2050</v>
      </c>
      <c r="I37" s="119">
        <v>2000</v>
      </c>
      <c r="J37" s="119">
        <v>2713</v>
      </c>
      <c r="K37" s="119">
        <v>1160</v>
      </c>
      <c r="L37" s="119">
        <v>324</v>
      </c>
      <c r="M37" s="120">
        <v>16</v>
      </c>
      <c r="N37" s="121">
        <v>16133</v>
      </c>
    </row>
    <row r="38" spans="1:14" s="33" customFormat="1" ht="13.5" customHeight="1" x14ac:dyDescent="0.15">
      <c r="A38" s="219" t="s">
        <v>31</v>
      </c>
      <c r="B38" s="71" t="s">
        <v>13</v>
      </c>
      <c r="C38" s="72">
        <v>166</v>
      </c>
      <c r="D38" s="72">
        <v>217</v>
      </c>
      <c r="E38" s="72">
        <v>132</v>
      </c>
      <c r="F38" s="72">
        <v>206</v>
      </c>
      <c r="G38" s="72">
        <v>259</v>
      </c>
      <c r="H38" s="72">
        <v>297</v>
      </c>
      <c r="I38" s="72">
        <v>402</v>
      </c>
      <c r="J38" s="72">
        <v>374</v>
      </c>
      <c r="K38" s="72">
        <v>163</v>
      </c>
      <c r="L38" s="72">
        <v>26</v>
      </c>
      <c r="M38" s="122">
        <v>0</v>
      </c>
      <c r="N38" s="115">
        <v>2242</v>
      </c>
    </row>
    <row r="39" spans="1:14" s="33" customFormat="1" ht="13.5" customHeight="1" x14ac:dyDescent="0.15">
      <c r="A39" s="220"/>
      <c r="B39" s="76" t="s">
        <v>14</v>
      </c>
      <c r="C39" s="77">
        <v>165</v>
      </c>
      <c r="D39" s="77">
        <v>202</v>
      </c>
      <c r="E39" s="77">
        <v>148</v>
      </c>
      <c r="F39" s="77">
        <v>205</v>
      </c>
      <c r="G39" s="77">
        <v>258</v>
      </c>
      <c r="H39" s="77">
        <v>336</v>
      </c>
      <c r="I39" s="77">
        <v>409</v>
      </c>
      <c r="J39" s="77">
        <v>387</v>
      </c>
      <c r="K39" s="77">
        <v>312</v>
      </c>
      <c r="L39" s="77">
        <v>126</v>
      </c>
      <c r="M39" s="123">
        <v>4</v>
      </c>
      <c r="N39" s="118">
        <v>2552</v>
      </c>
    </row>
    <row r="40" spans="1:14" s="33" customFormat="1" ht="13.5" customHeight="1" x14ac:dyDescent="0.15">
      <c r="A40" s="221"/>
      <c r="B40" s="79" t="s">
        <v>15</v>
      </c>
      <c r="C40" s="80">
        <v>331</v>
      </c>
      <c r="D40" s="80">
        <v>419</v>
      </c>
      <c r="E40" s="80">
        <v>280</v>
      </c>
      <c r="F40" s="80">
        <v>411</v>
      </c>
      <c r="G40" s="80">
        <v>517</v>
      </c>
      <c r="H40" s="80">
        <v>633</v>
      </c>
      <c r="I40" s="80">
        <v>811</v>
      </c>
      <c r="J40" s="80">
        <v>761</v>
      </c>
      <c r="K40" s="80">
        <v>475</v>
      </c>
      <c r="L40" s="80">
        <v>152</v>
      </c>
      <c r="M40" s="124">
        <v>4</v>
      </c>
      <c r="N40" s="121">
        <v>4794</v>
      </c>
    </row>
    <row r="41" spans="1:14" s="36" customFormat="1" outlineLevel="1" x14ac:dyDescent="0.15">
      <c r="A41" s="224" t="s">
        <v>55</v>
      </c>
      <c r="B41" s="32" t="s">
        <v>13</v>
      </c>
      <c r="C41" s="53">
        <v>232</v>
      </c>
      <c r="D41" s="53">
        <v>224</v>
      </c>
      <c r="E41" s="53">
        <v>181</v>
      </c>
      <c r="F41" s="53">
        <v>260</v>
      </c>
      <c r="G41" s="53">
        <v>306</v>
      </c>
      <c r="H41" s="53">
        <v>347</v>
      </c>
      <c r="I41" s="53">
        <v>394</v>
      </c>
      <c r="J41" s="53">
        <v>410</v>
      </c>
      <c r="K41" s="53">
        <v>176</v>
      </c>
      <c r="L41" s="53">
        <v>26</v>
      </c>
      <c r="M41" s="96">
        <v>0</v>
      </c>
      <c r="N41" s="109">
        <v>2556</v>
      </c>
    </row>
    <row r="42" spans="1:14" s="36" customFormat="1" outlineLevel="1" x14ac:dyDescent="0.15">
      <c r="A42" s="225"/>
      <c r="B42" s="34" t="s">
        <v>14</v>
      </c>
      <c r="C42" s="56">
        <v>206</v>
      </c>
      <c r="D42" s="56">
        <v>228</v>
      </c>
      <c r="E42" s="56">
        <v>176</v>
      </c>
      <c r="F42" s="56">
        <v>245</v>
      </c>
      <c r="G42" s="56">
        <v>300</v>
      </c>
      <c r="H42" s="56">
        <v>324</v>
      </c>
      <c r="I42" s="56">
        <v>390</v>
      </c>
      <c r="J42" s="56">
        <v>453</v>
      </c>
      <c r="K42" s="56">
        <v>288</v>
      </c>
      <c r="L42" s="56">
        <v>107</v>
      </c>
      <c r="M42" s="99">
        <v>3</v>
      </c>
      <c r="N42" s="110">
        <v>2720</v>
      </c>
    </row>
    <row r="43" spans="1:14" s="36" customFormat="1" outlineLevel="1" x14ac:dyDescent="0.15">
      <c r="A43" s="226"/>
      <c r="B43" s="35" t="s">
        <v>15</v>
      </c>
      <c r="C43" s="60">
        <v>438</v>
      </c>
      <c r="D43" s="60">
        <v>452</v>
      </c>
      <c r="E43" s="60">
        <v>357</v>
      </c>
      <c r="F43" s="60">
        <v>505</v>
      </c>
      <c r="G43" s="60">
        <v>606</v>
      </c>
      <c r="H43" s="60">
        <v>671</v>
      </c>
      <c r="I43" s="60">
        <v>784</v>
      </c>
      <c r="J43" s="60">
        <v>863</v>
      </c>
      <c r="K43" s="60">
        <v>464</v>
      </c>
      <c r="L43" s="60">
        <v>133</v>
      </c>
      <c r="M43" s="103">
        <v>3</v>
      </c>
      <c r="N43" s="111">
        <v>5276</v>
      </c>
    </row>
    <row r="44" spans="1:14" s="36" customFormat="1" outlineLevel="1" x14ac:dyDescent="0.15">
      <c r="A44" s="224" t="s">
        <v>56</v>
      </c>
      <c r="B44" s="32" t="s">
        <v>13</v>
      </c>
      <c r="C44" s="53">
        <v>52</v>
      </c>
      <c r="D44" s="53">
        <v>58</v>
      </c>
      <c r="E44" s="53">
        <v>42</v>
      </c>
      <c r="F44" s="53">
        <v>67</v>
      </c>
      <c r="G44" s="53">
        <v>87</v>
      </c>
      <c r="H44" s="53">
        <v>99</v>
      </c>
      <c r="I44" s="53">
        <v>148</v>
      </c>
      <c r="J44" s="53">
        <v>129</v>
      </c>
      <c r="K44" s="53">
        <v>50</v>
      </c>
      <c r="L44" s="53">
        <v>14</v>
      </c>
      <c r="M44" s="96">
        <v>0</v>
      </c>
      <c r="N44" s="109">
        <v>746</v>
      </c>
    </row>
    <row r="45" spans="1:14" s="36" customFormat="1" outlineLevel="1" x14ac:dyDescent="0.15">
      <c r="A45" s="225"/>
      <c r="B45" s="34" t="s">
        <v>14</v>
      </c>
      <c r="C45" s="56">
        <v>50</v>
      </c>
      <c r="D45" s="56">
        <v>49</v>
      </c>
      <c r="E45" s="56">
        <v>53</v>
      </c>
      <c r="F45" s="56">
        <v>58</v>
      </c>
      <c r="G45" s="56">
        <v>76</v>
      </c>
      <c r="H45" s="56">
        <v>89</v>
      </c>
      <c r="I45" s="56">
        <v>143</v>
      </c>
      <c r="J45" s="56">
        <v>128</v>
      </c>
      <c r="K45" s="56">
        <v>103</v>
      </c>
      <c r="L45" s="56">
        <v>46</v>
      </c>
      <c r="M45" s="99">
        <v>2</v>
      </c>
      <c r="N45" s="110">
        <v>797</v>
      </c>
    </row>
    <row r="46" spans="1:14" s="36" customFormat="1" outlineLevel="1" x14ac:dyDescent="0.15">
      <c r="A46" s="226"/>
      <c r="B46" s="35" t="s">
        <v>15</v>
      </c>
      <c r="C46" s="60">
        <v>102</v>
      </c>
      <c r="D46" s="60">
        <v>107</v>
      </c>
      <c r="E46" s="60">
        <v>95</v>
      </c>
      <c r="F46" s="60">
        <v>125</v>
      </c>
      <c r="G46" s="60">
        <v>163</v>
      </c>
      <c r="H46" s="60">
        <v>188</v>
      </c>
      <c r="I46" s="60">
        <v>291</v>
      </c>
      <c r="J46" s="60">
        <v>257</v>
      </c>
      <c r="K46" s="60">
        <v>153</v>
      </c>
      <c r="L46" s="60">
        <v>60</v>
      </c>
      <c r="M46" s="103">
        <v>2</v>
      </c>
      <c r="N46" s="111">
        <v>1543</v>
      </c>
    </row>
    <row r="47" spans="1:14" s="33" customFormat="1" ht="13.5" customHeight="1" x14ac:dyDescent="0.15">
      <c r="A47" s="219" t="s">
        <v>33</v>
      </c>
      <c r="B47" s="71" t="s">
        <v>13</v>
      </c>
      <c r="C47" s="113">
        <v>284</v>
      </c>
      <c r="D47" s="113">
        <v>282</v>
      </c>
      <c r="E47" s="113">
        <v>223</v>
      </c>
      <c r="F47" s="113">
        <v>327</v>
      </c>
      <c r="G47" s="113">
        <v>393</v>
      </c>
      <c r="H47" s="113">
        <v>446</v>
      </c>
      <c r="I47" s="113">
        <v>542</v>
      </c>
      <c r="J47" s="113">
        <v>539</v>
      </c>
      <c r="K47" s="113">
        <v>226</v>
      </c>
      <c r="L47" s="113">
        <v>40</v>
      </c>
      <c r="M47" s="114">
        <v>0</v>
      </c>
      <c r="N47" s="115">
        <v>3302</v>
      </c>
    </row>
    <row r="48" spans="1:14" s="33" customFormat="1" ht="13.5" customHeight="1" x14ac:dyDescent="0.15">
      <c r="A48" s="220"/>
      <c r="B48" s="76" t="s">
        <v>14</v>
      </c>
      <c r="C48" s="116">
        <v>256</v>
      </c>
      <c r="D48" s="116">
        <v>277</v>
      </c>
      <c r="E48" s="116">
        <v>229</v>
      </c>
      <c r="F48" s="116">
        <v>303</v>
      </c>
      <c r="G48" s="116">
        <v>376</v>
      </c>
      <c r="H48" s="116">
        <v>413</v>
      </c>
      <c r="I48" s="116">
        <v>533</v>
      </c>
      <c r="J48" s="116">
        <v>581</v>
      </c>
      <c r="K48" s="116">
        <v>391</v>
      </c>
      <c r="L48" s="116">
        <v>153</v>
      </c>
      <c r="M48" s="117">
        <v>5</v>
      </c>
      <c r="N48" s="118">
        <v>3517</v>
      </c>
    </row>
    <row r="49" spans="1:14" s="33" customFormat="1" ht="13.5" customHeight="1" x14ac:dyDescent="0.15">
      <c r="A49" s="221"/>
      <c r="B49" s="79" t="s">
        <v>15</v>
      </c>
      <c r="C49" s="119">
        <v>540</v>
      </c>
      <c r="D49" s="119">
        <v>559</v>
      </c>
      <c r="E49" s="119">
        <v>452</v>
      </c>
      <c r="F49" s="119">
        <v>630</v>
      </c>
      <c r="G49" s="119">
        <v>769</v>
      </c>
      <c r="H49" s="119">
        <v>859</v>
      </c>
      <c r="I49" s="119">
        <v>1075</v>
      </c>
      <c r="J49" s="119">
        <v>1120</v>
      </c>
      <c r="K49" s="119">
        <v>617</v>
      </c>
      <c r="L49" s="119">
        <v>193</v>
      </c>
      <c r="M49" s="120">
        <v>5</v>
      </c>
      <c r="N49" s="121">
        <v>6819</v>
      </c>
    </row>
    <row r="50" spans="1:14" s="36" customFormat="1" outlineLevel="1" x14ac:dyDescent="0.15">
      <c r="A50" s="224" t="s">
        <v>58</v>
      </c>
      <c r="B50" s="32" t="s">
        <v>13</v>
      </c>
      <c r="C50" s="53">
        <v>113</v>
      </c>
      <c r="D50" s="53">
        <v>148</v>
      </c>
      <c r="E50" s="53">
        <v>118</v>
      </c>
      <c r="F50" s="53">
        <v>126</v>
      </c>
      <c r="G50" s="53">
        <v>187</v>
      </c>
      <c r="H50" s="53">
        <v>190</v>
      </c>
      <c r="I50" s="53">
        <v>252</v>
      </c>
      <c r="J50" s="53">
        <v>294</v>
      </c>
      <c r="K50" s="53">
        <v>111</v>
      </c>
      <c r="L50" s="53">
        <v>35</v>
      </c>
      <c r="M50" s="96">
        <v>0</v>
      </c>
      <c r="N50" s="109">
        <v>1574</v>
      </c>
    </row>
    <row r="51" spans="1:14" s="36" customFormat="1" outlineLevel="1" x14ac:dyDescent="0.15">
      <c r="A51" s="225"/>
      <c r="B51" s="34" t="s">
        <v>14</v>
      </c>
      <c r="C51" s="54">
        <v>110</v>
      </c>
      <c r="D51" s="54">
        <v>128</v>
      </c>
      <c r="E51" s="54">
        <v>109</v>
      </c>
      <c r="F51" s="54">
        <v>122</v>
      </c>
      <c r="G51" s="54">
        <v>196</v>
      </c>
      <c r="H51" s="54">
        <v>203</v>
      </c>
      <c r="I51" s="54">
        <v>283</v>
      </c>
      <c r="J51" s="54">
        <v>287</v>
      </c>
      <c r="K51" s="54">
        <v>192</v>
      </c>
      <c r="L51" s="54">
        <v>82</v>
      </c>
      <c r="M51" s="97">
        <v>7</v>
      </c>
      <c r="N51" s="110">
        <v>1719</v>
      </c>
    </row>
    <row r="52" spans="1:14" s="36" customFormat="1" outlineLevel="1" x14ac:dyDescent="0.15">
      <c r="A52" s="226"/>
      <c r="B52" s="35" t="s">
        <v>15</v>
      </c>
      <c r="C52" s="55">
        <v>223</v>
      </c>
      <c r="D52" s="55">
        <v>276</v>
      </c>
      <c r="E52" s="55">
        <v>227</v>
      </c>
      <c r="F52" s="55">
        <v>248</v>
      </c>
      <c r="G52" s="55">
        <v>383</v>
      </c>
      <c r="H52" s="55">
        <v>393</v>
      </c>
      <c r="I52" s="55">
        <v>535</v>
      </c>
      <c r="J52" s="55">
        <v>581</v>
      </c>
      <c r="K52" s="55">
        <v>303</v>
      </c>
      <c r="L52" s="55">
        <v>117</v>
      </c>
      <c r="M52" s="98">
        <v>7</v>
      </c>
      <c r="N52" s="111">
        <v>3293</v>
      </c>
    </row>
    <row r="53" spans="1:14" s="36" customFormat="1" outlineLevel="1" x14ac:dyDescent="0.15">
      <c r="A53" s="224" t="s">
        <v>59</v>
      </c>
      <c r="B53" s="32" t="s">
        <v>13</v>
      </c>
      <c r="C53" s="53">
        <v>65</v>
      </c>
      <c r="D53" s="53">
        <v>104</v>
      </c>
      <c r="E53" s="53">
        <v>65</v>
      </c>
      <c r="F53" s="53">
        <v>87</v>
      </c>
      <c r="G53" s="53">
        <v>141</v>
      </c>
      <c r="H53" s="53">
        <v>130</v>
      </c>
      <c r="I53" s="53">
        <v>170</v>
      </c>
      <c r="J53" s="53">
        <v>164</v>
      </c>
      <c r="K53" s="53">
        <v>85</v>
      </c>
      <c r="L53" s="53">
        <v>20</v>
      </c>
      <c r="M53" s="96">
        <v>0</v>
      </c>
      <c r="N53" s="109">
        <v>1031</v>
      </c>
    </row>
    <row r="54" spans="1:14" s="36" customFormat="1" outlineLevel="1" x14ac:dyDescent="0.15">
      <c r="A54" s="225"/>
      <c r="B54" s="34" t="s">
        <v>14</v>
      </c>
      <c r="C54" s="54">
        <v>69</v>
      </c>
      <c r="D54" s="54">
        <v>78</v>
      </c>
      <c r="E54" s="54">
        <v>68</v>
      </c>
      <c r="F54" s="54">
        <v>99</v>
      </c>
      <c r="G54" s="54">
        <v>141</v>
      </c>
      <c r="H54" s="54">
        <v>144</v>
      </c>
      <c r="I54" s="54">
        <v>190</v>
      </c>
      <c r="J54" s="54">
        <v>196</v>
      </c>
      <c r="K54" s="54">
        <v>122</v>
      </c>
      <c r="L54" s="54">
        <v>64</v>
      </c>
      <c r="M54" s="97">
        <v>1</v>
      </c>
      <c r="N54" s="110">
        <v>1172</v>
      </c>
    </row>
    <row r="55" spans="1:14" s="36" customFormat="1" outlineLevel="1" x14ac:dyDescent="0.15">
      <c r="A55" s="226"/>
      <c r="B55" s="35" t="s">
        <v>15</v>
      </c>
      <c r="C55" s="55">
        <v>134</v>
      </c>
      <c r="D55" s="55">
        <v>182</v>
      </c>
      <c r="E55" s="55">
        <v>133</v>
      </c>
      <c r="F55" s="55">
        <v>186</v>
      </c>
      <c r="G55" s="55">
        <v>282</v>
      </c>
      <c r="H55" s="55">
        <v>274</v>
      </c>
      <c r="I55" s="55">
        <v>360</v>
      </c>
      <c r="J55" s="55">
        <v>360</v>
      </c>
      <c r="K55" s="55">
        <v>207</v>
      </c>
      <c r="L55" s="55">
        <v>84</v>
      </c>
      <c r="M55" s="98">
        <v>1</v>
      </c>
      <c r="N55" s="111">
        <v>2203</v>
      </c>
    </row>
    <row r="56" spans="1:14" s="36" customFormat="1" outlineLevel="1" x14ac:dyDescent="0.15">
      <c r="A56" s="224" t="s">
        <v>60</v>
      </c>
      <c r="B56" s="32" t="s">
        <v>13</v>
      </c>
      <c r="C56" s="53">
        <v>81</v>
      </c>
      <c r="D56" s="53">
        <v>106</v>
      </c>
      <c r="E56" s="53">
        <v>82</v>
      </c>
      <c r="F56" s="53">
        <v>108</v>
      </c>
      <c r="G56" s="53">
        <v>131</v>
      </c>
      <c r="H56" s="53">
        <v>160</v>
      </c>
      <c r="I56" s="53">
        <v>187</v>
      </c>
      <c r="J56" s="53">
        <v>162</v>
      </c>
      <c r="K56" s="53">
        <v>95</v>
      </c>
      <c r="L56" s="53">
        <v>19</v>
      </c>
      <c r="M56" s="96">
        <v>0</v>
      </c>
      <c r="N56" s="109">
        <v>1131</v>
      </c>
    </row>
    <row r="57" spans="1:14" s="36" customFormat="1" outlineLevel="1" x14ac:dyDescent="0.15">
      <c r="A57" s="225"/>
      <c r="B57" s="34" t="s">
        <v>14</v>
      </c>
      <c r="C57" s="54">
        <v>70</v>
      </c>
      <c r="D57" s="54">
        <v>105</v>
      </c>
      <c r="E57" s="54">
        <v>58</v>
      </c>
      <c r="F57" s="54">
        <v>99</v>
      </c>
      <c r="G57" s="54">
        <v>129</v>
      </c>
      <c r="H57" s="54">
        <v>134</v>
      </c>
      <c r="I57" s="54">
        <v>205</v>
      </c>
      <c r="J57" s="54">
        <v>185</v>
      </c>
      <c r="K57" s="54">
        <v>135</v>
      </c>
      <c r="L57" s="54">
        <v>51</v>
      </c>
      <c r="M57" s="97">
        <v>3</v>
      </c>
      <c r="N57" s="110">
        <v>1174</v>
      </c>
    </row>
    <row r="58" spans="1:14" s="36" customFormat="1" outlineLevel="1" x14ac:dyDescent="0.15">
      <c r="A58" s="226"/>
      <c r="B58" s="35" t="s">
        <v>15</v>
      </c>
      <c r="C58" s="55">
        <v>151</v>
      </c>
      <c r="D58" s="55">
        <v>211</v>
      </c>
      <c r="E58" s="55">
        <v>140</v>
      </c>
      <c r="F58" s="55">
        <v>207</v>
      </c>
      <c r="G58" s="55">
        <v>260</v>
      </c>
      <c r="H58" s="55">
        <v>294</v>
      </c>
      <c r="I58" s="55">
        <v>392</v>
      </c>
      <c r="J58" s="55">
        <v>347</v>
      </c>
      <c r="K58" s="55">
        <v>230</v>
      </c>
      <c r="L58" s="55">
        <v>70</v>
      </c>
      <c r="M58" s="98">
        <v>3</v>
      </c>
      <c r="N58" s="111">
        <v>2305</v>
      </c>
    </row>
    <row r="59" spans="1:14" s="36" customFormat="1" outlineLevel="1" x14ac:dyDescent="0.15">
      <c r="A59" s="224" t="s">
        <v>61</v>
      </c>
      <c r="B59" s="32" t="s">
        <v>13</v>
      </c>
      <c r="C59" s="53">
        <v>40</v>
      </c>
      <c r="D59" s="53">
        <v>65</v>
      </c>
      <c r="E59" s="53">
        <v>40</v>
      </c>
      <c r="F59" s="53">
        <v>45</v>
      </c>
      <c r="G59" s="53">
        <v>72</v>
      </c>
      <c r="H59" s="53">
        <v>100</v>
      </c>
      <c r="I59" s="53">
        <v>134</v>
      </c>
      <c r="J59" s="53">
        <v>129</v>
      </c>
      <c r="K59" s="53">
        <v>62</v>
      </c>
      <c r="L59" s="53">
        <v>12</v>
      </c>
      <c r="M59" s="96">
        <v>0</v>
      </c>
      <c r="N59" s="109">
        <v>699</v>
      </c>
    </row>
    <row r="60" spans="1:14" s="36" customFormat="1" outlineLevel="1" x14ac:dyDescent="0.15">
      <c r="A60" s="225"/>
      <c r="B60" s="34" t="s">
        <v>14</v>
      </c>
      <c r="C60" s="54">
        <v>33</v>
      </c>
      <c r="D60" s="54">
        <v>48</v>
      </c>
      <c r="E60" s="54">
        <v>53</v>
      </c>
      <c r="F60" s="54">
        <v>43</v>
      </c>
      <c r="G60" s="54">
        <v>76</v>
      </c>
      <c r="H60" s="54">
        <v>88</v>
      </c>
      <c r="I60" s="54">
        <v>107</v>
      </c>
      <c r="J60" s="54">
        <v>124</v>
      </c>
      <c r="K60" s="54">
        <v>98</v>
      </c>
      <c r="L60" s="54">
        <v>32</v>
      </c>
      <c r="M60" s="97">
        <v>2</v>
      </c>
      <c r="N60" s="110">
        <v>704</v>
      </c>
    </row>
    <row r="61" spans="1:14" s="36" customFormat="1" outlineLevel="1" x14ac:dyDescent="0.15">
      <c r="A61" s="226"/>
      <c r="B61" s="35" t="s">
        <v>15</v>
      </c>
      <c r="C61" s="55">
        <v>73</v>
      </c>
      <c r="D61" s="55">
        <v>113</v>
      </c>
      <c r="E61" s="55">
        <v>93</v>
      </c>
      <c r="F61" s="55">
        <v>88</v>
      </c>
      <c r="G61" s="55">
        <v>148</v>
      </c>
      <c r="H61" s="55">
        <v>188</v>
      </c>
      <c r="I61" s="55">
        <v>241</v>
      </c>
      <c r="J61" s="55">
        <v>253</v>
      </c>
      <c r="K61" s="55">
        <v>160</v>
      </c>
      <c r="L61" s="55">
        <v>44</v>
      </c>
      <c r="M61" s="98">
        <v>2</v>
      </c>
      <c r="N61" s="111">
        <v>1403</v>
      </c>
    </row>
    <row r="62" spans="1:14" x14ac:dyDescent="0.15">
      <c r="A62" s="219" t="s">
        <v>34</v>
      </c>
      <c r="B62" s="71" t="s">
        <v>13</v>
      </c>
      <c r="C62" s="113">
        <v>299</v>
      </c>
      <c r="D62" s="113">
        <v>423</v>
      </c>
      <c r="E62" s="113">
        <v>305</v>
      </c>
      <c r="F62" s="113">
        <v>366</v>
      </c>
      <c r="G62" s="113">
        <v>531</v>
      </c>
      <c r="H62" s="113">
        <v>580</v>
      </c>
      <c r="I62" s="113">
        <v>743</v>
      </c>
      <c r="J62" s="113">
        <v>749</v>
      </c>
      <c r="K62" s="113">
        <v>353</v>
      </c>
      <c r="L62" s="113">
        <v>86</v>
      </c>
      <c r="M62" s="114">
        <v>0</v>
      </c>
      <c r="N62" s="115">
        <v>4435</v>
      </c>
    </row>
    <row r="63" spans="1:14" x14ac:dyDescent="0.15">
      <c r="A63" s="220"/>
      <c r="B63" s="76" t="s">
        <v>14</v>
      </c>
      <c r="C63" s="116">
        <v>282</v>
      </c>
      <c r="D63" s="116">
        <v>359</v>
      </c>
      <c r="E63" s="116">
        <v>288</v>
      </c>
      <c r="F63" s="116">
        <v>363</v>
      </c>
      <c r="G63" s="116">
        <v>542</v>
      </c>
      <c r="H63" s="116">
        <v>569</v>
      </c>
      <c r="I63" s="116">
        <v>785</v>
      </c>
      <c r="J63" s="116">
        <v>792</v>
      </c>
      <c r="K63" s="116">
        <v>547</v>
      </c>
      <c r="L63" s="116">
        <v>229</v>
      </c>
      <c r="M63" s="117">
        <v>13</v>
      </c>
      <c r="N63" s="118">
        <v>4769</v>
      </c>
    </row>
    <row r="64" spans="1:14" x14ac:dyDescent="0.15">
      <c r="A64" s="221"/>
      <c r="B64" s="79" t="s">
        <v>15</v>
      </c>
      <c r="C64" s="119">
        <v>581</v>
      </c>
      <c r="D64" s="119">
        <v>782</v>
      </c>
      <c r="E64" s="119">
        <v>593</v>
      </c>
      <c r="F64" s="119">
        <v>729</v>
      </c>
      <c r="G64" s="119">
        <v>1073</v>
      </c>
      <c r="H64" s="119">
        <v>1149</v>
      </c>
      <c r="I64" s="119">
        <v>1528</v>
      </c>
      <c r="J64" s="119">
        <v>1541</v>
      </c>
      <c r="K64" s="119">
        <v>900</v>
      </c>
      <c r="L64" s="119">
        <v>315</v>
      </c>
      <c r="M64" s="120">
        <v>13</v>
      </c>
      <c r="N64" s="121">
        <v>9204</v>
      </c>
    </row>
    <row r="65" spans="1:14" x14ac:dyDescent="0.15">
      <c r="A65" s="219" t="s">
        <v>23</v>
      </c>
      <c r="B65" s="71" t="s">
        <v>13</v>
      </c>
      <c r="C65" s="72">
        <v>119</v>
      </c>
      <c r="D65" s="72">
        <v>146</v>
      </c>
      <c r="E65" s="72">
        <v>131</v>
      </c>
      <c r="F65" s="72">
        <v>141</v>
      </c>
      <c r="G65" s="72">
        <v>233</v>
      </c>
      <c r="H65" s="72">
        <v>257</v>
      </c>
      <c r="I65" s="72">
        <v>447</v>
      </c>
      <c r="J65" s="72">
        <v>367</v>
      </c>
      <c r="K65" s="72">
        <v>153</v>
      </c>
      <c r="L65" s="72">
        <v>38</v>
      </c>
      <c r="M65" s="122">
        <v>2</v>
      </c>
      <c r="N65" s="115">
        <v>2034</v>
      </c>
    </row>
    <row r="66" spans="1:14" x14ac:dyDescent="0.15">
      <c r="A66" s="220"/>
      <c r="B66" s="76" t="s">
        <v>14</v>
      </c>
      <c r="C66" s="77">
        <v>84</v>
      </c>
      <c r="D66" s="77">
        <v>164</v>
      </c>
      <c r="E66" s="77">
        <v>105</v>
      </c>
      <c r="F66" s="77">
        <v>156</v>
      </c>
      <c r="G66" s="77">
        <v>206</v>
      </c>
      <c r="H66" s="77">
        <v>295</v>
      </c>
      <c r="I66" s="77">
        <v>492</v>
      </c>
      <c r="J66" s="77">
        <v>433</v>
      </c>
      <c r="K66" s="77">
        <v>279</v>
      </c>
      <c r="L66" s="77">
        <v>166</v>
      </c>
      <c r="M66" s="123">
        <v>7</v>
      </c>
      <c r="N66" s="118">
        <v>2387</v>
      </c>
    </row>
    <row r="67" spans="1:14" x14ac:dyDescent="0.15">
      <c r="A67" s="221"/>
      <c r="B67" s="79" t="s">
        <v>15</v>
      </c>
      <c r="C67" s="80">
        <v>203</v>
      </c>
      <c r="D67" s="80">
        <v>310</v>
      </c>
      <c r="E67" s="80">
        <v>236</v>
      </c>
      <c r="F67" s="80">
        <v>297</v>
      </c>
      <c r="G67" s="80">
        <v>439</v>
      </c>
      <c r="H67" s="80">
        <v>552</v>
      </c>
      <c r="I67" s="80">
        <v>939</v>
      </c>
      <c r="J67" s="80">
        <v>800</v>
      </c>
      <c r="K67" s="80">
        <v>432</v>
      </c>
      <c r="L67" s="80">
        <v>204</v>
      </c>
      <c r="M67" s="124">
        <v>9</v>
      </c>
      <c r="N67" s="121">
        <v>4421</v>
      </c>
    </row>
    <row r="68" spans="1:14" x14ac:dyDescent="0.15">
      <c r="A68" s="215" t="s">
        <v>2</v>
      </c>
      <c r="B68" s="86" t="s">
        <v>13</v>
      </c>
      <c r="C68" s="125">
        <f>SUM(C23,C35,C38,C47,C62,C65)</f>
        <v>5481</v>
      </c>
      <c r="D68" s="125">
        <f t="shared" ref="D68:L68" si="0">SUM(D23,D35,D38,D47,D62,D65)</f>
        <v>6634</v>
      </c>
      <c r="E68" s="125">
        <f t="shared" si="0"/>
        <v>5760</v>
      </c>
      <c r="F68" s="125">
        <f t="shared" si="0"/>
        <v>6424</v>
      </c>
      <c r="G68" s="125">
        <f t="shared" si="0"/>
        <v>8230</v>
      </c>
      <c r="H68" s="125">
        <f t="shared" si="0"/>
        <v>8725</v>
      </c>
      <c r="I68" s="125">
        <f t="shared" si="0"/>
        <v>8648</v>
      </c>
      <c r="J68" s="125">
        <f t="shared" si="0"/>
        <v>8656</v>
      </c>
      <c r="K68" s="125">
        <f t="shared" si="0"/>
        <v>4054</v>
      </c>
      <c r="L68" s="125">
        <f t="shared" si="0"/>
        <v>808</v>
      </c>
      <c r="M68" s="126">
        <f>SUM(M23,M35,M38,M47,M62,M65)</f>
        <v>9</v>
      </c>
      <c r="N68" s="127">
        <f t="shared" ref="N68" si="1">SUM(C68:M68)</f>
        <v>63429</v>
      </c>
    </row>
    <row r="69" spans="1:14" x14ac:dyDescent="0.15">
      <c r="A69" s="216"/>
      <c r="B69" s="90" t="s">
        <v>14</v>
      </c>
      <c r="C69" s="91">
        <f t="shared" ref="C69:M69" si="2">SUM(C24,C36,C39,C48,C63,C66)</f>
        <v>5089</v>
      </c>
      <c r="D69" s="91">
        <f t="shared" si="2"/>
        <v>6136</v>
      </c>
      <c r="E69" s="91">
        <f t="shared" si="2"/>
        <v>5039</v>
      </c>
      <c r="F69" s="91">
        <f t="shared" si="2"/>
        <v>6265</v>
      </c>
      <c r="G69" s="91">
        <f t="shared" si="2"/>
        <v>8418</v>
      </c>
      <c r="H69" s="91">
        <f t="shared" si="2"/>
        <v>9295</v>
      </c>
      <c r="I69" s="91">
        <f t="shared" si="2"/>
        <v>9388</v>
      </c>
      <c r="J69" s="91">
        <f t="shared" si="2"/>
        <v>10059</v>
      </c>
      <c r="K69" s="91">
        <f t="shared" si="2"/>
        <v>6593</v>
      </c>
      <c r="L69" s="91">
        <f t="shared" si="2"/>
        <v>2436</v>
      </c>
      <c r="M69" s="128">
        <f t="shared" si="2"/>
        <v>127</v>
      </c>
      <c r="N69" s="129">
        <f>SUM(C69:M69)</f>
        <v>68845</v>
      </c>
    </row>
    <row r="70" spans="1:14" x14ac:dyDescent="0.15">
      <c r="A70" s="216"/>
      <c r="B70" s="93" t="s">
        <v>15</v>
      </c>
      <c r="C70" s="130">
        <f>SUM(C68:C69)</f>
        <v>10570</v>
      </c>
      <c r="D70" s="130">
        <f t="shared" ref="D70:M70" si="3">SUM(D68:D69)</f>
        <v>12770</v>
      </c>
      <c r="E70" s="130">
        <f t="shared" si="3"/>
        <v>10799</v>
      </c>
      <c r="F70" s="130">
        <f t="shared" si="3"/>
        <v>12689</v>
      </c>
      <c r="G70" s="130">
        <f t="shared" si="3"/>
        <v>16648</v>
      </c>
      <c r="H70" s="130">
        <f t="shared" si="3"/>
        <v>18020</v>
      </c>
      <c r="I70" s="130">
        <f t="shared" si="3"/>
        <v>18036</v>
      </c>
      <c r="J70" s="130">
        <f t="shared" si="3"/>
        <v>18715</v>
      </c>
      <c r="K70" s="130">
        <f t="shared" si="3"/>
        <v>10647</v>
      </c>
      <c r="L70" s="130">
        <f t="shared" si="3"/>
        <v>3244</v>
      </c>
      <c r="M70" s="131">
        <f t="shared" si="3"/>
        <v>136</v>
      </c>
      <c r="N70" s="132">
        <f>SUM(C70:M70)</f>
        <v>132274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&amp;N&amp;C町別・年齢10歳毎人口&amp;R令和6年10月1日現在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5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29" customWidth="1"/>
    <col min="2" max="2" width="3.125" style="29" customWidth="1"/>
    <col min="3" max="6" width="7.375" style="29" customWidth="1"/>
    <col min="7" max="7" width="8.75" style="36" customWidth="1"/>
    <col min="8" max="11" width="8.75" style="29" customWidth="1"/>
    <col min="12" max="12" width="7.375" style="29" customWidth="1"/>
    <col min="13" max="16384" width="9" style="29"/>
  </cols>
  <sheetData>
    <row r="1" spans="1:12" s="31" customFormat="1" ht="12.75" customHeight="1" x14ac:dyDescent="0.15">
      <c r="A1" s="218" t="s">
        <v>147</v>
      </c>
      <c r="B1" s="218"/>
      <c r="C1" s="30" t="s">
        <v>84</v>
      </c>
      <c r="D1" s="30" t="s">
        <v>85</v>
      </c>
      <c r="E1" s="52" t="s">
        <v>82</v>
      </c>
      <c r="F1" s="95" t="s">
        <v>155</v>
      </c>
      <c r="G1" s="104" t="s">
        <v>18</v>
      </c>
      <c r="H1" s="136" t="s">
        <v>19</v>
      </c>
      <c r="I1" s="23" t="s">
        <v>20</v>
      </c>
      <c r="J1" s="23" t="s">
        <v>21</v>
      </c>
      <c r="K1" s="23" t="s">
        <v>22</v>
      </c>
      <c r="L1" s="37"/>
    </row>
    <row r="2" spans="1:12" s="33" customFormat="1" ht="13.5" customHeight="1" outlineLevel="1" x14ac:dyDescent="0.15">
      <c r="A2" s="224" t="s">
        <v>45</v>
      </c>
      <c r="B2" s="32" t="s">
        <v>13</v>
      </c>
      <c r="C2" s="53">
        <v>2484</v>
      </c>
      <c r="D2" s="53">
        <v>10453</v>
      </c>
      <c r="E2" s="53">
        <v>4456</v>
      </c>
      <c r="F2" s="96">
        <v>2121</v>
      </c>
      <c r="G2" s="109">
        <v>17393</v>
      </c>
      <c r="H2" s="137">
        <v>0.14281607543264532</v>
      </c>
      <c r="I2" s="61">
        <v>0.60098890358190071</v>
      </c>
      <c r="J2" s="61">
        <v>0.25619502098545394</v>
      </c>
      <c r="K2" s="61">
        <v>0.12194561030299546</v>
      </c>
      <c r="L2" s="37">
        <v>1</v>
      </c>
    </row>
    <row r="3" spans="1:12" s="33" customFormat="1" ht="13.5" customHeight="1" outlineLevel="1" x14ac:dyDescent="0.15">
      <c r="A3" s="225"/>
      <c r="B3" s="34" t="s">
        <v>14</v>
      </c>
      <c r="C3" s="54">
        <v>2314</v>
      </c>
      <c r="D3" s="54">
        <v>10766</v>
      </c>
      <c r="E3" s="54">
        <v>6208</v>
      </c>
      <c r="F3" s="97">
        <v>3610</v>
      </c>
      <c r="G3" s="110">
        <v>19288</v>
      </c>
      <c r="H3" s="138">
        <v>0.11997096640398175</v>
      </c>
      <c r="I3" s="62">
        <v>0.55817088345085031</v>
      </c>
      <c r="J3" s="62">
        <v>0.321858150145168</v>
      </c>
      <c r="K3" s="62">
        <v>0.1871630029033596</v>
      </c>
      <c r="L3" s="37">
        <v>0.99999999999999989</v>
      </c>
    </row>
    <row r="4" spans="1:12" s="33" customFormat="1" ht="13.5" customHeight="1" outlineLevel="1" x14ac:dyDescent="0.15">
      <c r="A4" s="226"/>
      <c r="B4" s="35" t="s">
        <v>15</v>
      </c>
      <c r="C4" s="55">
        <v>4798</v>
      </c>
      <c r="D4" s="55">
        <v>21219</v>
      </c>
      <c r="E4" s="55">
        <v>10664</v>
      </c>
      <c r="F4" s="98">
        <v>5731</v>
      </c>
      <c r="G4" s="111">
        <v>36681</v>
      </c>
      <c r="H4" s="139">
        <v>0.13080341321119926</v>
      </c>
      <c r="I4" s="63">
        <v>0.57847386930563505</v>
      </c>
      <c r="J4" s="63">
        <v>0.29072271748316569</v>
      </c>
      <c r="K4" s="63">
        <v>0.1562389247839481</v>
      </c>
      <c r="L4" s="37">
        <v>1</v>
      </c>
    </row>
    <row r="5" spans="1:12" s="36" customFormat="1" outlineLevel="1" x14ac:dyDescent="0.15">
      <c r="A5" s="224" t="s">
        <v>44</v>
      </c>
      <c r="B5" s="32" t="s">
        <v>13</v>
      </c>
      <c r="C5" s="53">
        <v>718</v>
      </c>
      <c r="D5" s="53">
        <v>2941</v>
      </c>
      <c r="E5" s="53">
        <v>1030</v>
      </c>
      <c r="F5" s="96">
        <v>471</v>
      </c>
      <c r="G5" s="109">
        <v>4689</v>
      </c>
      <c r="H5" s="137">
        <v>0.15312433354659843</v>
      </c>
      <c r="I5" s="61">
        <v>0.62721262529323951</v>
      </c>
      <c r="J5" s="61">
        <v>0.21966304116016208</v>
      </c>
      <c r="K5" s="61">
        <v>0.10044785668586052</v>
      </c>
      <c r="L5" s="37">
        <v>0.99999999999999989</v>
      </c>
    </row>
    <row r="6" spans="1:12" s="36" customFormat="1" outlineLevel="1" x14ac:dyDescent="0.15">
      <c r="A6" s="225"/>
      <c r="B6" s="34" t="s">
        <v>14</v>
      </c>
      <c r="C6" s="54">
        <v>735</v>
      </c>
      <c r="D6" s="54">
        <v>2820</v>
      </c>
      <c r="E6" s="54">
        <v>1399</v>
      </c>
      <c r="F6" s="97">
        <v>824</v>
      </c>
      <c r="G6" s="110">
        <v>4954</v>
      </c>
      <c r="H6" s="138">
        <v>0.14836495761001212</v>
      </c>
      <c r="I6" s="62">
        <v>0.56923698021800562</v>
      </c>
      <c r="J6" s="62">
        <v>0.28239806217198221</v>
      </c>
      <c r="K6" s="62">
        <v>0.16633023819136053</v>
      </c>
      <c r="L6" s="37">
        <v>1</v>
      </c>
    </row>
    <row r="7" spans="1:12" s="36" customFormat="1" outlineLevel="1" x14ac:dyDescent="0.15">
      <c r="A7" s="226"/>
      <c r="B7" s="35" t="s">
        <v>15</v>
      </c>
      <c r="C7" s="55">
        <v>1453</v>
      </c>
      <c r="D7" s="55">
        <v>5761</v>
      </c>
      <c r="E7" s="55">
        <v>2429</v>
      </c>
      <c r="F7" s="98">
        <v>1295</v>
      </c>
      <c r="G7" s="111">
        <v>9643</v>
      </c>
      <c r="H7" s="139">
        <v>0.15067924919630821</v>
      </c>
      <c r="I7" s="63">
        <v>0.59742818624909255</v>
      </c>
      <c r="J7" s="63">
        <v>0.25189256455459919</v>
      </c>
      <c r="K7" s="63">
        <v>0.13429430675101109</v>
      </c>
      <c r="L7" s="37">
        <v>1</v>
      </c>
    </row>
    <row r="8" spans="1:12" s="36" customFormat="1" outlineLevel="1" x14ac:dyDescent="0.15">
      <c r="A8" s="224" t="s">
        <v>43</v>
      </c>
      <c r="B8" s="32" t="s">
        <v>13</v>
      </c>
      <c r="C8" s="53">
        <v>350</v>
      </c>
      <c r="D8" s="53">
        <v>1527</v>
      </c>
      <c r="E8" s="53">
        <v>778</v>
      </c>
      <c r="F8" s="96">
        <v>389</v>
      </c>
      <c r="G8" s="109">
        <v>2655</v>
      </c>
      <c r="H8" s="137">
        <v>0.13182674199623351</v>
      </c>
      <c r="I8" s="61">
        <v>0.57514124293785307</v>
      </c>
      <c r="J8" s="61">
        <v>0.29303201506591336</v>
      </c>
      <c r="K8" s="61">
        <v>0.14651600753295668</v>
      </c>
      <c r="L8" s="37">
        <v>1</v>
      </c>
    </row>
    <row r="9" spans="1:12" s="36" customFormat="1" outlineLevel="1" x14ac:dyDescent="0.15">
      <c r="A9" s="225"/>
      <c r="B9" s="34" t="s">
        <v>14</v>
      </c>
      <c r="C9" s="54">
        <v>350</v>
      </c>
      <c r="D9" s="54">
        <v>1480</v>
      </c>
      <c r="E9" s="54">
        <v>1017</v>
      </c>
      <c r="F9" s="97">
        <v>576</v>
      </c>
      <c r="G9" s="110">
        <v>2847</v>
      </c>
      <c r="H9" s="138">
        <v>0.12293642430628732</v>
      </c>
      <c r="I9" s="62">
        <v>0.51984545135230065</v>
      </c>
      <c r="J9" s="62">
        <v>0.35721812434141204</v>
      </c>
      <c r="K9" s="62">
        <v>0.20231822971548999</v>
      </c>
      <c r="L9" s="37">
        <v>1</v>
      </c>
    </row>
    <row r="10" spans="1:12" s="36" customFormat="1" outlineLevel="1" x14ac:dyDescent="0.15">
      <c r="A10" s="226"/>
      <c r="B10" s="35" t="s">
        <v>15</v>
      </c>
      <c r="C10" s="55">
        <v>700</v>
      </c>
      <c r="D10" s="55">
        <v>3007</v>
      </c>
      <c r="E10" s="55">
        <v>1795</v>
      </c>
      <c r="F10" s="98">
        <v>965</v>
      </c>
      <c r="G10" s="111">
        <v>5502</v>
      </c>
      <c r="H10" s="139">
        <v>0.1272264631043257</v>
      </c>
      <c r="I10" s="63">
        <v>0.54652853507815335</v>
      </c>
      <c r="J10" s="63">
        <v>0.32624500181752092</v>
      </c>
      <c r="K10" s="63">
        <v>0.17539076699382042</v>
      </c>
      <c r="L10" s="37">
        <v>1</v>
      </c>
    </row>
    <row r="11" spans="1:12" s="36" customFormat="1" outlineLevel="1" x14ac:dyDescent="0.15">
      <c r="A11" s="224" t="s">
        <v>42</v>
      </c>
      <c r="B11" s="32" t="s">
        <v>13</v>
      </c>
      <c r="C11" s="53">
        <v>151</v>
      </c>
      <c r="D11" s="53">
        <v>914</v>
      </c>
      <c r="E11" s="53">
        <v>674</v>
      </c>
      <c r="F11" s="96">
        <v>332</v>
      </c>
      <c r="G11" s="109">
        <v>1739</v>
      </c>
      <c r="H11" s="137">
        <v>8.683151236342726E-2</v>
      </c>
      <c r="I11" s="61">
        <v>0.52558941920644053</v>
      </c>
      <c r="J11" s="61">
        <v>0.38757906843013223</v>
      </c>
      <c r="K11" s="61">
        <v>0.19091431857389304</v>
      </c>
      <c r="L11" s="37">
        <v>1</v>
      </c>
    </row>
    <row r="12" spans="1:12" s="36" customFormat="1" outlineLevel="1" x14ac:dyDescent="0.15">
      <c r="A12" s="225"/>
      <c r="B12" s="34" t="s">
        <v>14</v>
      </c>
      <c r="C12" s="54">
        <v>168</v>
      </c>
      <c r="D12" s="54">
        <v>897</v>
      </c>
      <c r="E12" s="54">
        <v>900</v>
      </c>
      <c r="F12" s="97">
        <v>579</v>
      </c>
      <c r="G12" s="110">
        <v>1965</v>
      </c>
      <c r="H12" s="138">
        <v>8.5496183206106871E-2</v>
      </c>
      <c r="I12" s="62">
        <v>0.45648854961832064</v>
      </c>
      <c r="J12" s="62">
        <v>0.4580152671755725</v>
      </c>
      <c r="K12" s="62">
        <v>0.29465648854961835</v>
      </c>
      <c r="L12" s="37">
        <v>1</v>
      </c>
    </row>
    <row r="13" spans="1:12" s="36" customFormat="1" outlineLevel="1" x14ac:dyDescent="0.15">
      <c r="A13" s="226"/>
      <c r="B13" s="35" t="s">
        <v>15</v>
      </c>
      <c r="C13" s="55">
        <v>319</v>
      </c>
      <c r="D13" s="55">
        <v>1811</v>
      </c>
      <c r="E13" s="55">
        <v>1574</v>
      </c>
      <c r="F13" s="98">
        <v>911</v>
      </c>
      <c r="G13" s="111">
        <v>3704</v>
      </c>
      <c r="H13" s="139">
        <v>8.6123110151187898E-2</v>
      </c>
      <c r="I13" s="63">
        <v>0.48893088552915764</v>
      </c>
      <c r="J13" s="63">
        <v>0.4249460043196544</v>
      </c>
      <c r="K13" s="63">
        <v>0.24595032397408206</v>
      </c>
      <c r="L13" s="37">
        <v>1</v>
      </c>
    </row>
    <row r="14" spans="1:12" s="36" customFormat="1" outlineLevel="1" x14ac:dyDescent="0.15">
      <c r="A14" s="224" t="s">
        <v>41</v>
      </c>
      <c r="B14" s="32" t="s">
        <v>13</v>
      </c>
      <c r="C14" s="53">
        <v>2208</v>
      </c>
      <c r="D14" s="53">
        <v>8365</v>
      </c>
      <c r="E14" s="53">
        <v>3271</v>
      </c>
      <c r="F14" s="96">
        <v>1777</v>
      </c>
      <c r="G14" s="109">
        <v>13844</v>
      </c>
      <c r="H14" s="137">
        <v>0.15949147645189252</v>
      </c>
      <c r="I14" s="61">
        <v>0.60423288067032654</v>
      </c>
      <c r="J14" s="61">
        <v>0.23627564287778099</v>
      </c>
      <c r="K14" s="61">
        <v>0.12835885582201675</v>
      </c>
      <c r="L14" s="37">
        <v>1</v>
      </c>
    </row>
    <row r="15" spans="1:12" s="36" customFormat="1" outlineLevel="1" x14ac:dyDescent="0.15">
      <c r="A15" s="225"/>
      <c r="B15" s="34" t="s">
        <v>14</v>
      </c>
      <c r="C15" s="54">
        <v>1998</v>
      </c>
      <c r="D15" s="54">
        <v>8251</v>
      </c>
      <c r="E15" s="54">
        <v>4281</v>
      </c>
      <c r="F15" s="97">
        <v>2526</v>
      </c>
      <c r="G15" s="110">
        <v>14530</v>
      </c>
      <c r="H15" s="138">
        <v>0.13750860289057124</v>
      </c>
      <c r="I15" s="62">
        <v>0.5678596008258775</v>
      </c>
      <c r="J15" s="62">
        <v>0.29463179628355129</v>
      </c>
      <c r="K15" s="62">
        <v>0.17384721266345493</v>
      </c>
      <c r="L15" s="37">
        <v>1</v>
      </c>
    </row>
    <row r="16" spans="1:12" s="36" customFormat="1" outlineLevel="1" x14ac:dyDescent="0.15">
      <c r="A16" s="226"/>
      <c r="B16" s="35" t="s">
        <v>15</v>
      </c>
      <c r="C16" s="55">
        <v>4206</v>
      </c>
      <c r="D16" s="55">
        <v>16616</v>
      </c>
      <c r="E16" s="55">
        <v>7552</v>
      </c>
      <c r="F16" s="98">
        <v>4303</v>
      </c>
      <c r="G16" s="111">
        <v>28374</v>
      </c>
      <c r="H16" s="139">
        <v>0.14823429900613239</v>
      </c>
      <c r="I16" s="63">
        <v>0.58560654119968991</v>
      </c>
      <c r="J16" s="63">
        <v>0.26615915979417776</v>
      </c>
      <c r="K16" s="63">
        <v>0.1516529216888701</v>
      </c>
      <c r="L16" s="37">
        <v>1</v>
      </c>
    </row>
    <row r="17" spans="1:12" s="36" customFormat="1" outlineLevel="1" x14ac:dyDescent="0.15">
      <c r="A17" s="224" t="s">
        <v>40</v>
      </c>
      <c r="B17" s="32" t="s">
        <v>13</v>
      </c>
      <c r="C17" s="53">
        <v>78</v>
      </c>
      <c r="D17" s="53">
        <v>472</v>
      </c>
      <c r="E17" s="53">
        <v>348</v>
      </c>
      <c r="F17" s="96">
        <v>161</v>
      </c>
      <c r="G17" s="109">
        <v>898</v>
      </c>
      <c r="H17" s="137">
        <v>8.6859688195991089E-2</v>
      </c>
      <c r="I17" s="61">
        <v>0.52561247216035634</v>
      </c>
      <c r="J17" s="61">
        <v>0.38752783964365256</v>
      </c>
      <c r="K17" s="61">
        <v>0.17928730512249444</v>
      </c>
      <c r="L17" s="37">
        <v>1</v>
      </c>
    </row>
    <row r="18" spans="1:12" s="36" customFormat="1" outlineLevel="1" x14ac:dyDescent="0.15">
      <c r="A18" s="225"/>
      <c r="B18" s="34" t="s">
        <v>14</v>
      </c>
      <c r="C18" s="54">
        <v>71</v>
      </c>
      <c r="D18" s="54">
        <v>439</v>
      </c>
      <c r="E18" s="54">
        <v>467</v>
      </c>
      <c r="F18" s="97">
        <v>287</v>
      </c>
      <c r="G18" s="110">
        <v>977</v>
      </c>
      <c r="H18" s="138">
        <v>7.2671443193449328E-2</v>
      </c>
      <c r="I18" s="62">
        <v>0.44933469805527126</v>
      </c>
      <c r="J18" s="62">
        <v>0.47799385875127942</v>
      </c>
      <c r="K18" s="62">
        <v>0.29375639713408391</v>
      </c>
      <c r="L18" s="37">
        <v>1</v>
      </c>
    </row>
    <row r="19" spans="1:12" s="36" customFormat="1" outlineLevel="1" x14ac:dyDescent="0.15">
      <c r="A19" s="226"/>
      <c r="B19" s="35" t="s">
        <v>15</v>
      </c>
      <c r="C19" s="55">
        <v>149</v>
      </c>
      <c r="D19" s="55">
        <v>911</v>
      </c>
      <c r="E19" s="55">
        <v>815</v>
      </c>
      <c r="F19" s="98">
        <v>448</v>
      </c>
      <c r="G19" s="111">
        <v>1875</v>
      </c>
      <c r="H19" s="139">
        <v>7.9466666666666672E-2</v>
      </c>
      <c r="I19" s="63">
        <v>0.48586666666666667</v>
      </c>
      <c r="J19" s="63">
        <v>0.43466666666666665</v>
      </c>
      <c r="K19" s="63">
        <v>0.23893333333333333</v>
      </c>
      <c r="L19" s="37">
        <v>1</v>
      </c>
    </row>
    <row r="20" spans="1:12" s="36" customFormat="1" outlineLevel="1" x14ac:dyDescent="0.15">
      <c r="A20" s="224" t="s">
        <v>39</v>
      </c>
      <c r="B20" s="32" t="s">
        <v>13</v>
      </c>
      <c r="C20" s="53">
        <v>313</v>
      </c>
      <c r="D20" s="53">
        <v>1270</v>
      </c>
      <c r="E20" s="53">
        <v>869</v>
      </c>
      <c r="F20" s="96">
        <v>398</v>
      </c>
      <c r="G20" s="109">
        <v>2452</v>
      </c>
      <c r="H20" s="137">
        <v>0.12765089722675366</v>
      </c>
      <c r="I20" s="61">
        <v>0.51794453507340943</v>
      </c>
      <c r="J20" s="61">
        <v>0.35440456769983686</v>
      </c>
      <c r="K20" s="61">
        <v>0.16231647634584012</v>
      </c>
      <c r="L20" s="37">
        <v>1</v>
      </c>
    </row>
    <row r="21" spans="1:12" s="36" customFormat="1" outlineLevel="1" x14ac:dyDescent="0.15">
      <c r="A21" s="225"/>
      <c r="B21" s="34" t="s">
        <v>14</v>
      </c>
      <c r="C21" s="56">
        <v>270</v>
      </c>
      <c r="D21" s="56">
        <v>1316</v>
      </c>
      <c r="E21" s="56">
        <v>1086</v>
      </c>
      <c r="F21" s="99">
        <v>644</v>
      </c>
      <c r="G21" s="110">
        <v>2672</v>
      </c>
      <c r="H21" s="138">
        <v>0.10104790419161677</v>
      </c>
      <c r="I21" s="62">
        <v>0.49251497005988026</v>
      </c>
      <c r="J21" s="62">
        <v>0.40643712574850299</v>
      </c>
      <c r="K21" s="62">
        <v>0.2410179640718563</v>
      </c>
      <c r="L21" s="37">
        <v>1</v>
      </c>
    </row>
    <row r="22" spans="1:12" s="36" customFormat="1" outlineLevel="1" x14ac:dyDescent="0.15">
      <c r="A22" s="226"/>
      <c r="B22" s="35" t="s">
        <v>15</v>
      </c>
      <c r="C22" s="55">
        <v>583</v>
      </c>
      <c r="D22" s="55">
        <v>2586</v>
      </c>
      <c r="E22" s="55">
        <v>1955</v>
      </c>
      <c r="F22" s="98">
        <v>1042</v>
      </c>
      <c r="G22" s="111">
        <v>5124</v>
      </c>
      <c r="H22" s="139">
        <v>0.11377829820452771</v>
      </c>
      <c r="I22" s="63">
        <v>0.50468384074941453</v>
      </c>
      <c r="J22" s="63">
        <v>0.38153786104605775</v>
      </c>
      <c r="K22" s="63">
        <v>0.20335675253708041</v>
      </c>
      <c r="L22" s="37">
        <v>1</v>
      </c>
    </row>
    <row r="23" spans="1:12" x14ac:dyDescent="0.15">
      <c r="A23" s="219" t="s">
        <v>32</v>
      </c>
      <c r="B23" s="71" t="s">
        <v>13</v>
      </c>
      <c r="C23" s="113">
        <v>6302</v>
      </c>
      <c r="D23" s="113">
        <v>25942</v>
      </c>
      <c r="E23" s="113">
        <v>11426</v>
      </c>
      <c r="F23" s="114">
        <v>5649</v>
      </c>
      <c r="G23" s="115">
        <v>43670</v>
      </c>
      <c r="H23" s="140">
        <v>0.14430959468742843</v>
      </c>
      <c r="I23" s="141">
        <v>0.59404625601099148</v>
      </c>
      <c r="J23" s="141">
        <v>0.26164414930158003</v>
      </c>
      <c r="K23" s="141">
        <v>0.12935653766888025</v>
      </c>
      <c r="L23" s="37">
        <v>1</v>
      </c>
    </row>
    <row r="24" spans="1:12" x14ac:dyDescent="0.15">
      <c r="A24" s="220"/>
      <c r="B24" s="76" t="s">
        <v>14</v>
      </c>
      <c r="C24" s="116">
        <v>5906</v>
      </c>
      <c r="D24" s="116">
        <v>25969</v>
      </c>
      <c r="E24" s="116">
        <v>15358</v>
      </c>
      <c r="F24" s="117">
        <v>9046</v>
      </c>
      <c r="G24" s="118">
        <v>47233</v>
      </c>
      <c r="H24" s="142">
        <v>0.12503969682213706</v>
      </c>
      <c r="I24" s="143">
        <v>0.54980627950797112</v>
      </c>
      <c r="J24" s="143">
        <v>0.32515402366989182</v>
      </c>
      <c r="K24" s="143">
        <v>0.19151864162767557</v>
      </c>
      <c r="L24" s="37">
        <v>1</v>
      </c>
    </row>
    <row r="25" spans="1:12" x14ac:dyDescent="0.15">
      <c r="A25" s="221"/>
      <c r="B25" s="79" t="s">
        <v>15</v>
      </c>
      <c r="C25" s="119">
        <v>12208</v>
      </c>
      <c r="D25" s="119">
        <v>51911</v>
      </c>
      <c r="E25" s="119">
        <v>26784</v>
      </c>
      <c r="F25" s="120">
        <v>14695</v>
      </c>
      <c r="G25" s="121">
        <v>90903</v>
      </c>
      <c r="H25" s="144">
        <v>0.13429699789885921</v>
      </c>
      <c r="I25" s="145">
        <v>0.57105926097048498</v>
      </c>
      <c r="J25" s="145">
        <v>0.29464374113065578</v>
      </c>
      <c r="K25" s="145">
        <v>0.16165583094067301</v>
      </c>
      <c r="L25" s="37">
        <v>1</v>
      </c>
    </row>
    <row r="26" spans="1:12" s="36" customFormat="1" outlineLevel="1" x14ac:dyDescent="0.15">
      <c r="A26" s="224" t="s">
        <v>52</v>
      </c>
      <c r="B26" s="32" t="s">
        <v>13</v>
      </c>
      <c r="C26" s="57">
        <v>988</v>
      </c>
      <c r="D26" s="57">
        <v>3805</v>
      </c>
      <c r="E26" s="57">
        <v>1908</v>
      </c>
      <c r="F26" s="100">
        <v>951</v>
      </c>
      <c r="G26" s="109">
        <v>6701</v>
      </c>
      <c r="H26" s="137">
        <v>0.14744068049544845</v>
      </c>
      <c r="I26" s="61">
        <v>0.56782569765706614</v>
      </c>
      <c r="J26" s="61">
        <v>0.28473362184748546</v>
      </c>
      <c r="K26" s="61">
        <v>0.14191911654976869</v>
      </c>
      <c r="L26" s="37">
        <v>1</v>
      </c>
    </row>
    <row r="27" spans="1:12" s="36" customFormat="1" outlineLevel="1" x14ac:dyDescent="0.15">
      <c r="A27" s="225"/>
      <c r="B27" s="34" t="s">
        <v>14</v>
      </c>
      <c r="C27" s="58">
        <v>930</v>
      </c>
      <c r="D27" s="58">
        <v>3808</v>
      </c>
      <c r="E27" s="58">
        <v>2480</v>
      </c>
      <c r="F27" s="101">
        <v>1274</v>
      </c>
      <c r="G27" s="110">
        <v>7218</v>
      </c>
      <c r="H27" s="138">
        <v>0.1288445552784705</v>
      </c>
      <c r="I27" s="62">
        <v>0.52756996397894151</v>
      </c>
      <c r="J27" s="62">
        <v>0.34358548074258799</v>
      </c>
      <c r="K27" s="62">
        <v>0.17650318647824884</v>
      </c>
      <c r="L27" s="37">
        <v>1</v>
      </c>
    </row>
    <row r="28" spans="1:12" s="36" customFormat="1" outlineLevel="1" x14ac:dyDescent="0.15">
      <c r="A28" s="226"/>
      <c r="B28" s="35" t="s">
        <v>15</v>
      </c>
      <c r="C28" s="59">
        <v>1918</v>
      </c>
      <c r="D28" s="59">
        <v>7613</v>
      </c>
      <c r="E28" s="59">
        <v>4388</v>
      </c>
      <c r="F28" s="102">
        <v>2225</v>
      </c>
      <c r="G28" s="111">
        <v>13919</v>
      </c>
      <c r="H28" s="139">
        <v>0.13779725554996766</v>
      </c>
      <c r="I28" s="63">
        <v>0.54695021194051296</v>
      </c>
      <c r="J28" s="63">
        <v>0.31525253250951935</v>
      </c>
      <c r="K28" s="63">
        <v>0.15985343774696459</v>
      </c>
      <c r="L28" s="37">
        <v>1</v>
      </c>
    </row>
    <row r="29" spans="1:12" s="36" customFormat="1" outlineLevel="1" x14ac:dyDescent="0.15">
      <c r="A29" s="224" t="s">
        <v>53</v>
      </c>
      <c r="B29" s="32" t="s">
        <v>13</v>
      </c>
      <c r="C29" s="57">
        <v>49</v>
      </c>
      <c r="D29" s="57">
        <v>221</v>
      </c>
      <c r="E29" s="57">
        <v>211</v>
      </c>
      <c r="F29" s="100">
        <v>84</v>
      </c>
      <c r="G29" s="109">
        <v>481</v>
      </c>
      <c r="H29" s="137">
        <v>0.10187110187110188</v>
      </c>
      <c r="I29" s="61">
        <v>0.45945945945945948</v>
      </c>
      <c r="J29" s="61">
        <v>0.43866943866943869</v>
      </c>
      <c r="K29" s="61">
        <v>0.17463617463617465</v>
      </c>
      <c r="L29" s="37">
        <v>1</v>
      </c>
    </row>
    <row r="30" spans="1:12" s="36" customFormat="1" outlineLevel="1" x14ac:dyDescent="0.15">
      <c r="A30" s="225"/>
      <c r="B30" s="34" t="s">
        <v>14</v>
      </c>
      <c r="C30" s="58">
        <v>31</v>
      </c>
      <c r="D30" s="58">
        <v>242</v>
      </c>
      <c r="E30" s="58">
        <v>262</v>
      </c>
      <c r="F30" s="101">
        <v>156</v>
      </c>
      <c r="G30" s="110">
        <v>535</v>
      </c>
      <c r="H30" s="138">
        <v>5.7943925233644861E-2</v>
      </c>
      <c r="I30" s="62">
        <v>0.45233644859813082</v>
      </c>
      <c r="J30" s="62">
        <v>0.48971962616822429</v>
      </c>
      <c r="K30" s="62">
        <v>0.29158878504672897</v>
      </c>
      <c r="L30" s="37">
        <v>1</v>
      </c>
    </row>
    <row r="31" spans="1:12" s="36" customFormat="1" outlineLevel="1" x14ac:dyDescent="0.15">
      <c r="A31" s="226"/>
      <c r="B31" s="35" t="s">
        <v>15</v>
      </c>
      <c r="C31" s="59">
        <v>80</v>
      </c>
      <c r="D31" s="59">
        <v>463</v>
      </c>
      <c r="E31" s="59">
        <v>473</v>
      </c>
      <c r="F31" s="102">
        <v>240</v>
      </c>
      <c r="G31" s="111">
        <v>1016</v>
      </c>
      <c r="H31" s="139">
        <v>7.874015748031496E-2</v>
      </c>
      <c r="I31" s="63">
        <v>0.45570866141732286</v>
      </c>
      <c r="J31" s="63">
        <v>0.46555118110236221</v>
      </c>
      <c r="K31" s="63">
        <v>0.23622047244094488</v>
      </c>
      <c r="L31" s="37">
        <v>1</v>
      </c>
    </row>
    <row r="32" spans="1:12" s="36" customFormat="1" outlineLevel="1" x14ac:dyDescent="0.15">
      <c r="A32" s="224" t="s">
        <v>54</v>
      </c>
      <c r="B32" s="32" t="s">
        <v>13</v>
      </c>
      <c r="C32" s="57">
        <v>68</v>
      </c>
      <c r="D32" s="57">
        <v>289</v>
      </c>
      <c r="E32" s="57">
        <v>207</v>
      </c>
      <c r="F32" s="100">
        <v>109</v>
      </c>
      <c r="G32" s="109">
        <v>564</v>
      </c>
      <c r="H32" s="137">
        <v>0.12056737588652482</v>
      </c>
      <c r="I32" s="61">
        <v>0.51241134751773054</v>
      </c>
      <c r="J32" s="61">
        <v>0.36702127659574468</v>
      </c>
      <c r="K32" s="61">
        <v>0.19326241134751773</v>
      </c>
      <c r="L32" s="37">
        <v>1</v>
      </c>
    </row>
    <row r="33" spans="1:12" s="36" customFormat="1" outlineLevel="1" x14ac:dyDescent="0.15">
      <c r="A33" s="225"/>
      <c r="B33" s="34" t="s">
        <v>14</v>
      </c>
      <c r="C33" s="58">
        <v>61</v>
      </c>
      <c r="D33" s="58">
        <v>319</v>
      </c>
      <c r="E33" s="58">
        <v>254</v>
      </c>
      <c r="F33" s="101">
        <v>162</v>
      </c>
      <c r="G33" s="110">
        <v>634</v>
      </c>
      <c r="H33" s="138">
        <v>9.6214511041009462E-2</v>
      </c>
      <c r="I33" s="62">
        <v>0.50315457413249209</v>
      </c>
      <c r="J33" s="62">
        <v>0.40063091482649843</v>
      </c>
      <c r="K33" s="62">
        <v>0.25552050473186122</v>
      </c>
      <c r="L33" s="37">
        <v>1</v>
      </c>
    </row>
    <row r="34" spans="1:12" s="36" customFormat="1" outlineLevel="1" x14ac:dyDescent="0.15">
      <c r="A34" s="226"/>
      <c r="B34" s="35" t="s">
        <v>15</v>
      </c>
      <c r="C34" s="59">
        <v>129</v>
      </c>
      <c r="D34" s="59">
        <v>608</v>
      </c>
      <c r="E34" s="59">
        <v>461</v>
      </c>
      <c r="F34" s="102">
        <v>271</v>
      </c>
      <c r="G34" s="111">
        <v>1198</v>
      </c>
      <c r="H34" s="139">
        <v>0.10767946577629382</v>
      </c>
      <c r="I34" s="63">
        <v>0.50751252086811349</v>
      </c>
      <c r="J34" s="63">
        <v>0.38480801335559267</v>
      </c>
      <c r="K34" s="63">
        <v>0.22621035058430719</v>
      </c>
      <c r="L34" s="37">
        <v>1</v>
      </c>
    </row>
    <row r="35" spans="1:12" s="33" customFormat="1" ht="13.5" customHeight="1" x14ac:dyDescent="0.15">
      <c r="A35" s="222" t="s">
        <v>35</v>
      </c>
      <c r="B35" s="71" t="s">
        <v>13</v>
      </c>
      <c r="C35" s="113">
        <v>1105</v>
      </c>
      <c r="D35" s="113">
        <v>4315</v>
      </c>
      <c r="E35" s="113">
        <v>2326</v>
      </c>
      <c r="F35" s="114">
        <v>1144</v>
      </c>
      <c r="G35" s="115">
        <v>7746</v>
      </c>
      <c r="H35" s="140">
        <v>0.14265427317325072</v>
      </c>
      <c r="I35" s="141">
        <v>0.55706170926930032</v>
      </c>
      <c r="J35" s="141">
        <v>0.30028401755744899</v>
      </c>
      <c r="K35" s="141">
        <v>0.14768912987348309</v>
      </c>
      <c r="L35" s="37">
        <v>1</v>
      </c>
    </row>
    <row r="36" spans="1:12" s="33" customFormat="1" ht="14.25" customHeight="1" x14ac:dyDescent="0.15">
      <c r="A36" s="223"/>
      <c r="B36" s="76" t="s">
        <v>14</v>
      </c>
      <c r="C36" s="116">
        <v>1022</v>
      </c>
      <c r="D36" s="116">
        <v>4369</v>
      </c>
      <c r="E36" s="116">
        <v>2996</v>
      </c>
      <c r="F36" s="117">
        <v>1592</v>
      </c>
      <c r="G36" s="118">
        <v>8387</v>
      </c>
      <c r="H36" s="142">
        <v>0.12185525217598664</v>
      </c>
      <c r="I36" s="143">
        <v>0.52092524144509356</v>
      </c>
      <c r="J36" s="143">
        <v>0.35721950637891975</v>
      </c>
      <c r="K36" s="143">
        <v>0.18981757481817099</v>
      </c>
      <c r="L36" s="37">
        <v>1</v>
      </c>
    </row>
    <row r="37" spans="1:12" s="33" customFormat="1" ht="13.5" customHeight="1" x14ac:dyDescent="0.15">
      <c r="A37" s="223"/>
      <c r="B37" s="79" t="s">
        <v>15</v>
      </c>
      <c r="C37" s="119">
        <v>2127</v>
      </c>
      <c r="D37" s="119">
        <v>8684</v>
      </c>
      <c r="E37" s="119">
        <v>5322</v>
      </c>
      <c r="F37" s="120">
        <v>2736</v>
      </c>
      <c r="G37" s="121">
        <v>16133</v>
      </c>
      <c r="H37" s="144">
        <v>0.13184156697452426</v>
      </c>
      <c r="I37" s="145">
        <v>0.5382755842062853</v>
      </c>
      <c r="J37" s="145">
        <v>0.3298828488191905</v>
      </c>
      <c r="K37" s="145">
        <v>0.16959028079092545</v>
      </c>
      <c r="L37" s="37">
        <v>1</v>
      </c>
    </row>
    <row r="38" spans="1:12" s="33" customFormat="1" ht="13.5" customHeight="1" x14ac:dyDescent="0.15">
      <c r="A38" s="219" t="s">
        <v>36</v>
      </c>
      <c r="B38" s="71" t="s">
        <v>13</v>
      </c>
      <c r="C38" s="72">
        <v>274</v>
      </c>
      <c r="D38" s="72">
        <v>1195</v>
      </c>
      <c r="E38" s="72">
        <v>773</v>
      </c>
      <c r="F38" s="122">
        <v>348</v>
      </c>
      <c r="G38" s="146">
        <v>2242</v>
      </c>
      <c r="H38" s="140">
        <v>0.12221231043710973</v>
      </c>
      <c r="I38" s="141">
        <v>0.53300624442462086</v>
      </c>
      <c r="J38" s="141">
        <v>0.34478144513826942</v>
      </c>
      <c r="K38" s="141">
        <v>0.15521855486173058</v>
      </c>
      <c r="L38" s="37">
        <v>1</v>
      </c>
    </row>
    <row r="39" spans="1:12" s="33" customFormat="1" ht="13.5" customHeight="1" x14ac:dyDescent="0.15">
      <c r="A39" s="220"/>
      <c r="B39" s="76" t="s">
        <v>14</v>
      </c>
      <c r="C39" s="77">
        <v>262</v>
      </c>
      <c r="D39" s="77">
        <v>1249</v>
      </c>
      <c r="E39" s="77">
        <v>1041</v>
      </c>
      <c r="F39" s="123">
        <v>619</v>
      </c>
      <c r="G39" s="118">
        <v>2552</v>
      </c>
      <c r="H39" s="142">
        <v>0.10266457680250783</v>
      </c>
      <c r="I39" s="143">
        <v>0.48942006269592475</v>
      </c>
      <c r="J39" s="143">
        <v>0.4079153605015674</v>
      </c>
      <c r="K39" s="143">
        <v>0.24255485893416928</v>
      </c>
      <c r="L39" s="37">
        <v>1</v>
      </c>
    </row>
    <row r="40" spans="1:12" s="33" customFormat="1" ht="13.5" customHeight="1" x14ac:dyDescent="0.15">
      <c r="A40" s="221"/>
      <c r="B40" s="79" t="s">
        <v>15</v>
      </c>
      <c r="C40" s="80">
        <v>536</v>
      </c>
      <c r="D40" s="80">
        <v>2444</v>
      </c>
      <c r="E40" s="80">
        <v>1814</v>
      </c>
      <c r="F40" s="124">
        <v>967</v>
      </c>
      <c r="G40" s="147">
        <v>4794</v>
      </c>
      <c r="H40" s="144">
        <v>0.11180642469753858</v>
      </c>
      <c r="I40" s="145">
        <v>0.50980392156862742</v>
      </c>
      <c r="J40" s="145">
        <v>0.37838965373383399</v>
      </c>
      <c r="K40" s="145">
        <v>0.20171047142261159</v>
      </c>
      <c r="L40" s="37">
        <v>1</v>
      </c>
    </row>
    <row r="41" spans="1:12" s="36" customFormat="1" ht="13.5" customHeight="1" outlineLevel="1" x14ac:dyDescent="0.15">
      <c r="A41" s="224" t="s">
        <v>55</v>
      </c>
      <c r="B41" s="32" t="s">
        <v>13</v>
      </c>
      <c r="C41" s="64">
        <v>346</v>
      </c>
      <c r="D41" s="64">
        <v>1392</v>
      </c>
      <c r="E41" s="64">
        <v>818</v>
      </c>
      <c r="F41" s="133">
        <v>365</v>
      </c>
      <c r="G41" s="109">
        <v>2556</v>
      </c>
      <c r="H41" s="137">
        <v>0.13536776212832552</v>
      </c>
      <c r="I41" s="61">
        <v>0.54460093896713613</v>
      </c>
      <c r="J41" s="61">
        <v>0.32003129890453835</v>
      </c>
      <c r="K41" s="61">
        <v>0.14280125195618154</v>
      </c>
      <c r="L41" s="37">
        <v>1</v>
      </c>
    </row>
    <row r="42" spans="1:12" s="36" customFormat="1" outlineLevel="1" x14ac:dyDescent="0.15">
      <c r="A42" s="225"/>
      <c r="B42" s="34" t="s">
        <v>14</v>
      </c>
      <c r="C42" s="65">
        <v>322</v>
      </c>
      <c r="D42" s="65">
        <v>1353</v>
      </c>
      <c r="E42" s="65">
        <v>1045</v>
      </c>
      <c r="F42" s="134">
        <v>598</v>
      </c>
      <c r="G42" s="110">
        <v>2720</v>
      </c>
      <c r="H42" s="138">
        <v>0.11838235294117647</v>
      </c>
      <c r="I42" s="62">
        <v>0.4974264705882353</v>
      </c>
      <c r="J42" s="62">
        <v>0.38419117647058826</v>
      </c>
      <c r="K42" s="62">
        <v>0.21985294117647058</v>
      </c>
      <c r="L42" s="37">
        <v>1</v>
      </c>
    </row>
    <row r="43" spans="1:12" s="36" customFormat="1" outlineLevel="1" x14ac:dyDescent="0.15">
      <c r="A43" s="226"/>
      <c r="B43" s="35" t="s">
        <v>15</v>
      </c>
      <c r="C43" s="66">
        <v>668</v>
      </c>
      <c r="D43" s="66">
        <v>2745</v>
      </c>
      <c r="E43" s="66">
        <v>1863</v>
      </c>
      <c r="F43" s="135">
        <v>963</v>
      </c>
      <c r="G43" s="111">
        <v>5276</v>
      </c>
      <c r="H43" s="139">
        <v>0.12661106899166036</v>
      </c>
      <c r="I43" s="63">
        <v>0.52028051554207733</v>
      </c>
      <c r="J43" s="63">
        <v>0.35310841546626232</v>
      </c>
      <c r="K43" s="63">
        <v>0.18252463987869599</v>
      </c>
      <c r="L43" s="37">
        <v>1</v>
      </c>
    </row>
    <row r="44" spans="1:12" s="36" customFormat="1" ht="13.5" customHeight="1" outlineLevel="1" x14ac:dyDescent="0.15">
      <c r="A44" s="224" t="s">
        <v>56</v>
      </c>
      <c r="B44" s="32" t="s">
        <v>13</v>
      </c>
      <c r="C44" s="64">
        <v>82</v>
      </c>
      <c r="D44" s="64">
        <v>399</v>
      </c>
      <c r="E44" s="64">
        <v>265</v>
      </c>
      <c r="F44" s="133">
        <v>117</v>
      </c>
      <c r="G44" s="109">
        <v>746</v>
      </c>
      <c r="H44" s="137">
        <v>0.10991957104557641</v>
      </c>
      <c r="I44" s="61">
        <v>0.5348525469168901</v>
      </c>
      <c r="J44" s="61">
        <v>0.35522788203753353</v>
      </c>
      <c r="K44" s="61">
        <v>0.15683646112600536</v>
      </c>
      <c r="L44" s="37">
        <v>1</v>
      </c>
    </row>
    <row r="45" spans="1:12" s="36" customFormat="1" outlineLevel="1" x14ac:dyDescent="0.15">
      <c r="A45" s="225"/>
      <c r="B45" s="34" t="s">
        <v>14</v>
      </c>
      <c r="C45" s="65">
        <v>76</v>
      </c>
      <c r="D45" s="65">
        <v>368</v>
      </c>
      <c r="E45" s="65">
        <v>353</v>
      </c>
      <c r="F45" s="134">
        <v>208</v>
      </c>
      <c r="G45" s="110">
        <v>797</v>
      </c>
      <c r="H45" s="138">
        <v>9.5357590966122965E-2</v>
      </c>
      <c r="I45" s="62">
        <v>0.4617314930991217</v>
      </c>
      <c r="J45" s="62">
        <v>0.44291091593475534</v>
      </c>
      <c r="K45" s="62">
        <v>0.26097867001254704</v>
      </c>
      <c r="L45" s="37">
        <v>1</v>
      </c>
    </row>
    <row r="46" spans="1:12" s="36" customFormat="1" outlineLevel="1" x14ac:dyDescent="0.15">
      <c r="A46" s="226"/>
      <c r="B46" s="35" t="s">
        <v>15</v>
      </c>
      <c r="C46" s="66">
        <v>158</v>
      </c>
      <c r="D46" s="66">
        <v>767</v>
      </c>
      <c r="E46" s="66">
        <v>618</v>
      </c>
      <c r="F46" s="135">
        <v>325</v>
      </c>
      <c r="G46" s="111">
        <v>1543</v>
      </c>
      <c r="H46" s="139">
        <v>0.10239792611795204</v>
      </c>
      <c r="I46" s="63">
        <v>0.4970836033700583</v>
      </c>
      <c r="J46" s="63">
        <v>0.40051847051198963</v>
      </c>
      <c r="K46" s="63">
        <v>0.21062864549578741</v>
      </c>
      <c r="L46" s="37">
        <v>1</v>
      </c>
    </row>
    <row r="47" spans="1:12" x14ac:dyDescent="0.15">
      <c r="A47" s="219" t="s">
        <v>37</v>
      </c>
      <c r="B47" s="71" t="s">
        <v>13</v>
      </c>
      <c r="C47" s="148">
        <v>428</v>
      </c>
      <c r="D47" s="148">
        <v>1791</v>
      </c>
      <c r="E47" s="148">
        <v>1083</v>
      </c>
      <c r="F47" s="149">
        <v>482</v>
      </c>
      <c r="G47" s="150">
        <v>3302</v>
      </c>
      <c r="H47" s="140">
        <v>0.12961841308298</v>
      </c>
      <c r="I47" s="141">
        <v>0.54239854633555418</v>
      </c>
      <c r="J47" s="141">
        <v>0.32798304058146577</v>
      </c>
      <c r="K47" s="141">
        <v>0.14597213809812234</v>
      </c>
      <c r="L47" s="37">
        <v>1</v>
      </c>
    </row>
    <row r="48" spans="1:12" x14ac:dyDescent="0.15">
      <c r="A48" s="220"/>
      <c r="B48" s="76" t="s">
        <v>14</v>
      </c>
      <c r="C48" s="151">
        <v>398</v>
      </c>
      <c r="D48" s="151">
        <v>1721</v>
      </c>
      <c r="E48" s="151">
        <v>1398</v>
      </c>
      <c r="F48" s="152">
        <v>806</v>
      </c>
      <c r="G48" s="153">
        <v>3517</v>
      </c>
      <c r="H48" s="142">
        <v>0.11316462894512369</v>
      </c>
      <c r="I48" s="143">
        <v>0.4893375035541655</v>
      </c>
      <c r="J48" s="143">
        <v>0.39749786750071081</v>
      </c>
      <c r="K48" s="143">
        <v>0.22917259027580325</v>
      </c>
      <c r="L48" s="37">
        <v>1</v>
      </c>
    </row>
    <row r="49" spans="1:12" x14ac:dyDescent="0.15">
      <c r="A49" s="221"/>
      <c r="B49" s="79" t="s">
        <v>15</v>
      </c>
      <c r="C49" s="154">
        <v>826</v>
      </c>
      <c r="D49" s="154">
        <v>3512</v>
      </c>
      <c r="E49" s="154">
        <v>2481</v>
      </c>
      <c r="F49" s="155">
        <v>1288</v>
      </c>
      <c r="G49" s="156">
        <v>6819</v>
      </c>
      <c r="H49" s="144">
        <v>0.12113213081096935</v>
      </c>
      <c r="I49" s="145">
        <v>0.51503152954978737</v>
      </c>
      <c r="J49" s="145">
        <v>0.36383633963924328</v>
      </c>
      <c r="K49" s="145">
        <v>0.18888400058659627</v>
      </c>
      <c r="L49" s="37">
        <v>1</v>
      </c>
    </row>
    <row r="50" spans="1:12" s="36" customFormat="1" ht="13.5" customHeight="1" outlineLevel="1" x14ac:dyDescent="0.15">
      <c r="A50" s="224" t="s">
        <v>58</v>
      </c>
      <c r="B50" s="32" t="s">
        <v>13</v>
      </c>
      <c r="C50" s="53">
        <v>187</v>
      </c>
      <c r="D50" s="53">
        <v>802</v>
      </c>
      <c r="E50" s="53">
        <v>585</v>
      </c>
      <c r="F50" s="96">
        <v>278</v>
      </c>
      <c r="G50" s="109">
        <v>1574</v>
      </c>
      <c r="H50" s="137">
        <v>0.11880559085133419</v>
      </c>
      <c r="I50" s="61">
        <v>0.5095298602287166</v>
      </c>
      <c r="J50" s="61">
        <v>0.37166454891994916</v>
      </c>
      <c r="K50" s="61">
        <v>0.17662007623888182</v>
      </c>
      <c r="L50" s="37">
        <v>1</v>
      </c>
    </row>
    <row r="51" spans="1:12" s="36" customFormat="1" outlineLevel="1" x14ac:dyDescent="0.15">
      <c r="A51" s="225"/>
      <c r="B51" s="34" t="s">
        <v>14</v>
      </c>
      <c r="C51" s="54">
        <v>181</v>
      </c>
      <c r="D51" s="54">
        <v>827</v>
      </c>
      <c r="E51" s="54">
        <v>711</v>
      </c>
      <c r="F51" s="97">
        <v>411</v>
      </c>
      <c r="G51" s="110">
        <v>1719</v>
      </c>
      <c r="H51" s="138">
        <v>0.10529377545084351</v>
      </c>
      <c r="I51" s="62">
        <v>0.48109365910413032</v>
      </c>
      <c r="J51" s="62">
        <v>0.41361256544502617</v>
      </c>
      <c r="K51" s="62">
        <v>0.23909249563699825</v>
      </c>
      <c r="L51" s="37">
        <v>1</v>
      </c>
    </row>
    <row r="52" spans="1:12" s="36" customFormat="1" outlineLevel="1" x14ac:dyDescent="0.15">
      <c r="A52" s="226"/>
      <c r="B52" s="35" t="s">
        <v>15</v>
      </c>
      <c r="C52" s="55">
        <v>368</v>
      </c>
      <c r="D52" s="55">
        <v>1629</v>
      </c>
      <c r="E52" s="55">
        <v>1296</v>
      </c>
      <c r="F52" s="98">
        <v>689</v>
      </c>
      <c r="G52" s="111">
        <v>3293</v>
      </c>
      <c r="H52" s="139">
        <v>0.11175220163984209</v>
      </c>
      <c r="I52" s="63">
        <v>0.49468569693288794</v>
      </c>
      <c r="J52" s="63">
        <v>0.39356210142726994</v>
      </c>
      <c r="K52" s="63">
        <v>0.20923170361372609</v>
      </c>
      <c r="L52" s="37">
        <v>1</v>
      </c>
    </row>
    <row r="53" spans="1:12" s="36" customFormat="1" ht="13.5" customHeight="1" outlineLevel="1" x14ac:dyDescent="0.15">
      <c r="A53" s="224" t="s">
        <v>59</v>
      </c>
      <c r="B53" s="32" t="s">
        <v>13</v>
      </c>
      <c r="C53" s="53">
        <v>127</v>
      </c>
      <c r="D53" s="53">
        <v>543</v>
      </c>
      <c r="E53" s="53">
        <v>361</v>
      </c>
      <c r="F53" s="96">
        <v>170</v>
      </c>
      <c r="G53" s="109">
        <v>1031</v>
      </c>
      <c r="H53" s="137">
        <v>0.12318137730358875</v>
      </c>
      <c r="I53" s="61">
        <v>0.52667313288069839</v>
      </c>
      <c r="J53" s="61">
        <v>0.35014548981571292</v>
      </c>
      <c r="K53" s="61">
        <v>0.16488845780795344</v>
      </c>
      <c r="L53" s="37">
        <v>1</v>
      </c>
    </row>
    <row r="54" spans="1:12" s="36" customFormat="1" outlineLevel="1" x14ac:dyDescent="0.15">
      <c r="A54" s="225"/>
      <c r="B54" s="34" t="s">
        <v>14</v>
      </c>
      <c r="C54" s="54">
        <v>107</v>
      </c>
      <c r="D54" s="54">
        <v>578</v>
      </c>
      <c r="E54" s="54">
        <v>487</v>
      </c>
      <c r="F54" s="97">
        <v>274</v>
      </c>
      <c r="G54" s="110">
        <v>1172</v>
      </c>
      <c r="H54" s="138">
        <v>9.1296928327645049E-2</v>
      </c>
      <c r="I54" s="62">
        <v>0.49317406143344711</v>
      </c>
      <c r="J54" s="62">
        <v>0.41552901023890787</v>
      </c>
      <c r="K54" s="62">
        <v>0.23378839590443687</v>
      </c>
      <c r="L54" s="37">
        <v>1</v>
      </c>
    </row>
    <row r="55" spans="1:12" s="36" customFormat="1" outlineLevel="1" x14ac:dyDescent="0.15">
      <c r="A55" s="226"/>
      <c r="B55" s="35" t="s">
        <v>15</v>
      </c>
      <c r="C55" s="55">
        <v>234</v>
      </c>
      <c r="D55" s="55">
        <v>1121</v>
      </c>
      <c r="E55" s="55">
        <v>848</v>
      </c>
      <c r="F55" s="98">
        <v>444</v>
      </c>
      <c r="G55" s="111">
        <v>2203</v>
      </c>
      <c r="H55" s="139">
        <v>0.106218792555606</v>
      </c>
      <c r="I55" s="63">
        <v>0.50885156604630055</v>
      </c>
      <c r="J55" s="63">
        <v>0.38492964139809349</v>
      </c>
      <c r="K55" s="63">
        <v>0.20154334997730367</v>
      </c>
      <c r="L55" s="37">
        <v>1</v>
      </c>
    </row>
    <row r="56" spans="1:12" s="36" customFormat="1" ht="13.5" customHeight="1" outlineLevel="1" x14ac:dyDescent="0.15">
      <c r="A56" s="224" t="s">
        <v>60</v>
      </c>
      <c r="B56" s="32" t="s">
        <v>13</v>
      </c>
      <c r="C56" s="53">
        <v>130</v>
      </c>
      <c r="D56" s="53">
        <v>626</v>
      </c>
      <c r="E56" s="53">
        <v>375</v>
      </c>
      <c r="F56" s="96">
        <v>182</v>
      </c>
      <c r="G56" s="109">
        <v>1131</v>
      </c>
      <c r="H56" s="137">
        <v>0.11494252873563218</v>
      </c>
      <c r="I56" s="61">
        <v>0.55349248452696731</v>
      </c>
      <c r="J56" s="61">
        <v>0.33156498673740054</v>
      </c>
      <c r="K56" s="61">
        <v>0.16091954022988506</v>
      </c>
      <c r="L56" s="37">
        <v>1</v>
      </c>
    </row>
    <row r="57" spans="1:12" s="36" customFormat="1" outlineLevel="1" x14ac:dyDescent="0.15">
      <c r="A57" s="225"/>
      <c r="B57" s="34" t="s">
        <v>14</v>
      </c>
      <c r="C57" s="54">
        <v>128</v>
      </c>
      <c r="D57" s="54">
        <v>576</v>
      </c>
      <c r="E57" s="54">
        <v>470</v>
      </c>
      <c r="F57" s="97">
        <v>280</v>
      </c>
      <c r="G57" s="110">
        <v>1174</v>
      </c>
      <c r="H57" s="138">
        <v>0.10902896081771721</v>
      </c>
      <c r="I57" s="62">
        <v>0.49063032367972742</v>
      </c>
      <c r="J57" s="62">
        <v>0.40034071550255534</v>
      </c>
      <c r="K57" s="62">
        <v>0.23850085178875638</v>
      </c>
      <c r="L57" s="37">
        <v>1</v>
      </c>
    </row>
    <row r="58" spans="1:12" s="36" customFormat="1" outlineLevel="1" x14ac:dyDescent="0.15">
      <c r="A58" s="226"/>
      <c r="B58" s="35" t="s">
        <v>15</v>
      </c>
      <c r="C58" s="55">
        <v>258</v>
      </c>
      <c r="D58" s="55">
        <v>1202</v>
      </c>
      <c r="E58" s="55">
        <v>845</v>
      </c>
      <c r="F58" s="98">
        <v>462</v>
      </c>
      <c r="G58" s="111">
        <v>2305</v>
      </c>
      <c r="H58" s="139">
        <v>0.11193058568329718</v>
      </c>
      <c r="I58" s="63">
        <v>0.5214750542299349</v>
      </c>
      <c r="J58" s="63">
        <v>0.36659436008676788</v>
      </c>
      <c r="K58" s="63">
        <v>0.20043383947939261</v>
      </c>
      <c r="L58" s="37">
        <v>0.99999999999999989</v>
      </c>
    </row>
    <row r="59" spans="1:12" s="36" customFormat="1" ht="13.5" customHeight="1" outlineLevel="1" x14ac:dyDescent="0.15">
      <c r="A59" s="224" t="s">
        <v>61</v>
      </c>
      <c r="B59" s="32" t="s">
        <v>13</v>
      </c>
      <c r="C59" s="53">
        <v>72</v>
      </c>
      <c r="D59" s="53">
        <v>366</v>
      </c>
      <c r="E59" s="53">
        <v>261</v>
      </c>
      <c r="F59" s="96">
        <v>128</v>
      </c>
      <c r="G59" s="109">
        <v>699</v>
      </c>
      <c r="H59" s="137">
        <v>0.10300429184549356</v>
      </c>
      <c r="I59" s="61">
        <v>0.52360515021459231</v>
      </c>
      <c r="J59" s="61">
        <v>0.37339055793991416</v>
      </c>
      <c r="K59" s="61">
        <v>0.18311874105865522</v>
      </c>
      <c r="L59" s="37">
        <v>1</v>
      </c>
    </row>
    <row r="60" spans="1:12" s="36" customFormat="1" outlineLevel="1" x14ac:dyDescent="0.15">
      <c r="A60" s="225"/>
      <c r="B60" s="34" t="s">
        <v>14</v>
      </c>
      <c r="C60" s="54">
        <v>57</v>
      </c>
      <c r="D60" s="54">
        <v>332</v>
      </c>
      <c r="E60" s="54">
        <v>315</v>
      </c>
      <c r="F60" s="97">
        <v>186</v>
      </c>
      <c r="G60" s="110">
        <v>704</v>
      </c>
      <c r="H60" s="138">
        <v>8.0965909090909088E-2</v>
      </c>
      <c r="I60" s="62">
        <v>0.47159090909090912</v>
      </c>
      <c r="J60" s="62">
        <v>0.44744318181818182</v>
      </c>
      <c r="K60" s="62">
        <v>0.26420454545454547</v>
      </c>
      <c r="L60" s="37">
        <v>1</v>
      </c>
    </row>
    <row r="61" spans="1:12" s="36" customFormat="1" outlineLevel="1" x14ac:dyDescent="0.15">
      <c r="A61" s="226"/>
      <c r="B61" s="35" t="s">
        <v>15</v>
      </c>
      <c r="C61" s="55">
        <v>129</v>
      </c>
      <c r="D61" s="55">
        <v>698</v>
      </c>
      <c r="E61" s="55">
        <v>576</v>
      </c>
      <c r="F61" s="98">
        <v>314</v>
      </c>
      <c r="G61" s="111">
        <v>1403</v>
      </c>
      <c r="H61" s="139">
        <v>9.1945830363506773E-2</v>
      </c>
      <c r="I61" s="63">
        <v>0.49750534568781185</v>
      </c>
      <c r="J61" s="63">
        <v>0.41054882394868142</v>
      </c>
      <c r="K61" s="63">
        <v>0.22380612972202424</v>
      </c>
      <c r="L61" s="37">
        <v>1</v>
      </c>
    </row>
    <row r="62" spans="1:12" x14ac:dyDescent="0.15">
      <c r="A62" s="219" t="s">
        <v>34</v>
      </c>
      <c r="B62" s="71" t="s">
        <v>13</v>
      </c>
      <c r="C62" s="113">
        <v>516</v>
      </c>
      <c r="D62" s="113">
        <v>2337</v>
      </c>
      <c r="E62" s="113">
        <v>1582</v>
      </c>
      <c r="F62" s="114">
        <v>758</v>
      </c>
      <c r="G62" s="115">
        <v>4435</v>
      </c>
      <c r="H62" s="140">
        <v>0.11634723788049606</v>
      </c>
      <c r="I62" s="141">
        <v>0.5269447576099211</v>
      </c>
      <c r="J62" s="141">
        <v>0.35670800450958284</v>
      </c>
      <c r="K62" s="141">
        <v>0.170913190529876</v>
      </c>
      <c r="L62" s="37">
        <v>1</v>
      </c>
    </row>
    <row r="63" spans="1:12" x14ac:dyDescent="0.15">
      <c r="A63" s="220"/>
      <c r="B63" s="76" t="s">
        <v>14</v>
      </c>
      <c r="C63" s="116">
        <v>473</v>
      </c>
      <c r="D63" s="116">
        <v>2313</v>
      </c>
      <c r="E63" s="116">
        <v>1983</v>
      </c>
      <c r="F63" s="117">
        <v>1151</v>
      </c>
      <c r="G63" s="118">
        <v>4769</v>
      </c>
      <c r="H63" s="142">
        <v>9.9182218494443281E-2</v>
      </c>
      <c r="I63" s="143">
        <v>0.48500733906479343</v>
      </c>
      <c r="J63" s="143">
        <v>0.41581044244076326</v>
      </c>
      <c r="K63" s="143">
        <v>0.24135038792199623</v>
      </c>
      <c r="L63" s="37">
        <v>1</v>
      </c>
    </row>
    <row r="64" spans="1:12" x14ac:dyDescent="0.15">
      <c r="A64" s="221"/>
      <c r="B64" s="79" t="s">
        <v>15</v>
      </c>
      <c r="C64" s="119">
        <v>989</v>
      </c>
      <c r="D64" s="119">
        <v>4650</v>
      </c>
      <c r="E64" s="119">
        <v>3565</v>
      </c>
      <c r="F64" s="120">
        <v>1909</v>
      </c>
      <c r="G64" s="121">
        <v>9204</v>
      </c>
      <c r="H64" s="144">
        <v>0.10745328118209474</v>
      </c>
      <c r="I64" s="145">
        <v>0.50521512385919165</v>
      </c>
      <c r="J64" s="145">
        <v>0.38733159495871361</v>
      </c>
      <c r="K64" s="145">
        <v>0.20740982181660148</v>
      </c>
      <c r="L64" s="37">
        <v>1</v>
      </c>
    </row>
    <row r="65" spans="1:12" x14ac:dyDescent="0.15">
      <c r="A65" s="219" t="s">
        <v>38</v>
      </c>
      <c r="B65" s="71" t="s">
        <v>13</v>
      </c>
      <c r="C65" s="72">
        <v>187</v>
      </c>
      <c r="D65" s="72">
        <v>1053</v>
      </c>
      <c r="E65" s="72">
        <v>794</v>
      </c>
      <c r="F65" s="122">
        <v>351</v>
      </c>
      <c r="G65" s="146">
        <v>2034</v>
      </c>
      <c r="H65" s="140">
        <v>9.1937069813176009E-2</v>
      </c>
      <c r="I65" s="141">
        <v>0.51769911504424782</v>
      </c>
      <c r="J65" s="141">
        <v>0.39036381514257623</v>
      </c>
      <c r="K65" s="141">
        <v>0.17256637168141592</v>
      </c>
      <c r="L65" s="37">
        <v>1</v>
      </c>
    </row>
    <row r="66" spans="1:12" x14ac:dyDescent="0.15">
      <c r="A66" s="220"/>
      <c r="B66" s="76" t="s">
        <v>14</v>
      </c>
      <c r="C66" s="77">
        <v>160</v>
      </c>
      <c r="D66" s="77">
        <v>1099</v>
      </c>
      <c r="E66" s="77">
        <v>1128</v>
      </c>
      <c r="F66" s="123">
        <v>637</v>
      </c>
      <c r="G66" s="118">
        <v>2387</v>
      </c>
      <c r="H66" s="142">
        <v>6.7029744449099288E-2</v>
      </c>
      <c r="I66" s="143">
        <v>0.46041055718475071</v>
      </c>
      <c r="J66" s="143">
        <v>0.47255969836614997</v>
      </c>
      <c r="K66" s="143">
        <v>0.26686217008797652</v>
      </c>
      <c r="L66" s="37">
        <v>1</v>
      </c>
    </row>
    <row r="67" spans="1:12" x14ac:dyDescent="0.15">
      <c r="A67" s="221"/>
      <c r="B67" s="79" t="s">
        <v>15</v>
      </c>
      <c r="C67" s="80">
        <v>347</v>
      </c>
      <c r="D67" s="80">
        <v>2152</v>
      </c>
      <c r="E67" s="80">
        <v>1922</v>
      </c>
      <c r="F67" s="124">
        <v>988</v>
      </c>
      <c r="G67" s="147">
        <v>4421</v>
      </c>
      <c r="H67" s="144">
        <v>7.8489029631305135E-2</v>
      </c>
      <c r="I67" s="145">
        <v>0.48676769961547162</v>
      </c>
      <c r="J67" s="145">
        <v>0.43474327075322328</v>
      </c>
      <c r="K67" s="145">
        <v>0.22347885093870165</v>
      </c>
      <c r="L67" s="37">
        <v>1</v>
      </c>
    </row>
    <row r="68" spans="1:12" s="163" customFormat="1" x14ac:dyDescent="0.15">
      <c r="A68" s="215" t="s">
        <v>2</v>
      </c>
      <c r="B68" s="86" t="s">
        <v>13</v>
      </c>
      <c r="C68" s="157">
        <f>SUM(C23,C35,C38,C47,C62,C65)</f>
        <v>8812</v>
      </c>
      <c r="D68" s="157">
        <f t="shared" ref="C68:F69" si="0">SUM(D23,D35,D38,D47,D62,D65)</f>
        <v>36633</v>
      </c>
      <c r="E68" s="157">
        <f t="shared" si="0"/>
        <v>17984</v>
      </c>
      <c r="F68" s="158">
        <f t="shared" si="0"/>
        <v>8732</v>
      </c>
      <c r="G68" s="159">
        <f>SUM(C68:E68)</f>
        <v>63429</v>
      </c>
      <c r="H68" s="160">
        <f t="shared" ref="H68:H70" si="1">C68/$G68</f>
        <v>0.13892698923205474</v>
      </c>
      <c r="I68" s="161">
        <f>D68/$G68</f>
        <v>0.57754339497706098</v>
      </c>
      <c r="J68" s="161">
        <f t="shared" ref="J68:K70" si="2">E68/$G68</f>
        <v>0.28352961579088432</v>
      </c>
      <c r="K68" s="161">
        <f t="shared" si="2"/>
        <v>0.13766573649277145</v>
      </c>
      <c r="L68" s="162">
        <f t="shared" ref="L68:L70" si="3">SUM(H68:J68)</f>
        <v>1</v>
      </c>
    </row>
    <row r="69" spans="1:12" s="163" customFormat="1" x14ac:dyDescent="0.15">
      <c r="A69" s="216"/>
      <c r="B69" s="90" t="s">
        <v>14</v>
      </c>
      <c r="C69" s="91">
        <f t="shared" si="0"/>
        <v>8221</v>
      </c>
      <c r="D69" s="91">
        <f t="shared" si="0"/>
        <v>36720</v>
      </c>
      <c r="E69" s="91">
        <f t="shared" si="0"/>
        <v>23904</v>
      </c>
      <c r="F69" s="128">
        <f t="shared" si="0"/>
        <v>13851</v>
      </c>
      <c r="G69" s="129">
        <f>SUM(C69:E69)</f>
        <v>68845</v>
      </c>
      <c r="H69" s="164">
        <f t="shared" si="1"/>
        <v>0.11941317452247803</v>
      </c>
      <c r="I69" s="165">
        <f>D69/$G69</f>
        <v>0.53337206768828527</v>
      </c>
      <c r="J69" s="165">
        <f t="shared" si="2"/>
        <v>0.34721475778923672</v>
      </c>
      <c r="K69" s="165">
        <f t="shared" si="2"/>
        <v>0.20119108141477232</v>
      </c>
      <c r="L69" s="162">
        <f t="shared" si="3"/>
        <v>1</v>
      </c>
    </row>
    <row r="70" spans="1:12" s="163" customFormat="1" ht="12.75" thickBot="1" x14ac:dyDescent="0.2">
      <c r="A70" s="216"/>
      <c r="B70" s="93" t="s">
        <v>15</v>
      </c>
      <c r="C70" s="130">
        <f>SUM(C68:C69)</f>
        <v>17033</v>
      </c>
      <c r="D70" s="130">
        <f>SUM(D68:D69)</f>
        <v>73353</v>
      </c>
      <c r="E70" s="130">
        <f>SUM(E68:E69)</f>
        <v>41888</v>
      </c>
      <c r="F70" s="131">
        <f>SUM(F68:F69)</f>
        <v>22583</v>
      </c>
      <c r="G70" s="166">
        <f t="shared" ref="G70" si="4">SUM(C70:E70)</f>
        <v>132274</v>
      </c>
      <c r="H70" s="167">
        <f t="shared" si="1"/>
        <v>0.12877058227618429</v>
      </c>
      <c r="I70" s="168">
        <f>D70/$G70</f>
        <v>0.5545534269773349</v>
      </c>
      <c r="J70" s="168">
        <f t="shared" si="2"/>
        <v>0.31667599074648078</v>
      </c>
      <c r="K70" s="168">
        <f t="shared" si="2"/>
        <v>0.17072894143973871</v>
      </c>
      <c r="L70" s="162">
        <f t="shared" si="3"/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&amp;R令和6年10月1日現在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view="pageBreakPreview" zoomScale="75" zoomScaleNormal="96" zoomScaleSheetLayoutView="75" workbookViewId="0">
      <pane ySplit="1" topLeftCell="A47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46" customWidth="1"/>
    <col min="2" max="2" width="3.875" style="46" customWidth="1"/>
    <col min="3" max="14" width="5.25" style="46" customWidth="1"/>
    <col min="15" max="16" width="6.25" style="46" customWidth="1"/>
    <col min="17" max="17" width="6.25" style="46" bestFit="1" customWidth="1"/>
    <col min="18" max="23" width="5.25" style="46" customWidth="1"/>
    <col min="24" max="24" width="7.125" style="43" bestFit="1" customWidth="1"/>
    <col min="25" max="25" width="6.875" style="46" customWidth="1"/>
    <col min="26" max="28" width="8.375" style="48" customWidth="1"/>
    <col min="29" max="29" width="6.375" style="48" customWidth="1"/>
    <col min="30" max="16384" width="9" style="46"/>
  </cols>
  <sheetData>
    <row r="1" spans="1:29" s="41" customFormat="1" ht="12" customHeight="1" x14ac:dyDescent="0.15">
      <c r="A1" s="230" t="s">
        <v>16</v>
      </c>
      <c r="B1" s="230"/>
      <c r="C1" s="21" t="s">
        <v>62</v>
      </c>
      <c r="D1" s="38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169" t="s">
        <v>82</v>
      </c>
      <c r="Y1" s="175" t="s">
        <v>18</v>
      </c>
      <c r="Z1" s="173" t="s">
        <v>19</v>
      </c>
      <c r="AA1" s="39" t="s">
        <v>20</v>
      </c>
      <c r="AB1" s="39" t="s">
        <v>21</v>
      </c>
      <c r="AC1" s="40"/>
    </row>
    <row r="2" spans="1:29" s="43" customFormat="1" outlineLevel="1" x14ac:dyDescent="0.15">
      <c r="A2" s="227" t="s">
        <v>45</v>
      </c>
      <c r="B2" s="42" t="s">
        <v>13</v>
      </c>
      <c r="C2" s="53">
        <v>688</v>
      </c>
      <c r="D2" s="53">
        <v>842</v>
      </c>
      <c r="E2" s="53">
        <v>954</v>
      </c>
      <c r="F2" s="53">
        <v>980</v>
      </c>
      <c r="G2" s="53">
        <v>820</v>
      </c>
      <c r="H2" s="53">
        <v>857</v>
      </c>
      <c r="I2" s="53">
        <v>877</v>
      </c>
      <c r="J2" s="53">
        <v>957</v>
      </c>
      <c r="K2" s="53">
        <v>1117</v>
      </c>
      <c r="L2" s="53">
        <v>1246</v>
      </c>
      <c r="M2" s="53">
        <v>1362</v>
      </c>
      <c r="N2" s="53">
        <v>1130</v>
      </c>
      <c r="O2" s="53">
        <v>1107</v>
      </c>
      <c r="P2" s="53">
        <v>1168</v>
      </c>
      <c r="Q2" s="53">
        <v>1167</v>
      </c>
      <c r="R2" s="53">
        <v>946</v>
      </c>
      <c r="S2" s="53">
        <v>609</v>
      </c>
      <c r="T2" s="53">
        <v>352</v>
      </c>
      <c r="U2" s="53">
        <v>178</v>
      </c>
      <c r="V2" s="53">
        <v>34</v>
      </c>
      <c r="W2" s="53">
        <v>2</v>
      </c>
      <c r="X2" s="170">
        <v>4456</v>
      </c>
      <c r="Y2" s="109">
        <v>17393</v>
      </c>
      <c r="Z2" s="138">
        <v>0.14281607543264532</v>
      </c>
      <c r="AA2" s="67">
        <v>0.60098890358190071</v>
      </c>
      <c r="AB2" s="67">
        <v>0.25619502098545394</v>
      </c>
      <c r="AC2" s="68">
        <v>1</v>
      </c>
    </row>
    <row r="3" spans="1:29" s="43" customFormat="1" outlineLevel="1" x14ac:dyDescent="0.15">
      <c r="A3" s="228"/>
      <c r="B3" s="44" t="s">
        <v>14</v>
      </c>
      <c r="C3" s="54">
        <v>604</v>
      </c>
      <c r="D3" s="54">
        <v>833</v>
      </c>
      <c r="E3" s="54">
        <v>877</v>
      </c>
      <c r="F3" s="54">
        <v>844</v>
      </c>
      <c r="G3" s="54">
        <v>732</v>
      </c>
      <c r="H3" s="54">
        <v>764</v>
      </c>
      <c r="I3" s="54">
        <v>834</v>
      </c>
      <c r="J3" s="54">
        <v>1035</v>
      </c>
      <c r="K3" s="54">
        <v>1192</v>
      </c>
      <c r="L3" s="54">
        <v>1278</v>
      </c>
      <c r="M3" s="54">
        <v>1437</v>
      </c>
      <c r="N3" s="54">
        <v>1316</v>
      </c>
      <c r="O3" s="54">
        <v>1334</v>
      </c>
      <c r="P3" s="54">
        <v>1231</v>
      </c>
      <c r="Q3" s="54">
        <v>1367</v>
      </c>
      <c r="R3" s="54">
        <v>1215</v>
      </c>
      <c r="S3" s="54">
        <v>986</v>
      </c>
      <c r="T3" s="54">
        <v>717</v>
      </c>
      <c r="U3" s="54">
        <v>483</v>
      </c>
      <c r="V3" s="54">
        <v>169</v>
      </c>
      <c r="W3" s="54">
        <v>40</v>
      </c>
      <c r="X3" s="171">
        <v>6208</v>
      </c>
      <c r="Y3" s="110">
        <v>19288</v>
      </c>
      <c r="Z3" s="138">
        <v>0.11997096640398175</v>
      </c>
      <c r="AA3" s="62">
        <v>0.55817088345085031</v>
      </c>
      <c r="AB3" s="62">
        <v>0.321858150145168</v>
      </c>
      <c r="AC3" s="69">
        <v>1</v>
      </c>
    </row>
    <row r="4" spans="1:29" s="43" customFormat="1" outlineLevel="1" x14ac:dyDescent="0.15">
      <c r="A4" s="229"/>
      <c r="B4" s="45" t="s">
        <v>15</v>
      </c>
      <c r="C4" s="55">
        <v>1292</v>
      </c>
      <c r="D4" s="55">
        <v>1675</v>
      </c>
      <c r="E4" s="55">
        <v>1831</v>
      </c>
      <c r="F4" s="55">
        <v>1824</v>
      </c>
      <c r="G4" s="55">
        <v>1552</v>
      </c>
      <c r="H4" s="55">
        <v>1621</v>
      </c>
      <c r="I4" s="55">
        <v>1711</v>
      </c>
      <c r="J4" s="55">
        <v>1992</v>
      </c>
      <c r="K4" s="55">
        <v>2309</v>
      </c>
      <c r="L4" s="55">
        <v>2524</v>
      </c>
      <c r="M4" s="55">
        <v>2799</v>
      </c>
      <c r="N4" s="55">
        <v>2446</v>
      </c>
      <c r="O4" s="55">
        <v>2441</v>
      </c>
      <c r="P4" s="55">
        <v>2399</v>
      </c>
      <c r="Q4" s="55">
        <v>2534</v>
      </c>
      <c r="R4" s="55">
        <v>2161</v>
      </c>
      <c r="S4" s="55">
        <v>1595</v>
      </c>
      <c r="T4" s="55">
        <v>1069</v>
      </c>
      <c r="U4" s="55">
        <v>661</v>
      </c>
      <c r="V4" s="55">
        <v>203</v>
      </c>
      <c r="W4" s="55">
        <v>42</v>
      </c>
      <c r="X4" s="172">
        <v>10664</v>
      </c>
      <c r="Y4" s="111">
        <v>36681</v>
      </c>
      <c r="Z4" s="138">
        <v>0.13080341321119926</v>
      </c>
      <c r="AA4" s="62">
        <v>0.57847386930563505</v>
      </c>
      <c r="AB4" s="62">
        <v>0.29072271748316569</v>
      </c>
      <c r="AC4" s="70">
        <v>0.99999999999999989</v>
      </c>
    </row>
    <row r="5" spans="1:29" s="43" customFormat="1" outlineLevel="1" x14ac:dyDescent="0.15">
      <c r="A5" s="227" t="s">
        <v>44</v>
      </c>
      <c r="B5" s="42" t="s">
        <v>13</v>
      </c>
      <c r="C5" s="57">
        <v>210</v>
      </c>
      <c r="D5" s="57">
        <v>228</v>
      </c>
      <c r="E5" s="57">
        <v>280</v>
      </c>
      <c r="F5" s="57">
        <v>303</v>
      </c>
      <c r="G5" s="57">
        <v>262</v>
      </c>
      <c r="H5" s="57">
        <v>261</v>
      </c>
      <c r="I5" s="57">
        <v>244</v>
      </c>
      <c r="J5" s="57">
        <v>264</v>
      </c>
      <c r="K5" s="57">
        <v>322</v>
      </c>
      <c r="L5" s="57">
        <v>320</v>
      </c>
      <c r="M5" s="57">
        <v>392</v>
      </c>
      <c r="N5" s="57">
        <v>298</v>
      </c>
      <c r="O5" s="57">
        <v>275</v>
      </c>
      <c r="P5" s="57">
        <v>270</v>
      </c>
      <c r="Q5" s="57">
        <v>289</v>
      </c>
      <c r="R5" s="57">
        <v>202</v>
      </c>
      <c r="S5" s="57">
        <v>136</v>
      </c>
      <c r="T5" s="57">
        <v>96</v>
      </c>
      <c r="U5" s="57">
        <v>31</v>
      </c>
      <c r="V5" s="57">
        <v>5</v>
      </c>
      <c r="W5" s="57">
        <v>1</v>
      </c>
      <c r="X5" s="170">
        <v>1030</v>
      </c>
      <c r="Y5" s="109">
        <v>4689</v>
      </c>
      <c r="Z5" s="174">
        <v>0.15312433354659843</v>
      </c>
      <c r="AA5" s="67">
        <v>0.62721262529323951</v>
      </c>
      <c r="AB5" s="67">
        <v>0.21966304116016208</v>
      </c>
      <c r="AC5" s="68">
        <v>0.99999999999999989</v>
      </c>
    </row>
    <row r="6" spans="1:29" s="43" customFormat="1" outlineLevel="1" x14ac:dyDescent="0.15">
      <c r="A6" s="228"/>
      <c r="B6" s="44" t="s">
        <v>14</v>
      </c>
      <c r="C6" s="58">
        <v>200</v>
      </c>
      <c r="D6" s="58">
        <v>239</v>
      </c>
      <c r="E6" s="58">
        <v>296</v>
      </c>
      <c r="F6" s="58">
        <v>272</v>
      </c>
      <c r="G6" s="58">
        <v>217</v>
      </c>
      <c r="H6" s="58">
        <v>224</v>
      </c>
      <c r="I6" s="58">
        <v>220</v>
      </c>
      <c r="J6" s="58">
        <v>244</v>
      </c>
      <c r="K6" s="58">
        <v>301</v>
      </c>
      <c r="L6" s="58">
        <v>342</v>
      </c>
      <c r="M6" s="58">
        <v>399</v>
      </c>
      <c r="N6" s="58">
        <v>301</v>
      </c>
      <c r="O6" s="58">
        <v>300</v>
      </c>
      <c r="P6" s="58">
        <v>297</v>
      </c>
      <c r="Q6" s="58">
        <v>278</v>
      </c>
      <c r="R6" s="58">
        <v>310</v>
      </c>
      <c r="S6" s="58">
        <v>231</v>
      </c>
      <c r="T6" s="58">
        <v>151</v>
      </c>
      <c r="U6" s="58">
        <v>94</v>
      </c>
      <c r="V6" s="58">
        <v>29</v>
      </c>
      <c r="W6" s="58">
        <v>9</v>
      </c>
      <c r="X6" s="171">
        <v>1399</v>
      </c>
      <c r="Y6" s="110">
        <v>4954</v>
      </c>
      <c r="Z6" s="138">
        <v>0.14836495761001212</v>
      </c>
      <c r="AA6" s="62">
        <v>0.56923698021800562</v>
      </c>
      <c r="AB6" s="62">
        <v>0.28239806217198221</v>
      </c>
      <c r="AC6" s="69">
        <v>1</v>
      </c>
    </row>
    <row r="7" spans="1:29" s="43" customFormat="1" outlineLevel="1" x14ac:dyDescent="0.15">
      <c r="A7" s="229"/>
      <c r="B7" s="45" t="s">
        <v>15</v>
      </c>
      <c r="C7" s="59">
        <v>410</v>
      </c>
      <c r="D7" s="59">
        <v>467</v>
      </c>
      <c r="E7" s="59">
        <v>576</v>
      </c>
      <c r="F7" s="59">
        <v>575</v>
      </c>
      <c r="G7" s="59">
        <v>479</v>
      </c>
      <c r="H7" s="59">
        <v>485</v>
      </c>
      <c r="I7" s="59">
        <v>464</v>
      </c>
      <c r="J7" s="59">
        <v>508</v>
      </c>
      <c r="K7" s="59">
        <v>623</v>
      </c>
      <c r="L7" s="59">
        <v>662</v>
      </c>
      <c r="M7" s="59">
        <v>791</v>
      </c>
      <c r="N7" s="59">
        <v>599</v>
      </c>
      <c r="O7" s="59">
        <v>575</v>
      </c>
      <c r="P7" s="59">
        <v>567</v>
      </c>
      <c r="Q7" s="59">
        <v>567</v>
      </c>
      <c r="R7" s="59">
        <v>512</v>
      </c>
      <c r="S7" s="59">
        <v>367</v>
      </c>
      <c r="T7" s="59">
        <v>247</v>
      </c>
      <c r="U7" s="59">
        <v>125</v>
      </c>
      <c r="V7" s="59">
        <v>34</v>
      </c>
      <c r="W7" s="59">
        <v>10</v>
      </c>
      <c r="X7" s="172">
        <v>2429</v>
      </c>
      <c r="Y7" s="111">
        <v>9643</v>
      </c>
      <c r="Z7" s="138">
        <v>0.15067924919630821</v>
      </c>
      <c r="AA7" s="62">
        <v>0.59742818624909255</v>
      </c>
      <c r="AB7" s="62">
        <v>0.25189256455459919</v>
      </c>
      <c r="AC7" s="70">
        <v>1</v>
      </c>
    </row>
    <row r="8" spans="1:29" s="43" customFormat="1" outlineLevel="1" x14ac:dyDescent="0.15">
      <c r="A8" s="227" t="s">
        <v>43</v>
      </c>
      <c r="B8" s="42" t="s">
        <v>13</v>
      </c>
      <c r="C8" s="57">
        <v>101</v>
      </c>
      <c r="D8" s="57">
        <v>125</v>
      </c>
      <c r="E8" s="57">
        <v>124</v>
      </c>
      <c r="F8" s="57">
        <v>116</v>
      </c>
      <c r="G8" s="57">
        <v>122</v>
      </c>
      <c r="H8" s="57">
        <v>132</v>
      </c>
      <c r="I8" s="57">
        <v>133</v>
      </c>
      <c r="J8" s="57">
        <v>134</v>
      </c>
      <c r="K8" s="57">
        <v>177</v>
      </c>
      <c r="L8" s="57">
        <v>192</v>
      </c>
      <c r="M8" s="57">
        <v>191</v>
      </c>
      <c r="N8" s="57">
        <v>147</v>
      </c>
      <c r="O8" s="57">
        <v>183</v>
      </c>
      <c r="P8" s="57">
        <v>182</v>
      </c>
      <c r="Q8" s="57">
        <v>207</v>
      </c>
      <c r="R8" s="57">
        <v>189</v>
      </c>
      <c r="S8" s="57">
        <v>111</v>
      </c>
      <c r="T8" s="57">
        <v>53</v>
      </c>
      <c r="U8" s="57">
        <v>30</v>
      </c>
      <c r="V8" s="57">
        <v>6</v>
      </c>
      <c r="W8" s="57">
        <v>0</v>
      </c>
      <c r="X8" s="170">
        <v>778</v>
      </c>
      <c r="Y8" s="109">
        <v>2655</v>
      </c>
      <c r="Z8" s="174">
        <v>0.13182674199623351</v>
      </c>
      <c r="AA8" s="67">
        <v>0.57514124293785307</v>
      </c>
      <c r="AB8" s="67">
        <v>0.29303201506591336</v>
      </c>
      <c r="AC8" s="68">
        <v>1</v>
      </c>
    </row>
    <row r="9" spans="1:29" s="43" customFormat="1" outlineLevel="1" x14ac:dyDescent="0.15">
      <c r="A9" s="228"/>
      <c r="B9" s="44" t="s">
        <v>14</v>
      </c>
      <c r="C9" s="58">
        <v>101</v>
      </c>
      <c r="D9" s="58">
        <v>123</v>
      </c>
      <c r="E9" s="58">
        <v>126</v>
      </c>
      <c r="F9" s="58">
        <v>96</v>
      </c>
      <c r="G9" s="58">
        <v>109</v>
      </c>
      <c r="H9" s="58">
        <v>123</v>
      </c>
      <c r="I9" s="58">
        <v>110</v>
      </c>
      <c r="J9" s="58">
        <v>137</v>
      </c>
      <c r="K9" s="58">
        <v>175</v>
      </c>
      <c r="L9" s="58">
        <v>196</v>
      </c>
      <c r="M9" s="58">
        <v>169</v>
      </c>
      <c r="N9" s="58">
        <v>184</v>
      </c>
      <c r="O9" s="58">
        <v>181</v>
      </c>
      <c r="P9" s="58">
        <v>194</v>
      </c>
      <c r="Q9" s="58">
        <v>247</v>
      </c>
      <c r="R9" s="58">
        <v>201</v>
      </c>
      <c r="S9" s="58">
        <v>141</v>
      </c>
      <c r="T9" s="58">
        <v>119</v>
      </c>
      <c r="U9" s="58">
        <v>81</v>
      </c>
      <c r="V9" s="58">
        <v>29</v>
      </c>
      <c r="W9" s="58">
        <v>5</v>
      </c>
      <c r="X9" s="171">
        <v>1017</v>
      </c>
      <c r="Y9" s="110">
        <v>2847</v>
      </c>
      <c r="Z9" s="138">
        <v>0.12293642430628732</v>
      </c>
      <c r="AA9" s="62">
        <v>0.51984545135230065</v>
      </c>
      <c r="AB9" s="62">
        <v>0.35721812434141204</v>
      </c>
      <c r="AC9" s="69">
        <v>1</v>
      </c>
    </row>
    <row r="10" spans="1:29" s="43" customFormat="1" outlineLevel="1" x14ac:dyDescent="0.15">
      <c r="A10" s="229"/>
      <c r="B10" s="45" t="s">
        <v>15</v>
      </c>
      <c r="C10" s="59">
        <v>202</v>
      </c>
      <c r="D10" s="59">
        <v>248</v>
      </c>
      <c r="E10" s="59">
        <v>250</v>
      </c>
      <c r="F10" s="59">
        <v>212</v>
      </c>
      <c r="G10" s="59">
        <v>231</v>
      </c>
      <c r="H10" s="59">
        <v>255</v>
      </c>
      <c r="I10" s="59">
        <v>243</v>
      </c>
      <c r="J10" s="59">
        <v>271</v>
      </c>
      <c r="K10" s="59">
        <v>352</v>
      </c>
      <c r="L10" s="59">
        <v>388</v>
      </c>
      <c r="M10" s="59">
        <v>360</v>
      </c>
      <c r="N10" s="59">
        <v>331</v>
      </c>
      <c r="O10" s="59">
        <v>364</v>
      </c>
      <c r="P10" s="59">
        <v>376</v>
      </c>
      <c r="Q10" s="59">
        <v>454</v>
      </c>
      <c r="R10" s="59">
        <v>390</v>
      </c>
      <c r="S10" s="59">
        <v>252</v>
      </c>
      <c r="T10" s="59">
        <v>172</v>
      </c>
      <c r="U10" s="59">
        <v>111</v>
      </c>
      <c r="V10" s="59">
        <v>35</v>
      </c>
      <c r="W10" s="59">
        <v>5</v>
      </c>
      <c r="X10" s="172">
        <v>1795</v>
      </c>
      <c r="Y10" s="111">
        <v>5502</v>
      </c>
      <c r="Z10" s="138">
        <v>0.1272264631043257</v>
      </c>
      <c r="AA10" s="62">
        <v>0.54652853507815335</v>
      </c>
      <c r="AB10" s="62">
        <v>0.32624500181752092</v>
      </c>
      <c r="AC10" s="70">
        <v>1</v>
      </c>
    </row>
    <row r="11" spans="1:29" s="43" customFormat="1" outlineLevel="1" x14ac:dyDescent="0.15">
      <c r="A11" s="227" t="s">
        <v>42</v>
      </c>
      <c r="B11" s="42" t="s">
        <v>13</v>
      </c>
      <c r="C11" s="57">
        <v>35</v>
      </c>
      <c r="D11" s="57">
        <v>43</v>
      </c>
      <c r="E11" s="57">
        <v>73</v>
      </c>
      <c r="F11" s="57">
        <v>65</v>
      </c>
      <c r="G11" s="57">
        <v>68</v>
      </c>
      <c r="H11" s="57">
        <v>48</v>
      </c>
      <c r="I11" s="57">
        <v>50</v>
      </c>
      <c r="J11" s="57">
        <v>67</v>
      </c>
      <c r="K11" s="57">
        <v>117</v>
      </c>
      <c r="L11" s="57">
        <v>74</v>
      </c>
      <c r="M11" s="57">
        <v>128</v>
      </c>
      <c r="N11" s="57">
        <v>155</v>
      </c>
      <c r="O11" s="57">
        <v>142</v>
      </c>
      <c r="P11" s="57">
        <v>159</v>
      </c>
      <c r="Q11" s="57">
        <v>183</v>
      </c>
      <c r="R11" s="57">
        <v>137</v>
      </c>
      <c r="S11" s="57">
        <v>83</v>
      </c>
      <c r="T11" s="57">
        <v>73</v>
      </c>
      <c r="U11" s="57">
        <v>24</v>
      </c>
      <c r="V11" s="57">
        <v>13</v>
      </c>
      <c r="W11" s="57">
        <v>2</v>
      </c>
      <c r="X11" s="170">
        <v>674</v>
      </c>
      <c r="Y11" s="109">
        <v>1739</v>
      </c>
      <c r="Z11" s="174">
        <v>8.683151236342726E-2</v>
      </c>
      <c r="AA11" s="67">
        <v>0.52558941920644053</v>
      </c>
      <c r="AB11" s="67">
        <v>0.38757906843013223</v>
      </c>
      <c r="AC11" s="68">
        <v>1</v>
      </c>
    </row>
    <row r="12" spans="1:29" s="43" customFormat="1" outlineLevel="1" x14ac:dyDescent="0.15">
      <c r="A12" s="228"/>
      <c r="B12" s="44" t="s">
        <v>14</v>
      </c>
      <c r="C12" s="58">
        <v>28</v>
      </c>
      <c r="D12" s="58">
        <v>58</v>
      </c>
      <c r="E12" s="58">
        <v>82</v>
      </c>
      <c r="F12" s="58">
        <v>72</v>
      </c>
      <c r="G12" s="58">
        <v>59</v>
      </c>
      <c r="H12" s="58">
        <v>47</v>
      </c>
      <c r="I12" s="58">
        <v>63</v>
      </c>
      <c r="J12" s="58">
        <v>56</v>
      </c>
      <c r="K12" s="58">
        <v>72</v>
      </c>
      <c r="L12" s="58">
        <v>107</v>
      </c>
      <c r="M12" s="58">
        <v>126</v>
      </c>
      <c r="N12" s="58">
        <v>156</v>
      </c>
      <c r="O12" s="58">
        <v>139</v>
      </c>
      <c r="P12" s="58">
        <v>152</v>
      </c>
      <c r="Q12" s="58">
        <v>169</v>
      </c>
      <c r="R12" s="58">
        <v>161</v>
      </c>
      <c r="S12" s="58">
        <v>154</v>
      </c>
      <c r="T12" s="58">
        <v>125</v>
      </c>
      <c r="U12" s="58">
        <v>88</v>
      </c>
      <c r="V12" s="58">
        <v>41</v>
      </c>
      <c r="W12" s="58">
        <v>10</v>
      </c>
      <c r="X12" s="171">
        <v>900</v>
      </c>
      <c r="Y12" s="110">
        <v>1965</v>
      </c>
      <c r="Z12" s="138">
        <v>8.5496183206106871E-2</v>
      </c>
      <c r="AA12" s="62">
        <v>0.45648854961832064</v>
      </c>
      <c r="AB12" s="62">
        <v>0.4580152671755725</v>
      </c>
      <c r="AC12" s="69">
        <v>1</v>
      </c>
    </row>
    <row r="13" spans="1:29" s="43" customFormat="1" outlineLevel="1" x14ac:dyDescent="0.15">
      <c r="A13" s="229"/>
      <c r="B13" s="45" t="s">
        <v>15</v>
      </c>
      <c r="C13" s="59">
        <v>63</v>
      </c>
      <c r="D13" s="59">
        <v>101</v>
      </c>
      <c r="E13" s="59">
        <v>155</v>
      </c>
      <c r="F13" s="59">
        <v>137</v>
      </c>
      <c r="G13" s="59">
        <v>127</v>
      </c>
      <c r="H13" s="59">
        <v>95</v>
      </c>
      <c r="I13" s="59">
        <v>113</v>
      </c>
      <c r="J13" s="59">
        <v>123</v>
      </c>
      <c r="K13" s="59">
        <v>189</v>
      </c>
      <c r="L13" s="59">
        <v>181</v>
      </c>
      <c r="M13" s="59">
        <v>254</v>
      </c>
      <c r="N13" s="59">
        <v>311</v>
      </c>
      <c r="O13" s="59">
        <v>281</v>
      </c>
      <c r="P13" s="59">
        <v>311</v>
      </c>
      <c r="Q13" s="59">
        <v>352</v>
      </c>
      <c r="R13" s="59">
        <v>298</v>
      </c>
      <c r="S13" s="59">
        <v>237</v>
      </c>
      <c r="T13" s="59">
        <v>198</v>
      </c>
      <c r="U13" s="59">
        <v>112</v>
      </c>
      <c r="V13" s="59">
        <v>54</v>
      </c>
      <c r="W13" s="59">
        <v>12</v>
      </c>
      <c r="X13" s="172">
        <v>1574</v>
      </c>
      <c r="Y13" s="111">
        <v>3704</v>
      </c>
      <c r="Z13" s="138">
        <v>8.6123110151187898E-2</v>
      </c>
      <c r="AA13" s="62">
        <v>0.48893088552915764</v>
      </c>
      <c r="AB13" s="62">
        <v>0.4249460043196544</v>
      </c>
      <c r="AC13" s="70">
        <v>1</v>
      </c>
    </row>
    <row r="14" spans="1:29" s="43" customFormat="1" outlineLevel="1" x14ac:dyDescent="0.15">
      <c r="A14" s="227" t="s">
        <v>46</v>
      </c>
      <c r="B14" s="42" t="s">
        <v>13</v>
      </c>
      <c r="C14" s="53">
        <v>571</v>
      </c>
      <c r="D14" s="53">
        <v>769</v>
      </c>
      <c r="E14" s="53">
        <v>868</v>
      </c>
      <c r="F14" s="53">
        <v>847</v>
      </c>
      <c r="G14" s="53">
        <v>743</v>
      </c>
      <c r="H14" s="53">
        <v>698</v>
      </c>
      <c r="I14" s="53">
        <v>710</v>
      </c>
      <c r="J14" s="53">
        <v>789</v>
      </c>
      <c r="K14" s="53">
        <v>915</v>
      </c>
      <c r="L14" s="53">
        <v>1001</v>
      </c>
      <c r="M14" s="53">
        <v>1061</v>
      </c>
      <c r="N14" s="53">
        <v>866</v>
      </c>
      <c r="O14" s="53">
        <v>735</v>
      </c>
      <c r="P14" s="53">
        <v>752</v>
      </c>
      <c r="Q14" s="53">
        <v>742</v>
      </c>
      <c r="R14" s="53">
        <v>703</v>
      </c>
      <c r="S14" s="53">
        <v>562</v>
      </c>
      <c r="T14" s="53">
        <v>357</v>
      </c>
      <c r="U14" s="53">
        <v>129</v>
      </c>
      <c r="V14" s="53">
        <v>26</v>
      </c>
      <c r="W14" s="53">
        <v>0</v>
      </c>
      <c r="X14" s="170">
        <v>3271</v>
      </c>
      <c r="Y14" s="109">
        <v>13844</v>
      </c>
      <c r="Z14" s="174">
        <v>0.15949147645189252</v>
      </c>
      <c r="AA14" s="67">
        <v>0.60423288067032654</v>
      </c>
      <c r="AB14" s="67">
        <v>0.23627564287778099</v>
      </c>
      <c r="AC14" s="68">
        <v>1</v>
      </c>
    </row>
    <row r="15" spans="1:29" s="43" customFormat="1" outlineLevel="1" x14ac:dyDescent="0.15">
      <c r="A15" s="228"/>
      <c r="B15" s="44" t="s">
        <v>14</v>
      </c>
      <c r="C15" s="54">
        <v>488</v>
      </c>
      <c r="D15" s="54">
        <v>705</v>
      </c>
      <c r="E15" s="54">
        <v>805</v>
      </c>
      <c r="F15" s="54">
        <v>792</v>
      </c>
      <c r="G15" s="54">
        <v>592</v>
      </c>
      <c r="H15" s="54">
        <v>526</v>
      </c>
      <c r="I15" s="54">
        <v>595</v>
      </c>
      <c r="J15" s="54">
        <v>768</v>
      </c>
      <c r="K15" s="54">
        <v>950</v>
      </c>
      <c r="L15" s="54">
        <v>1071</v>
      </c>
      <c r="M15" s="54">
        <v>1115</v>
      </c>
      <c r="N15" s="54">
        <v>924</v>
      </c>
      <c r="O15" s="54">
        <v>918</v>
      </c>
      <c r="P15" s="54">
        <v>815</v>
      </c>
      <c r="Q15" s="54">
        <v>940</v>
      </c>
      <c r="R15" s="54">
        <v>910</v>
      </c>
      <c r="S15" s="54">
        <v>773</v>
      </c>
      <c r="T15" s="54">
        <v>513</v>
      </c>
      <c r="U15" s="54">
        <v>236</v>
      </c>
      <c r="V15" s="54">
        <v>85</v>
      </c>
      <c r="W15" s="54">
        <v>9</v>
      </c>
      <c r="X15" s="171">
        <v>4281</v>
      </c>
      <c r="Y15" s="110">
        <v>14530</v>
      </c>
      <c r="Z15" s="138">
        <v>0.13750860289057124</v>
      </c>
      <c r="AA15" s="62">
        <v>0.5678596008258775</v>
      </c>
      <c r="AB15" s="62">
        <v>0.29463179628355129</v>
      </c>
      <c r="AC15" s="69">
        <v>1</v>
      </c>
    </row>
    <row r="16" spans="1:29" s="43" customFormat="1" outlineLevel="1" x14ac:dyDescent="0.15">
      <c r="A16" s="229"/>
      <c r="B16" s="45" t="s">
        <v>15</v>
      </c>
      <c r="C16" s="55">
        <v>1059</v>
      </c>
      <c r="D16" s="55">
        <v>1474</v>
      </c>
      <c r="E16" s="55">
        <v>1673</v>
      </c>
      <c r="F16" s="55">
        <v>1639</v>
      </c>
      <c r="G16" s="55">
        <v>1335</v>
      </c>
      <c r="H16" s="55">
        <v>1224</v>
      </c>
      <c r="I16" s="55">
        <v>1305</v>
      </c>
      <c r="J16" s="55">
        <v>1557</v>
      </c>
      <c r="K16" s="55">
        <v>1865</v>
      </c>
      <c r="L16" s="55">
        <v>2072</v>
      </c>
      <c r="M16" s="55">
        <v>2176</v>
      </c>
      <c r="N16" s="55">
        <v>1790</v>
      </c>
      <c r="O16" s="55">
        <v>1653</v>
      </c>
      <c r="P16" s="55">
        <v>1567</v>
      </c>
      <c r="Q16" s="55">
        <v>1682</v>
      </c>
      <c r="R16" s="55">
        <v>1613</v>
      </c>
      <c r="S16" s="55">
        <v>1335</v>
      </c>
      <c r="T16" s="55">
        <v>870</v>
      </c>
      <c r="U16" s="55">
        <v>365</v>
      </c>
      <c r="V16" s="55">
        <v>111</v>
      </c>
      <c r="W16" s="55">
        <v>9</v>
      </c>
      <c r="X16" s="172">
        <v>7552</v>
      </c>
      <c r="Y16" s="111">
        <v>28374</v>
      </c>
      <c r="Z16" s="138">
        <v>0.14823429900613239</v>
      </c>
      <c r="AA16" s="62">
        <v>0.58560654119968991</v>
      </c>
      <c r="AB16" s="62">
        <v>0.26615915979417776</v>
      </c>
      <c r="AC16" s="70">
        <v>1</v>
      </c>
    </row>
    <row r="17" spans="1:29" s="43" customFormat="1" outlineLevel="1" x14ac:dyDescent="0.15">
      <c r="A17" s="227" t="s">
        <v>40</v>
      </c>
      <c r="B17" s="42" t="s">
        <v>13</v>
      </c>
      <c r="C17" s="57">
        <v>22</v>
      </c>
      <c r="D17" s="57">
        <v>25</v>
      </c>
      <c r="E17" s="57">
        <v>31</v>
      </c>
      <c r="F17" s="57">
        <v>20</v>
      </c>
      <c r="G17" s="57">
        <v>35</v>
      </c>
      <c r="H17" s="57">
        <v>29</v>
      </c>
      <c r="I17" s="57">
        <v>26</v>
      </c>
      <c r="J17" s="57">
        <v>30</v>
      </c>
      <c r="K17" s="57">
        <v>42</v>
      </c>
      <c r="L17" s="57">
        <v>45</v>
      </c>
      <c r="M17" s="57">
        <v>79</v>
      </c>
      <c r="N17" s="57">
        <v>71</v>
      </c>
      <c r="O17" s="57">
        <v>95</v>
      </c>
      <c r="P17" s="57">
        <v>84</v>
      </c>
      <c r="Q17" s="57">
        <v>103</v>
      </c>
      <c r="R17" s="57">
        <v>62</v>
      </c>
      <c r="S17" s="57">
        <v>45</v>
      </c>
      <c r="T17" s="57">
        <v>33</v>
      </c>
      <c r="U17" s="57">
        <v>19</v>
      </c>
      <c r="V17" s="57">
        <v>2</v>
      </c>
      <c r="W17" s="57">
        <v>0</v>
      </c>
      <c r="X17" s="170">
        <v>348</v>
      </c>
      <c r="Y17" s="109">
        <v>898</v>
      </c>
      <c r="Z17" s="174">
        <v>8.6859688195991089E-2</v>
      </c>
      <c r="AA17" s="67">
        <v>0.52561247216035634</v>
      </c>
      <c r="AB17" s="67">
        <v>0.38752783964365256</v>
      </c>
      <c r="AC17" s="68">
        <v>1</v>
      </c>
    </row>
    <row r="18" spans="1:29" s="43" customFormat="1" outlineLevel="1" x14ac:dyDescent="0.15">
      <c r="A18" s="228"/>
      <c r="B18" s="44" t="s">
        <v>14</v>
      </c>
      <c r="C18" s="58">
        <v>12</v>
      </c>
      <c r="D18" s="58">
        <v>31</v>
      </c>
      <c r="E18" s="58">
        <v>28</v>
      </c>
      <c r="F18" s="58">
        <v>30</v>
      </c>
      <c r="G18" s="58">
        <v>22</v>
      </c>
      <c r="H18" s="58">
        <v>25</v>
      </c>
      <c r="I18" s="58">
        <v>31</v>
      </c>
      <c r="J18" s="58">
        <v>43</v>
      </c>
      <c r="K18" s="58">
        <v>34</v>
      </c>
      <c r="L18" s="58">
        <v>44</v>
      </c>
      <c r="M18" s="58">
        <v>55</v>
      </c>
      <c r="N18" s="58">
        <v>83</v>
      </c>
      <c r="O18" s="58">
        <v>72</v>
      </c>
      <c r="P18" s="58">
        <v>80</v>
      </c>
      <c r="Q18" s="58">
        <v>100</v>
      </c>
      <c r="R18" s="58">
        <v>78</v>
      </c>
      <c r="S18" s="58">
        <v>83</v>
      </c>
      <c r="T18" s="58">
        <v>70</v>
      </c>
      <c r="U18" s="58">
        <v>42</v>
      </c>
      <c r="V18" s="58">
        <v>11</v>
      </c>
      <c r="W18" s="58">
        <v>3</v>
      </c>
      <c r="X18" s="171">
        <v>467</v>
      </c>
      <c r="Y18" s="110">
        <v>977</v>
      </c>
      <c r="Z18" s="138">
        <v>7.2671443193449328E-2</v>
      </c>
      <c r="AA18" s="62">
        <v>0.44933469805527126</v>
      </c>
      <c r="AB18" s="62">
        <v>0.47799385875127942</v>
      </c>
      <c r="AC18" s="69">
        <v>1</v>
      </c>
    </row>
    <row r="19" spans="1:29" s="43" customFormat="1" outlineLevel="1" x14ac:dyDescent="0.15">
      <c r="A19" s="229"/>
      <c r="B19" s="45" t="s">
        <v>15</v>
      </c>
      <c r="C19" s="59">
        <v>34</v>
      </c>
      <c r="D19" s="59">
        <v>56</v>
      </c>
      <c r="E19" s="59">
        <v>59</v>
      </c>
      <c r="F19" s="59">
        <v>50</v>
      </c>
      <c r="G19" s="59">
        <v>57</v>
      </c>
      <c r="H19" s="59">
        <v>54</v>
      </c>
      <c r="I19" s="59">
        <v>57</v>
      </c>
      <c r="J19" s="59">
        <v>73</v>
      </c>
      <c r="K19" s="59">
        <v>76</v>
      </c>
      <c r="L19" s="59">
        <v>89</v>
      </c>
      <c r="M19" s="59">
        <v>134</v>
      </c>
      <c r="N19" s="59">
        <v>154</v>
      </c>
      <c r="O19" s="59">
        <v>167</v>
      </c>
      <c r="P19" s="59">
        <v>164</v>
      </c>
      <c r="Q19" s="59">
        <v>203</v>
      </c>
      <c r="R19" s="59">
        <v>140</v>
      </c>
      <c r="S19" s="59">
        <v>128</v>
      </c>
      <c r="T19" s="59">
        <v>103</v>
      </c>
      <c r="U19" s="59">
        <v>61</v>
      </c>
      <c r="V19" s="59">
        <v>13</v>
      </c>
      <c r="W19" s="59">
        <v>3</v>
      </c>
      <c r="X19" s="172">
        <v>815</v>
      </c>
      <c r="Y19" s="111">
        <v>1875</v>
      </c>
      <c r="Z19" s="138">
        <v>7.9466666666666672E-2</v>
      </c>
      <c r="AA19" s="62">
        <v>0.48586666666666667</v>
      </c>
      <c r="AB19" s="62">
        <v>0.43466666666666665</v>
      </c>
      <c r="AC19" s="70">
        <v>1</v>
      </c>
    </row>
    <row r="20" spans="1:29" s="43" customFormat="1" outlineLevel="1" x14ac:dyDescent="0.15">
      <c r="A20" s="227" t="s">
        <v>39</v>
      </c>
      <c r="B20" s="42" t="s">
        <v>13</v>
      </c>
      <c r="C20" s="57">
        <v>98</v>
      </c>
      <c r="D20" s="57">
        <v>108</v>
      </c>
      <c r="E20" s="57">
        <v>107</v>
      </c>
      <c r="F20" s="57">
        <v>78</v>
      </c>
      <c r="G20" s="57">
        <v>75</v>
      </c>
      <c r="H20" s="57">
        <v>89</v>
      </c>
      <c r="I20" s="57">
        <v>118</v>
      </c>
      <c r="J20" s="57">
        <v>124</v>
      </c>
      <c r="K20" s="57">
        <v>136</v>
      </c>
      <c r="L20" s="57">
        <v>162</v>
      </c>
      <c r="M20" s="57">
        <v>146</v>
      </c>
      <c r="N20" s="57">
        <v>149</v>
      </c>
      <c r="O20" s="57">
        <v>193</v>
      </c>
      <c r="P20" s="57">
        <v>214</v>
      </c>
      <c r="Q20" s="57">
        <v>257</v>
      </c>
      <c r="R20" s="57">
        <v>170</v>
      </c>
      <c r="S20" s="57">
        <v>112</v>
      </c>
      <c r="T20" s="57">
        <v>75</v>
      </c>
      <c r="U20" s="57">
        <v>33</v>
      </c>
      <c r="V20" s="57">
        <v>8</v>
      </c>
      <c r="W20" s="57">
        <v>0</v>
      </c>
      <c r="X20" s="170">
        <v>869</v>
      </c>
      <c r="Y20" s="109">
        <v>2452</v>
      </c>
      <c r="Z20" s="174">
        <v>0.12765089722675366</v>
      </c>
      <c r="AA20" s="67">
        <v>0.51794453507340943</v>
      </c>
      <c r="AB20" s="67">
        <v>0.35440456769983686</v>
      </c>
      <c r="AC20" s="68">
        <v>1</v>
      </c>
    </row>
    <row r="21" spans="1:29" s="43" customFormat="1" outlineLevel="1" x14ac:dyDescent="0.15">
      <c r="A21" s="228"/>
      <c r="B21" s="44" t="s">
        <v>14</v>
      </c>
      <c r="C21" s="58">
        <v>88</v>
      </c>
      <c r="D21" s="58">
        <v>89</v>
      </c>
      <c r="E21" s="58">
        <v>93</v>
      </c>
      <c r="F21" s="58">
        <v>102</v>
      </c>
      <c r="G21" s="58">
        <v>75</v>
      </c>
      <c r="H21" s="58">
        <v>90</v>
      </c>
      <c r="I21" s="58">
        <v>107</v>
      </c>
      <c r="J21" s="58">
        <v>118</v>
      </c>
      <c r="K21" s="58">
        <v>142</v>
      </c>
      <c r="L21" s="58">
        <v>132</v>
      </c>
      <c r="M21" s="58">
        <v>169</v>
      </c>
      <c r="N21" s="58">
        <v>168</v>
      </c>
      <c r="O21" s="58">
        <v>213</v>
      </c>
      <c r="P21" s="58">
        <v>198</v>
      </c>
      <c r="Q21" s="58">
        <v>244</v>
      </c>
      <c r="R21" s="58">
        <v>203</v>
      </c>
      <c r="S21" s="58">
        <v>171</v>
      </c>
      <c r="T21" s="58">
        <v>132</v>
      </c>
      <c r="U21" s="58">
        <v>95</v>
      </c>
      <c r="V21" s="58">
        <v>35</v>
      </c>
      <c r="W21" s="58">
        <v>8</v>
      </c>
      <c r="X21" s="171">
        <v>1086</v>
      </c>
      <c r="Y21" s="110">
        <v>2672</v>
      </c>
      <c r="Z21" s="138">
        <v>0.10104790419161677</v>
      </c>
      <c r="AA21" s="62">
        <v>0.49251497005988026</v>
      </c>
      <c r="AB21" s="62">
        <v>0.40643712574850299</v>
      </c>
      <c r="AC21" s="69">
        <v>1</v>
      </c>
    </row>
    <row r="22" spans="1:29" s="43" customFormat="1" outlineLevel="1" x14ac:dyDescent="0.15">
      <c r="A22" s="229"/>
      <c r="B22" s="45" t="s">
        <v>15</v>
      </c>
      <c r="C22" s="59">
        <v>186</v>
      </c>
      <c r="D22" s="59">
        <v>197</v>
      </c>
      <c r="E22" s="59">
        <v>200</v>
      </c>
      <c r="F22" s="59">
        <v>180</v>
      </c>
      <c r="G22" s="59">
        <v>150</v>
      </c>
      <c r="H22" s="59">
        <v>179</v>
      </c>
      <c r="I22" s="59">
        <v>225</v>
      </c>
      <c r="J22" s="59">
        <v>242</v>
      </c>
      <c r="K22" s="59">
        <v>278</v>
      </c>
      <c r="L22" s="59">
        <v>294</v>
      </c>
      <c r="M22" s="59">
        <v>315</v>
      </c>
      <c r="N22" s="59">
        <v>317</v>
      </c>
      <c r="O22" s="59">
        <v>406</v>
      </c>
      <c r="P22" s="59">
        <v>412</v>
      </c>
      <c r="Q22" s="59">
        <v>501</v>
      </c>
      <c r="R22" s="59">
        <v>373</v>
      </c>
      <c r="S22" s="59">
        <v>283</v>
      </c>
      <c r="T22" s="59">
        <v>207</v>
      </c>
      <c r="U22" s="59">
        <v>128</v>
      </c>
      <c r="V22" s="59">
        <v>43</v>
      </c>
      <c r="W22" s="59">
        <v>8</v>
      </c>
      <c r="X22" s="172">
        <v>1955</v>
      </c>
      <c r="Y22" s="111">
        <v>5124</v>
      </c>
      <c r="Z22" s="138">
        <v>0.11377829820452771</v>
      </c>
      <c r="AA22" s="62">
        <v>0.50468384074941453</v>
      </c>
      <c r="AB22" s="62">
        <v>0.38153786104605775</v>
      </c>
      <c r="AC22" s="70">
        <v>1</v>
      </c>
    </row>
    <row r="23" spans="1:29" s="74" customFormat="1" ht="12.75" customHeight="1" x14ac:dyDescent="0.15">
      <c r="A23" s="231" t="s">
        <v>83</v>
      </c>
      <c r="B23" s="176" t="s">
        <v>13</v>
      </c>
      <c r="C23" s="113">
        <v>1725</v>
      </c>
      <c r="D23" s="113">
        <v>2140</v>
      </c>
      <c r="E23" s="113">
        <v>2437</v>
      </c>
      <c r="F23" s="113">
        <v>2409</v>
      </c>
      <c r="G23" s="113">
        <v>2125</v>
      </c>
      <c r="H23" s="113">
        <v>2114</v>
      </c>
      <c r="I23" s="113">
        <v>2158</v>
      </c>
      <c r="J23" s="113">
        <v>2365</v>
      </c>
      <c r="K23" s="113">
        <v>2826</v>
      </c>
      <c r="L23" s="113">
        <v>3040</v>
      </c>
      <c r="M23" s="113">
        <v>3359</v>
      </c>
      <c r="N23" s="113">
        <v>2816</v>
      </c>
      <c r="O23" s="113">
        <v>2730</v>
      </c>
      <c r="P23" s="113">
        <v>2829</v>
      </c>
      <c r="Q23" s="113">
        <v>2948</v>
      </c>
      <c r="R23" s="113">
        <v>2409</v>
      </c>
      <c r="S23" s="113">
        <v>1658</v>
      </c>
      <c r="T23" s="113">
        <v>1039</v>
      </c>
      <c r="U23" s="113">
        <v>444</v>
      </c>
      <c r="V23" s="113">
        <v>94</v>
      </c>
      <c r="W23" s="113">
        <v>5</v>
      </c>
      <c r="X23" s="114">
        <v>11426</v>
      </c>
      <c r="Y23" s="115">
        <v>43670</v>
      </c>
      <c r="Z23" s="140">
        <v>0.14430959468742843</v>
      </c>
      <c r="AA23" s="141">
        <v>0.59404625601099148</v>
      </c>
      <c r="AB23" s="141">
        <v>0.26164414930158003</v>
      </c>
      <c r="AC23" s="177">
        <v>1</v>
      </c>
    </row>
    <row r="24" spans="1:29" s="74" customFormat="1" ht="12" customHeight="1" x14ac:dyDescent="0.15">
      <c r="A24" s="232"/>
      <c r="B24" s="178" t="s">
        <v>14</v>
      </c>
      <c r="C24" s="116">
        <v>1521</v>
      </c>
      <c r="D24" s="116">
        <v>2078</v>
      </c>
      <c r="E24" s="116">
        <v>2307</v>
      </c>
      <c r="F24" s="116">
        <v>2208</v>
      </c>
      <c r="G24" s="116">
        <v>1806</v>
      </c>
      <c r="H24" s="116">
        <v>1799</v>
      </c>
      <c r="I24" s="116">
        <v>1960</v>
      </c>
      <c r="J24" s="116">
        <v>2401</v>
      </c>
      <c r="K24" s="116">
        <v>2866</v>
      </c>
      <c r="L24" s="116">
        <v>3170</v>
      </c>
      <c r="M24" s="116">
        <v>3470</v>
      </c>
      <c r="N24" s="116">
        <v>3132</v>
      </c>
      <c r="O24" s="116">
        <v>3157</v>
      </c>
      <c r="P24" s="116">
        <v>2967</v>
      </c>
      <c r="Q24" s="116">
        <v>3345</v>
      </c>
      <c r="R24" s="116">
        <v>3078</v>
      </c>
      <c r="S24" s="116">
        <v>2539</v>
      </c>
      <c r="T24" s="116">
        <v>1827</v>
      </c>
      <c r="U24" s="116">
        <v>1119</v>
      </c>
      <c r="V24" s="116">
        <v>399</v>
      </c>
      <c r="W24" s="116">
        <v>84</v>
      </c>
      <c r="X24" s="117">
        <v>15358</v>
      </c>
      <c r="Y24" s="118">
        <v>47233</v>
      </c>
      <c r="Z24" s="142">
        <v>0.12503969682213706</v>
      </c>
      <c r="AA24" s="143">
        <v>0.54980627950797112</v>
      </c>
      <c r="AB24" s="143">
        <v>0.32515402366989182</v>
      </c>
      <c r="AC24" s="177">
        <v>1</v>
      </c>
    </row>
    <row r="25" spans="1:29" s="74" customFormat="1" ht="12" customHeight="1" x14ac:dyDescent="0.15">
      <c r="A25" s="232"/>
      <c r="B25" s="179" t="s">
        <v>15</v>
      </c>
      <c r="C25" s="119">
        <v>3246</v>
      </c>
      <c r="D25" s="119">
        <v>4218</v>
      </c>
      <c r="E25" s="119">
        <v>4744</v>
      </c>
      <c r="F25" s="119">
        <v>4617</v>
      </c>
      <c r="G25" s="119">
        <v>3931</v>
      </c>
      <c r="H25" s="119">
        <v>3913</v>
      </c>
      <c r="I25" s="119">
        <v>4118</v>
      </c>
      <c r="J25" s="119">
        <v>4766</v>
      </c>
      <c r="K25" s="119">
        <v>5692</v>
      </c>
      <c r="L25" s="119">
        <v>6210</v>
      </c>
      <c r="M25" s="119">
        <v>6829</v>
      </c>
      <c r="N25" s="119">
        <v>5948</v>
      </c>
      <c r="O25" s="119">
        <v>5887</v>
      </c>
      <c r="P25" s="119">
        <v>5796</v>
      </c>
      <c r="Q25" s="119">
        <v>6293</v>
      </c>
      <c r="R25" s="119">
        <v>5487</v>
      </c>
      <c r="S25" s="119">
        <v>4197</v>
      </c>
      <c r="T25" s="119">
        <v>2866</v>
      </c>
      <c r="U25" s="119">
        <v>1563</v>
      </c>
      <c r="V25" s="119">
        <v>493</v>
      </c>
      <c r="W25" s="119">
        <v>89</v>
      </c>
      <c r="X25" s="120">
        <v>26784</v>
      </c>
      <c r="Y25" s="121">
        <v>90903</v>
      </c>
      <c r="Z25" s="144">
        <v>0.13429699789885921</v>
      </c>
      <c r="AA25" s="145">
        <v>0.57105926097048498</v>
      </c>
      <c r="AB25" s="145">
        <v>0.29464374113065578</v>
      </c>
      <c r="AC25" s="177">
        <v>1</v>
      </c>
    </row>
    <row r="26" spans="1:29" s="43" customFormat="1" outlineLevel="1" x14ac:dyDescent="0.15">
      <c r="A26" s="227" t="s">
        <v>52</v>
      </c>
      <c r="B26" s="42" t="s">
        <v>13</v>
      </c>
      <c r="C26" s="57">
        <v>330</v>
      </c>
      <c r="D26" s="57">
        <v>340</v>
      </c>
      <c r="E26" s="57">
        <v>318</v>
      </c>
      <c r="F26" s="57">
        <v>324</v>
      </c>
      <c r="G26" s="57">
        <v>320</v>
      </c>
      <c r="H26" s="57">
        <v>348</v>
      </c>
      <c r="I26" s="57">
        <v>390</v>
      </c>
      <c r="J26" s="57">
        <v>394</v>
      </c>
      <c r="K26" s="57">
        <v>396</v>
      </c>
      <c r="L26" s="57">
        <v>462</v>
      </c>
      <c r="M26" s="57">
        <v>437</v>
      </c>
      <c r="N26" s="57">
        <v>379</v>
      </c>
      <c r="O26" s="57">
        <v>355</v>
      </c>
      <c r="P26" s="57">
        <v>402</v>
      </c>
      <c r="Q26" s="57">
        <v>555</v>
      </c>
      <c r="R26" s="57">
        <v>511</v>
      </c>
      <c r="S26" s="57">
        <v>252</v>
      </c>
      <c r="T26" s="57">
        <v>124</v>
      </c>
      <c r="U26" s="57">
        <v>50</v>
      </c>
      <c r="V26" s="57">
        <v>12</v>
      </c>
      <c r="W26" s="57">
        <v>2</v>
      </c>
      <c r="X26" s="170">
        <v>1908</v>
      </c>
      <c r="Y26" s="109">
        <v>6701</v>
      </c>
      <c r="Z26" s="174">
        <v>0.14744068049544845</v>
      </c>
      <c r="AA26" s="67">
        <v>0.56782569765706614</v>
      </c>
      <c r="AB26" s="67">
        <v>0.28473362184748546</v>
      </c>
      <c r="AC26" s="68">
        <v>1</v>
      </c>
    </row>
    <row r="27" spans="1:29" s="43" customFormat="1" outlineLevel="1" x14ac:dyDescent="0.15">
      <c r="A27" s="228"/>
      <c r="B27" s="44" t="s">
        <v>14</v>
      </c>
      <c r="C27" s="58">
        <v>328</v>
      </c>
      <c r="D27" s="58">
        <v>316</v>
      </c>
      <c r="E27" s="58">
        <v>286</v>
      </c>
      <c r="F27" s="58">
        <v>264</v>
      </c>
      <c r="G27" s="58">
        <v>284</v>
      </c>
      <c r="H27" s="58">
        <v>300</v>
      </c>
      <c r="I27" s="58">
        <v>398</v>
      </c>
      <c r="J27" s="58">
        <v>395</v>
      </c>
      <c r="K27" s="58">
        <v>440</v>
      </c>
      <c r="L27" s="58">
        <v>463</v>
      </c>
      <c r="M27" s="58">
        <v>488</v>
      </c>
      <c r="N27" s="58">
        <v>415</v>
      </c>
      <c r="O27" s="58">
        <v>361</v>
      </c>
      <c r="P27" s="58">
        <v>505</v>
      </c>
      <c r="Q27" s="58">
        <v>701</v>
      </c>
      <c r="R27" s="58">
        <v>539</v>
      </c>
      <c r="S27" s="58">
        <v>313</v>
      </c>
      <c r="T27" s="58">
        <v>229</v>
      </c>
      <c r="U27" s="58">
        <v>133</v>
      </c>
      <c r="V27" s="58">
        <v>49</v>
      </c>
      <c r="W27" s="58">
        <v>11</v>
      </c>
      <c r="X27" s="171">
        <v>2480</v>
      </c>
      <c r="Y27" s="110">
        <v>7218</v>
      </c>
      <c r="Z27" s="138">
        <v>0.1288445552784705</v>
      </c>
      <c r="AA27" s="62">
        <v>0.52756996397894151</v>
      </c>
      <c r="AB27" s="62">
        <v>0.34358548074258799</v>
      </c>
      <c r="AC27" s="69">
        <v>1</v>
      </c>
    </row>
    <row r="28" spans="1:29" s="43" customFormat="1" outlineLevel="1" x14ac:dyDescent="0.15">
      <c r="A28" s="229"/>
      <c r="B28" s="45" t="s">
        <v>15</v>
      </c>
      <c r="C28" s="59">
        <v>658</v>
      </c>
      <c r="D28" s="59">
        <v>656</v>
      </c>
      <c r="E28" s="59">
        <v>604</v>
      </c>
      <c r="F28" s="59">
        <v>588</v>
      </c>
      <c r="G28" s="59">
        <v>604</v>
      </c>
      <c r="H28" s="59">
        <v>648</v>
      </c>
      <c r="I28" s="59">
        <v>788</v>
      </c>
      <c r="J28" s="59">
        <v>789</v>
      </c>
      <c r="K28" s="59">
        <v>836</v>
      </c>
      <c r="L28" s="59">
        <v>925</v>
      </c>
      <c r="M28" s="59">
        <v>925</v>
      </c>
      <c r="N28" s="59">
        <v>794</v>
      </c>
      <c r="O28" s="59">
        <v>716</v>
      </c>
      <c r="P28" s="59">
        <v>907</v>
      </c>
      <c r="Q28" s="59">
        <v>1256</v>
      </c>
      <c r="R28" s="59">
        <v>1050</v>
      </c>
      <c r="S28" s="59">
        <v>565</v>
      </c>
      <c r="T28" s="59">
        <v>353</v>
      </c>
      <c r="U28" s="59">
        <v>183</v>
      </c>
      <c r="V28" s="59">
        <v>61</v>
      </c>
      <c r="W28" s="59">
        <v>13</v>
      </c>
      <c r="X28" s="172">
        <v>4388</v>
      </c>
      <c r="Y28" s="111">
        <v>13919</v>
      </c>
      <c r="Z28" s="138">
        <v>0.13779725554996766</v>
      </c>
      <c r="AA28" s="62">
        <v>0.54695021194051296</v>
      </c>
      <c r="AB28" s="62">
        <v>0.31525253250951935</v>
      </c>
      <c r="AC28" s="70">
        <v>1</v>
      </c>
    </row>
    <row r="29" spans="1:29" s="43" customFormat="1" outlineLevel="1" x14ac:dyDescent="0.15">
      <c r="A29" s="227" t="s">
        <v>53</v>
      </c>
      <c r="B29" s="42" t="s">
        <v>13</v>
      </c>
      <c r="C29" s="57">
        <v>18</v>
      </c>
      <c r="D29" s="57">
        <v>18</v>
      </c>
      <c r="E29" s="57">
        <v>13</v>
      </c>
      <c r="F29" s="57">
        <v>16</v>
      </c>
      <c r="G29" s="57">
        <v>16</v>
      </c>
      <c r="H29" s="57">
        <v>9</v>
      </c>
      <c r="I29" s="57">
        <v>13</v>
      </c>
      <c r="J29" s="57">
        <v>21</v>
      </c>
      <c r="K29" s="57">
        <v>17</v>
      </c>
      <c r="L29" s="57">
        <v>23</v>
      </c>
      <c r="M29" s="57">
        <v>30</v>
      </c>
      <c r="N29" s="57">
        <v>36</v>
      </c>
      <c r="O29" s="57">
        <v>40</v>
      </c>
      <c r="P29" s="57">
        <v>68</v>
      </c>
      <c r="Q29" s="57">
        <v>59</v>
      </c>
      <c r="R29" s="57">
        <v>37</v>
      </c>
      <c r="S29" s="57">
        <v>30</v>
      </c>
      <c r="T29" s="57">
        <v>12</v>
      </c>
      <c r="U29" s="57">
        <v>4</v>
      </c>
      <c r="V29" s="57">
        <v>1</v>
      </c>
      <c r="W29" s="57">
        <v>0</v>
      </c>
      <c r="X29" s="170">
        <v>211</v>
      </c>
      <c r="Y29" s="109">
        <v>481</v>
      </c>
      <c r="Z29" s="174">
        <v>0.10187110187110188</v>
      </c>
      <c r="AA29" s="67">
        <v>0.45945945945945948</v>
      </c>
      <c r="AB29" s="67">
        <v>0.43866943866943869</v>
      </c>
      <c r="AC29" s="68">
        <v>1</v>
      </c>
    </row>
    <row r="30" spans="1:29" s="43" customFormat="1" outlineLevel="1" x14ac:dyDescent="0.15">
      <c r="A30" s="228"/>
      <c r="B30" s="44" t="s">
        <v>14</v>
      </c>
      <c r="C30" s="58">
        <v>6</v>
      </c>
      <c r="D30" s="58">
        <v>13</v>
      </c>
      <c r="E30" s="58">
        <v>12</v>
      </c>
      <c r="F30" s="58">
        <v>15</v>
      </c>
      <c r="G30" s="58">
        <v>17</v>
      </c>
      <c r="H30" s="58">
        <v>14</v>
      </c>
      <c r="I30" s="58">
        <v>13</v>
      </c>
      <c r="J30" s="58">
        <v>25</v>
      </c>
      <c r="K30" s="58">
        <v>17</v>
      </c>
      <c r="L30" s="58">
        <v>24</v>
      </c>
      <c r="M30" s="58">
        <v>37</v>
      </c>
      <c r="N30" s="58">
        <v>32</v>
      </c>
      <c r="O30" s="58">
        <v>48</v>
      </c>
      <c r="P30" s="58">
        <v>49</v>
      </c>
      <c r="Q30" s="58">
        <v>57</v>
      </c>
      <c r="R30" s="58">
        <v>43</v>
      </c>
      <c r="S30" s="58">
        <v>47</v>
      </c>
      <c r="T30" s="58">
        <v>30</v>
      </c>
      <c r="U30" s="58">
        <v>26</v>
      </c>
      <c r="V30" s="58">
        <v>7</v>
      </c>
      <c r="W30" s="58">
        <v>3</v>
      </c>
      <c r="X30" s="171">
        <v>262</v>
      </c>
      <c r="Y30" s="110">
        <v>535</v>
      </c>
      <c r="Z30" s="138">
        <v>5.7943925233644861E-2</v>
      </c>
      <c r="AA30" s="62">
        <v>0.45233644859813082</v>
      </c>
      <c r="AB30" s="62">
        <v>0.48971962616822429</v>
      </c>
      <c r="AC30" s="69">
        <v>1</v>
      </c>
    </row>
    <row r="31" spans="1:29" s="43" customFormat="1" outlineLevel="1" x14ac:dyDescent="0.15">
      <c r="A31" s="229"/>
      <c r="B31" s="45" t="s">
        <v>15</v>
      </c>
      <c r="C31" s="59">
        <v>24</v>
      </c>
      <c r="D31" s="59">
        <v>31</v>
      </c>
      <c r="E31" s="59">
        <v>25</v>
      </c>
      <c r="F31" s="59">
        <v>31</v>
      </c>
      <c r="G31" s="59">
        <v>33</v>
      </c>
      <c r="H31" s="59">
        <v>23</v>
      </c>
      <c r="I31" s="59">
        <v>26</v>
      </c>
      <c r="J31" s="59">
        <v>46</v>
      </c>
      <c r="K31" s="59">
        <v>34</v>
      </c>
      <c r="L31" s="59">
        <v>47</v>
      </c>
      <c r="M31" s="59">
        <v>67</v>
      </c>
      <c r="N31" s="59">
        <v>68</v>
      </c>
      <c r="O31" s="59">
        <v>88</v>
      </c>
      <c r="P31" s="59">
        <v>117</v>
      </c>
      <c r="Q31" s="59">
        <v>116</v>
      </c>
      <c r="R31" s="59">
        <v>80</v>
      </c>
      <c r="S31" s="59">
        <v>77</v>
      </c>
      <c r="T31" s="59">
        <v>42</v>
      </c>
      <c r="U31" s="59">
        <v>30</v>
      </c>
      <c r="V31" s="59">
        <v>8</v>
      </c>
      <c r="W31" s="59">
        <v>3</v>
      </c>
      <c r="X31" s="172">
        <v>473</v>
      </c>
      <c r="Y31" s="111">
        <v>1016</v>
      </c>
      <c r="Z31" s="138">
        <v>7.874015748031496E-2</v>
      </c>
      <c r="AA31" s="62">
        <v>0.45570866141732286</v>
      </c>
      <c r="AB31" s="62">
        <v>0.46555118110236221</v>
      </c>
      <c r="AC31" s="70">
        <v>1</v>
      </c>
    </row>
    <row r="32" spans="1:29" s="43" customFormat="1" outlineLevel="1" x14ac:dyDescent="0.15">
      <c r="A32" s="227" t="s">
        <v>54</v>
      </c>
      <c r="B32" s="42" t="s">
        <v>13</v>
      </c>
      <c r="C32" s="57">
        <v>17</v>
      </c>
      <c r="D32" s="57">
        <v>25</v>
      </c>
      <c r="E32" s="57">
        <v>26</v>
      </c>
      <c r="F32" s="57">
        <v>23</v>
      </c>
      <c r="G32" s="57">
        <v>14</v>
      </c>
      <c r="H32" s="57">
        <v>23</v>
      </c>
      <c r="I32" s="57">
        <v>21</v>
      </c>
      <c r="J32" s="57">
        <v>22</v>
      </c>
      <c r="K32" s="57">
        <v>23</v>
      </c>
      <c r="L32" s="57">
        <v>27</v>
      </c>
      <c r="M32" s="57">
        <v>48</v>
      </c>
      <c r="N32" s="57">
        <v>40</v>
      </c>
      <c r="O32" s="57">
        <v>48</v>
      </c>
      <c r="P32" s="57">
        <v>42</v>
      </c>
      <c r="Q32" s="57">
        <v>56</v>
      </c>
      <c r="R32" s="57">
        <v>52</v>
      </c>
      <c r="S32" s="57">
        <v>27</v>
      </c>
      <c r="T32" s="57">
        <v>17</v>
      </c>
      <c r="U32" s="57">
        <v>10</v>
      </c>
      <c r="V32" s="57">
        <v>3</v>
      </c>
      <c r="W32" s="57">
        <v>0</v>
      </c>
      <c r="X32" s="170">
        <v>207</v>
      </c>
      <c r="Y32" s="109">
        <v>564</v>
      </c>
      <c r="Z32" s="174">
        <v>0.12056737588652482</v>
      </c>
      <c r="AA32" s="67">
        <v>0.51241134751773054</v>
      </c>
      <c r="AB32" s="67">
        <v>0.36702127659574468</v>
      </c>
      <c r="AC32" s="68">
        <v>1</v>
      </c>
    </row>
    <row r="33" spans="1:29" s="43" customFormat="1" outlineLevel="1" x14ac:dyDescent="0.15">
      <c r="A33" s="228"/>
      <c r="B33" s="44" t="s">
        <v>14</v>
      </c>
      <c r="C33" s="58">
        <v>19</v>
      </c>
      <c r="D33" s="58">
        <v>21</v>
      </c>
      <c r="E33" s="58">
        <v>21</v>
      </c>
      <c r="F33" s="58">
        <v>21</v>
      </c>
      <c r="G33" s="58">
        <v>28</v>
      </c>
      <c r="H33" s="58">
        <v>21</v>
      </c>
      <c r="I33" s="58">
        <v>19</v>
      </c>
      <c r="J33" s="58">
        <v>27</v>
      </c>
      <c r="K33" s="58">
        <v>29</v>
      </c>
      <c r="L33" s="58">
        <v>27</v>
      </c>
      <c r="M33" s="58">
        <v>47</v>
      </c>
      <c r="N33" s="58">
        <v>61</v>
      </c>
      <c r="O33" s="58">
        <v>39</v>
      </c>
      <c r="P33" s="58">
        <v>43</v>
      </c>
      <c r="Q33" s="58">
        <v>49</v>
      </c>
      <c r="R33" s="58">
        <v>54</v>
      </c>
      <c r="S33" s="58">
        <v>44</v>
      </c>
      <c r="T33" s="58">
        <v>35</v>
      </c>
      <c r="U33" s="58">
        <v>20</v>
      </c>
      <c r="V33" s="58">
        <v>9</v>
      </c>
      <c r="W33" s="58">
        <v>0</v>
      </c>
      <c r="X33" s="171">
        <v>254</v>
      </c>
      <c r="Y33" s="110">
        <v>634</v>
      </c>
      <c r="Z33" s="138">
        <v>9.6214511041009462E-2</v>
      </c>
      <c r="AA33" s="62">
        <v>0.50315457413249209</v>
      </c>
      <c r="AB33" s="62">
        <v>0.40063091482649843</v>
      </c>
      <c r="AC33" s="69">
        <v>1</v>
      </c>
    </row>
    <row r="34" spans="1:29" s="43" customFormat="1" outlineLevel="1" x14ac:dyDescent="0.15">
      <c r="A34" s="229"/>
      <c r="B34" s="45" t="s">
        <v>15</v>
      </c>
      <c r="C34" s="59">
        <v>36</v>
      </c>
      <c r="D34" s="59">
        <v>46</v>
      </c>
      <c r="E34" s="59">
        <v>47</v>
      </c>
      <c r="F34" s="59">
        <v>44</v>
      </c>
      <c r="G34" s="59">
        <v>42</v>
      </c>
      <c r="H34" s="59">
        <v>44</v>
      </c>
      <c r="I34" s="59">
        <v>40</v>
      </c>
      <c r="J34" s="59">
        <v>49</v>
      </c>
      <c r="K34" s="59">
        <v>52</v>
      </c>
      <c r="L34" s="59">
        <v>54</v>
      </c>
      <c r="M34" s="59">
        <v>95</v>
      </c>
      <c r="N34" s="59">
        <v>101</v>
      </c>
      <c r="O34" s="59">
        <v>87</v>
      </c>
      <c r="P34" s="59">
        <v>85</v>
      </c>
      <c r="Q34" s="59">
        <v>105</v>
      </c>
      <c r="R34" s="59">
        <v>106</v>
      </c>
      <c r="S34" s="59">
        <v>71</v>
      </c>
      <c r="T34" s="59">
        <v>52</v>
      </c>
      <c r="U34" s="59">
        <v>30</v>
      </c>
      <c r="V34" s="59">
        <v>12</v>
      </c>
      <c r="W34" s="59">
        <v>0</v>
      </c>
      <c r="X34" s="172">
        <v>461</v>
      </c>
      <c r="Y34" s="111">
        <v>1198</v>
      </c>
      <c r="Z34" s="138">
        <v>0.10767946577629382</v>
      </c>
      <c r="AA34" s="62">
        <v>0.50751252086811349</v>
      </c>
      <c r="AB34" s="62">
        <v>0.38480801335559267</v>
      </c>
      <c r="AC34" s="70">
        <v>1</v>
      </c>
    </row>
    <row r="35" spans="1:29" s="74" customFormat="1" ht="12" customHeight="1" x14ac:dyDescent="0.15">
      <c r="A35" s="231" t="s">
        <v>47</v>
      </c>
      <c r="B35" s="176" t="s">
        <v>13</v>
      </c>
      <c r="C35" s="113">
        <v>365</v>
      </c>
      <c r="D35" s="113">
        <v>383</v>
      </c>
      <c r="E35" s="113">
        <v>357</v>
      </c>
      <c r="F35" s="113">
        <v>363</v>
      </c>
      <c r="G35" s="113">
        <v>350</v>
      </c>
      <c r="H35" s="113">
        <v>380</v>
      </c>
      <c r="I35" s="113">
        <v>424</v>
      </c>
      <c r="J35" s="113">
        <v>437</v>
      </c>
      <c r="K35" s="113">
        <v>436</v>
      </c>
      <c r="L35" s="113">
        <v>512</v>
      </c>
      <c r="M35" s="113">
        <v>515</v>
      </c>
      <c r="N35" s="113">
        <v>455</v>
      </c>
      <c r="O35" s="113">
        <v>443</v>
      </c>
      <c r="P35" s="113">
        <v>512</v>
      </c>
      <c r="Q35" s="113">
        <v>670</v>
      </c>
      <c r="R35" s="113">
        <v>600</v>
      </c>
      <c r="S35" s="113">
        <v>309</v>
      </c>
      <c r="T35" s="113">
        <v>153</v>
      </c>
      <c r="U35" s="113">
        <v>64</v>
      </c>
      <c r="V35" s="113">
        <v>16</v>
      </c>
      <c r="W35" s="113">
        <v>2</v>
      </c>
      <c r="X35" s="114">
        <v>2326</v>
      </c>
      <c r="Y35" s="115">
        <v>7746</v>
      </c>
      <c r="Z35" s="140">
        <v>0.14265427317325072</v>
      </c>
      <c r="AA35" s="141">
        <v>0.55706170926930032</v>
      </c>
      <c r="AB35" s="141">
        <v>0.30028401755744899</v>
      </c>
      <c r="AC35" s="177">
        <v>1</v>
      </c>
    </row>
    <row r="36" spans="1:29" s="74" customFormat="1" ht="12" customHeight="1" x14ac:dyDescent="0.15">
      <c r="A36" s="232"/>
      <c r="B36" s="178" t="s">
        <v>14</v>
      </c>
      <c r="C36" s="116">
        <v>353</v>
      </c>
      <c r="D36" s="116">
        <v>350</v>
      </c>
      <c r="E36" s="116">
        <v>319</v>
      </c>
      <c r="F36" s="116">
        <v>300</v>
      </c>
      <c r="G36" s="116">
        <v>329</v>
      </c>
      <c r="H36" s="116">
        <v>335</v>
      </c>
      <c r="I36" s="116">
        <v>430</v>
      </c>
      <c r="J36" s="116">
        <v>447</v>
      </c>
      <c r="K36" s="116">
        <v>486</v>
      </c>
      <c r="L36" s="116">
        <v>514</v>
      </c>
      <c r="M36" s="116">
        <v>572</v>
      </c>
      <c r="N36" s="116">
        <v>508</v>
      </c>
      <c r="O36" s="116">
        <v>448</v>
      </c>
      <c r="P36" s="116">
        <v>597</v>
      </c>
      <c r="Q36" s="116">
        <v>807</v>
      </c>
      <c r="R36" s="116">
        <v>636</v>
      </c>
      <c r="S36" s="116">
        <v>404</v>
      </c>
      <c r="T36" s="116">
        <v>294</v>
      </c>
      <c r="U36" s="116">
        <v>179</v>
      </c>
      <c r="V36" s="116">
        <v>65</v>
      </c>
      <c r="W36" s="116">
        <v>14</v>
      </c>
      <c r="X36" s="117">
        <v>2996</v>
      </c>
      <c r="Y36" s="118">
        <v>8387</v>
      </c>
      <c r="Z36" s="142">
        <v>0.12185525217598664</v>
      </c>
      <c r="AA36" s="143">
        <v>0.52092524144509356</v>
      </c>
      <c r="AB36" s="143">
        <v>0.35721950637891975</v>
      </c>
      <c r="AC36" s="177">
        <v>1</v>
      </c>
    </row>
    <row r="37" spans="1:29" s="74" customFormat="1" ht="12" customHeight="1" x14ac:dyDescent="0.15">
      <c r="A37" s="232"/>
      <c r="B37" s="179" t="s">
        <v>15</v>
      </c>
      <c r="C37" s="119">
        <v>718</v>
      </c>
      <c r="D37" s="119">
        <v>733</v>
      </c>
      <c r="E37" s="119">
        <v>676</v>
      </c>
      <c r="F37" s="119">
        <v>663</v>
      </c>
      <c r="G37" s="119">
        <v>679</v>
      </c>
      <c r="H37" s="119">
        <v>715</v>
      </c>
      <c r="I37" s="119">
        <v>854</v>
      </c>
      <c r="J37" s="119">
        <v>884</v>
      </c>
      <c r="K37" s="119">
        <v>922</v>
      </c>
      <c r="L37" s="119">
        <v>1026</v>
      </c>
      <c r="M37" s="119">
        <v>1087</v>
      </c>
      <c r="N37" s="119">
        <v>963</v>
      </c>
      <c r="O37" s="119">
        <v>891</v>
      </c>
      <c r="P37" s="119">
        <v>1109</v>
      </c>
      <c r="Q37" s="119">
        <v>1477</v>
      </c>
      <c r="R37" s="119">
        <v>1236</v>
      </c>
      <c r="S37" s="119">
        <v>713</v>
      </c>
      <c r="T37" s="119">
        <v>447</v>
      </c>
      <c r="U37" s="119">
        <v>243</v>
      </c>
      <c r="V37" s="119">
        <v>81</v>
      </c>
      <c r="W37" s="119">
        <v>16</v>
      </c>
      <c r="X37" s="120">
        <v>5322</v>
      </c>
      <c r="Y37" s="121">
        <v>16133</v>
      </c>
      <c r="Z37" s="144">
        <v>0.13184156697452426</v>
      </c>
      <c r="AA37" s="145">
        <v>0.5382755842062853</v>
      </c>
      <c r="AB37" s="145">
        <v>0.3298828488191905</v>
      </c>
      <c r="AC37" s="177">
        <v>1</v>
      </c>
    </row>
    <row r="38" spans="1:29" s="74" customFormat="1" ht="12" customHeight="1" collapsed="1" x14ac:dyDescent="0.15">
      <c r="A38" s="231" t="s">
        <v>48</v>
      </c>
      <c r="B38" s="176" t="s">
        <v>13</v>
      </c>
      <c r="C38" s="180">
        <v>63</v>
      </c>
      <c r="D38" s="180">
        <v>103</v>
      </c>
      <c r="E38" s="180">
        <v>108</v>
      </c>
      <c r="F38" s="180">
        <v>109</v>
      </c>
      <c r="G38" s="180">
        <v>64</v>
      </c>
      <c r="H38" s="180">
        <v>68</v>
      </c>
      <c r="I38" s="180">
        <v>83</v>
      </c>
      <c r="J38" s="180">
        <v>123</v>
      </c>
      <c r="K38" s="180">
        <v>127</v>
      </c>
      <c r="L38" s="180">
        <v>132</v>
      </c>
      <c r="M38" s="180">
        <v>162</v>
      </c>
      <c r="N38" s="180">
        <v>135</v>
      </c>
      <c r="O38" s="180">
        <v>192</v>
      </c>
      <c r="P38" s="180">
        <v>210</v>
      </c>
      <c r="Q38" s="180">
        <v>215</v>
      </c>
      <c r="R38" s="180">
        <v>159</v>
      </c>
      <c r="S38" s="180">
        <v>96</v>
      </c>
      <c r="T38" s="180">
        <v>67</v>
      </c>
      <c r="U38" s="180">
        <v>19</v>
      </c>
      <c r="V38" s="180">
        <v>7</v>
      </c>
      <c r="W38" s="180">
        <v>0</v>
      </c>
      <c r="X38" s="114">
        <v>773</v>
      </c>
      <c r="Y38" s="115">
        <v>2242</v>
      </c>
      <c r="Z38" s="140">
        <v>0.12221231043710973</v>
      </c>
      <c r="AA38" s="141">
        <v>0.53300624442462086</v>
      </c>
      <c r="AB38" s="141">
        <v>0.34478144513826942</v>
      </c>
      <c r="AC38" s="177">
        <v>1</v>
      </c>
    </row>
    <row r="39" spans="1:29" s="74" customFormat="1" ht="12" customHeight="1" x14ac:dyDescent="0.15">
      <c r="A39" s="232"/>
      <c r="B39" s="178" t="s">
        <v>14</v>
      </c>
      <c r="C39" s="181">
        <v>75</v>
      </c>
      <c r="D39" s="181">
        <v>90</v>
      </c>
      <c r="E39" s="181">
        <v>97</v>
      </c>
      <c r="F39" s="181">
        <v>105</v>
      </c>
      <c r="G39" s="181">
        <v>72</v>
      </c>
      <c r="H39" s="181">
        <v>76</v>
      </c>
      <c r="I39" s="181">
        <v>88</v>
      </c>
      <c r="J39" s="181">
        <v>117</v>
      </c>
      <c r="K39" s="181">
        <v>133</v>
      </c>
      <c r="L39" s="181">
        <v>125</v>
      </c>
      <c r="M39" s="181">
        <v>155</v>
      </c>
      <c r="N39" s="181">
        <v>181</v>
      </c>
      <c r="O39" s="181">
        <v>197</v>
      </c>
      <c r="P39" s="181">
        <v>212</v>
      </c>
      <c r="Q39" s="181">
        <v>210</v>
      </c>
      <c r="R39" s="181">
        <v>177</v>
      </c>
      <c r="S39" s="181">
        <v>170</v>
      </c>
      <c r="T39" s="181">
        <v>142</v>
      </c>
      <c r="U39" s="181">
        <v>92</v>
      </c>
      <c r="V39" s="181">
        <v>34</v>
      </c>
      <c r="W39" s="181">
        <v>4</v>
      </c>
      <c r="X39" s="117">
        <v>1041</v>
      </c>
      <c r="Y39" s="118">
        <v>2552</v>
      </c>
      <c r="Z39" s="142">
        <v>0.10266457680250783</v>
      </c>
      <c r="AA39" s="143">
        <v>0.48942006269592475</v>
      </c>
      <c r="AB39" s="143">
        <v>0.4079153605015674</v>
      </c>
      <c r="AC39" s="177">
        <v>1</v>
      </c>
    </row>
    <row r="40" spans="1:29" s="74" customFormat="1" ht="12" customHeight="1" x14ac:dyDescent="0.15">
      <c r="A40" s="232"/>
      <c r="B40" s="179" t="s">
        <v>15</v>
      </c>
      <c r="C40" s="182">
        <v>138</v>
      </c>
      <c r="D40" s="182">
        <v>193</v>
      </c>
      <c r="E40" s="182">
        <v>205</v>
      </c>
      <c r="F40" s="182">
        <v>214</v>
      </c>
      <c r="G40" s="182">
        <v>136</v>
      </c>
      <c r="H40" s="182">
        <v>144</v>
      </c>
      <c r="I40" s="182">
        <v>171</v>
      </c>
      <c r="J40" s="182">
        <v>240</v>
      </c>
      <c r="K40" s="182">
        <v>260</v>
      </c>
      <c r="L40" s="182">
        <v>257</v>
      </c>
      <c r="M40" s="182">
        <v>317</v>
      </c>
      <c r="N40" s="182">
        <v>316</v>
      </c>
      <c r="O40" s="182">
        <v>389</v>
      </c>
      <c r="P40" s="182">
        <v>422</v>
      </c>
      <c r="Q40" s="182">
        <v>425</v>
      </c>
      <c r="R40" s="182">
        <v>336</v>
      </c>
      <c r="S40" s="182">
        <v>266</v>
      </c>
      <c r="T40" s="182">
        <v>209</v>
      </c>
      <c r="U40" s="182">
        <v>111</v>
      </c>
      <c r="V40" s="182">
        <v>41</v>
      </c>
      <c r="W40" s="182">
        <v>4</v>
      </c>
      <c r="X40" s="120">
        <v>1814</v>
      </c>
      <c r="Y40" s="121">
        <v>4794</v>
      </c>
      <c r="Z40" s="144">
        <v>0.11180642469753858</v>
      </c>
      <c r="AA40" s="145">
        <v>0.50980392156862742</v>
      </c>
      <c r="AB40" s="145">
        <v>0.37838965373383399</v>
      </c>
      <c r="AC40" s="177">
        <v>1</v>
      </c>
    </row>
    <row r="41" spans="1:29" s="43" customFormat="1" outlineLevel="1" x14ac:dyDescent="0.15">
      <c r="A41" s="227" t="s">
        <v>55</v>
      </c>
      <c r="B41" s="42" t="s">
        <v>13</v>
      </c>
      <c r="C41" s="57">
        <v>88</v>
      </c>
      <c r="D41" s="57">
        <v>144</v>
      </c>
      <c r="E41" s="57">
        <v>114</v>
      </c>
      <c r="F41" s="57">
        <v>110</v>
      </c>
      <c r="G41" s="57">
        <v>94</v>
      </c>
      <c r="H41" s="57">
        <v>87</v>
      </c>
      <c r="I41" s="57">
        <v>123</v>
      </c>
      <c r="J41" s="57">
        <v>137</v>
      </c>
      <c r="K41" s="57">
        <v>160</v>
      </c>
      <c r="L41" s="57">
        <v>146</v>
      </c>
      <c r="M41" s="57">
        <v>173</v>
      </c>
      <c r="N41" s="57">
        <v>174</v>
      </c>
      <c r="O41" s="57">
        <v>188</v>
      </c>
      <c r="P41" s="57">
        <v>206</v>
      </c>
      <c r="Q41" s="57">
        <v>247</v>
      </c>
      <c r="R41" s="57">
        <v>163</v>
      </c>
      <c r="S41" s="57">
        <v>119</v>
      </c>
      <c r="T41" s="57">
        <v>57</v>
      </c>
      <c r="U41" s="57">
        <v>19</v>
      </c>
      <c r="V41" s="57">
        <v>7</v>
      </c>
      <c r="W41" s="57">
        <v>0</v>
      </c>
      <c r="X41" s="170">
        <v>818</v>
      </c>
      <c r="Y41" s="109">
        <v>2556</v>
      </c>
      <c r="Z41" s="174">
        <v>0.13536776212832552</v>
      </c>
      <c r="AA41" s="67">
        <v>0.54460093896713613</v>
      </c>
      <c r="AB41" s="67">
        <v>0.32003129890453835</v>
      </c>
      <c r="AC41" s="68">
        <v>1</v>
      </c>
    </row>
    <row r="42" spans="1:29" s="43" customFormat="1" outlineLevel="1" x14ac:dyDescent="0.15">
      <c r="A42" s="228"/>
      <c r="B42" s="44" t="s">
        <v>14</v>
      </c>
      <c r="C42" s="58">
        <v>96</v>
      </c>
      <c r="D42" s="58">
        <v>110</v>
      </c>
      <c r="E42" s="58">
        <v>116</v>
      </c>
      <c r="F42" s="58">
        <v>112</v>
      </c>
      <c r="G42" s="58">
        <v>85</v>
      </c>
      <c r="H42" s="58">
        <v>91</v>
      </c>
      <c r="I42" s="58">
        <v>118</v>
      </c>
      <c r="J42" s="58">
        <v>127</v>
      </c>
      <c r="K42" s="58">
        <v>142</v>
      </c>
      <c r="L42" s="58">
        <v>158</v>
      </c>
      <c r="M42" s="58">
        <v>147</v>
      </c>
      <c r="N42" s="58">
        <v>177</v>
      </c>
      <c r="O42" s="58">
        <v>196</v>
      </c>
      <c r="P42" s="58">
        <v>194</v>
      </c>
      <c r="Q42" s="58">
        <v>253</v>
      </c>
      <c r="R42" s="58">
        <v>200</v>
      </c>
      <c r="S42" s="58">
        <v>154</v>
      </c>
      <c r="T42" s="58">
        <v>134</v>
      </c>
      <c r="U42" s="58">
        <v>81</v>
      </c>
      <c r="V42" s="58">
        <v>26</v>
      </c>
      <c r="W42" s="58">
        <v>3</v>
      </c>
      <c r="X42" s="171">
        <v>1045</v>
      </c>
      <c r="Y42" s="110">
        <v>2720</v>
      </c>
      <c r="Z42" s="138">
        <v>0.11838235294117647</v>
      </c>
      <c r="AA42" s="62">
        <v>0.4974264705882353</v>
      </c>
      <c r="AB42" s="62">
        <v>0.38419117647058826</v>
      </c>
      <c r="AC42" s="69">
        <v>1</v>
      </c>
    </row>
    <row r="43" spans="1:29" s="43" customFormat="1" outlineLevel="1" x14ac:dyDescent="0.15">
      <c r="A43" s="229"/>
      <c r="B43" s="45" t="s">
        <v>15</v>
      </c>
      <c r="C43" s="59">
        <v>184</v>
      </c>
      <c r="D43" s="59">
        <v>254</v>
      </c>
      <c r="E43" s="59">
        <v>230</v>
      </c>
      <c r="F43" s="59">
        <v>222</v>
      </c>
      <c r="G43" s="59">
        <v>179</v>
      </c>
      <c r="H43" s="59">
        <v>178</v>
      </c>
      <c r="I43" s="59">
        <v>241</v>
      </c>
      <c r="J43" s="59">
        <v>264</v>
      </c>
      <c r="K43" s="59">
        <v>302</v>
      </c>
      <c r="L43" s="59">
        <v>304</v>
      </c>
      <c r="M43" s="59">
        <v>320</v>
      </c>
      <c r="N43" s="59">
        <v>351</v>
      </c>
      <c r="O43" s="59">
        <v>384</v>
      </c>
      <c r="P43" s="59">
        <v>400</v>
      </c>
      <c r="Q43" s="59">
        <v>500</v>
      </c>
      <c r="R43" s="59">
        <v>363</v>
      </c>
      <c r="S43" s="59">
        <v>273</v>
      </c>
      <c r="T43" s="59">
        <v>191</v>
      </c>
      <c r="U43" s="59">
        <v>100</v>
      </c>
      <c r="V43" s="59">
        <v>33</v>
      </c>
      <c r="W43" s="59">
        <v>3</v>
      </c>
      <c r="X43" s="172">
        <v>1863</v>
      </c>
      <c r="Y43" s="111">
        <v>5276</v>
      </c>
      <c r="Z43" s="138">
        <v>0.12661106899166036</v>
      </c>
      <c r="AA43" s="62">
        <v>0.52028051554207733</v>
      </c>
      <c r="AB43" s="62">
        <v>0.35310841546626232</v>
      </c>
      <c r="AC43" s="70">
        <v>1</v>
      </c>
    </row>
    <row r="44" spans="1:29" s="43" customFormat="1" outlineLevel="1" x14ac:dyDescent="0.15">
      <c r="A44" s="227" t="s">
        <v>57</v>
      </c>
      <c r="B44" s="42" t="s">
        <v>13</v>
      </c>
      <c r="C44" s="57">
        <v>16</v>
      </c>
      <c r="D44" s="57">
        <v>36</v>
      </c>
      <c r="E44" s="57">
        <v>30</v>
      </c>
      <c r="F44" s="57">
        <v>28</v>
      </c>
      <c r="G44" s="57">
        <v>19</v>
      </c>
      <c r="H44" s="57">
        <v>23</v>
      </c>
      <c r="I44" s="57">
        <v>32</v>
      </c>
      <c r="J44" s="57">
        <v>35</v>
      </c>
      <c r="K44" s="57">
        <v>39</v>
      </c>
      <c r="L44" s="57">
        <v>48</v>
      </c>
      <c r="M44" s="57">
        <v>42</v>
      </c>
      <c r="N44" s="57">
        <v>57</v>
      </c>
      <c r="O44" s="57">
        <v>76</v>
      </c>
      <c r="P44" s="57">
        <v>72</v>
      </c>
      <c r="Q44" s="57">
        <v>76</v>
      </c>
      <c r="R44" s="57">
        <v>53</v>
      </c>
      <c r="S44" s="57">
        <v>32</v>
      </c>
      <c r="T44" s="57">
        <v>18</v>
      </c>
      <c r="U44" s="57">
        <v>11</v>
      </c>
      <c r="V44" s="57">
        <v>3</v>
      </c>
      <c r="W44" s="57">
        <v>0</v>
      </c>
      <c r="X44" s="170">
        <v>265</v>
      </c>
      <c r="Y44" s="109">
        <v>746</v>
      </c>
      <c r="Z44" s="174">
        <v>0.10991957104557641</v>
      </c>
      <c r="AA44" s="67">
        <v>0.5348525469168901</v>
      </c>
      <c r="AB44" s="67">
        <v>0.35522788203753353</v>
      </c>
      <c r="AC44" s="68">
        <v>1</v>
      </c>
    </row>
    <row r="45" spans="1:29" s="43" customFormat="1" outlineLevel="1" x14ac:dyDescent="0.15">
      <c r="A45" s="228"/>
      <c r="B45" s="44" t="s">
        <v>14</v>
      </c>
      <c r="C45" s="58">
        <v>26</v>
      </c>
      <c r="D45" s="58">
        <v>24</v>
      </c>
      <c r="E45" s="58">
        <v>26</v>
      </c>
      <c r="F45" s="58">
        <v>23</v>
      </c>
      <c r="G45" s="58">
        <v>28</v>
      </c>
      <c r="H45" s="58">
        <v>25</v>
      </c>
      <c r="I45" s="58">
        <v>25</v>
      </c>
      <c r="J45" s="58">
        <v>33</v>
      </c>
      <c r="K45" s="58">
        <v>37</v>
      </c>
      <c r="L45" s="58">
        <v>39</v>
      </c>
      <c r="M45" s="58">
        <v>36</v>
      </c>
      <c r="N45" s="58">
        <v>53</v>
      </c>
      <c r="O45" s="58">
        <v>69</v>
      </c>
      <c r="P45" s="58">
        <v>74</v>
      </c>
      <c r="Q45" s="58">
        <v>71</v>
      </c>
      <c r="R45" s="58">
        <v>57</v>
      </c>
      <c r="S45" s="58">
        <v>55</v>
      </c>
      <c r="T45" s="58">
        <v>48</v>
      </c>
      <c r="U45" s="58">
        <v>33</v>
      </c>
      <c r="V45" s="58">
        <v>13</v>
      </c>
      <c r="W45" s="58">
        <v>2</v>
      </c>
      <c r="X45" s="171">
        <v>353</v>
      </c>
      <c r="Y45" s="110">
        <v>797</v>
      </c>
      <c r="Z45" s="138">
        <v>9.5357590966122965E-2</v>
      </c>
      <c r="AA45" s="62">
        <v>0.4617314930991217</v>
      </c>
      <c r="AB45" s="62">
        <v>0.44291091593475534</v>
      </c>
      <c r="AC45" s="69">
        <v>1</v>
      </c>
    </row>
    <row r="46" spans="1:29" s="43" customFormat="1" outlineLevel="1" x14ac:dyDescent="0.15">
      <c r="A46" s="229"/>
      <c r="B46" s="45" t="s">
        <v>15</v>
      </c>
      <c r="C46" s="59">
        <v>42</v>
      </c>
      <c r="D46" s="59">
        <v>60</v>
      </c>
      <c r="E46" s="59">
        <v>56</v>
      </c>
      <c r="F46" s="59">
        <v>51</v>
      </c>
      <c r="G46" s="59">
        <v>47</v>
      </c>
      <c r="H46" s="59">
        <v>48</v>
      </c>
      <c r="I46" s="59">
        <v>57</v>
      </c>
      <c r="J46" s="59">
        <v>68</v>
      </c>
      <c r="K46" s="59">
        <v>76</v>
      </c>
      <c r="L46" s="59">
        <v>87</v>
      </c>
      <c r="M46" s="59">
        <v>78</v>
      </c>
      <c r="N46" s="59">
        <v>110</v>
      </c>
      <c r="O46" s="59">
        <v>145</v>
      </c>
      <c r="P46" s="59">
        <v>146</v>
      </c>
      <c r="Q46" s="59">
        <v>147</v>
      </c>
      <c r="R46" s="59">
        <v>110</v>
      </c>
      <c r="S46" s="59">
        <v>87</v>
      </c>
      <c r="T46" s="59">
        <v>66</v>
      </c>
      <c r="U46" s="59">
        <v>44</v>
      </c>
      <c r="V46" s="59">
        <v>16</v>
      </c>
      <c r="W46" s="59">
        <v>2</v>
      </c>
      <c r="X46" s="172">
        <v>618</v>
      </c>
      <c r="Y46" s="111">
        <v>1543</v>
      </c>
      <c r="Z46" s="138">
        <v>0.10239792611795204</v>
      </c>
      <c r="AA46" s="62">
        <v>0.4970836033700583</v>
      </c>
      <c r="AB46" s="62">
        <v>0.40051847051198963</v>
      </c>
      <c r="AC46" s="70">
        <v>1</v>
      </c>
    </row>
    <row r="47" spans="1:29" s="74" customFormat="1" ht="12" customHeight="1" x14ac:dyDescent="0.15">
      <c r="A47" s="231" t="s">
        <v>49</v>
      </c>
      <c r="B47" s="176" t="s">
        <v>13</v>
      </c>
      <c r="C47" s="183">
        <v>104</v>
      </c>
      <c r="D47" s="183">
        <v>180</v>
      </c>
      <c r="E47" s="183">
        <v>144</v>
      </c>
      <c r="F47" s="183">
        <v>138</v>
      </c>
      <c r="G47" s="183">
        <v>113</v>
      </c>
      <c r="H47" s="183">
        <v>110</v>
      </c>
      <c r="I47" s="183">
        <v>155</v>
      </c>
      <c r="J47" s="183">
        <v>172</v>
      </c>
      <c r="K47" s="183">
        <v>199</v>
      </c>
      <c r="L47" s="183">
        <v>194</v>
      </c>
      <c r="M47" s="183">
        <v>215</v>
      </c>
      <c r="N47" s="183">
        <v>231</v>
      </c>
      <c r="O47" s="183">
        <v>264</v>
      </c>
      <c r="P47" s="183">
        <v>278</v>
      </c>
      <c r="Q47" s="183">
        <v>323</v>
      </c>
      <c r="R47" s="183">
        <v>216</v>
      </c>
      <c r="S47" s="183">
        <v>151</v>
      </c>
      <c r="T47" s="183">
        <v>75</v>
      </c>
      <c r="U47" s="183">
        <v>30</v>
      </c>
      <c r="V47" s="183">
        <v>10</v>
      </c>
      <c r="W47" s="183">
        <v>0</v>
      </c>
      <c r="X47" s="184">
        <v>1083</v>
      </c>
      <c r="Y47" s="185">
        <v>3302</v>
      </c>
      <c r="Z47" s="186">
        <v>0.12961841308298</v>
      </c>
      <c r="AA47" s="187">
        <v>0.54239854633555418</v>
      </c>
      <c r="AB47" s="187">
        <v>0.32798304058146577</v>
      </c>
      <c r="AC47" s="177">
        <v>1</v>
      </c>
    </row>
    <row r="48" spans="1:29" s="74" customFormat="1" ht="12" customHeight="1" x14ac:dyDescent="0.15">
      <c r="A48" s="232"/>
      <c r="B48" s="178" t="s">
        <v>14</v>
      </c>
      <c r="C48" s="188">
        <v>122</v>
      </c>
      <c r="D48" s="188">
        <v>134</v>
      </c>
      <c r="E48" s="188">
        <v>142</v>
      </c>
      <c r="F48" s="188">
        <v>135</v>
      </c>
      <c r="G48" s="188">
        <v>113</v>
      </c>
      <c r="H48" s="188">
        <v>116</v>
      </c>
      <c r="I48" s="188">
        <v>143</v>
      </c>
      <c r="J48" s="188">
        <v>160</v>
      </c>
      <c r="K48" s="188">
        <v>179</v>
      </c>
      <c r="L48" s="188">
        <v>197</v>
      </c>
      <c r="M48" s="188">
        <v>183</v>
      </c>
      <c r="N48" s="188">
        <v>230</v>
      </c>
      <c r="O48" s="188">
        <v>265</v>
      </c>
      <c r="P48" s="188">
        <v>268</v>
      </c>
      <c r="Q48" s="188">
        <v>324</v>
      </c>
      <c r="R48" s="188">
        <v>257</v>
      </c>
      <c r="S48" s="188">
        <v>209</v>
      </c>
      <c r="T48" s="188">
        <v>182</v>
      </c>
      <c r="U48" s="188">
        <v>114</v>
      </c>
      <c r="V48" s="188">
        <v>39</v>
      </c>
      <c r="W48" s="188">
        <v>5</v>
      </c>
      <c r="X48" s="189">
        <v>1398</v>
      </c>
      <c r="Y48" s="190">
        <v>3517</v>
      </c>
      <c r="Z48" s="191">
        <v>0.11316462894512369</v>
      </c>
      <c r="AA48" s="192">
        <v>0.4893375035541655</v>
      </c>
      <c r="AB48" s="192">
        <v>0.39749786750071081</v>
      </c>
      <c r="AC48" s="177">
        <v>1</v>
      </c>
    </row>
    <row r="49" spans="1:29" s="74" customFormat="1" ht="12" customHeight="1" x14ac:dyDescent="0.15">
      <c r="A49" s="232"/>
      <c r="B49" s="179" t="s">
        <v>15</v>
      </c>
      <c r="C49" s="193">
        <v>226</v>
      </c>
      <c r="D49" s="193">
        <v>314</v>
      </c>
      <c r="E49" s="193">
        <v>286</v>
      </c>
      <c r="F49" s="193">
        <v>273</v>
      </c>
      <c r="G49" s="193">
        <v>226</v>
      </c>
      <c r="H49" s="193">
        <v>226</v>
      </c>
      <c r="I49" s="193">
        <v>298</v>
      </c>
      <c r="J49" s="193">
        <v>332</v>
      </c>
      <c r="K49" s="193">
        <v>378</v>
      </c>
      <c r="L49" s="193">
        <v>391</v>
      </c>
      <c r="M49" s="193">
        <v>398</v>
      </c>
      <c r="N49" s="193">
        <v>461</v>
      </c>
      <c r="O49" s="193">
        <v>529</v>
      </c>
      <c r="P49" s="193">
        <v>546</v>
      </c>
      <c r="Q49" s="193">
        <v>647</v>
      </c>
      <c r="R49" s="193">
        <v>473</v>
      </c>
      <c r="S49" s="193">
        <v>360</v>
      </c>
      <c r="T49" s="193">
        <v>257</v>
      </c>
      <c r="U49" s="193">
        <v>144</v>
      </c>
      <c r="V49" s="193">
        <v>49</v>
      </c>
      <c r="W49" s="193">
        <v>5</v>
      </c>
      <c r="X49" s="194">
        <v>2481</v>
      </c>
      <c r="Y49" s="195">
        <v>6819</v>
      </c>
      <c r="Z49" s="196">
        <v>0.12113213081096935</v>
      </c>
      <c r="AA49" s="197">
        <v>0.51503152954978737</v>
      </c>
      <c r="AB49" s="197">
        <v>0.36383633963924328</v>
      </c>
      <c r="AC49" s="177">
        <v>1</v>
      </c>
    </row>
    <row r="50" spans="1:29" s="43" customFormat="1" ht="12" customHeight="1" outlineLevel="1" x14ac:dyDescent="0.15">
      <c r="A50" s="224" t="s">
        <v>58</v>
      </c>
      <c r="B50" s="42" t="s">
        <v>13</v>
      </c>
      <c r="C50" s="57">
        <v>33</v>
      </c>
      <c r="D50" s="57">
        <v>80</v>
      </c>
      <c r="E50" s="57">
        <v>74</v>
      </c>
      <c r="F50" s="57">
        <v>74</v>
      </c>
      <c r="G50" s="57">
        <v>60</v>
      </c>
      <c r="H50" s="57">
        <v>58</v>
      </c>
      <c r="I50" s="57">
        <v>60</v>
      </c>
      <c r="J50" s="57">
        <v>66</v>
      </c>
      <c r="K50" s="57">
        <v>77</v>
      </c>
      <c r="L50" s="57">
        <v>110</v>
      </c>
      <c r="M50" s="57">
        <v>86</v>
      </c>
      <c r="N50" s="57">
        <v>104</v>
      </c>
      <c r="O50" s="57">
        <v>107</v>
      </c>
      <c r="P50" s="57">
        <v>145</v>
      </c>
      <c r="Q50" s="57">
        <v>162</v>
      </c>
      <c r="R50" s="57">
        <v>132</v>
      </c>
      <c r="S50" s="57">
        <v>67</v>
      </c>
      <c r="T50" s="57">
        <v>44</v>
      </c>
      <c r="U50" s="57">
        <v>31</v>
      </c>
      <c r="V50" s="57">
        <v>4</v>
      </c>
      <c r="W50" s="57">
        <v>0</v>
      </c>
      <c r="X50" s="170">
        <v>585</v>
      </c>
      <c r="Y50" s="109">
        <v>1574</v>
      </c>
      <c r="Z50" s="174">
        <v>0.11880559085133419</v>
      </c>
      <c r="AA50" s="67">
        <v>0.5095298602287166</v>
      </c>
      <c r="AB50" s="67">
        <v>0.37166454891994916</v>
      </c>
      <c r="AC50" s="68">
        <v>1</v>
      </c>
    </row>
    <row r="51" spans="1:29" s="43" customFormat="1" outlineLevel="1" x14ac:dyDescent="0.15">
      <c r="A51" s="225"/>
      <c r="B51" s="44" t="s">
        <v>14</v>
      </c>
      <c r="C51" s="58">
        <v>39</v>
      </c>
      <c r="D51" s="58">
        <v>71</v>
      </c>
      <c r="E51" s="58">
        <v>71</v>
      </c>
      <c r="F51" s="58">
        <v>57</v>
      </c>
      <c r="G51" s="58">
        <v>60</v>
      </c>
      <c r="H51" s="58">
        <v>49</v>
      </c>
      <c r="I51" s="58">
        <v>59</v>
      </c>
      <c r="J51" s="58">
        <v>63</v>
      </c>
      <c r="K51" s="58">
        <v>89</v>
      </c>
      <c r="L51" s="58">
        <v>107</v>
      </c>
      <c r="M51" s="58">
        <v>111</v>
      </c>
      <c r="N51" s="58">
        <v>92</v>
      </c>
      <c r="O51" s="58">
        <v>140</v>
      </c>
      <c r="P51" s="58">
        <v>143</v>
      </c>
      <c r="Q51" s="58">
        <v>157</v>
      </c>
      <c r="R51" s="58">
        <v>130</v>
      </c>
      <c r="S51" s="58">
        <v>103</v>
      </c>
      <c r="T51" s="58">
        <v>89</v>
      </c>
      <c r="U51" s="58">
        <v>47</v>
      </c>
      <c r="V51" s="58">
        <v>35</v>
      </c>
      <c r="W51" s="58">
        <v>7</v>
      </c>
      <c r="X51" s="171">
        <v>711</v>
      </c>
      <c r="Y51" s="110">
        <v>1719</v>
      </c>
      <c r="Z51" s="138">
        <v>0.10529377545084351</v>
      </c>
      <c r="AA51" s="62">
        <v>0.48109365910413032</v>
      </c>
      <c r="AB51" s="62">
        <v>0.41361256544502617</v>
      </c>
      <c r="AC51" s="69">
        <v>1</v>
      </c>
    </row>
    <row r="52" spans="1:29" s="43" customFormat="1" outlineLevel="1" x14ac:dyDescent="0.15">
      <c r="A52" s="226"/>
      <c r="B52" s="45" t="s">
        <v>15</v>
      </c>
      <c r="C52" s="59">
        <v>72</v>
      </c>
      <c r="D52" s="59">
        <v>151</v>
      </c>
      <c r="E52" s="59">
        <v>145</v>
      </c>
      <c r="F52" s="59">
        <v>131</v>
      </c>
      <c r="G52" s="59">
        <v>120</v>
      </c>
      <c r="H52" s="59">
        <v>107</v>
      </c>
      <c r="I52" s="59">
        <v>119</v>
      </c>
      <c r="J52" s="59">
        <v>129</v>
      </c>
      <c r="K52" s="59">
        <v>166</v>
      </c>
      <c r="L52" s="59">
        <v>217</v>
      </c>
      <c r="M52" s="59">
        <v>197</v>
      </c>
      <c r="N52" s="59">
        <v>196</v>
      </c>
      <c r="O52" s="59">
        <v>247</v>
      </c>
      <c r="P52" s="59">
        <v>288</v>
      </c>
      <c r="Q52" s="59">
        <v>319</v>
      </c>
      <c r="R52" s="59">
        <v>262</v>
      </c>
      <c r="S52" s="59">
        <v>170</v>
      </c>
      <c r="T52" s="59">
        <v>133</v>
      </c>
      <c r="U52" s="59">
        <v>78</v>
      </c>
      <c r="V52" s="59">
        <v>39</v>
      </c>
      <c r="W52" s="59">
        <v>7</v>
      </c>
      <c r="X52" s="172">
        <v>1296</v>
      </c>
      <c r="Y52" s="111">
        <v>3293</v>
      </c>
      <c r="Z52" s="138">
        <v>0.11175220163984209</v>
      </c>
      <c r="AA52" s="62">
        <v>0.49468569693288794</v>
      </c>
      <c r="AB52" s="62">
        <v>0.39356210142726994</v>
      </c>
      <c r="AC52" s="70">
        <v>1</v>
      </c>
    </row>
    <row r="53" spans="1:29" s="43" customFormat="1" ht="12" customHeight="1" outlineLevel="1" x14ac:dyDescent="0.15">
      <c r="A53" s="224" t="s">
        <v>59</v>
      </c>
      <c r="B53" s="42" t="s">
        <v>13</v>
      </c>
      <c r="C53" s="53">
        <v>28</v>
      </c>
      <c r="D53" s="53">
        <v>37</v>
      </c>
      <c r="E53" s="53">
        <v>62</v>
      </c>
      <c r="F53" s="53">
        <v>42</v>
      </c>
      <c r="G53" s="53">
        <v>24</v>
      </c>
      <c r="H53" s="53">
        <v>41</v>
      </c>
      <c r="I53" s="53">
        <v>42</v>
      </c>
      <c r="J53" s="53">
        <v>45</v>
      </c>
      <c r="K53" s="53">
        <v>60</v>
      </c>
      <c r="L53" s="53">
        <v>81</v>
      </c>
      <c r="M53" s="53">
        <v>75</v>
      </c>
      <c r="N53" s="53">
        <v>55</v>
      </c>
      <c r="O53" s="53">
        <v>78</v>
      </c>
      <c r="P53" s="53">
        <v>92</v>
      </c>
      <c r="Q53" s="53">
        <v>99</v>
      </c>
      <c r="R53" s="53">
        <v>65</v>
      </c>
      <c r="S53" s="53">
        <v>59</v>
      </c>
      <c r="T53" s="53">
        <v>26</v>
      </c>
      <c r="U53" s="53">
        <v>16</v>
      </c>
      <c r="V53" s="53">
        <v>4</v>
      </c>
      <c r="W53" s="53">
        <v>0</v>
      </c>
      <c r="X53" s="170">
        <v>361</v>
      </c>
      <c r="Y53" s="109">
        <v>1031</v>
      </c>
      <c r="Z53" s="174">
        <v>0.12318137730358875</v>
      </c>
      <c r="AA53" s="67">
        <v>0.52667313288069839</v>
      </c>
      <c r="AB53" s="67">
        <v>0.35014548981571292</v>
      </c>
      <c r="AC53" s="68">
        <v>1</v>
      </c>
    </row>
    <row r="54" spans="1:29" s="43" customFormat="1" outlineLevel="1" x14ac:dyDescent="0.15">
      <c r="A54" s="225"/>
      <c r="B54" s="44" t="s">
        <v>14</v>
      </c>
      <c r="C54" s="54">
        <v>38</v>
      </c>
      <c r="D54" s="54">
        <v>31</v>
      </c>
      <c r="E54" s="54">
        <v>38</v>
      </c>
      <c r="F54" s="54">
        <v>40</v>
      </c>
      <c r="G54" s="54">
        <v>28</v>
      </c>
      <c r="H54" s="54">
        <v>40</v>
      </c>
      <c r="I54" s="54">
        <v>46</v>
      </c>
      <c r="J54" s="54">
        <v>53</v>
      </c>
      <c r="K54" s="54">
        <v>60</v>
      </c>
      <c r="L54" s="54">
        <v>81</v>
      </c>
      <c r="M54" s="54">
        <v>77</v>
      </c>
      <c r="N54" s="54">
        <v>67</v>
      </c>
      <c r="O54" s="54">
        <v>86</v>
      </c>
      <c r="P54" s="54">
        <v>104</v>
      </c>
      <c r="Q54" s="54">
        <v>109</v>
      </c>
      <c r="R54" s="54">
        <v>87</v>
      </c>
      <c r="S54" s="54">
        <v>65</v>
      </c>
      <c r="T54" s="54">
        <v>57</v>
      </c>
      <c r="U54" s="54">
        <v>46</v>
      </c>
      <c r="V54" s="54">
        <v>18</v>
      </c>
      <c r="W54" s="54">
        <v>1</v>
      </c>
      <c r="X54" s="171">
        <v>487</v>
      </c>
      <c r="Y54" s="110">
        <v>1172</v>
      </c>
      <c r="Z54" s="138">
        <v>9.1296928327645049E-2</v>
      </c>
      <c r="AA54" s="62">
        <v>0.49317406143344711</v>
      </c>
      <c r="AB54" s="62">
        <v>0.41552901023890787</v>
      </c>
      <c r="AC54" s="69">
        <v>1</v>
      </c>
    </row>
    <row r="55" spans="1:29" s="43" customFormat="1" outlineLevel="1" x14ac:dyDescent="0.15">
      <c r="A55" s="226"/>
      <c r="B55" s="45" t="s">
        <v>15</v>
      </c>
      <c r="C55" s="55">
        <v>66</v>
      </c>
      <c r="D55" s="55">
        <v>68</v>
      </c>
      <c r="E55" s="55">
        <v>100</v>
      </c>
      <c r="F55" s="55">
        <v>82</v>
      </c>
      <c r="G55" s="55">
        <v>52</v>
      </c>
      <c r="H55" s="55">
        <v>81</v>
      </c>
      <c r="I55" s="55">
        <v>88</v>
      </c>
      <c r="J55" s="55">
        <v>98</v>
      </c>
      <c r="K55" s="55">
        <v>120</v>
      </c>
      <c r="L55" s="55">
        <v>162</v>
      </c>
      <c r="M55" s="55">
        <v>152</v>
      </c>
      <c r="N55" s="55">
        <v>122</v>
      </c>
      <c r="O55" s="55">
        <v>164</v>
      </c>
      <c r="P55" s="55">
        <v>196</v>
      </c>
      <c r="Q55" s="55">
        <v>208</v>
      </c>
      <c r="R55" s="55">
        <v>152</v>
      </c>
      <c r="S55" s="55">
        <v>124</v>
      </c>
      <c r="T55" s="55">
        <v>83</v>
      </c>
      <c r="U55" s="55">
        <v>62</v>
      </c>
      <c r="V55" s="55">
        <v>22</v>
      </c>
      <c r="W55" s="55">
        <v>1</v>
      </c>
      <c r="X55" s="172">
        <v>848</v>
      </c>
      <c r="Y55" s="111">
        <v>2203</v>
      </c>
      <c r="Z55" s="138">
        <v>0.106218792555606</v>
      </c>
      <c r="AA55" s="62">
        <v>0.50885156604630055</v>
      </c>
      <c r="AB55" s="62">
        <v>0.38492964139809349</v>
      </c>
      <c r="AC55" s="70">
        <v>1</v>
      </c>
    </row>
    <row r="56" spans="1:29" s="43" customFormat="1" ht="12" customHeight="1" outlineLevel="1" x14ac:dyDescent="0.15">
      <c r="A56" s="224" t="s">
        <v>60</v>
      </c>
      <c r="B56" s="42" t="s">
        <v>13</v>
      </c>
      <c r="C56" s="57">
        <v>33</v>
      </c>
      <c r="D56" s="57">
        <v>48</v>
      </c>
      <c r="E56" s="57">
        <v>49</v>
      </c>
      <c r="F56" s="57">
        <v>57</v>
      </c>
      <c r="G56" s="57">
        <v>40</v>
      </c>
      <c r="H56" s="57">
        <v>42</v>
      </c>
      <c r="I56" s="57">
        <v>56</v>
      </c>
      <c r="J56" s="57">
        <v>52</v>
      </c>
      <c r="K56" s="57">
        <v>61</v>
      </c>
      <c r="L56" s="57">
        <v>70</v>
      </c>
      <c r="M56" s="57">
        <v>76</v>
      </c>
      <c r="N56" s="57">
        <v>84</v>
      </c>
      <c r="O56" s="57">
        <v>88</v>
      </c>
      <c r="P56" s="57">
        <v>99</v>
      </c>
      <c r="Q56" s="57">
        <v>94</v>
      </c>
      <c r="R56" s="57">
        <v>68</v>
      </c>
      <c r="S56" s="57">
        <v>54</v>
      </c>
      <c r="T56" s="57">
        <v>41</v>
      </c>
      <c r="U56" s="57">
        <v>17</v>
      </c>
      <c r="V56" s="57">
        <v>2</v>
      </c>
      <c r="W56" s="57">
        <v>0</v>
      </c>
      <c r="X56" s="170">
        <v>375</v>
      </c>
      <c r="Y56" s="109">
        <v>1131</v>
      </c>
      <c r="Z56" s="174">
        <v>0.11494252873563218</v>
      </c>
      <c r="AA56" s="67">
        <v>0.55349248452696731</v>
      </c>
      <c r="AB56" s="67">
        <v>0.33156498673740054</v>
      </c>
      <c r="AC56" s="68">
        <v>1</v>
      </c>
    </row>
    <row r="57" spans="1:29" s="43" customFormat="1" outlineLevel="1" x14ac:dyDescent="0.15">
      <c r="A57" s="225"/>
      <c r="B57" s="44" t="s">
        <v>14</v>
      </c>
      <c r="C57" s="58">
        <v>30</v>
      </c>
      <c r="D57" s="58">
        <v>40</v>
      </c>
      <c r="E57" s="58">
        <v>58</v>
      </c>
      <c r="F57" s="58">
        <v>47</v>
      </c>
      <c r="G57" s="58">
        <v>25</v>
      </c>
      <c r="H57" s="58">
        <v>33</v>
      </c>
      <c r="I57" s="58">
        <v>44</v>
      </c>
      <c r="J57" s="58">
        <v>55</v>
      </c>
      <c r="K57" s="58">
        <v>60</v>
      </c>
      <c r="L57" s="58">
        <v>69</v>
      </c>
      <c r="M57" s="58">
        <v>62</v>
      </c>
      <c r="N57" s="58">
        <v>72</v>
      </c>
      <c r="O57" s="58">
        <v>109</v>
      </c>
      <c r="P57" s="58">
        <v>96</v>
      </c>
      <c r="Q57" s="58">
        <v>94</v>
      </c>
      <c r="R57" s="58">
        <v>91</v>
      </c>
      <c r="S57" s="58">
        <v>65</v>
      </c>
      <c r="T57" s="58">
        <v>70</v>
      </c>
      <c r="U57" s="58">
        <v>34</v>
      </c>
      <c r="V57" s="58">
        <v>17</v>
      </c>
      <c r="W57" s="58">
        <v>3</v>
      </c>
      <c r="X57" s="171">
        <v>470</v>
      </c>
      <c r="Y57" s="110">
        <v>1174</v>
      </c>
      <c r="Z57" s="138">
        <v>0.10902896081771721</v>
      </c>
      <c r="AA57" s="62">
        <v>0.49063032367972742</v>
      </c>
      <c r="AB57" s="62">
        <v>0.40034071550255534</v>
      </c>
      <c r="AC57" s="69">
        <v>1</v>
      </c>
    </row>
    <row r="58" spans="1:29" s="43" customFormat="1" outlineLevel="1" x14ac:dyDescent="0.15">
      <c r="A58" s="226"/>
      <c r="B58" s="45" t="s">
        <v>15</v>
      </c>
      <c r="C58" s="59">
        <v>63</v>
      </c>
      <c r="D58" s="59">
        <v>88</v>
      </c>
      <c r="E58" s="59">
        <v>107</v>
      </c>
      <c r="F58" s="59">
        <v>104</v>
      </c>
      <c r="G58" s="59">
        <v>65</v>
      </c>
      <c r="H58" s="59">
        <v>75</v>
      </c>
      <c r="I58" s="59">
        <v>100</v>
      </c>
      <c r="J58" s="59">
        <v>107</v>
      </c>
      <c r="K58" s="59">
        <v>121</v>
      </c>
      <c r="L58" s="59">
        <v>139</v>
      </c>
      <c r="M58" s="59">
        <v>138</v>
      </c>
      <c r="N58" s="59">
        <v>156</v>
      </c>
      <c r="O58" s="59">
        <v>197</v>
      </c>
      <c r="P58" s="59">
        <v>195</v>
      </c>
      <c r="Q58" s="59">
        <v>188</v>
      </c>
      <c r="R58" s="59">
        <v>159</v>
      </c>
      <c r="S58" s="59">
        <v>119</v>
      </c>
      <c r="T58" s="59">
        <v>111</v>
      </c>
      <c r="U58" s="59">
        <v>51</v>
      </c>
      <c r="V58" s="59">
        <v>19</v>
      </c>
      <c r="W58" s="59">
        <v>3</v>
      </c>
      <c r="X58" s="172">
        <v>845</v>
      </c>
      <c r="Y58" s="111">
        <v>2305</v>
      </c>
      <c r="Z58" s="138">
        <v>0.11193058568329718</v>
      </c>
      <c r="AA58" s="62">
        <v>0.5214750542299349</v>
      </c>
      <c r="AB58" s="62">
        <v>0.36659436008676788</v>
      </c>
      <c r="AC58" s="70">
        <v>0.99999999999999989</v>
      </c>
    </row>
    <row r="59" spans="1:29" s="43" customFormat="1" ht="12" customHeight="1" outlineLevel="1" x14ac:dyDescent="0.15">
      <c r="A59" s="224" t="s">
        <v>61</v>
      </c>
      <c r="B59" s="42" t="s">
        <v>13</v>
      </c>
      <c r="C59" s="57">
        <v>17</v>
      </c>
      <c r="D59" s="57">
        <v>23</v>
      </c>
      <c r="E59" s="57">
        <v>32</v>
      </c>
      <c r="F59" s="57">
        <v>33</v>
      </c>
      <c r="G59" s="57">
        <v>25</v>
      </c>
      <c r="H59" s="57">
        <v>15</v>
      </c>
      <c r="I59" s="57">
        <v>20</v>
      </c>
      <c r="J59" s="57">
        <v>25</v>
      </c>
      <c r="K59" s="57">
        <v>31</v>
      </c>
      <c r="L59" s="57">
        <v>41</v>
      </c>
      <c r="M59" s="57">
        <v>53</v>
      </c>
      <c r="N59" s="57">
        <v>47</v>
      </c>
      <c r="O59" s="57">
        <v>76</v>
      </c>
      <c r="P59" s="57">
        <v>58</v>
      </c>
      <c r="Q59" s="57">
        <v>75</v>
      </c>
      <c r="R59" s="57">
        <v>54</v>
      </c>
      <c r="S59" s="57">
        <v>43</v>
      </c>
      <c r="T59" s="57">
        <v>19</v>
      </c>
      <c r="U59" s="57">
        <v>9</v>
      </c>
      <c r="V59" s="57">
        <v>3</v>
      </c>
      <c r="W59" s="57">
        <v>0</v>
      </c>
      <c r="X59" s="170">
        <v>261</v>
      </c>
      <c r="Y59" s="109">
        <v>699</v>
      </c>
      <c r="Z59" s="174">
        <v>0.10300429184549356</v>
      </c>
      <c r="AA59" s="67">
        <v>0.52360515021459231</v>
      </c>
      <c r="AB59" s="67">
        <v>0.37339055793991416</v>
      </c>
      <c r="AC59" s="68">
        <v>1</v>
      </c>
    </row>
    <row r="60" spans="1:29" s="43" customFormat="1" outlineLevel="1" x14ac:dyDescent="0.15">
      <c r="A60" s="225"/>
      <c r="B60" s="44" t="s">
        <v>14</v>
      </c>
      <c r="C60" s="58">
        <v>15</v>
      </c>
      <c r="D60" s="58">
        <v>18</v>
      </c>
      <c r="E60" s="58">
        <v>24</v>
      </c>
      <c r="F60" s="58">
        <v>24</v>
      </c>
      <c r="G60" s="58">
        <v>27</v>
      </c>
      <c r="H60" s="58">
        <v>26</v>
      </c>
      <c r="I60" s="58">
        <v>15</v>
      </c>
      <c r="J60" s="58">
        <v>28</v>
      </c>
      <c r="K60" s="58">
        <v>35</v>
      </c>
      <c r="L60" s="58">
        <v>41</v>
      </c>
      <c r="M60" s="58">
        <v>44</v>
      </c>
      <c r="N60" s="58">
        <v>44</v>
      </c>
      <c r="O60" s="58">
        <v>48</v>
      </c>
      <c r="P60" s="58">
        <v>59</v>
      </c>
      <c r="Q60" s="58">
        <v>70</v>
      </c>
      <c r="R60" s="58">
        <v>54</v>
      </c>
      <c r="S60" s="58">
        <v>60</v>
      </c>
      <c r="T60" s="58">
        <v>38</v>
      </c>
      <c r="U60" s="58">
        <v>25</v>
      </c>
      <c r="V60" s="58">
        <v>7</v>
      </c>
      <c r="W60" s="58">
        <v>2</v>
      </c>
      <c r="X60" s="171">
        <v>315</v>
      </c>
      <c r="Y60" s="110">
        <v>704</v>
      </c>
      <c r="Z60" s="138">
        <v>8.0965909090909088E-2</v>
      </c>
      <c r="AA60" s="62">
        <v>0.47159090909090912</v>
      </c>
      <c r="AB60" s="62">
        <v>0.44744318181818182</v>
      </c>
      <c r="AC60" s="69">
        <v>1</v>
      </c>
    </row>
    <row r="61" spans="1:29" s="43" customFormat="1" outlineLevel="1" x14ac:dyDescent="0.15">
      <c r="A61" s="226"/>
      <c r="B61" s="45" t="s">
        <v>15</v>
      </c>
      <c r="C61" s="59">
        <v>32</v>
      </c>
      <c r="D61" s="59">
        <v>41</v>
      </c>
      <c r="E61" s="59">
        <v>56</v>
      </c>
      <c r="F61" s="59">
        <v>57</v>
      </c>
      <c r="G61" s="59">
        <v>52</v>
      </c>
      <c r="H61" s="59">
        <v>41</v>
      </c>
      <c r="I61" s="59">
        <v>35</v>
      </c>
      <c r="J61" s="59">
        <v>53</v>
      </c>
      <c r="K61" s="59">
        <v>66</v>
      </c>
      <c r="L61" s="59">
        <v>82</v>
      </c>
      <c r="M61" s="59">
        <v>97</v>
      </c>
      <c r="N61" s="59">
        <v>91</v>
      </c>
      <c r="O61" s="59">
        <v>124</v>
      </c>
      <c r="P61" s="59">
        <v>117</v>
      </c>
      <c r="Q61" s="59">
        <v>145</v>
      </c>
      <c r="R61" s="59">
        <v>108</v>
      </c>
      <c r="S61" s="59">
        <v>103</v>
      </c>
      <c r="T61" s="59">
        <v>57</v>
      </c>
      <c r="U61" s="59">
        <v>34</v>
      </c>
      <c r="V61" s="59">
        <v>10</v>
      </c>
      <c r="W61" s="59">
        <v>2</v>
      </c>
      <c r="X61" s="172">
        <v>576</v>
      </c>
      <c r="Y61" s="111">
        <v>1403</v>
      </c>
      <c r="Z61" s="138">
        <v>9.1945830363506773E-2</v>
      </c>
      <c r="AA61" s="62">
        <v>0.49750534568781185</v>
      </c>
      <c r="AB61" s="62">
        <v>0.41054882394868142</v>
      </c>
      <c r="AC61" s="70">
        <v>1</v>
      </c>
    </row>
    <row r="62" spans="1:29" s="74" customFormat="1" ht="12" customHeight="1" x14ac:dyDescent="0.15">
      <c r="A62" s="231" t="s">
        <v>50</v>
      </c>
      <c r="B62" s="176" t="s">
        <v>13</v>
      </c>
      <c r="C62" s="113">
        <v>111</v>
      </c>
      <c r="D62" s="113">
        <v>188</v>
      </c>
      <c r="E62" s="113">
        <v>217</v>
      </c>
      <c r="F62" s="113">
        <v>206</v>
      </c>
      <c r="G62" s="113">
        <v>149</v>
      </c>
      <c r="H62" s="113">
        <v>156</v>
      </c>
      <c r="I62" s="113">
        <v>178</v>
      </c>
      <c r="J62" s="113">
        <v>188</v>
      </c>
      <c r="K62" s="113">
        <v>229</v>
      </c>
      <c r="L62" s="113">
        <v>302</v>
      </c>
      <c r="M62" s="113">
        <v>290</v>
      </c>
      <c r="N62" s="113">
        <v>290</v>
      </c>
      <c r="O62" s="113">
        <v>349</v>
      </c>
      <c r="P62" s="113">
        <v>394</v>
      </c>
      <c r="Q62" s="113">
        <v>430</v>
      </c>
      <c r="R62" s="113">
        <v>319</v>
      </c>
      <c r="S62" s="113">
        <v>223</v>
      </c>
      <c r="T62" s="113">
        <v>130</v>
      </c>
      <c r="U62" s="113">
        <v>73</v>
      </c>
      <c r="V62" s="113">
        <v>13</v>
      </c>
      <c r="W62" s="113">
        <v>0</v>
      </c>
      <c r="X62" s="114">
        <v>1582</v>
      </c>
      <c r="Y62" s="115">
        <v>4435</v>
      </c>
      <c r="Z62" s="198">
        <v>0.11634723788049606</v>
      </c>
      <c r="AA62" s="199">
        <v>0.5269447576099211</v>
      </c>
      <c r="AB62" s="199">
        <v>0.35670800450958284</v>
      </c>
      <c r="AC62" s="177">
        <v>1</v>
      </c>
    </row>
    <row r="63" spans="1:29" s="74" customFormat="1" ht="12" customHeight="1" x14ac:dyDescent="0.15">
      <c r="A63" s="232"/>
      <c r="B63" s="178" t="s">
        <v>14</v>
      </c>
      <c r="C63" s="116">
        <v>122</v>
      </c>
      <c r="D63" s="116">
        <v>160</v>
      </c>
      <c r="E63" s="116">
        <v>191</v>
      </c>
      <c r="F63" s="116">
        <v>168</v>
      </c>
      <c r="G63" s="116">
        <v>140</v>
      </c>
      <c r="H63" s="116">
        <v>148</v>
      </c>
      <c r="I63" s="116">
        <v>164</v>
      </c>
      <c r="J63" s="116">
        <v>199</v>
      </c>
      <c r="K63" s="116">
        <v>244</v>
      </c>
      <c r="L63" s="116">
        <v>298</v>
      </c>
      <c r="M63" s="116">
        <v>294</v>
      </c>
      <c r="N63" s="116">
        <v>275</v>
      </c>
      <c r="O63" s="116">
        <v>383</v>
      </c>
      <c r="P63" s="116">
        <v>402</v>
      </c>
      <c r="Q63" s="116">
        <v>430</v>
      </c>
      <c r="R63" s="116">
        <v>362</v>
      </c>
      <c r="S63" s="116">
        <v>293</v>
      </c>
      <c r="T63" s="116">
        <v>254</v>
      </c>
      <c r="U63" s="116">
        <v>152</v>
      </c>
      <c r="V63" s="116">
        <v>77</v>
      </c>
      <c r="W63" s="116">
        <v>13</v>
      </c>
      <c r="X63" s="117">
        <v>1983</v>
      </c>
      <c r="Y63" s="118">
        <v>4769</v>
      </c>
      <c r="Z63" s="200">
        <v>9.9182218494443281E-2</v>
      </c>
      <c r="AA63" s="201">
        <v>0.48500733906479343</v>
      </c>
      <c r="AB63" s="201">
        <v>0.41581044244076326</v>
      </c>
      <c r="AC63" s="177">
        <v>1</v>
      </c>
    </row>
    <row r="64" spans="1:29" s="74" customFormat="1" ht="12" customHeight="1" x14ac:dyDescent="0.15">
      <c r="A64" s="232"/>
      <c r="B64" s="179" t="s">
        <v>15</v>
      </c>
      <c r="C64" s="119">
        <v>233</v>
      </c>
      <c r="D64" s="119">
        <v>348</v>
      </c>
      <c r="E64" s="119">
        <v>408</v>
      </c>
      <c r="F64" s="119">
        <v>374</v>
      </c>
      <c r="G64" s="119">
        <v>289</v>
      </c>
      <c r="H64" s="119">
        <v>304</v>
      </c>
      <c r="I64" s="119">
        <v>342</v>
      </c>
      <c r="J64" s="119">
        <v>387</v>
      </c>
      <c r="K64" s="119">
        <v>473</v>
      </c>
      <c r="L64" s="119">
        <v>600</v>
      </c>
      <c r="M64" s="119">
        <v>584</v>
      </c>
      <c r="N64" s="119">
        <v>565</v>
      </c>
      <c r="O64" s="119">
        <v>732</v>
      </c>
      <c r="P64" s="119">
        <v>796</v>
      </c>
      <c r="Q64" s="119">
        <v>860</v>
      </c>
      <c r="R64" s="119">
        <v>681</v>
      </c>
      <c r="S64" s="119">
        <v>516</v>
      </c>
      <c r="T64" s="119">
        <v>384</v>
      </c>
      <c r="U64" s="119">
        <v>225</v>
      </c>
      <c r="V64" s="119">
        <v>90</v>
      </c>
      <c r="W64" s="119">
        <v>13</v>
      </c>
      <c r="X64" s="120">
        <v>3565</v>
      </c>
      <c r="Y64" s="121">
        <v>9204</v>
      </c>
      <c r="Z64" s="202">
        <v>0.10745328118209474</v>
      </c>
      <c r="AA64" s="203">
        <v>0.50521512385919165</v>
      </c>
      <c r="AB64" s="203">
        <v>0.38733159495871361</v>
      </c>
      <c r="AC64" s="177">
        <v>1</v>
      </c>
    </row>
    <row r="65" spans="1:29" s="74" customFormat="1" ht="12" customHeight="1" collapsed="1" x14ac:dyDescent="0.15">
      <c r="A65" s="231" t="s">
        <v>51</v>
      </c>
      <c r="B65" s="176" t="s">
        <v>13</v>
      </c>
      <c r="C65" s="180">
        <v>48</v>
      </c>
      <c r="D65" s="180">
        <v>71</v>
      </c>
      <c r="E65" s="180">
        <v>68</v>
      </c>
      <c r="F65" s="180">
        <v>78</v>
      </c>
      <c r="G65" s="180">
        <v>70</v>
      </c>
      <c r="H65" s="180">
        <v>61</v>
      </c>
      <c r="I65" s="180">
        <v>58</v>
      </c>
      <c r="J65" s="180">
        <v>83</v>
      </c>
      <c r="K65" s="180">
        <v>113</v>
      </c>
      <c r="L65" s="180">
        <v>120</v>
      </c>
      <c r="M65" s="180">
        <v>122</v>
      </c>
      <c r="N65" s="180">
        <v>135</v>
      </c>
      <c r="O65" s="180">
        <v>213</v>
      </c>
      <c r="P65" s="180">
        <v>234</v>
      </c>
      <c r="Q65" s="180">
        <v>209</v>
      </c>
      <c r="R65" s="180">
        <v>158</v>
      </c>
      <c r="S65" s="180">
        <v>89</v>
      </c>
      <c r="T65" s="180">
        <v>64</v>
      </c>
      <c r="U65" s="180">
        <v>31</v>
      </c>
      <c r="V65" s="180">
        <v>7</v>
      </c>
      <c r="W65" s="180">
        <v>2</v>
      </c>
      <c r="X65" s="114">
        <v>794</v>
      </c>
      <c r="Y65" s="115">
        <v>2034</v>
      </c>
      <c r="Z65" s="140">
        <v>9.1937069813176009E-2</v>
      </c>
      <c r="AA65" s="141">
        <v>0.51769911504424782</v>
      </c>
      <c r="AB65" s="141">
        <v>0.39036381514257623</v>
      </c>
      <c r="AC65" s="177">
        <v>1</v>
      </c>
    </row>
    <row r="66" spans="1:29" s="74" customFormat="1" ht="12" customHeight="1" x14ac:dyDescent="0.15">
      <c r="A66" s="232"/>
      <c r="B66" s="178" t="s">
        <v>14</v>
      </c>
      <c r="C66" s="181">
        <v>36</v>
      </c>
      <c r="D66" s="181">
        <v>48</v>
      </c>
      <c r="E66" s="181">
        <v>76</v>
      </c>
      <c r="F66" s="181">
        <v>88</v>
      </c>
      <c r="G66" s="181">
        <v>57</v>
      </c>
      <c r="H66" s="181">
        <v>48</v>
      </c>
      <c r="I66" s="181">
        <v>76</v>
      </c>
      <c r="J66" s="181">
        <v>80</v>
      </c>
      <c r="K66" s="181">
        <v>91</v>
      </c>
      <c r="L66" s="181">
        <v>115</v>
      </c>
      <c r="M66" s="181">
        <v>147</v>
      </c>
      <c r="N66" s="181">
        <v>148</v>
      </c>
      <c r="O66" s="181">
        <v>249</v>
      </c>
      <c r="P66" s="181">
        <v>243</v>
      </c>
      <c r="Q66" s="181">
        <v>248</v>
      </c>
      <c r="R66" s="181">
        <v>185</v>
      </c>
      <c r="S66" s="181">
        <v>142</v>
      </c>
      <c r="T66" s="181">
        <v>137</v>
      </c>
      <c r="U66" s="181">
        <v>118</v>
      </c>
      <c r="V66" s="181">
        <v>48</v>
      </c>
      <c r="W66" s="181">
        <v>7</v>
      </c>
      <c r="X66" s="117">
        <v>1128</v>
      </c>
      <c r="Y66" s="118">
        <v>2387</v>
      </c>
      <c r="Z66" s="142">
        <v>6.7029744449099288E-2</v>
      </c>
      <c r="AA66" s="143">
        <v>0.46041055718475071</v>
      </c>
      <c r="AB66" s="143">
        <v>0.47255969836614997</v>
      </c>
      <c r="AC66" s="177">
        <v>1</v>
      </c>
    </row>
    <row r="67" spans="1:29" s="74" customFormat="1" ht="12" customHeight="1" x14ac:dyDescent="0.15">
      <c r="A67" s="232"/>
      <c r="B67" s="179" t="s">
        <v>15</v>
      </c>
      <c r="C67" s="182">
        <v>84</v>
      </c>
      <c r="D67" s="182">
        <v>119</v>
      </c>
      <c r="E67" s="182">
        <v>144</v>
      </c>
      <c r="F67" s="182">
        <v>166</v>
      </c>
      <c r="G67" s="182">
        <v>127</v>
      </c>
      <c r="H67" s="182">
        <v>109</v>
      </c>
      <c r="I67" s="182">
        <v>134</v>
      </c>
      <c r="J67" s="182">
        <v>163</v>
      </c>
      <c r="K67" s="182">
        <v>204</v>
      </c>
      <c r="L67" s="182">
        <v>235</v>
      </c>
      <c r="M67" s="182">
        <v>269</v>
      </c>
      <c r="N67" s="182">
        <v>283</v>
      </c>
      <c r="O67" s="182">
        <v>462</v>
      </c>
      <c r="P67" s="182">
        <v>477</v>
      </c>
      <c r="Q67" s="182">
        <v>457</v>
      </c>
      <c r="R67" s="182">
        <v>343</v>
      </c>
      <c r="S67" s="182">
        <v>231</v>
      </c>
      <c r="T67" s="182">
        <v>201</v>
      </c>
      <c r="U67" s="182">
        <v>149</v>
      </c>
      <c r="V67" s="182">
        <v>55</v>
      </c>
      <c r="W67" s="182">
        <v>9</v>
      </c>
      <c r="X67" s="120">
        <v>1922</v>
      </c>
      <c r="Y67" s="121">
        <v>4421</v>
      </c>
      <c r="Z67" s="144">
        <v>7.8489029631305135E-2</v>
      </c>
      <c r="AA67" s="145">
        <v>0.48676769961547162</v>
      </c>
      <c r="AB67" s="145">
        <v>0.43474327075322328</v>
      </c>
      <c r="AC67" s="177">
        <v>1</v>
      </c>
    </row>
    <row r="68" spans="1:29" s="208" customFormat="1" ht="12" customHeight="1" x14ac:dyDescent="0.15">
      <c r="A68" s="215" t="s">
        <v>2</v>
      </c>
      <c r="B68" s="86" t="s">
        <v>13</v>
      </c>
      <c r="C68" s="204">
        <f>SUM(C23,C35,C38,C47,C62,C65)</f>
        <v>2416</v>
      </c>
      <c r="D68" s="204">
        <f t="shared" ref="D68:S68" si="0">D23+D35+D38+D47+D62+D65</f>
        <v>3065</v>
      </c>
      <c r="E68" s="204">
        <f t="shared" si="0"/>
        <v>3331</v>
      </c>
      <c r="F68" s="204">
        <f t="shared" si="0"/>
        <v>3303</v>
      </c>
      <c r="G68" s="204">
        <f t="shared" si="0"/>
        <v>2871</v>
      </c>
      <c r="H68" s="204">
        <f t="shared" si="0"/>
        <v>2889</v>
      </c>
      <c r="I68" s="204">
        <f t="shared" si="0"/>
        <v>3056</v>
      </c>
      <c r="J68" s="204">
        <f t="shared" si="0"/>
        <v>3368</v>
      </c>
      <c r="K68" s="204">
        <f t="shared" si="0"/>
        <v>3930</v>
      </c>
      <c r="L68" s="204">
        <f t="shared" si="0"/>
        <v>4300</v>
      </c>
      <c r="M68" s="204">
        <f t="shared" si="0"/>
        <v>4663</v>
      </c>
      <c r="N68" s="204">
        <f t="shared" si="0"/>
        <v>4062</v>
      </c>
      <c r="O68" s="204">
        <f t="shared" si="0"/>
        <v>4191</v>
      </c>
      <c r="P68" s="204">
        <f t="shared" si="0"/>
        <v>4457</v>
      </c>
      <c r="Q68" s="204">
        <f t="shared" si="0"/>
        <v>4795</v>
      </c>
      <c r="R68" s="204">
        <f t="shared" si="0"/>
        <v>3861</v>
      </c>
      <c r="S68" s="204">
        <f t="shared" si="0"/>
        <v>2526</v>
      </c>
      <c r="T68" s="204">
        <f t="shared" ref="T68" si="1">T23+T35+T38+T47+T62+T65</f>
        <v>1528</v>
      </c>
      <c r="U68" s="204">
        <f t="shared" ref="U68:W70" si="2">U23+U35+U38+U47+U62+U65</f>
        <v>661</v>
      </c>
      <c r="V68" s="204">
        <f t="shared" si="2"/>
        <v>147</v>
      </c>
      <c r="W68" s="204">
        <f t="shared" si="2"/>
        <v>9</v>
      </c>
      <c r="X68" s="158">
        <f>SUM(X23,X35,X38,X47,X62,X65)</f>
        <v>17984</v>
      </c>
      <c r="Y68" s="127">
        <f>SUM(C68:W68)</f>
        <v>63429</v>
      </c>
      <c r="Z68" s="205">
        <f>SUM(C68:E68)/$Y68</f>
        <v>0.13892698923205474</v>
      </c>
      <c r="AA68" s="206">
        <f>SUM(F68:O68)/$Y68</f>
        <v>0.57754339497706098</v>
      </c>
      <c r="AB68" s="206">
        <f>X68/$Y68</f>
        <v>0.28352961579088432</v>
      </c>
      <c r="AC68" s="207">
        <f>SUM(Z68:AB68)</f>
        <v>1</v>
      </c>
    </row>
    <row r="69" spans="1:29" s="208" customFormat="1" ht="12" customHeight="1" x14ac:dyDescent="0.15">
      <c r="A69" s="216"/>
      <c r="B69" s="90" t="s">
        <v>14</v>
      </c>
      <c r="C69" s="209">
        <f>C24+C36+C39+C48+C63+C66</f>
        <v>2229</v>
      </c>
      <c r="D69" s="209">
        <f t="shared" ref="D69:S69" si="3">D24+D36+D39+D48+D63+D66</f>
        <v>2860</v>
      </c>
      <c r="E69" s="209">
        <f t="shared" si="3"/>
        <v>3132</v>
      </c>
      <c r="F69" s="209">
        <f t="shared" si="3"/>
        <v>3004</v>
      </c>
      <c r="G69" s="209">
        <f t="shared" si="3"/>
        <v>2517</v>
      </c>
      <c r="H69" s="209">
        <f t="shared" si="3"/>
        <v>2522</v>
      </c>
      <c r="I69" s="209">
        <f t="shared" si="3"/>
        <v>2861</v>
      </c>
      <c r="J69" s="209">
        <f t="shared" si="3"/>
        <v>3404</v>
      </c>
      <c r="K69" s="209">
        <f t="shared" si="3"/>
        <v>3999</v>
      </c>
      <c r="L69" s="209">
        <f t="shared" si="3"/>
        <v>4419</v>
      </c>
      <c r="M69" s="209">
        <f t="shared" si="3"/>
        <v>4821</v>
      </c>
      <c r="N69" s="209">
        <f t="shared" si="3"/>
        <v>4474</v>
      </c>
      <c r="O69" s="209">
        <f t="shared" si="3"/>
        <v>4699</v>
      </c>
      <c r="P69" s="209">
        <f t="shared" si="3"/>
        <v>4689</v>
      </c>
      <c r="Q69" s="209">
        <f t="shared" si="3"/>
        <v>5364</v>
      </c>
      <c r="R69" s="209">
        <f t="shared" si="3"/>
        <v>4695</v>
      </c>
      <c r="S69" s="209">
        <f t="shared" si="3"/>
        <v>3757</v>
      </c>
      <c r="T69" s="209">
        <f>T24+T36+T39+T48+T63+T66</f>
        <v>2836</v>
      </c>
      <c r="U69" s="209">
        <f t="shared" si="2"/>
        <v>1774</v>
      </c>
      <c r="V69" s="209">
        <f t="shared" si="2"/>
        <v>662</v>
      </c>
      <c r="W69" s="209">
        <f t="shared" si="2"/>
        <v>127</v>
      </c>
      <c r="X69" s="128">
        <f>SUM(X24,X36,X39,X48,X63,X66)</f>
        <v>23904</v>
      </c>
      <c r="Y69" s="129">
        <f>SUM(C69:W69)</f>
        <v>68845</v>
      </c>
      <c r="Z69" s="210">
        <f>SUM(C69:E69)/$Y69</f>
        <v>0.11941317452247803</v>
      </c>
      <c r="AA69" s="211">
        <f>SUM(F69:O69)/$Y69</f>
        <v>0.53337206768828527</v>
      </c>
      <c r="AB69" s="211">
        <f>X69/$Y69</f>
        <v>0.34721475778923672</v>
      </c>
      <c r="AC69" s="207">
        <f t="shared" ref="AC69:AC70" si="4">SUM(Z69:AB69)</f>
        <v>1</v>
      </c>
    </row>
    <row r="70" spans="1:29" s="208" customFormat="1" ht="12" customHeight="1" thickBot="1" x14ac:dyDescent="0.2">
      <c r="A70" s="216"/>
      <c r="B70" s="93" t="s">
        <v>15</v>
      </c>
      <c r="C70" s="212">
        <f>C25+C37+C40+C49+C64+C67</f>
        <v>4645</v>
      </c>
      <c r="D70" s="212">
        <f t="shared" ref="D70:R70" si="5">D25+D37+D40+D49+D64+D67</f>
        <v>5925</v>
      </c>
      <c r="E70" s="212">
        <f t="shared" si="5"/>
        <v>6463</v>
      </c>
      <c r="F70" s="212">
        <f t="shared" si="5"/>
        <v>6307</v>
      </c>
      <c r="G70" s="212">
        <f t="shared" si="5"/>
        <v>5388</v>
      </c>
      <c r="H70" s="212">
        <f t="shared" si="5"/>
        <v>5411</v>
      </c>
      <c r="I70" s="212">
        <f t="shared" si="5"/>
        <v>5917</v>
      </c>
      <c r="J70" s="212">
        <f t="shared" si="5"/>
        <v>6772</v>
      </c>
      <c r="K70" s="212">
        <f t="shared" si="5"/>
        <v>7929</v>
      </c>
      <c r="L70" s="212">
        <f t="shared" si="5"/>
        <v>8719</v>
      </c>
      <c r="M70" s="212">
        <f t="shared" si="5"/>
        <v>9484</v>
      </c>
      <c r="N70" s="212">
        <f t="shared" si="5"/>
        <v>8536</v>
      </c>
      <c r="O70" s="212">
        <f t="shared" si="5"/>
        <v>8890</v>
      </c>
      <c r="P70" s="212">
        <f t="shared" si="5"/>
        <v>9146</v>
      </c>
      <c r="Q70" s="212">
        <f t="shared" si="5"/>
        <v>10159</v>
      </c>
      <c r="R70" s="212">
        <f t="shared" si="5"/>
        <v>8556</v>
      </c>
      <c r="S70" s="212">
        <f t="shared" ref="S70" si="6">S25+S37+S40+S49+S64+S67</f>
        <v>6283</v>
      </c>
      <c r="T70" s="212">
        <f>T25+T37+T40+T49+T64+T67</f>
        <v>4364</v>
      </c>
      <c r="U70" s="212">
        <f t="shared" si="2"/>
        <v>2435</v>
      </c>
      <c r="V70" s="212">
        <f t="shared" si="2"/>
        <v>809</v>
      </c>
      <c r="W70" s="212">
        <f t="shared" si="2"/>
        <v>136</v>
      </c>
      <c r="X70" s="131">
        <f>SUM(X68:X69)</f>
        <v>41888</v>
      </c>
      <c r="Y70" s="166">
        <f>SUM(Y68:Y69)</f>
        <v>132274</v>
      </c>
      <c r="Z70" s="213">
        <f>SUM(C70:E70)/$Y70</f>
        <v>0.12877058227618429</v>
      </c>
      <c r="AA70" s="214">
        <f>SUM(F70:O70)/$Y70</f>
        <v>0.5545534269773349</v>
      </c>
      <c r="AB70" s="214">
        <f>X70/$Y70</f>
        <v>0.31667599074648078</v>
      </c>
      <c r="AC70" s="207">
        <f t="shared" si="4"/>
        <v>1</v>
      </c>
    </row>
    <row r="71" spans="1:29" x14ac:dyDescent="0.15"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1:29" x14ac:dyDescent="0.15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spans="1:29" x14ac:dyDescent="0.15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spans="1:29" x14ac:dyDescent="0.15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spans="1:29" x14ac:dyDescent="0.15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spans="1:29" x14ac:dyDescent="0.15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spans="1:29" x14ac:dyDescent="0.15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spans="1:29" x14ac:dyDescent="0.15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</row>
    <row r="79" spans="1:29" x14ac:dyDescent="0.15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</row>
    <row r="80" spans="1:29" x14ac:dyDescent="0.15"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</row>
    <row r="81" spans="3:23" x14ac:dyDescent="0.15"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</row>
    <row r="82" spans="3:23" x14ac:dyDescent="0.15"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spans="3:23" x14ac:dyDescent="0.15"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</row>
    <row r="84" spans="3:23" x14ac:dyDescent="0.15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spans="3:23" x14ac:dyDescent="0.15"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spans="3:23" x14ac:dyDescent="0.15"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3:23" x14ac:dyDescent="0.15"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3:23" x14ac:dyDescent="0.15"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3:23" x14ac:dyDescent="0.15"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spans="3:23" x14ac:dyDescent="0.15"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spans="3:23" x14ac:dyDescent="0.15"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spans="3:23" x14ac:dyDescent="0.15"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spans="3:23" x14ac:dyDescent="0.15"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spans="3:23" x14ac:dyDescent="0.15"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spans="3:23" x14ac:dyDescent="0.15"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spans="3:23" x14ac:dyDescent="0.15"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spans="3:23" x14ac:dyDescent="0.15"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spans="3:23" x14ac:dyDescent="0.15"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spans="3:23" x14ac:dyDescent="0.15"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spans="3:23" x14ac:dyDescent="0.15"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spans="3:23" x14ac:dyDescent="0.15"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spans="3:23" x14ac:dyDescent="0.15"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3:23" x14ac:dyDescent="0.15"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spans="3:23" x14ac:dyDescent="0.15"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spans="3:23" x14ac:dyDescent="0.15"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spans="3:23" x14ac:dyDescent="0.15"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spans="3:23" x14ac:dyDescent="0.15"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spans="3:23" x14ac:dyDescent="0.15"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spans="3:23" x14ac:dyDescent="0.15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spans="3:23" x14ac:dyDescent="0.15"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spans="3:23" x14ac:dyDescent="0.15"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spans="3:23" x14ac:dyDescent="0.15"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spans="3:23" x14ac:dyDescent="0.15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spans="3:23" x14ac:dyDescent="0.15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spans="3:23" x14ac:dyDescent="0.15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spans="3:23" x14ac:dyDescent="0.15"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</row>
    <row r="117" spans="3:23" x14ac:dyDescent="0.15"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</row>
    <row r="118" spans="3:23" x14ac:dyDescent="0.15"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&amp;R令和6年10月1日現在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5</v>
      </c>
      <c r="M4" s="15">
        <f>L4/L26</f>
        <v>1.144950767117014E-4</v>
      </c>
      <c r="N4" s="17">
        <f>地区別5歳毎!W24</f>
        <v>84</v>
      </c>
      <c r="O4" s="15">
        <f>N4/N26</f>
        <v>1.7784176317405204E-3</v>
      </c>
      <c r="P4" s="18">
        <f>L4+N4</f>
        <v>89</v>
      </c>
      <c r="Q4" s="15">
        <f>P4/P26</f>
        <v>9.7906559739502548E-4</v>
      </c>
    </row>
    <row r="5" spans="2:17" x14ac:dyDescent="0.15">
      <c r="K5" s="1" t="s">
        <v>111</v>
      </c>
      <c r="L5" s="16">
        <f>地区別5歳毎!V23</f>
        <v>94</v>
      </c>
      <c r="M5" s="15">
        <f>L5/L26</f>
        <v>2.1525074421799863E-3</v>
      </c>
      <c r="N5" s="17">
        <f>地区別5歳毎!V24</f>
        <v>399</v>
      </c>
      <c r="O5" s="15">
        <f>N5/N26</f>
        <v>8.4474837507674712E-3</v>
      </c>
      <c r="P5" s="18">
        <f t="shared" ref="P5:P24" si="0">L5+N5</f>
        <v>493</v>
      </c>
      <c r="Q5" s="15">
        <f>P5/P26</f>
        <v>5.4233633653454783E-3</v>
      </c>
    </row>
    <row r="6" spans="2:17" x14ac:dyDescent="0.15">
      <c r="K6" s="1" t="s">
        <v>112</v>
      </c>
      <c r="L6" s="16">
        <f>地区別5歳毎!U23</f>
        <v>444</v>
      </c>
      <c r="M6" s="15">
        <f>L6/L26</f>
        <v>1.0167162811999085E-2</v>
      </c>
      <c r="N6" s="17">
        <f>地区別5歳毎!U24</f>
        <v>1119</v>
      </c>
      <c r="O6" s="15">
        <f>N6/N26</f>
        <v>2.3691063451400506E-2</v>
      </c>
      <c r="P6" s="18">
        <f t="shared" si="0"/>
        <v>1563</v>
      </c>
      <c r="Q6" s="15">
        <f>P6/P26</f>
        <v>1.7194152008184548E-2</v>
      </c>
    </row>
    <row r="7" spans="2:17" x14ac:dyDescent="0.15">
      <c r="K7" s="1" t="s">
        <v>113</v>
      </c>
      <c r="L7" s="16">
        <f>地区別5歳毎!T23</f>
        <v>1039</v>
      </c>
      <c r="M7" s="15">
        <f>L7/L26</f>
        <v>2.3792076940691551E-2</v>
      </c>
      <c r="N7" s="17">
        <f>地区別5歳毎!T24</f>
        <v>1827</v>
      </c>
      <c r="O7" s="15">
        <f>N7/N26</f>
        <v>3.8680583490356316E-2</v>
      </c>
      <c r="P7" s="18">
        <f t="shared" si="0"/>
        <v>2866</v>
      </c>
      <c r="Q7" s="15">
        <f>P7/P26</f>
        <v>3.1528112383529698E-2</v>
      </c>
    </row>
    <row r="8" spans="2:17" x14ac:dyDescent="0.15">
      <c r="K8" s="1" t="s">
        <v>114</v>
      </c>
      <c r="L8" s="16">
        <f>地区別5歳毎!S23</f>
        <v>1658</v>
      </c>
      <c r="M8" s="15">
        <f>L8/L26</f>
        <v>3.7966567437600185E-2</v>
      </c>
      <c r="N8" s="17">
        <f>地区別5歳毎!S24</f>
        <v>2539</v>
      </c>
      <c r="O8" s="15">
        <f>N8/N26</f>
        <v>5.3754790083204537E-2</v>
      </c>
      <c r="P8" s="18">
        <f t="shared" si="0"/>
        <v>4197</v>
      </c>
      <c r="Q8" s="15">
        <f>P8/P26</f>
        <v>4.617009339625755E-2</v>
      </c>
    </row>
    <row r="9" spans="2:17" x14ac:dyDescent="0.15">
      <c r="K9" s="1" t="s">
        <v>115</v>
      </c>
      <c r="L9" s="16">
        <f>地区別5歳毎!R23</f>
        <v>2409</v>
      </c>
      <c r="M9" s="15">
        <f>L9/L26</f>
        <v>5.5163727959697734E-2</v>
      </c>
      <c r="N9" s="17">
        <f>地区別5歳毎!R24</f>
        <v>3078</v>
      </c>
      <c r="O9" s="15">
        <f>N9/N26</f>
        <v>6.5166303220206209E-2</v>
      </c>
      <c r="P9" s="18">
        <f t="shared" si="0"/>
        <v>5487</v>
      </c>
      <c r="Q9" s="15">
        <f>P9/P26</f>
        <v>6.036104418996073E-2</v>
      </c>
    </row>
    <row r="10" spans="2:17" x14ac:dyDescent="0.15">
      <c r="K10" s="1" t="s">
        <v>116</v>
      </c>
      <c r="L10" s="16">
        <f>地区別5歳毎!Q23</f>
        <v>2948</v>
      </c>
      <c r="M10" s="15">
        <f>L10/L26</f>
        <v>6.750629722921915E-2</v>
      </c>
      <c r="N10" s="17">
        <f>地区別5歳毎!Q24</f>
        <v>3345</v>
      </c>
      <c r="O10" s="15">
        <f>N10/N26</f>
        <v>7.0819130692524296E-2</v>
      </c>
      <c r="P10" s="18">
        <f t="shared" si="0"/>
        <v>6293</v>
      </c>
      <c r="Q10" s="15">
        <f>P10/P26</f>
        <v>6.9227638251762869E-2</v>
      </c>
    </row>
    <row r="11" spans="2:17" x14ac:dyDescent="0.15">
      <c r="K11" s="1" t="s">
        <v>117</v>
      </c>
      <c r="L11" s="16">
        <f>地区別5歳毎!P23</f>
        <v>2829</v>
      </c>
      <c r="M11" s="15">
        <f>L11/L26</f>
        <v>6.4781314403480644E-2</v>
      </c>
      <c r="N11" s="17">
        <f>地区別5歳毎!P24</f>
        <v>2967</v>
      </c>
      <c r="O11" s="15">
        <f>N11/N26</f>
        <v>6.2816251349691959E-2</v>
      </c>
      <c r="P11" s="18">
        <f t="shared" si="0"/>
        <v>5796</v>
      </c>
      <c r="Q11" s="15">
        <f>P11/P26</f>
        <v>6.3760271938219856E-2</v>
      </c>
    </row>
    <row r="12" spans="2:17" x14ac:dyDescent="0.15">
      <c r="K12" s="1" t="s">
        <v>118</v>
      </c>
      <c r="L12" s="16">
        <f>地区別5歳毎!O23</f>
        <v>2730</v>
      </c>
      <c r="M12" s="15">
        <f>L12/L26</f>
        <v>6.2514311884588961E-2</v>
      </c>
      <c r="N12" s="17">
        <f>地区別5歳毎!O24</f>
        <v>3157</v>
      </c>
      <c r="O12" s="15">
        <f>N12/N26</f>
        <v>6.6838862659581222E-2</v>
      </c>
      <c r="P12" s="18">
        <f t="shared" si="0"/>
        <v>5887</v>
      </c>
      <c r="Q12" s="15">
        <f>P12/P26</f>
        <v>6.4761339009713648E-2</v>
      </c>
    </row>
    <row r="13" spans="2:17" x14ac:dyDescent="0.15">
      <c r="K13" s="1" t="s">
        <v>119</v>
      </c>
      <c r="L13" s="16">
        <f>地区別5歳毎!N23</f>
        <v>2816</v>
      </c>
      <c r="M13" s="15">
        <f>L13/L26</f>
        <v>6.4483627204030225E-2</v>
      </c>
      <c r="N13" s="17">
        <f>地区別5歳毎!N24</f>
        <v>3132</v>
      </c>
      <c r="O13" s="15">
        <f>N13/N26</f>
        <v>6.6309571697753686E-2</v>
      </c>
      <c r="P13" s="18">
        <f t="shared" si="0"/>
        <v>5948</v>
      </c>
      <c r="Q13" s="15">
        <f>P13/P26</f>
        <v>6.5432383969725977E-2</v>
      </c>
    </row>
    <row r="14" spans="2:17" x14ac:dyDescent="0.15">
      <c r="K14" s="1" t="s">
        <v>120</v>
      </c>
      <c r="L14" s="16">
        <f>地区別5歳毎!M23</f>
        <v>3359</v>
      </c>
      <c r="M14" s="15">
        <f>L14/L26</f>
        <v>7.6917792534920995E-2</v>
      </c>
      <c r="N14" s="17">
        <f>地区別5歳毎!M24</f>
        <v>3470</v>
      </c>
      <c r="O14" s="15">
        <f>N14/N26</f>
        <v>7.3465585501661976E-2</v>
      </c>
      <c r="P14" s="18">
        <f t="shared" si="0"/>
        <v>6829</v>
      </c>
      <c r="Q14" s="15">
        <f>P14/P26</f>
        <v>7.5124033310231791E-2</v>
      </c>
    </row>
    <row r="15" spans="2:17" x14ac:dyDescent="0.15">
      <c r="K15" s="1" t="s">
        <v>121</v>
      </c>
      <c r="L15" s="16">
        <f>地区別5歳毎!L23</f>
        <v>3040</v>
      </c>
      <c r="M15" s="15">
        <f>L15/L26</f>
        <v>6.9613006640714445E-2</v>
      </c>
      <c r="N15" s="17">
        <f>地区別5歳毎!L24</f>
        <v>3170</v>
      </c>
      <c r="O15" s="15">
        <f>N15/N26</f>
        <v>6.7114093959731544E-2</v>
      </c>
      <c r="P15" s="18">
        <f t="shared" si="0"/>
        <v>6210</v>
      </c>
      <c r="Q15" s="15">
        <f>P15/P26</f>
        <v>6.8314577076664135E-2</v>
      </c>
    </row>
    <row r="16" spans="2:17" x14ac:dyDescent="0.15">
      <c r="K16" s="1" t="s">
        <v>122</v>
      </c>
      <c r="L16" s="16">
        <f>地区別5歳毎!K23</f>
        <v>2826</v>
      </c>
      <c r="M16" s="15">
        <f>L16/L26</f>
        <v>6.4712617357453636E-2</v>
      </c>
      <c r="N16" s="17">
        <f>地区別5歳毎!K24</f>
        <v>2866</v>
      </c>
      <c r="O16" s="15">
        <f>N16/N26</f>
        <v>6.0677915863908707E-2</v>
      </c>
      <c r="P16" s="18">
        <f t="shared" si="0"/>
        <v>5692</v>
      </c>
      <c r="Q16" s="15">
        <f>P16/P26</f>
        <v>6.2616195285084095E-2</v>
      </c>
    </row>
    <row r="17" spans="2:17" x14ac:dyDescent="0.15">
      <c r="K17" s="1" t="s">
        <v>123</v>
      </c>
      <c r="L17" s="16">
        <f>地区別5歳毎!J23</f>
        <v>2365</v>
      </c>
      <c r="M17" s="15">
        <f>L17/L26</f>
        <v>5.4156171284634763E-2</v>
      </c>
      <c r="N17" s="17">
        <f>地区別5歳毎!J24</f>
        <v>2401</v>
      </c>
      <c r="O17" s="15">
        <f>N17/N26</f>
        <v>5.0833103973916542E-2</v>
      </c>
      <c r="P17" s="18">
        <f t="shared" si="0"/>
        <v>4766</v>
      </c>
      <c r="Q17" s="15">
        <f>P17/P26</f>
        <v>5.242951277735608E-2</v>
      </c>
    </row>
    <row r="18" spans="2:17" x14ac:dyDescent="0.15">
      <c r="K18" s="1" t="s">
        <v>124</v>
      </c>
      <c r="L18" s="16">
        <f>地区別5歳毎!I23</f>
        <v>2158</v>
      </c>
      <c r="M18" s="15">
        <f>L18/L26</f>
        <v>4.9416075108770323E-2</v>
      </c>
      <c r="N18" s="17">
        <f>地区別5歳毎!I24</f>
        <v>1960</v>
      </c>
      <c r="O18" s="15">
        <f>N18/N26</f>
        <v>4.1496411407278812E-2</v>
      </c>
      <c r="P18" s="18">
        <f t="shared" si="0"/>
        <v>4118</v>
      </c>
      <c r="Q18" s="15">
        <f>P18/P26</f>
        <v>4.5301035169356345E-2</v>
      </c>
    </row>
    <row r="19" spans="2:17" x14ac:dyDescent="0.15">
      <c r="K19" s="1" t="s">
        <v>125</v>
      </c>
      <c r="L19" s="16">
        <f>地区別5歳毎!H23</f>
        <v>2114</v>
      </c>
      <c r="M19" s="15">
        <f>L19/L26</f>
        <v>4.8408518433707352E-2</v>
      </c>
      <c r="N19" s="17">
        <f>地区別5歳毎!H24</f>
        <v>1799</v>
      </c>
      <c r="O19" s="15">
        <f>N19/N26</f>
        <v>3.8087777613109476E-2</v>
      </c>
      <c r="P19" s="18">
        <f t="shared" si="0"/>
        <v>3913</v>
      </c>
      <c r="Q19" s="15">
        <f>P19/P26</f>
        <v>4.3045884074232973E-2</v>
      </c>
    </row>
    <row r="20" spans="2:17" x14ac:dyDescent="0.15">
      <c r="K20" s="1" t="s">
        <v>126</v>
      </c>
      <c r="L20" s="16">
        <f>地区別5歳毎!G23</f>
        <v>2125</v>
      </c>
      <c r="M20" s="15">
        <f>L20/L26</f>
        <v>4.8660407602473095E-2</v>
      </c>
      <c r="N20" s="17">
        <f>地区別5歳毎!G24</f>
        <v>1806</v>
      </c>
      <c r="O20" s="15">
        <f>N20/N26</f>
        <v>3.8235979082421191E-2</v>
      </c>
      <c r="P20" s="18">
        <f t="shared" si="0"/>
        <v>3931</v>
      </c>
      <c r="Q20" s="15">
        <f>P20/P26</f>
        <v>4.3243897341121856E-2</v>
      </c>
    </row>
    <row r="21" spans="2:17" x14ac:dyDescent="0.15">
      <c r="K21" s="1" t="s">
        <v>127</v>
      </c>
      <c r="L21" s="16">
        <f>地区別5歳毎!F23</f>
        <v>2409</v>
      </c>
      <c r="M21" s="15">
        <f>L21/L26</f>
        <v>5.5163727959697734E-2</v>
      </c>
      <c r="N21" s="17">
        <f>地区別5歳毎!F24</f>
        <v>2208</v>
      </c>
      <c r="O21" s="15">
        <f>N21/N26</f>
        <v>4.6746977748607962E-2</v>
      </c>
      <c r="P21" s="18">
        <f t="shared" si="0"/>
        <v>4617</v>
      </c>
      <c r="Q21" s="15">
        <f>P21/P26</f>
        <v>5.0790402956998118E-2</v>
      </c>
    </row>
    <row r="22" spans="2:17" x14ac:dyDescent="0.15">
      <c r="K22" s="1" t="s">
        <v>128</v>
      </c>
      <c r="L22" s="16">
        <f>地区別5歳毎!E23</f>
        <v>2437</v>
      </c>
      <c r="M22" s="15">
        <f>L22/L26</f>
        <v>5.5804900389283263E-2</v>
      </c>
      <c r="N22" s="17">
        <f>地区別5歳毎!E24</f>
        <v>2307</v>
      </c>
      <c r="O22" s="15">
        <f>N22/N26</f>
        <v>4.8842969957445005E-2</v>
      </c>
      <c r="P22" s="18">
        <f t="shared" si="0"/>
        <v>4744</v>
      </c>
      <c r="Q22" s="15">
        <f>P22/P26</f>
        <v>5.2187496562269675E-2</v>
      </c>
    </row>
    <row r="23" spans="2:17" x14ac:dyDescent="0.15">
      <c r="K23" s="1" t="s">
        <v>129</v>
      </c>
      <c r="L23" s="16">
        <f>地区別5歳毎!D23</f>
        <v>2140</v>
      </c>
      <c r="M23" s="15">
        <f>L23/L26</f>
        <v>4.9003892832608198E-2</v>
      </c>
      <c r="N23" s="17">
        <f>地区別5歳毎!D24</f>
        <v>2078</v>
      </c>
      <c r="O23" s="15">
        <f>N23/N26</f>
        <v>4.3994664747104777E-2</v>
      </c>
      <c r="P23" s="18">
        <f t="shared" si="0"/>
        <v>4218</v>
      </c>
      <c r="Q23" s="15">
        <f>P23/P26</f>
        <v>4.6401108874294578E-2</v>
      </c>
    </row>
    <row r="24" spans="2:17" x14ac:dyDescent="0.15">
      <c r="K24" s="1" t="s">
        <v>130</v>
      </c>
      <c r="L24" s="16">
        <f>地区別5歳毎!C23</f>
        <v>1725</v>
      </c>
      <c r="M24" s="15">
        <f>L24/L26</f>
        <v>3.9500801465536979E-2</v>
      </c>
      <c r="N24" s="17">
        <f>地区別5歳毎!C24</f>
        <v>1521</v>
      </c>
      <c r="O24" s="15">
        <f>N24/N26</f>
        <v>3.2202062117587277E-2</v>
      </c>
      <c r="P24" s="18">
        <f t="shared" si="0"/>
        <v>3246</v>
      </c>
      <c r="Q24" s="15">
        <f>P24/P26</f>
        <v>3.5708392462294972E-2</v>
      </c>
    </row>
    <row r="25" spans="2:17" x14ac:dyDescent="0.15">
      <c r="K25" s="1"/>
    </row>
    <row r="26" spans="2:17" x14ac:dyDescent="0.15">
      <c r="K26" s="1"/>
      <c r="L26" s="7">
        <f>SUM(L4:L24)</f>
        <v>43670</v>
      </c>
      <c r="M26" s="6"/>
      <c r="N26" s="17">
        <f>SUM(N4:N24)</f>
        <v>47233</v>
      </c>
      <c r="O26" s="6"/>
      <c r="P26" s="18">
        <f>SUM(P4:P24)</f>
        <v>90903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2</v>
      </c>
      <c r="M34" s="15">
        <f>L34/L56</f>
        <v>2.5819777949909629E-4</v>
      </c>
      <c r="N34" s="17">
        <f>地区別5歳毎!W36</f>
        <v>14</v>
      </c>
      <c r="O34" s="15">
        <f>N34/N56</f>
        <v>1.6692500298080362E-3</v>
      </c>
      <c r="P34" s="18">
        <f>L34+N34</f>
        <v>16</v>
      </c>
      <c r="Q34" s="15">
        <f>P34/P56</f>
        <v>9.9175602801710784E-4</v>
      </c>
    </row>
    <row r="35" spans="11:17" x14ac:dyDescent="0.15">
      <c r="K35" s="1" t="s">
        <v>111</v>
      </c>
      <c r="L35" s="16">
        <f>地区別5歳毎!V35</f>
        <v>16</v>
      </c>
      <c r="M35" s="15">
        <f>L35/L56</f>
        <v>2.0655822359927703E-3</v>
      </c>
      <c r="N35" s="17">
        <f>地区別5歳毎!V36</f>
        <v>65</v>
      </c>
      <c r="O35" s="15">
        <f>N35/N56</f>
        <v>7.7500894241087394E-3</v>
      </c>
      <c r="P35" s="18">
        <f t="shared" ref="P35:P54" si="1">L35+N35</f>
        <v>81</v>
      </c>
      <c r="Q35" s="15">
        <f>P35/P56</f>
        <v>5.0207648918366085E-3</v>
      </c>
    </row>
    <row r="36" spans="11:17" x14ac:dyDescent="0.15">
      <c r="K36" s="1" t="s">
        <v>112</v>
      </c>
      <c r="L36" s="16">
        <f>地区別5歳毎!U35</f>
        <v>64</v>
      </c>
      <c r="M36" s="15">
        <f>L36/L56</f>
        <v>8.2623289439710812E-3</v>
      </c>
      <c r="N36" s="17">
        <f>地区別5歳毎!U36</f>
        <v>179</v>
      </c>
      <c r="O36" s="15">
        <f>N36/N56</f>
        <v>2.1342553952545605E-2</v>
      </c>
      <c r="P36" s="18">
        <f t="shared" si="1"/>
        <v>243</v>
      </c>
      <c r="Q36" s="15">
        <f>P36/P56</f>
        <v>1.5062294675509824E-2</v>
      </c>
    </row>
    <row r="37" spans="11:17" x14ac:dyDescent="0.15">
      <c r="K37" s="1" t="s">
        <v>113</v>
      </c>
      <c r="L37" s="16">
        <f>地区別5歳毎!T35</f>
        <v>153</v>
      </c>
      <c r="M37" s="15">
        <f>L37/L56</f>
        <v>1.9752130131680867E-2</v>
      </c>
      <c r="N37" s="17">
        <f>地区別5歳毎!T36</f>
        <v>294</v>
      </c>
      <c r="O37" s="15">
        <f>N37/N56</f>
        <v>3.5054250625968758E-2</v>
      </c>
      <c r="P37" s="18">
        <f t="shared" si="1"/>
        <v>447</v>
      </c>
      <c r="Q37" s="15">
        <f>P37/P56</f>
        <v>2.7707184032727948E-2</v>
      </c>
    </row>
    <row r="38" spans="11:17" x14ac:dyDescent="0.15">
      <c r="K38" s="1" t="s">
        <v>114</v>
      </c>
      <c r="L38" s="16">
        <f>地区別5歳毎!S35</f>
        <v>309</v>
      </c>
      <c r="M38" s="15">
        <f>L38/L56</f>
        <v>3.9891556932610379E-2</v>
      </c>
      <c r="N38" s="17">
        <f>地区別5歳毎!S36</f>
        <v>404</v>
      </c>
      <c r="O38" s="15">
        <f>N38/N56</f>
        <v>4.8169786574460471E-2</v>
      </c>
      <c r="P38" s="18">
        <f t="shared" si="1"/>
        <v>713</v>
      </c>
      <c r="Q38" s="15">
        <f>P38/P56</f>
        <v>4.4195127998512364E-2</v>
      </c>
    </row>
    <row r="39" spans="11:17" x14ac:dyDescent="0.15">
      <c r="K39" s="1" t="s">
        <v>115</v>
      </c>
      <c r="L39" s="16">
        <f>地区別5歳毎!R35</f>
        <v>600</v>
      </c>
      <c r="M39" s="15">
        <f>L39/L56</f>
        <v>7.745933384972889E-2</v>
      </c>
      <c r="N39" s="17">
        <f>地区別5歳毎!R36</f>
        <v>636</v>
      </c>
      <c r="O39" s="15">
        <f>N39/N56</f>
        <v>7.5831644211279359E-2</v>
      </c>
      <c r="P39" s="18">
        <f t="shared" si="1"/>
        <v>1236</v>
      </c>
      <c r="Q39" s="15">
        <f>P39/P56</f>
        <v>7.6613153164321574E-2</v>
      </c>
    </row>
    <row r="40" spans="11:17" x14ac:dyDescent="0.15">
      <c r="K40" s="1" t="s">
        <v>116</v>
      </c>
      <c r="L40" s="16">
        <f>地区別5歳毎!Q35</f>
        <v>670</v>
      </c>
      <c r="M40" s="15">
        <f>L40/L56</f>
        <v>8.6496256132197261E-2</v>
      </c>
      <c r="N40" s="17">
        <f>地区別5歳毎!Q36</f>
        <v>807</v>
      </c>
      <c r="O40" s="15">
        <f>N40/N56</f>
        <v>9.6220341003934659E-2</v>
      </c>
      <c r="P40" s="18">
        <f t="shared" si="1"/>
        <v>1477</v>
      </c>
      <c r="Q40" s="15">
        <f>P40/P56</f>
        <v>9.1551478336329262E-2</v>
      </c>
    </row>
    <row r="41" spans="11:17" x14ac:dyDescent="0.15">
      <c r="K41" s="1" t="s">
        <v>117</v>
      </c>
      <c r="L41" s="16">
        <f>地区別5歳毎!P35</f>
        <v>512</v>
      </c>
      <c r="M41" s="15">
        <f>L41/L56</f>
        <v>6.609863155176865E-2</v>
      </c>
      <c r="N41" s="17">
        <f>地区別5歳毎!P36</f>
        <v>597</v>
      </c>
      <c r="O41" s="15">
        <f>N41/N56</f>
        <v>7.1181590556814112E-2</v>
      </c>
      <c r="P41" s="18">
        <f t="shared" si="1"/>
        <v>1109</v>
      </c>
      <c r="Q41" s="15">
        <f>P41/P56</f>
        <v>6.8741089691935778E-2</v>
      </c>
    </row>
    <row r="42" spans="11:17" x14ac:dyDescent="0.15">
      <c r="K42" s="1" t="s">
        <v>118</v>
      </c>
      <c r="L42" s="16">
        <f>地区別5歳毎!O35</f>
        <v>443</v>
      </c>
      <c r="M42" s="15">
        <f>L42/L56</f>
        <v>5.7190808159049832E-2</v>
      </c>
      <c r="N42" s="17">
        <f>地区別5歳毎!O36</f>
        <v>448</v>
      </c>
      <c r="O42" s="15">
        <f>N42/N56</f>
        <v>5.3416000953857158E-2</v>
      </c>
      <c r="P42" s="18">
        <f t="shared" si="1"/>
        <v>891</v>
      </c>
      <c r="Q42" s="15">
        <f>P42/P56</f>
        <v>5.5228413810202687E-2</v>
      </c>
    </row>
    <row r="43" spans="11:17" x14ac:dyDescent="0.15">
      <c r="K43" s="1" t="s">
        <v>119</v>
      </c>
      <c r="L43" s="16">
        <f>地区別5歳毎!N35</f>
        <v>455</v>
      </c>
      <c r="M43" s="15">
        <f>L43/L56</f>
        <v>5.8739994836044411E-2</v>
      </c>
      <c r="N43" s="17">
        <f>地区別5歳毎!N36</f>
        <v>508</v>
      </c>
      <c r="O43" s="15">
        <f>N43/N56</f>
        <v>6.0569929653034461E-2</v>
      </c>
      <c r="P43" s="18">
        <f t="shared" si="1"/>
        <v>963</v>
      </c>
      <c r="Q43" s="15">
        <f>P43/P56</f>
        <v>5.9691315936279674E-2</v>
      </c>
    </row>
    <row r="44" spans="11:17" x14ac:dyDescent="0.15">
      <c r="K44" s="1" t="s">
        <v>120</v>
      </c>
      <c r="L44" s="16">
        <f>地区別5歳毎!M35</f>
        <v>515</v>
      </c>
      <c r="M44" s="15">
        <f>L44/L56</f>
        <v>6.6485928221017301E-2</v>
      </c>
      <c r="N44" s="17">
        <f>地区別5歳毎!M36</f>
        <v>572</v>
      </c>
      <c r="O44" s="15">
        <f>N44/N56</f>
        <v>6.8200786932156907E-2</v>
      </c>
      <c r="P44" s="18">
        <f t="shared" si="1"/>
        <v>1087</v>
      </c>
      <c r="Q44" s="15">
        <f>P44/P56</f>
        <v>6.737742515341226E-2</v>
      </c>
    </row>
    <row r="45" spans="11:17" x14ac:dyDescent="0.15">
      <c r="K45" s="1" t="s">
        <v>121</v>
      </c>
      <c r="L45" s="16">
        <f>地区別5歳毎!L35</f>
        <v>512</v>
      </c>
      <c r="M45" s="15">
        <f>L45/L56</f>
        <v>6.609863155176865E-2</v>
      </c>
      <c r="N45" s="17">
        <f>地区別5歳毎!L36</f>
        <v>514</v>
      </c>
      <c r="O45" s="15">
        <f>N45/N56</f>
        <v>6.1285322522952185E-2</v>
      </c>
      <c r="P45" s="18">
        <f t="shared" si="1"/>
        <v>1026</v>
      </c>
      <c r="Q45" s="15">
        <f>P45/P56</f>
        <v>6.3596355296597032E-2</v>
      </c>
    </row>
    <row r="46" spans="11:17" x14ac:dyDescent="0.15">
      <c r="K46" s="1" t="s">
        <v>122</v>
      </c>
      <c r="L46" s="16">
        <f>地区別5歳毎!K35</f>
        <v>436</v>
      </c>
      <c r="M46" s="15">
        <f>L46/L56</f>
        <v>5.6287115930802996E-2</v>
      </c>
      <c r="N46" s="17">
        <f>地区別5歳毎!K36</f>
        <v>486</v>
      </c>
      <c r="O46" s="15">
        <f>N46/N56</f>
        <v>5.7946822463336115E-2</v>
      </c>
      <c r="P46" s="18">
        <f t="shared" si="1"/>
        <v>922</v>
      </c>
      <c r="Q46" s="15">
        <f>P46/P56</f>
        <v>5.7149941114485833E-2</v>
      </c>
    </row>
    <row r="47" spans="11:17" x14ac:dyDescent="0.15">
      <c r="K47" s="1" t="s">
        <v>123</v>
      </c>
      <c r="L47" s="16">
        <f>地区別5歳毎!J35</f>
        <v>437</v>
      </c>
      <c r="M47" s="15">
        <f>L47/L56</f>
        <v>5.6416214820552542E-2</v>
      </c>
      <c r="N47" s="17">
        <f>地区別5歳毎!J36</f>
        <v>447</v>
      </c>
      <c r="O47" s="15">
        <f>N47/N56</f>
        <v>5.3296768808870874E-2</v>
      </c>
      <c r="P47" s="18">
        <f t="shared" si="1"/>
        <v>884</v>
      </c>
      <c r="Q47" s="15">
        <f>P47/P56</f>
        <v>5.4794520547945202E-2</v>
      </c>
    </row>
    <row r="48" spans="11:17" x14ac:dyDescent="0.15">
      <c r="K48" s="1" t="s">
        <v>124</v>
      </c>
      <c r="L48" s="16">
        <f>地区別5歳毎!I35</f>
        <v>424</v>
      </c>
      <c r="M48" s="15">
        <f>L48/L56</f>
        <v>5.4737929253808416E-2</v>
      </c>
      <c r="N48" s="17">
        <f>地区別5歳毎!I36</f>
        <v>430</v>
      </c>
      <c r="O48" s="15">
        <f>N48/N56</f>
        <v>5.1269822344103967E-2</v>
      </c>
      <c r="P48" s="18">
        <f t="shared" si="1"/>
        <v>854</v>
      </c>
      <c r="Q48" s="15">
        <f>P48/P56</f>
        <v>5.2934977995413128E-2</v>
      </c>
    </row>
    <row r="49" spans="2:17" x14ac:dyDescent="0.15">
      <c r="K49" s="1" t="s">
        <v>125</v>
      </c>
      <c r="L49" s="16">
        <f>地区別5歳毎!H35</f>
        <v>380</v>
      </c>
      <c r="M49" s="15">
        <f>L49/L56</f>
        <v>4.9057578104828296E-2</v>
      </c>
      <c r="N49" s="17">
        <f>地区別5歳毎!H36</f>
        <v>335</v>
      </c>
      <c r="O49" s="15">
        <f>N49/N56</f>
        <v>3.994276857040658E-2</v>
      </c>
      <c r="P49" s="18">
        <f t="shared" si="1"/>
        <v>715</v>
      </c>
      <c r="Q49" s="15">
        <f>P49/P56</f>
        <v>4.4319097502014501E-2</v>
      </c>
    </row>
    <row r="50" spans="2:17" x14ac:dyDescent="0.15">
      <c r="K50" s="1" t="s">
        <v>126</v>
      </c>
      <c r="L50" s="16">
        <f>地区別5歳毎!G35</f>
        <v>350</v>
      </c>
      <c r="M50" s="15">
        <f>L50/L56</f>
        <v>4.5184611412341855E-2</v>
      </c>
      <c r="N50" s="17">
        <f>地区別5歳毎!G36</f>
        <v>329</v>
      </c>
      <c r="O50" s="15">
        <f>N50/N56</f>
        <v>3.9227375700488849E-2</v>
      </c>
      <c r="P50" s="18">
        <f t="shared" si="1"/>
        <v>679</v>
      </c>
      <c r="Q50" s="15">
        <f>P50/P56</f>
        <v>4.2087646438976015E-2</v>
      </c>
    </row>
    <row r="51" spans="2:17" x14ac:dyDescent="0.15">
      <c r="K51" s="1" t="s">
        <v>127</v>
      </c>
      <c r="L51" s="16">
        <f>地区別5歳毎!F35</f>
        <v>363</v>
      </c>
      <c r="M51" s="15">
        <f>L51/L56</f>
        <v>4.686289697908598E-2</v>
      </c>
      <c r="N51" s="17">
        <f>地区別5歳毎!F36</f>
        <v>300</v>
      </c>
      <c r="O51" s="15">
        <f>N51/N56</f>
        <v>3.5769643495886488E-2</v>
      </c>
      <c r="P51" s="18">
        <f t="shared" si="1"/>
        <v>663</v>
      </c>
      <c r="Q51" s="15">
        <f>P51/P56</f>
        <v>4.1095890410958902E-2</v>
      </c>
    </row>
    <row r="52" spans="2:17" x14ac:dyDescent="0.15">
      <c r="K52" s="1" t="s">
        <v>128</v>
      </c>
      <c r="L52" s="16">
        <f>地区別5歳毎!E35</f>
        <v>357</v>
      </c>
      <c r="M52" s="15">
        <f>L52/L56</f>
        <v>4.608830364058869E-2</v>
      </c>
      <c r="N52" s="17">
        <f>地区別5歳毎!E36</f>
        <v>319</v>
      </c>
      <c r="O52" s="15">
        <f>N52/N56</f>
        <v>3.803505425062597E-2</v>
      </c>
      <c r="P52" s="18">
        <f t="shared" si="1"/>
        <v>676</v>
      </c>
      <c r="Q52" s="15">
        <f>P52/P56</f>
        <v>4.1901692183722805E-2</v>
      </c>
    </row>
    <row r="53" spans="2:17" x14ac:dyDescent="0.15">
      <c r="K53" s="1" t="s">
        <v>129</v>
      </c>
      <c r="L53" s="16">
        <f>地区別5歳毎!D35</f>
        <v>383</v>
      </c>
      <c r="M53" s="15">
        <f>L53/L56</f>
        <v>4.9444874774076941E-2</v>
      </c>
      <c r="N53" s="17">
        <f>地区別5歳毎!D36</f>
        <v>350</v>
      </c>
      <c r="O53" s="15">
        <f>N53/N56</f>
        <v>4.1731250745200905E-2</v>
      </c>
      <c r="P53" s="18">
        <f t="shared" si="1"/>
        <v>733</v>
      </c>
      <c r="Q53" s="15">
        <f>P53/P56</f>
        <v>4.5434823033533751E-2</v>
      </c>
    </row>
    <row r="54" spans="2:17" x14ac:dyDescent="0.15">
      <c r="K54" s="1" t="s">
        <v>130</v>
      </c>
      <c r="L54" s="16">
        <f>地区別5歳毎!C35</f>
        <v>365</v>
      </c>
      <c r="M54" s="15">
        <f>L54/L56</f>
        <v>4.7121094758585079E-2</v>
      </c>
      <c r="N54" s="17">
        <f>地区別5歳毎!C36</f>
        <v>353</v>
      </c>
      <c r="O54" s="15">
        <f>N54/N56</f>
        <v>4.2088947180159771E-2</v>
      </c>
      <c r="P54" s="18">
        <f t="shared" si="1"/>
        <v>718</v>
      </c>
      <c r="Q54" s="15">
        <f>P54/P56</f>
        <v>4.4505051757267711E-2</v>
      </c>
    </row>
    <row r="55" spans="2:17" x14ac:dyDescent="0.15">
      <c r="K55" s="1"/>
    </row>
    <row r="56" spans="2:17" x14ac:dyDescent="0.15">
      <c r="K56" s="1"/>
      <c r="L56" s="16">
        <f>SUM(L34:L54)</f>
        <v>7746</v>
      </c>
      <c r="M56" s="6"/>
      <c r="N56" s="17">
        <f>SUM(N34:N54)</f>
        <v>8387</v>
      </c>
      <c r="O56" s="6"/>
      <c r="P56" s="18">
        <f>SUM(P34:P54)</f>
        <v>16133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4</v>
      </c>
      <c r="O64" s="15">
        <f>N64/N86</f>
        <v>1.567398119122257E-3</v>
      </c>
      <c r="P64" s="18">
        <f>L64+N64</f>
        <v>4</v>
      </c>
      <c r="Q64" s="15">
        <f>P64/P86</f>
        <v>8.3437630371297454E-4</v>
      </c>
    </row>
    <row r="65" spans="11:17" x14ac:dyDescent="0.15">
      <c r="K65" s="1" t="s">
        <v>111</v>
      </c>
      <c r="L65" s="16">
        <f>地区別5歳毎!V38</f>
        <v>7</v>
      </c>
      <c r="M65" s="15">
        <f>L65/L86</f>
        <v>3.1222123104371097E-3</v>
      </c>
      <c r="N65" s="17">
        <f>地区別5歳毎!V39</f>
        <v>34</v>
      </c>
      <c r="O65" s="15">
        <f>N65/N86</f>
        <v>1.3322884012539185E-2</v>
      </c>
      <c r="P65" s="18">
        <f t="shared" ref="P65:P84" si="2">L65+N65</f>
        <v>41</v>
      </c>
      <c r="Q65" s="15">
        <f>P65/P86</f>
        <v>8.5523571130579883E-3</v>
      </c>
    </row>
    <row r="66" spans="11:17" x14ac:dyDescent="0.15">
      <c r="K66" s="1" t="s">
        <v>112</v>
      </c>
      <c r="L66" s="16">
        <f>地区別5歳毎!U38</f>
        <v>19</v>
      </c>
      <c r="M66" s="15">
        <f>L66/L86</f>
        <v>8.4745762711864406E-3</v>
      </c>
      <c r="N66" s="17">
        <f>地区別5歳毎!U39</f>
        <v>92</v>
      </c>
      <c r="O66" s="15">
        <f>N66/N86</f>
        <v>3.6050156739811913E-2</v>
      </c>
      <c r="P66" s="18">
        <f t="shared" si="2"/>
        <v>111</v>
      </c>
      <c r="Q66" s="15">
        <f>P66/P86</f>
        <v>2.3153942428035045E-2</v>
      </c>
    </row>
    <row r="67" spans="11:17" x14ac:dyDescent="0.15">
      <c r="K67" s="1" t="s">
        <v>113</v>
      </c>
      <c r="L67" s="16">
        <f>地区別5歳毎!T38</f>
        <v>67</v>
      </c>
      <c r="M67" s="15">
        <f>L67/L86</f>
        <v>2.9884032114183764E-2</v>
      </c>
      <c r="N67" s="17">
        <f>地区別5歳毎!T39</f>
        <v>142</v>
      </c>
      <c r="O67" s="15">
        <f>N67/N86</f>
        <v>5.5642633228840124E-2</v>
      </c>
      <c r="P67" s="18">
        <f t="shared" si="2"/>
        <v>209</v>
      </c>
      <c r="Q67" s="15">
        <f>P67/P86</f>
        <v>4.359616186900292E-2</v>
      </c>
    </row>
    <row r="68" spans="11:17" x14ac:dyDescent="0.15">
      <c r="K68" s="1" t="s">
        <v>114</v>
      </c>
      <c r="L68" s="16">
        <f>地区別5歳毎!S38</f>
        <v>96</v>
      </c>
      <c r="M68" s="15">
        <f>L68/L86</f>
        <v>4.2818911685994644E-2</v>
      </c>
      <c r="N68" s="17">
        <f>地区別5歳毎!S39</f>
        <v>170</v>
      </c>
      <c r="O68" s="15">
        <f>N68/N86</f>
        <v>6.6614420062695925E-2</v>
      </c>
      <c r="P68" s="18">
        <f t="shared" si="2"/>
        <v>266</v>
      </c>
      <c r="Q68" s="15">
        <f>P68/P86</f>
        <v>5.5486024196912807E-2</v>
      </c>
    </row>
    <row r="69" spans="11:17" x14ac:dyDescent="0.15">
      <c r="K69" s="1" t="s">
        <v>115</v>
      </c>
      <c r="L69" s="16">
        <f>地区別5歳毎!R38</f>
        <v>159</v>
      </c>
      <c r="M69" s="15">
        <f>L69/L86</f>
        <v>7.0918822479928631E-2</v>
      </c>
      <c r="N69" s="17">
        <f>地区別5歳毎!R39</f>
        <v>177</v>
      </c>
      <c r="O69" s="15">
        <f>N69/N86</f>
        <v>6.9357366771159876E-2</v>
      </c>
      <c r="P69" s="18">
        <f t="shared" si="2"/>
        <v>336</v>
      </c>
      <c r="Q69" s="15">
        <f>P69/P86</f>
        <v>7.0087609511889859E-2</v>
      </c>
    </row>
    <row r="70" spans="11:17" x14ac:dyDescent="0.15">
      <c r="K70" s="1" t="s">
        <v>116</v>
      </c>
      <c r="L70" s="16">
        <f>地区別5歳毎!Q38</f>
        <v>215</v>
      </c>
      <c r="M70" s="15">
        <f>L70/L86</f>
        <v>9.5896520963425519E-2</v>
      </c>
      <c r="N70" s="17">
        <f>地区別5歳毎!Q39</f>
        <v>210</v>
      </c>
      <c r="O70" s="15">
        <f>N70/N86</f>
        <v>8.2288401253918494E-2</v>
      </c>
      <c r="P70" s="18">
        <f t="shared" si="2"/>
        <v>425</v>
      </c>
      <c r="Q70" s="15">
        <f>P70/P86</f>
        <v>8.8652482269503549E-2</v>
      </c>
    </row>
    <row r="71" spans="11:17" x14ac:dyDescent="0.15">
      <c r="K71" s="1" t="s">
        <v>117</v>
      </c>
      <c r="L71" s="16">
        <f>地区別5歳毎!P38</f>
        <v>210</v>
      </c>
      <c r="M71" s="15">
        <f>L71/L86</f>
        <v>9.3666369313113299E-2</v>
      </c>
      <c r="N71" s="17">
        <f>地区別5歳毎!P39</f>
        <v>212</v>
      </c>
      <c r="O71" s="15">
        <f>N71/N86</f>
        <v>8.3072100313479627E-2</v>
      </c>
      <c r="P71" s="18">
        <f t="shared" si="2"/>
        <v>422</v>
      </c>
      <c r="Q71" s="15">
        <f>P71/P86</f>
        <v>8.8026700041718808E-2</v>
      </c>
    </row>
    <row r="72" spans="11:17" x14ac:dyDescent="0.15">
      <c r="K72" s="1" t="s">
        <v>118</v>
      </c>
      <c r="L72" s="16">
        <f>地区別5歳毎!O38</f>
        <v>192</v>
      </c>
      <c r="M72" s="15">
        <f>L72/L86</f>
        <v>8.5637823371989288E-2</v>
      </c>
      <c r="N72" s="17">
        <f>地区別5歳毎!O39</f>
        <v>197</v>
      </c>
      <c r="O72" s="15">
        <f>N72/N86</f>
        <v>7.719435736677116E-2</v>
      </c>
      <c r="P72" s="18">
        <f t="shared" si="2"/>
        <v>389</v>
      </c>
      <c r="Q72" s="15">
        <f>P72/P86</f>
        <v>8.1143095536086771E-2</v>
      </c>
    </row>
    <row r="73" spans="11:17" x14ac:dyDescent="0.15">
      <c r="K73" s="1" t="s">
        <v>119</v>
      </c>
      <c r="L73" s="16">
        <f>地区別5歳毎!N38</f>
        <v>135</v>
      </c>
      <c r="M73" s="15">
        <f>L73/L86</f>
        <v>6.0214094558429972E-2</v>
      </c>
      <c r="N73" s="17">
        <f>地区別5歳毎!N39</f>
        <v>181</v>
      </c>
      <c r="O73" s="15">
        <f>N73/N86</f>
        <v>7.0924764890282127E-2</v>
      </c>
      <c r="P73" s="18">
        <f t="shared" si="2"/>
        <v>316</v>
      </c>
      <c r="Q73" s="15">
        <f>P73/P86</f>
        <v>6.5915727993324985E-2</v>
      </c>
    </row>
    <row r="74" spans="11:17" x14ac:dyDescent="0.15">
      <c r="K74" s="1" t="s">
        <v>120</v>
      </c>
      <c r="L74" s="16">
        <f>地区別5歳毎!M38</f>
        <v>162</v>
      </c>
      <c r="M74" s="15">
        <f>L74/L86</f>
        <v>7.2256913470115966E-2</v>
      </c>
      <c r="N74" s="17">
        <f>地区別5歳毎!M39</f>
        <v>155</v>
      </c>
      <c r="O74" s="15">
        <f>N74/N86</f>
        <v>6.0736677115987459E-2</v>
      </c>
      <c r="P74" s="18">
        <f t="shared" si="2"/>
        <v>317</v>
      </c>
      <c r="Q74" s="15">
        <f>P74/P86</f>
        <v>6.6124322069253227E-2</v>
      </c>
    </row>
    <row r="75" spans="11:17" x14ac:dyDescent="0.15">
      <c r="K75" s="1" t="s">
        <v>121</v>
      </c>
      <c r="L75" s="16">
        <f>地区別5歳毎!L38</f>
        <v>132</v>
      </c>
      <c r="M75" s="15">
        <f>L75/L86</f>
        <v>5.8876003568242644E-2</v>
      </c>
      <c r="N75" s="17">
        <f>地区別5歳毎!L39</f>
        <v>125</v>
      </c>
      <c r="O75" s="15">
        <f>N75/N86</f>
        <v>4.8981191222570532E-2</v>
      </c>
      <c r="P75" s="18">
        <f t="shared" si="2"/>
        <v>257</v>
      </c>
      <c r="Q75" s="15">
        <f>P75/P86</f>
        <v>5.3608677513558613E-2</v>
      </c>
    </row>
    <row r="76" spans="11:17" x14ac:dyDescent="0.15">
      <c r="K76" s="1" t="s">
        <v>122</v>
      </c>
      <c r="L76" s="16">
        <f>地区別5歳毎!K38</f>
        <v>127</v>
      </c>
      <c r="M76" s="15">
        <f>L76/L86</f>
        <v>5.6645851917930416E-2</v>
      </c>
      <c r="N76" s="17">
        <f>地区別5歳毎!K39</f>
        <v>133</v>
      </c>
      <c r="O76" s="15">
        <f>N76/N86</f>
        <v>5.2115987460815048E-2</v>
      </c>
      <c r="P76" s="18">
        <f t="shared" si="2"/>
        <v>260</v>
      </c>
      <c r="Q76" s="15">
        <f>P76/P86</f>
        <v>5.4234459741343347E-2</v>
      </c>
    </row>
    <row r="77" spans="11:17" x14ac:dyDescent="0.15">
      <c r="K77" s="1" t="s">
        <v>123</v>
      </c>
      <c r="L77" s="16">
        <f>地区別5歳毎!J38</f>
        <v>123</v>
      </c>
      <c r="M77" s="15">
        <f>L77/L86</f>
        <v>5.4861730597680645E-2</v>
      </c>
      <c r="N77" s="17">
        <f>地区別5歳毎!J39</f>
        <v>117</v>
      </c>
      <c r="O77" s="15">
        <f>N77/N86</f>
        <v>4.5846394984326022E-2</v>
      </c>
      <c r="P77" s="18">
        <f t="shared" si="2"/>
        <v>240</v>
      </c>
      <c r="Q77" s="15">
        <f>P77/P86</f>
        <v>5.0062578222778473E-2</v>
      </c>
    </row>
    <row r="78" spans="11:17" x14ac:dyDescent="0.15">
      <c r="K78" s="1" t="s">
        <v>124</v>
      </c>
      <c r="L78" s="16">
        <f>地区別5歳毎!I38</f>
        <v>83</v>
      </c>
      <c r="M78" s="15">
        <f>L78/L86</f>
        <v>3.7020517395182875E-2</v>
      </c>
      <c r="N78" s="17">
        <f>地区別5歳毎!I39</f>
        <v>88</v>
      </c>
      <c r="O78" s="15">
        <f>N78/N86</f>
        <v>3.4482758620689655E-2</v>
      </c>
      <c r="P78" s="18">
        <f t="shared" si="2"/>
        <v>171</v>
      </c>
      <c r="Q78" s="15">
        <f>P78/P86</f>
        <v>3.5669586983729663E-2</v>
      </c>
    </row>
    <row r="79" spans="11:17" x14ac:dyDescent="0.15">
      <c r="K79" s="1" t="s">
        <v>125</v>
      </c>
      <c r="L79" s="16">
        <f>地区別5歳毎!H38</f>
        <v>68</v>
      </c>
      <c r="M79" s="15">
        <f>L79/L86</f>
        <v>3.0330062444246207E-2</v>
      </c>
      <c r="N79" s="17">
        <f>地区別5歳毎!H39</f>
        <v>76</v>
      </c>
      <c r="O79" s="15">
        <f>N79/N86</f>
        <v>2.9780564263322883E-2</v>
      </c>
      <c r="P79" s="18">
        <f t="shared" si="2"/>
        <v>144</v>
      </c>
      <c r="Q79" s="15">
        <f>P79/P86</f>
        <v>3.0037546933667083E-2</v>
      </c>
    </row>
    <row r="80" spans="11:17" x14ac:dyDescent="0.15">
      <c r="K80" s="1" t="s">
        <v>126</v>
      </c>
      <c r="L80" s="16">
        <f>地区別5歳毎!G38</f>
        <v>64</v>
      </c>
      <c r="M80" s="15">
        <f>L80/L86</f>
        <v>2.8545941123996433E-2</v>
      </c>
      <c r="N80" s="17">
        <f>地区別5歳毎!G39</f>
        <v>72</v>
      </c>
      <c r="O80" s="15">
        <f>N80/N86</f>
        <v>2.8213166144200628E-2</v>
      </c>
      <c r="P80" s="18">
        <f t="shared" si="2"/>
        <v>136</v>
      </c>
      <c r="Q80" s="15">
        <f>P80/P86</f>
        <v>2.8368794326241134E-2</v>
      </c>
    </row>
    <row r="81" spans="2:17" x14ac:dyDescent="0.15">
      <c r="K81" s="1" t="s">
        <v>127</v>
      </c>
      <c r="L81" s="16">
        <f>地区別5歳毎!F38</f>
        <v>109</v>
      </c>
      <c r="M81" s="15">
        <f>L81/L86</f>
        <v>4.861730597680642E-2</v>
      </c>
      <c r="N81" s="17">
        <f>地区別5歳毎!F39</f>
        <v>105</v>
      </c>
      <c r="O81" s="15">
        <f>N81/N86</f>
        <v>4.1144200626959247E-2</v>
      </c>
      <c r="P81" s="18">
        <f t="shared" si="2"/>
        <v>214</v>
      </c>
      <c r="Q81" s="15">
        <f>P81/P86</f>
        <v>4.4639132248644138E-2</v>
      </c>
    </row>
    <row r="82" spans="2:17" x14ac:dyDescent="0.15">
      <c r="K82" s="1" t="s">
        <v>128</v>
      </c>
      <c r="L82" s="16">
        <f>地区別5歳毎!E38</f>
        <v>108</v>
      </c>
      <c r="M82" s="15">
        <f>L82/L86</f>
        <v>4.8171275646743977E-2</v>
      </c>
      <c r="N82" s="17">
        <f>地区別5歳毎!E39</f>
        <v>97</v>
      </c>
      <c r="O82" s="15">
        <f>N82/N86</f>
        <v>3.8009404388714731E-2</v>
      </c>
      <c r="P82" s="18">
        <f t="shared" si="2"/>
        <v>205</v>
      </c>
      <c r="Q82" s="15">
        <f>P82/P86</f>
        <v>4.2761785565289943E-2</v>
      </c>
    </row>
    <row r="83" spans="2:17" x14ac:dyDescent="0.15">
      <c r="K83" s="1" t="s">
        <v>129</v>
      </c>
      <c r="L83" s="16">
        <f>地区別5歳毎!D38</f>
        <v>103</v>
      </c>
      <c r="M83" s="15">
        <f>L83/L86</f>
        <v>4.5941123996431757E-2</v>
      </c>
      <c r="N83" s="17">
        <f>地区別5歳毎!D39</f>
        <v>90</v>
      </c>
      <c r="O83" s="15">
        <f>N83/N86</f>
        <v>3.526645768025078E-2</v>
      </c>
      <c r="P83" s="18">
        <f t="shared" si="2"/>
        <v>193</v>
      </c>
      <c r="Q83" s="15">
        <f>P83/P86</f>
        <v>4.0258656654151022E-2</v>
      </c>
    </row>
    <row r="84" spans="2:17" x14ac:dyDescent="0.15">
      <c r="K84" s="1" t="s">
        <v>130</v>
      </c>
      <c r="L84" s="16">
        <f>地区別5歳毎!C38</f>
        <v>63</v>
      </c>
      <c r="M84" s="15">
        <f>L84/L86</f>
        <v>2.8099910793933987E-2</v>
      </c>
      <c r="N84" s="17">
        <f>地区別5歳毎!C39</f>
        <v>75</v>
      </c>
      <c r="O84" s="15">
        <f>N84/N86</f>
        <v>2.938871473354232E-2</v>
      </c>
      <c r="P84" s="18">
        <f t="shared" si="2"/>
        <v>138</v>
      </c>
      <c r="Q84" s="15">
        <f>P84/P86</f>
        <v>2.8785982478097622E-2</v>
      </c>
    </row>
    <row r="85" spans="2:17" x14ac:dyDescent="0.15">
      <c r="K85" s="1"/>
    </row>
    <row r="86" spans="2:17" x14ac:dyDescent="0.15">
      <c r="K86" s="1"/>
      <c r="L86" s="16">
        <f>SUM(L64:L84)</f>
        <v>2242</v>
      </c>
      <c r="M86" s="6"/>
      <c r="N86" s="17">
        <f>SUM(N64:N84)</f>
        <v>2552</v>
      </c>
      <c r="O86" s="6"/>
      <c r="P86" s="18">
        <f>SUM(P64:P84)</f>
        <v>4794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5</v>
      </c>
      <c r="O94" s="15">
        <f>N94/N116</f>
        <v>1.4216661927779358E-3</v>
      </c>
      <c r="P94" s="18">
        <f>L94+N94</f>
        <v>5</v>
      </c>
      <c r="Q94" s="15">
        <f>P94/P116</f>
        <v>7.3324534389206629E-4</v>
      </c>
    </row>
    <row r="95" spans="2:17" x14ac:dyDescent="0.15">
      <c r="K95" s="1" t="s">
        <v>111</v>
      </c>
      <c r="L95" s="16">
        <f>地区別5歳毎!V47</f>
        <v>10</v>
      </c>
      <c r="M95" s="15">
        <f>L95/L116</f>
        <v>3.0284675953967293E-3</v>
      </c>
      <c r="N95" s="17">
        <f>地区別5歳毎!V48</f>
        <v>39</v>
      </c>
      <c r="O95" s="15">
        <f>N95/N116</f>
        <v>1.1088996303667898E-2</v>
      </c>
      <c r="P95" s="18">
        <f t="shared" ref="P95:P114" si="3">L95+N95</f>
        <v>49</v>
      </c>
      <c r="Q95" s="15">
        <f>P95/P116</f>
        <v>7.1858043701422498E-3</v>
      </c>
    </row>
    <row r="96" spans="2:17" x14ac:dyDescent="0.15">
      <c r="K96" s="1" t="s">
        <v>112</v>
      </c>
      <c r="L96" s="16">
        <f>地区別5歳毎!U47</f>
        <v>30</v>
      </c>
      <c r="M96" s="15">
        <f>L96/L116</f>
        <v>9.085402786190187E-3</v>
      </c>
      <c r="N96" s="17">
        <f>地区別5歳毎!U48</f>
        <v>114</v>
      </c>
      <c r="O96" s="15">
        <f>N96/N116</f>
        <v>3.2413989195336938E-2</v>
      </c>
      <c r="P96" s="18">
        <f t="shared" si="3"/>
        <v>144</v>
      </c>
      <c r="Q96" s="15">
        <f>P96/P116</f>
        <v>2.1117465904091508E-2</v>
      </c>
    </row>
    <row r="97" spans="11:17" x14ac:dyDescent="0.15">
      <c r="K97" s="1" t="s">
        <v>113</v>
      </c>
      <c r="L97" s="16">
        <f>地区別5歳毎!T47</f>
        <v>75</v>
      </c>
      <c r="M97" s="15">
        <f>L97/L116</f>
        <v>2.2713506965475468E-2</v>
      </c>
      <c r="N97" s="17">
        <f>地区別5歳毎!T48</f>
        <v>182</v>
      </c>
      <c r="O97" s="15">
        <f>N97/N116</f>
        <v>5.1748649417116863E-2</v>
      </c>
      <c r="P97" s="18">
        <f t="shared" si="3"/>
        <v>257</v>
      </c>
      <c r="Q97" s="15">
        <f>P97/P116</f>
        <v>3.768881067605221E-2</v>
      </c>
    </row>
    <row r="98" spans="11:17" x14ac:dyDescent="0.15">
      <c r="K98" s="1" t="s">
        <v>114</v>
      </c>
      <c r="L98" s="16">
        <f>地区別5歳毎!S47</f>
        <v>151</v>
      </c>
      <c r="M98" s="15">
        <f>L98/L116</f>
        <v>4.5729860690490613E-2</v>
      </c>
      <c r="N98" s="17">
        <f>地区別5歳毎!S48</f>
        <v>209</v>
      </c>
      <c r="O98" s="15">
        <f>N98/N116</f>
        <v>5.9425646858117714E-2</v>
      </c>
      <c r="P98" s="18">
        <f t="shared" si="3"/>
        <v>360</v>
      </c>
      <c r="Q98" s="15">
        <f>P98/P116</f>
        <v>5.2793664760228773E-2</v>
      </c>
    </row>
    <row r="99" spans="11:17" x14ac:dyDescent="0.15">
      <c r="K99" s="1" t="s">
        <v>115</v>
      </c>
      <c r="L99" s="16">
        <f>地区別5歳毎!R47</f>
        <v>216</v>
      </c>
      <c r="M99" s="15">
        <f>L99/L116</f>
        <v>6.5414900060569353E-2</v>
      </c>
      <c r="N99" s="17">
        <f>地区別5歳毎!R48</f>
        <v>257</v>
      </c>
      <c r="O99" s="15">
        <f>N99/N116</f>
        <v>7.3073642308785894E-2</v>
      </c>
      <c r="P99" s="18">
        <f t="shared" si="3"/>
        <v>473</v>
      </c>
      <c r="Q99" s="15">
        <f>P99/P116</f>
        <v>6.9365009532189464E-2</v>
      </c>
    </row>
    <row r="100" spans="11:17" x14ac:dyDescent="0.15">
      <c r="K100" s="1" t="s">
        <v>116</v>
      </c>
      <c r="L100" s="16">
        <f>地区別5歳毎!Q47</f>
        <v>323</v>
      </c>
      <c r="M100" s="15">
        <f>L100/L116</f>
        <v>9.7819503331314353E-2</v>
      </c>
      <c r="N100" s="17">
        <f>地区別5歳毎!Q48</f>
        <v>324</v>
      </c>
      <c r="O100" s="15">
        <f>N100/N116</f>
        <v>9.2123969292010235E-2</v>
      </c>
      <c r="P100" s="18">
        <f t="shared" si="3"/>
        <v>647</v>
      </c>
      <c r="Q100" s="15">
        <f>P100/P116</f>
        <v>9.4881947499633371E-2</v>
      </c>
    </row>
    <row r="101" spans="11:17" x14ac:dyDescent="0.15">
      <c r="K101" s="1" t="s">
        <v>117</v>
      </c>
      <c r="L101" s="16">
        <f>地区別5歳毎!P47</f>
        <v>278</v>
      </c>
      <c r="M101" s="15">
        <f>L101/L116</f>
        <v>8.419139915202907E-2</v>
      </c>
      <c r="N101" s="17">
        <f>地区別5歳毎!P48</f>
        <v>268</v>
      </c>
      <c r="O101" s="15">
        <f>N101/N116</f>
        <v>7.6201307932897352E-2</v>
      </c>
      <c r="P101" s="18">
        <f t="shared" si="3"/>
        <v>546</v>
      </c>
      <c r="Q101" s="15">
        <f>P101/P116</f>
        <v>8.007039155301364E-2</v>
      </c>
    </row>
    <row r="102" spans="11:17" x14ac:dyDescent="0.15">
      <c r="K102" s="1" t="s">
        <v>118</v>
      </c>
      <c r="L102" s="16">
        <f>地区別5歳毎!O47</f>
        <v>264</v>
      </c>
      <c r="M102" s="15">
        <f>L102/L116</f>
        <v>7.9951544518473652E-2</v>
      </c>
      <c r="N102" s="17">
        <f>地区別5歳毎!O48</f>
        <v>265</v>
      </c>
      <c r="O102" s="15">
        <f>N102/N116</f>
        <v>7.5348308217230597E-2</v>
      </c>
      <c r="P102" s="18">
        <f t="shared" si="3"/>
        <v>529</v>
      </c>
      <c r="Q102" s="15">
        <f>P102/P116</f>
        <v>7.7577357383780618E-2</v>
      </c>
    </row>
    <row r="103" spans="11:17" x14ac:dyDescent="0.15">
      <c r="K103" s="1" t="s">
        <v>119</v>
      </c>
      <c r="L103" s="16">
        <f>地区別5歳毎!N47</f>
        <v>231</v>
      </c>
      <c r="M103" s="15">
        <f>L103/L116</f>
        <v>6.9957601453664447E-2</v>
      </c>
      <c r="N103" s="17">
        <f>地区別5歳毎!N48</f>
        <v>230</v>
      </c>
      <c r="O103" s="15">
        <f>N103/N116</f>
        <v>6.5396644867785042E-2</v>
      </c>
      <c r="P103" s="18">
        <f t="shared" si="3"/>
        <v>461</v>
      </c>
      <c r="Q103" s="15">
        <f>P103/P116</f>
        <v>6.7605220706848518E-2</v>
      </c>
    </row>
    <row r="104" spans="11:17" x14ac:dyDescent="0.15">
      <c r="K104" s="1" t="s">
        <v>120</v>
      </c>
      <c r="L104" s="16">
        <f>地区別5歳毎!M47</f>
        <v>215</v>
      </c>
      <c r="M104" s="15">
        <f>L104/L116</f>
        <v>6.5112053301029676E-2</v>
      </c>
      <c r="N104" s="17">
        <f>地区別5歳毎!M48</f>
        <v>183</v>
      </c>
      <c r="O104" s="15">
        <f>N104/N116</f>
        <v>5.2032982655672445E-2</v>
      </c>
      <c r="P104" s="18">
        <f t="shared" si="3"/>
        <v>398</v>
      </c>
      <c r="Q104" s="15">
        <f>P104/P116</f>
        <v>5.8366329373808479E-2</v>
      </c>
    </row>
    <row r="105" spans="11:17" x14ac:dyDescent="0.15">
      <c r="K105" s="1" t="s">
        <v>121</v>
      </c>
      <c r="L105" s="16">
        <f>地区別5歳毎!L47</f>
        <v>194</v>
      </c>
      <c r="M105" s="15">
        <f>L105/L116</f>
        <v>5.875227135069655E-2</v>
      </c>
      <c r="N105" s="17">
        <f>地区別5歳毎!L48</f>
        <v>197</v>
      </c>
      <c r="O105" s="15">
        <f>N105/N116</f>
        <v>5.6013647995450666E-2</v>
      </c>
      <c r="P105" s="18">
        <f t="shared" si="3"/>
        <v>391</v>
      </c>
      <c r="Q105" s="15">
        <f>P105/P116</f>
        <v>5.7339785892359586E-2</v>
      </c>
    </row>
    <row r="106" spans="11:17" x14ac:dyDescent="0.15">
      <c r="K106" s="1" t="s">
        <v>122</v>
      </c>
      <c r="L106" s="16">
        <f>地区別5歳毎!K47</f>
        <v>199</v>
      </c>
      <c r="M106" s="15">
        <f>L106/L116</f>
        <v>6.0266505148394912E-2</v>
      </c>
      <c r="N106" s="17">
        <f>地区別5歳毎!K48</f>
        <v>179</v>
      </c>
      <c r="O106" s="15">
        <f>N106/N116</f>
        <v>5.0895649701450101E-2</v>
      </c>
      <c r="P106" s="18">
        <f t="shared" si="3"/>
        <v>378</v>
      </c>
      <c r="Q106" s="15">
        <f>P106/P116</f>
        <v>5.5433347998240214E-2</v>
      </c>
    </row>
    <row r="107" spans="11:17" x14ac:dyDescent="0.15">
      <c r="K107" s="1" t="s">
        <v>123</v>
      </c>
      <c r="L107" s="16">
        <f>地区別5歳毎!J47</f>
        <v>172</v>
      </c>
      <c r="M107" s="15">
        <f>L107/L116</f>
        <v>5.208964264082374E-2</v>
      </c>
      <c r="N107" s="17">
        <f>地区別5歳毎!J48</f>
        <v>160</v>
      </c>
      <c r="O107" s="15">
        <f>N107/N116</f>
        <v>4.5493318168893945E-2</v>
      </c>
      <c r="P107" s="18">
        <f t="shared" si="3"/>
        <v>332</v>
      </c>
      <c r="Q107" s="15">
        <f>P107/P116</f>
        <v>4.8687490834433203E-2</v>
      </c>
    </row>
    <row r="108" spans="11:17" x14ac:dyDescent="0.15">
      <c r="K108" s="1" t="s">
        <v>124</v>
      </c>
      <c r="L108" s="16">
        <f>地区別5歳毎!I47</f>
        <v>155</v>
      </c>
      <c r="M108" s="15">
        <f>L108/L116</f>
        <v>4.6941247728649306E-2</v>
      </c>
      <c r="N108" s="17">
        <f>地区別5歳毎!I48</f>
        <v>143</v>
      </c>
      <c r="O108" s="15">
        <f>N108/N116</f>
        <v>4.0659653113448962E-2</v>
      </c>
      <c r="P108" s="18">
        <f t="shared" si="3"/>
        <v>298</v>
      </c>
      <c r="Q108" s="15">
        <f>P108/P116</f>
        <v>4.3701422495967153E-2</v>
      </c>
    </row>
    <row r="109" spans="11:17" x14ac:dyDescent="0.15">
      <c r="K109" s="1" t="s">
        <v>125</v>
      </c>
      <c r="L109" s="16">
        <f>地区別5歳毎!H47</f>
        <v>110</v>
      </c>
      <c r="M109" s="15">
        <f>L109/L116</f>
        <v>3.3313143549364023E-2</v>
      </c>
      <c r="N109" s="17">
        <f>地区別5歳毎!H48</f>
        <v>116</v>
      </c>
      <c r="O109" s="15">
        <f>N109/N116</f>
        <v>3.2982655672448111E-2</v>
      </c>
      <c r="P109" s="18">
        <f t="shared" si="3"/>
        <v>226</v>
      </c>
      <c r="Q109" s="15">
        <f>P109/P116</f>
        <v>3.3142689543921397E-2</v>
      </c>
    </row>
    <row r="110" spans="11:17" x14ac:dyDescent="0.15">
      <c r="K110" s="1" t="s">
        <v>126</v>
      </c>
      <c r="L110" s="16">
        <f>地区別5歳毎!G47</f>
        <v>113</v>
      </c>
      <c r="M110" s="15">
        <f>L110/L116</f>
        <v>3.4221683827983039E-2</v>
      </c>
      <c r="N110" s="17">
        <f>地区別5歳毎!G48</f>
        <v>113</v>
      </c>
      <c r="O110" s="15">
        <f>N110/N116</f>
        <v>3.2129655956781349E-2</v>
      </c>
      <c r="P110" s="18">
        <f t="shared" si="3"/>
        <v>226</v>
      </c>
      <c r="Q110" s="15">
        <f>P110/P116</f>
        <v>3.3142689543921397E-2</v>
      </c>
    </row>
    <row r="111" spans="11:17" x14ac:dyDescent="0.15">
      <c r="K111" s="1" t="s">
        <v>127</v>
      </c>
      <c r="L111" s="16">
        <f>地区別5歳毎!F47</f>
        <v>138</v>
      </c>
      <c r="M111" s="15">
        <f>L111/L116</f>
        <v>4.1792852816474865E-2</v>
      </c>
      <c r="N111" s="17">
        <f>地区別5歳毎!F48</f>
        <v>135</v>
      </c>
      <c r="O111" s="15">
        <f>N111/N116</f>
        <v>3.8384987205004266E-2</v>
      </c>
      <c r="P111" s="18">
        <f t="shared" si="3"/>
        <v>273</v>
      </c>
      <c r="Q111" s="15">
        <f>P111/P116</f>
        <v>4.003519577650682E-2</v>
      </c>
    </row>
    <row r="112" spans="11:17" x14ac:dyDescent="0.15">
      <c r="K112" s="1" t="s">
        <v>128</v>
      </c>
      <c r="L112" s="16">
        <f>地区別5歳毎!E47</f>
        <v>144</v>
      </c>
      <c r="M112" s="15">
        <f>L112/L116</f>
        <v>4.3609933373712904E-2</v>
      </c>
      <c r="N112" s="17">
        <f>地区別5歳毎!E48</f>
        <v>142</v>
      </c>
      <c r="O112" s="15">
        <f>N112/N116</f>
        <v>4.0375319874893373E-2</v>
      </c>
      <c r="P112" s="18">
        <f t="shared" si="3"/>
        <v>286</v>
      </c>
      <c r="Q112" s="15">
        <f>P112/P116</f>
        <v>4.1941633670626192E-2</v>
      </c>
    </row>
    <row r="113" spans="2:17" x14ac:dyDescent="0.15">
      <c r="K113" s="1" t="s">
        <v>129</v>
      </c>
      <c r="L113" s="16">
        <f>地区別5歳毎!D47</f>
        <v>180</v>
      </c>
      <c r="M113" s="15">
        <f>L113/L116</f>
        <v>5.4512416717141125E-2</v>
      </c>
      <c r="N113" s="17">
        <f>地区別5歳毎!D48</f>
        <v>134</v>
      </c>
      <c r="O113" s="15">
        <f>N113/N116</f>
        <v>3.8100653966448676E-2</v>
      </c>
      <c r="P113" s="18">
        <f t="shared" si="3"/>
        <v>314</v>
      </c>
      <c r="Q113" s="15">
        <f>P113/P116</f>
        <v>4.6047807596421762E-2</v>
      </c>
    </row>
    <row r="114" spans="2:17" x14ac:dyDescent="0.15">
      <c r="K114" s="1" t="s">
        <v>130</v>
      </c>
      <c r="L114" s="16">
        <f>地区別5歳毎!C47</f>
        <v>104</v>
      </c>
      <c r="M114" s="15">
        <f>L114/L116</f>
        <v>3.1496062992125984E-2</v>
      </c>
      <c r="N114" s="17">
        <f>地区別5歳毎!C48</f>
        <v>122</v>
      </c>
      <c r="O114" s="15">
        <f>N114/N116</f>
        <v>3.4688655103781635E-2</v>
      </c>
      <c r="P114" s="18">
        <f t="shared" si="3"/>
        <v>226</v>
      </c>
      <c r="Q114" s="15">
        <f>P114/P116</f>
        <v>3.3142689543921397E-2</v>
      </c>
    </row>
    <row r="115" spans="2:17" x14ac:dyDescent="0.15">
      <c r="K115" s="1"/>
    </row>
    <row r="116" spans="2:17" x14ac:dyDescent="0.15">
      <c r="K116" s="1"/>
      <c r="L116" s="16">
        <f>SUM(L94:L114)</f>
        <v>3302</v>
      </c>
      <c r="M116" s="6"/>
      <c r="N116" s="17">
        <f>SUM(N94:N114)</f>
        <v>3517</v>
      </c>
      <c r="O116" s="6"/>
      <c r="P116" s="18">
        <f>SUM(P94:P114)</f>
        <v>6819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13</v>
      </c>
      <c r="O124" s="15">
        <f>N124/N146</f>
        <v>2.7259383518557349E-3</v>
      </c>
      <c r="P124" s="18">
        <f>L124+N124</f>
        <v>13</v>
      </c>
      <c r="Q124" s="15">
        <f>P124/P146</f>
        <v>1.4124293785310734E-3</v>
      </c>
    </row>
    <row r="125" spans="2:17" x14ac:dyDescent="0.15">
      <c r="K125" s="1" t="s">
        <v>111</v>
      </c>
      <c r="L125" s="16">
        <f>地区別5歳毎!V62</f>
        <v>13</v>
      </c>
      <c r="M125" s="15">
        <f>L125/L146</f>
        <v>2.9312288613303271E-3</v>
      </c>
      <c r="N125" s="17">
        <f>地区別5歳毎!V63</f>
        <v>77</v>
      </c>
      <c r="O125" s="15">
        <f>N125/N146</f>
        <v>1.6145942545607046E-2</v>
      </c>
      <c r="P125" s="18">
        <f t="shared" ref="P125:P144" si="4">L125+N125</f>
        <v>90</v>
      </c>
      <c r="Q125" s="15">
        <f>P125/P146</f>
        <v>9.778357235984355E-3</v>
      </c>
    </row>
    <row r="126" spans="2:17" x14ac:dyDescent="0.15">
      <c r="K126" s="1" t="s">
        <v>112</v>
      </c>
      <c r="L126" s="16">
        <f>地区別5歳毎!U62</f>
        <v>73</v>
      </c>
      <c r="M126" s="15">
        <f>L126/L146</f>
        <v>1.6459977452085682E-2</v>
      </c>
      <c r="N126" s="17">
        <f>地区別5歳毎!U63</f>
        <v>152</v>
      </c>
      <c r="O126" s="15">
        <f>N126/N146</f>
        <v>3.1872509960159362E-2</v>
      </c>
      <c r="P126" s="18">
        <f t="shared" si="4"/>
        <v>225</v>
      </c>
      <c r="Q126" s="15">
        <f>P126/P146</f>
        <v>2.4445893089960886E-2</v>
      </c>
    </row>
    <row r="127" spans="2:17" x14ac:dyDescent="0.15">
      <c r="K127" s="1" t="s">
        <v>113</v>
      </c>
      <c r="L127" s="16">
        <f>地区別5歳毎!T62</f>
        <v>130</v>
      </c>
      <c r="M127" s="15">
        <f>L127/L146</f>
        <v>2.9312288613303268E-2</v>
      </c>
      <c r="N127" s="17">
        <f>地区別5歳毎!T63</f>
        <v>254</v>
      </c>
      <c r="O127" s="15">
        <f>N127/N146</f>
        <v>5.3260641643950515E-2</v>
      </c>
      <c r="P127" s="18">
        <f t="shared" si="4"/>
        <v>384</v>
      </c>
      <c r="Q127" s="15">
        <f>P127/P146</f>
        <v>4.1720990873533245E-2</v>
      </c>
    </row>
    <row r="128" spans="2:17" x14ac:dyDescent="0.15">
      <c r="K128" s="1" t="s">
        <v>114</v>
      </c>
      <c r="L128" s="16">
        <f>地区別5歳毎!S62</f>
        <v>223</v>
      </c>
      <c r="M128" s="15">
        <f>L128/L146</f>
        <v>5.0281848928974068E-2</v>
      </c>
      <c r="N128" s="17">
        <f>地区別5歳毎!S63</f>
        <v>293</v>
      </c>
      <c r="O128" s="15">
        <f>N128/N146</f>
        <v>6.1438456699517717E-2</v>
      </c>
      <c r="P128" s="18">
        <f t="shared" si="4"/>
        <v>516</v>
      </c>
      <c r="Q128" s="15">
        <f>P128/P146</f>
        <v>5.6062581486310298E-2</v>
      </c>
    </row>
    <row r="129" spans="11:17" x14ac:dyDescent="0.15">
      <c r="K129" s="1" t="s">
        <v>115</v>
      </c>
      <c r="L129" s="16">
        <f>地区別5歳毎!R62</f>
        <v>319</v>
      </c>
      <c r="M129" s="15">
        <f>L129/L146</f>
        <v>7.1927846674182644E-2</v>
      </c>
      <c r="N129" s="17">
        <f>地区別5歳毎!R63</f>
        <v>362</v>
      </c>
      <c r="O129" s="15">
        <f>N129/N146</f>
        <v>7.5906898720905849E-2</v>
      </c>
      <c r="P129" s="18">
        <f t="shared" si="4"/>
        <v>681</v>
      </c>
      <c r="Q129" s="15">
        <f>P129/P146</f>
        <v>7.3989569752281617E-2</v>
      </c>
    </row>
    <row r="130" spans="11:17" x14ac:dyDescent="0.15">
      <c r="K130" s="1" t="s">
        <v>116</v>
      </c>
      <c r="L130" s="16">
        <f>地区別5歳毎!Q62</f>
        <v>430</v>
      </c>
      <c r="M130" s="15">
        <f>L130/L146</f>
        <v>9.6956031567080048E-2</v>
      </c>
      <c r="N130" s="17">
        <f>地区別5歳毎!Q63</f>
        <v>430</v>
      </c>
      <c r="O130" s="15">
        <f>N130/N146</f>
        <v>9.0165653176766614E-2</v>
      </c>
      <c r="P130" s="18">
        <f t="shared" si="4"/>
        <v>860</v>
      </c>
      <c r="Q130" s="15">
        <f>P130/P146</f>
        <v>9.3437635810517172E-2</v>
      </c>
    </row>
    <row r="131" spans="11:17" x14ac:dyDescent="0.15">
      <c r="K131" s="1" t="s">
        <v>117</v>
      </c>
      <c r="L131" s="16">
        <f>地区別5歳毎!P62</f>
        <v>394</v>
      </c>
      <c r="M131" s="15">
        <f>L131/L146</f>
        <v>8.8838782412626827E-2</v>
      </c>
      <c r="N131" s="17">
        <f>地区別5歳毎!P63</f>
        <v>402</v>
      </c>
      <c r="O131" s="15">
        <f>N131/N146</f>
        <v>8.4294401342000419E-2</v>
      </c>
      <c r="P131" s="18">
        <f t="shared" si="4"/>
        <v>796</v>
      </c>
      <c r="Q131" s="15">
        <f>P131/P146</f>
        <v>8.6484137331594962E-2</v>
      </c>
    </row>
    <row r="132" spans="11:17" x14ac:dyDescent="0.15">
      <c r="K132" s="1" t="s">
        <v>118</v>
      </c>
      <c r="L132" s="16">
        <f>地区別5歳毎!O62</f>
        <v>349</v>
      </c>
      <c r="M132" s="15">
        <f>L132/L146</f>
        <v>7.8692220969560314E-2</v>
      </c>
      <c r="N132" s="17">
        <f>地区別5歳毎!O63</f>
        <v>383</v>
      </c>
      <c r="O132" s="15">
        <f>N132/N146</f>
        <v>8.0310337596980502E-2</v>
      </c>
      <c r="P132" s="18">
        <f t="shared" si="4"/>
        <v>732</v>
      </c>
      <c r="Q132" s="15">
        <f>P132/P146</f>
        <v>7.9530638852672753E-2</v>
      </c>
    </row>
    <row r="133" spans="11:17" x14ac:dyDescent="0.15">
      <c r="K133" s="1" t="s">
        <v>119</v>
      </c>
      <c r="L133" s="16">
        <f>地区別5歳毎!N62</f>
        <v>290</v>
      </c>
      <c r="M133" s="15">
        <f>L133/L146</f>
        <v>6.538895152198422E-2</v>
      </c>
      <c r="N133" s="17">
        <f>地区別5歳毎!N63</f>
        <v>275</v>
      </c>
      <c r="O133" s="15">
        <f>N133/N146</f>
        <v>5.7664080520025161E-2</v>
      </c>
      <c r="P133" s="18">
        <f t="shared" si="4"/>
        <v>565</v>
      </c>
      <c r="Q133" s="15">
        <f>P133/P146</f>
        <v>6.1386353759235117E-2</v>
      </c>
    </row>
    <row r="134" spans="11:17" x14ac:dyDescent="0.15">
      <c r="K134" s="1" t="s">
        <v>120</v>
      </c>
      <c r="L134" s="16">
        <f>地区別5歳毎!M62</f>
        <v>290</v>
      </c>
      <c r="M134" s="15">
        <f>L134/L146</f>
        <v>6.538895152198422E-2</v>
      </c>
      <c r="N134" s="17">
        <f>地区別5歳毎!M63</f>
        <v>294</v>
      </c>
      <c r="O134" s="15">
        <f>N134/N146</f>
        <v>6.1648144265045085E-2</v>
      </c>
      <c r="P134" s="18">
        <f t="shared" si="4"/>
        <v>584</v>
      </c>
      <c r="Q134" s="15">
        <f>P134/P146</f>
        <v>6.3450673620165141E-2</v>
      </c>
    </row>
    <row r="135" spans="11:17" x14ac:dyDescent="0.15">
      <c r="K135" s="1" t="s">
        <v>121</v>
      </c>
      <c r="L135" s="16">
        <f>地区別5歳毎!L62</f>
        <v>302</v>
      </c>
      <c r="M135" s="15">
        <f>L135/L146</f>
        <v>6.8094701240135294E-2</v>
      </c>
      <c r="N135" s="17">
        <f>地区別5歳毎!L63</f>
        <v>298</v>
      </c>
      <c r="O135" s="15">
        <f>N135/N146</f>
        <v>6.2486894527154536E-2</v>
      </c>
      <c r="P135" s="18">
        <f t="shared" si="4"/>
        <v>600</v>
      </c>
      <c r="Q135" s="15">
        <f>P135/P146</f>
        <v>6.51890482398957E-2</v>
      </c>
    </row>
    <row r="136" spans="11:17" x14ac:dyDescent="0.15">
      <c r="K136" s="1" t="s">
        <v>122</v>
      </c>
      <c r="L136" s="16">
        <f>地区別5歳毎!K62</f>
        <v>229</v>
      </c>
      <c r="M136" s="15">
        <f>L136/L146</f>
        <v>5.1634723788049605E-2</v>
      </c>
      <c r="N136" s="17">
        <f>地区別5歳毎!K63</f>
        <v>244</v>
      </c>
      <c r="O136" s="15">
        <f>N136/N146</f>
        <v>5.1163765988676869E-2</v>
      </c>
      <c r="P136" s="18">
        <f t="shared" si="4"/>
        <v>473</v>
      </c>
      <c r="Q136" s="15">
        <f>P136/P146</f>
        <v>5.1390699695784442E-2</v>
      </c>
    </row>
    <row r="137" spans="11:17" x14ac:dyDescent="0.15">
      <c r="K137" s="1" t="s">
        <v>123</v>
      </c>
      <c r="L137" s="16">
        <f>地区別5歳毎!J62</f>
        <v>188</v>
      </c>
      <c r="M137" s="15">
        <f>L137/L146</f>
        <v>4.2390078917700115E-2</v>
      </c>
      <c r="N137" s="17">
        <f>地区別5歳毎!J63</f>
        <v>199</v>
      </c>
      <c r="O137" s="15">
        <f>N137/N146</f>
        <v>4.172782553994548E-2</v>
      </c>
      <c r="P137" s="18">
        <f t="shared" si="4"/>
        <v>387</v>
      </c>
      <c r="Q137" s="15">
        <f>P137/P146</f>
        <v>4.2046936114732723E-2</v>
      </c>
    </row>
    <row r="138" spans="11:17" x14ac:dyDescent="0.15">
      <c r="K138" s="1" t="s">
        <v>124</v>
      </c>
      <c r="L138" s="16">
        <f>地区別5歳毎!I62</f>
        <v>178</v>
      </c>
      <c r="M138" s="15">
        <f>L138/L146</f>
        <v>4.0135287485907556E-2</v>
      </c>
      <c r="N138" s="17">
        <f>地区別5歳毎!I63</f>
        <v>164</v>
      </c>
      <c r="O138" s="15">
        <f>N138/N146</f>
        <v>3.438876074648773E-2</v>
      </c>
      <c r="P138" s="18">
        <f t="shared" si="4"/>
        <v>342</v>
      </c>
      <c r="Q138" s="15">
        <f>P138/P146</f>
        <v>3.7157757496740544E-2</v>
      </c>
    </row>
    <row r="139" spans="11:17" x14ac:dyDescent="0.15">
      <c r="K139" s="1" t="s">
        <v>125</v>
      </c>
      <c r="L139" s="16">
        <f>地区別5歳毎!H62</f>
        <v>156</v>
      </c>
      <c r="M139" s="15">
        <f>L139/L146</f>
        <v>3.5174746335963923E-2</v>
      </c>
      <c r="N139" s="17">
        <f>地区別5歳毎!H63</f>
        <v>148</v>
      </c>
      <c r="O139" s="15">
        <f>N139/N146</f>
        <v>3.1033759698049907E-2</v>
      </c>
      <c r="P139" s="18">
        <f t="shared" si="4"/>
        <v>304</v>
      </c>
      <c r="Q139" s="15">
        <f>P139/P146</f>
        <v>3.302911777488049E-2</v>
      </c>
    </row>
    <row r="140" spans="11:17" x14ac:dyDescent="0.15">
      <c r="K140" s="1" t="s">
        <v>126</v>
      </c>
      <c r="L140" s="16">
        <f>地区別5歳毎!G62</f>
        <v>149</v>
      </c>
      <c r="M140" s="15">
        <f>L140/L146</f>
        <v>3.3596392333709132E-2</v>
      </c>
      <c r="N140" s="17">
        <f>地区別5歳毎!G63</f>
        <v>140</v>
      </c>
      <c r="O140" s="15">
        <f>N140/N146</f>
        <v>2.935625917383099E-2</v>
      </c>
      <c r="P140" s="18">
        <f t="shared" si="4"/>
        <v>289</v>
      </c>
      <c r="Q140" s="15">
        <f>P140/P146</f>
        <v>3.1399391568883092E-2</v>
      </c>
    </row>
    <row r="141" spans="11:17" x14ac:dyDescent="0.15">
      <c r="K141" s="1" t="s">
        <v>127</v>
      </c>
      <c r="L141" s="16">
        <f>地区別5歳毎!F62</f>
        <v>206</v>
      </c>
      <c r="M141" s="15">
        <f>L141/L146</f>
        <v>4.6448703494926719E-2</v>
      </c>
      <c r="N141" s="17">
        <f>地区別5歳毎!F63</f>
        <v>168</v>
      </c>
      <c r="O141" s="15">
        <f>N141/N146</f>
        <v>3.5227511008597188E-2</v>
      </c>
      <c r="P141" s="18">
        <f t="shared" si="4"/>
        <v>374</v>
      </c>
      <c r="Q141" s="15">
        <f>P141/P146</f>
        <v>4.0634506736201649E-2</v>
      </c>
    </row>
    <row r="142" spans="11:17" x14ac:dyDescent="0.15">
      <c r="K142" s="1" t="s">
        <v>128</v>
      </c>
      <c r="L142" s="16">
        <f>地区別5歳毎!E62</f>
        <v>217</v>
      </c>
      <c r="M142" s="15">
        <f>L142/L146</f>
        <v>4.8928974069898531E-2</v>
      </c>
      <c r="N142" s="17">
        <f>地区別5歳毎!E63</f>
        <v>191</v>
      </c>
      <c r="O142" s="15">
        <f>N142/N146</f>
        <v>4.0050325015726571E-2</v>
      </c>
      <c r="P142" s="18">
        <f t="shared" si="4"/>
        <v>408</v>
      </c>
      <c r="Q142" s="15">
        <f>P142/P146</f>
        <v>4.4328552803129077E-2</v>
      </c>
    </row>
    <row r="143" spans="11:17" x14ac:dyDescent="0.15">
      <c r="K143" s="1" t="s">
        <v>129</v>
      </c>
      <c r="L143" s="16">
        <f>地区別5歳毎!D62</f>
        <v>188</v>
      </c>
      <c r="M143" s="15">
        <f>L143/L146</f>
        <v>4.2390078917700115E-2</v>
      </c>
      <c r="N143" s="17">
        <f>地区別5歳毎!D63</f>
        <v>160</v>
      </c>
      <c r="O143" s="15">
        <f>N143/N146</f>
        <v>3.3550010484378279E-2</v>
      </c>
      <c r="P143" s="18">
        <f t="shared" si="4"/>
        <v>348</v>
      </c>
      <c r="Q143" s="15">
        <f>P143/P146</f>
        <v>3.7809647979139507E-2</v>
      </c>
    </row>
    <row r="144" spans="11:17" x14ac:dyDescent="0.15">
      <c r="K144" s="1" t="s">
        <v>130</v>
      </c>
      <c r="L144" s="16">
        <f>地区別5歳毎!C62</f>
        <v>111</v>
      </c>
      <c r="M144" s="15">
        <f>L144/L146</f>
        <v>2.5028184892897407E-2</v>
      </c>
      <c r="N144" s="17">
        <f>地区別5歳毎!C63</f>
        <v>122</v>
      </c>
      <c r="O144" s="15">
        <f>N144/N146</f>
        <v>2.5581882994338435E-2</v>
      </c>
      <c r="P144" s="18">
        <f t="shared" si="4"/>
        <v>233</v>
      </c>
      <c r="Q144" s="15">
        <f>P144/P146</f>
        <v>2.5315080399826162E-2</v>
      </c>
    </row>
    <row r="145" spans="2:17" x14ac:dyDescent="0.15">
      <c r="K145" s="1"/>
    </row>
    <row r="146" spans="2:17" x14ac:dyDescent="0.15">
      <c r="K146" s="1"/>
      <c r="L146" s="16">
        <f>SUM(L124:L144)</f>
        <v>4435</v>
      </c>
      <c r="M146" s="6"/>
      <c r="N146" s="17">
        <f>SUM(N124:N144)</f>
        <v>4769</v>
      </c>
      <c r="O146" s="6"/>
      <c r="P146" s="18">
        <f>SUM(P124:P144)</f>
        <v>9204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2</v>
      </c>
      <c r="M154" s="15">
        <f>L154/L176</f>
        <v>9.8328416912487715E-4</v>
      </c>
      <c r="N154" s="17">
        <f>地区別5歳毎!W66</f>
        <v>7</v>
      </c>
      <c r="O154" s="15">
        <f>N154/N176</f>
        <v>2.9325513196480938E-3</v>
      </c>
      <c r="P154" s="18">
        <f>L154+N154</f>
        <v>9</v>
      </c>
      <c r="Q154" s="15">
        <f>P154/P176</f>
        <v>2.0357385206966751E-3</v>
      </c>
    </row>
    <row r="155" spans="2:17" x14ac:dyDescent="0.15">
      <c r="K155" s="1" t="s">
        <v>111</v>
      </c>
      <c r="L155" s="16">
        <f>地区別5歳毎!V65</f>
        <v>7</v>
      </c>
      <c r="M155" s="15">
        <f>L155/L176</f>
        <v>3.4414945919370699E-3</v>
      </c>
      <c r="N155" s="17">
        <f>地区別5歳毎!V66</f>
        <v>48</v>
      </c>
      <c r="O155" s="15">
        <f>N155/N176</f>
        <v>2.0108923334729786E-2</v>
      </c>
      <c r="P155" s="18">
        <f t="shared" ref="P155:P174" si="5">L155+N155</f>
        <v>55</v>
      </c>
      <c r="Q155" s="15">
        <f>P155/P176</f>
        <v>1.2440624293146347E-2</v>
      </c>
    </row>
    <row r="156" spans="2:17" x14ac:dyDescent="0.15">
      <c r="K156" s="1" t="s">
        <v>112</v>
      </c>
      <c r="L156" s="16">
        <f>地区別5歳毎!U65</f>
        <v>31</v>
      </c>
      <c r="M156" s="15">
        <f>L156/L176</f>
        <v>1.5240904621435595E-2</v>
      </c>
      <c r="N156" s="17">
        <f>地区別5歳毎!U66</f>
        <v>118</v>
      </c>
      <c r="O156" s="15">
        <f>N156/N176</f>
        <v>4.9434436531210726E-2</v>
      </c>
      <c r="P156" s="18">
        <f t="shared" si="5"/>
        <v>149</v>
      </c>
      <c r="Q156" s="15">
        <f>P156/P176</f>
        <v>3.3702782175978288E-2</v>
      </c>
    </row>
    <row r="157" spans="2:17" x14ac:dyDescent="0.15">
      <c r="K157" s="1" t="s">
        <v>113</v>
      </c>
      <c r="L157" s="16">
        <f>地区別5歳毎!T65</f>
        <v>64</v>
      </c>
      <c r="M157" s="15">
        <f>L157/L176</f>
        <v>3.1465093411996069E-2</v>
      </c>
      <c r="N157" s="17">
        <f>地区別5歳毎!T66</f>
        <v>137</v>
      </c>
      <c r="O157" s="15">
        <f>N157/N176</f>
        <v>5.7394218684541268E-2</v>
      </c>
      <c r="P157" s="18">
        <f t="shared" si="5"/>
        <v>201</v>
      </c>
      <c r="Q157" s="15">
        <f>P157/P176</f>
        <v>4.5464826962225743E-2</v>
      </c>
    </row>
    <row r="158" spans="2:17" x14ac:dyDescent="0.15">
      <c r="K158" s="1" t="s">
        <v>114</v>
      </c>
      <c r="L158" s="16">
        <f>地区別5歳毎!S65</f>
        <v>89</v>
      </c>
      <c r="M158" s="15">
        <f>L158/L176</f>
        <v>4.3756145526057028E-2</v>
      </c>
      <c r="N158" s="17">
        <f>地区別5歳毎!S66</f>
        <v>142</v>
      </c>
      <c r="O158" s="15">
        <f>N158/N176</f>
        <v>5.948889819857562E-2</v>
      </c>
      <c r="P158" s="18">
        <f t="shared" si="5"/>
        <v>231</v>
      </c>
      <c r="Q158" s="15">
        <f>P158/P176</f>
        <v>5.2250622031214659E-2</v>
      </c>
    </row>
    <row r="159" spans="2:17" x14ac:dyDescent="0.15">
      <c r="K159" s="1" t="s">
        <v>115</v>
      </c>
      <c r="L159" s="16">
        <f>地区別5歳毎!R65</f>
        <v>158</v>
      </c>
      <c r="M159" s="15">
        <f>L159/L176</f>
        <v>7.7679449360865294E-2</v>
      </c>
      <c r="N159" s="17">
        <f>地区別5歳毎!R66</f>
        <v>185</v>
      </c>
      <c r="O159" s="15">
        <f>N159/N176</f>
        <v>7.7503142019271054E-2</v>
      </c>
      <c r="P159" s="18">
        <f t="shared" si="5"/>
        <v>343</v>
      </c>
      <c r="Q159" s="15">
        <f>P159/P176</f>
        <v>7.758425695543994E-2</v>
      </c>
    </row>
    <row r="160" spans="2:17" x14ac:dyDescent="0.15">
      <c r="K160" s="1" t="s">
        <v>116</v>
      </c>
      <c r="L160" s="16">
        <f>地区別5歳毎!Q65</f>
        <v>209</v>
      </c>
      <c r="M160" s="15">
        <f>L160/L176</f>
        <v>0.10275319567354965</v>
      </c>
      <c r="N160" s="17">
        <f>地区別5歳毎!Q66</f>
        <v>248</v>
      </c>
      <c r="O160" s="15">
        <f>N160/N176</f>
        <v>0.1038961038961039</v>
      </c>
      <c r="P160" s="18">
        <f t="shared" si="5"/>
        <v>457</v>
      </c>
      <c r="Q160" s="15">
        <f>P160/P176</f>
        <v>0.10337027821759782</v>
      </c>
    </row>
    <row r="161" spans="11:17" x14ac:dyDescent="0.15">
      <c r="K161" s="1" t="s">
        <v>117</v>
      </c>
      <c r="L161" s="16">
        <f>地区別5歳毎!P65</f>
        <v>234</v>
      </c>
      <c r="M161" s="15">
        <f>L161/L176</f>
        <v>0.11504424778761062</v>
      </c>
      <c r="N161" s="17">
        <f>地区別5歳毎!P66</f>
        <v>243</v>
      </c>
      <c r="O161" s="15">
        <f>N161/N176</f>
        <v>0.10180142438206954</v>
      </c>
      <c r="P161" s="18">
        <f t="shared" si="5"/>
        <v>477</v>
      </c>
      <c r="Q161" s="15">
        <f>P161/P176</f>
        <v>0.10789414159692377</v>
      </c>
    </row>
    <row r="162" spans="11:17" x14ac:dyDescent="0.15">
      <c r="K162" s="1" t="s">
        <v>118</v>
      </c>
      <c r="L162" s="16">
        <f>地区別5歳毎!O65</f>
        <v>213</v>
      </c>
      <c r="M162" s="15">
        <f>L162/L176</f>
        <v>0.10471976401179942</v>
      </c>
      <c r="N162" s="17">
        <f>地区別5歳毎!O66</f>
        <v>249</v>
      </c>
      <c r="O162" s="15">
        <f>N162/N176</f>
        <v>0.10431503979891077</v>
      </c>
      <c r="P162" s="18">
        <f t="shared" si="5"/>
        <v>462</v>
      </c>
      <c r="Q162" s="15">
        <f>P162/P176</f>
        <v>0.10450124406242932</v>
      </c>
    </row>
    <row r="163" spans="11:17" x14ac:dyDescent="0.15">
      <c r="K163" s="1" t="s">
        <v>119</v>
      </c>
      <c r="L163" s="16">
        <f>地区別5歳毎!N65</f>
        <v>135</v>
      </c>
      <c r="M163" s="15">
        <f>L163/L176</f>
        <v>6.637168141592921E-2</v>
      </c>
      <c r="N163" s="17">
        <f>地区別5歳毎!N66</f>
        <v>148</v>
      </c>
      <c r="O163" s="15">
        <f>N163/N176</f>
        <v>6.2002513615416845E-2</v>
      </c>
      <c r="P163" s="18">
        <f t="shared" si="5"/>
        <v>283</v>
      </c>
      <c r="Q163" s="15">
        <f>P163/P176</f>
        <v>6.4012666817462108E-2</v>
      </c>
    </row>
    <row r="164" spans="11:17" x14ac:dyDescent="0.15">
      <c r="K164" s="1" t="s">
        <v>120</v>
      </c>
      <c r="L164" s="16">
        <f>地区別5歳毎!M65</f>
        <v>122</v>
      </c>
      <c r="M164" s="15">
        <f>L164/L176</f>
        <v>5.9980334316617499E-2</v>
      </c>
      <c r="N164" s="17">
        <f>地区別5歳毎!M66</f>
        <v>147</v>
      </c>
      <c r="O164" s="15">
        <f>N164/N176</f>
        <v>6.1583577712609971E-2</v>
      </c>
      <c r="P164" s="18">
        <f t="shared" si="5"/>
        <v>269</v>
      </c>
      <c r="Q164" s="15">
        <f>P164/P176</f>
        <v>6.0845962451933952E-2</v>
      </c>
    </row>
    <row r="165" spans="11:17" x14ac:dyDescent="0.15">
      <c r="K165" s="1" t="s">
        <v>121</v>
      </c>
      <c r="L165" s="16">
        <f>地区別5歳毎!L65</f>
        <v>120</v>
      </c>
      <c r="M165" s="15">
        <f>L165/L176</f>
        <v>5.8997050147492625E-2</v>
      </c>
      <c r="N165" s="17">
        <f>地区別5歳毎!L66</f>
        <v>115</v>
      </c>
      <c r="O165" s="15">
        <f>N165/N176</f>
        <v>4.8177628822790114E-2</v>
      </c>
      <c r="P165" s="18">
        <f t="shared" si="5"/>
        <v>235</v>
      </c>
      <c r="Q165" s="15">
        <f>P165/P176</f>
        <v>5.3155394707079848E-2</v>
      </c>
    </row>
    <row r="166" spans="11:17" x14ac:dyDescent="0.15">
      <c r="K166" s="1" t="s">
        <v>122</v>
      </c>
      <c r="L166" s="16">
        <f>地区別5歳毎!K65</f>
        <v>113</v>
      </c>
      <c r="M166" s="15">
        <f>L166/L176</f>
        <v>5.5555555555555552E-2</v>
      </c>
      <c r="N166" s="17">
        <f>地区別5歳毎!K66</f>
        <v>91</v>
      </c>
      <c r="O166" s="15">
        <f>N166/N176</f>
        <v>3.8123167155425221E-2</v>
      </c>
      <c r="P166" s="18">
        <f t="shared" si="5"/>
        <v>204</v>
      </c>
      <c r="Q166" s="15">
        <f>P166/P176</f>
        <v>4.6143406469124633E-2</v>
      </c>
    </row>
    <row r="167" spans="11:17" x14ac:dyDescent="0.15">
      <c r="K167" s="1" t="s">
        <v>123</v>
      </c>
      <c r="L167" s="16">
        <f>地区別5歳毎!J65</f>
        <v>83</v>
      </c>
      <c r="M167" s="15">
        <f>L167/L176</f>
        <v>4.0806293018682396E-2</v>
      </c>
      <c r="N167" s="17">
        <f>地区別5歳毎!J66</f>
        <v>80</v>
      </c>
      <c r="O167" s="15">
        <f>N167/N176</f>
        <v>3.3514872224549644E-2</v>
      </c>
      <c r="P167" s="18">
        <f t="shared" si="5"/>
        <v>163</v>
      </c>
      <c r="Q167" s="15">
        <f>P167/P176</f>
        <v>3.6869486541506444E-2</v>
      </c>
    </row>
    <row r="168" spans="11:17" x14ac:dyDescent="0.15">
      <c r="K168" s="1" t="s">
        <v>124</v>
      </c>
      <c r="L168" s="16">
        <f>地区別5歳毎!I65</f>
        <v>58</v>
      </c>
      <c r="M168" s="15">
        <f>L168/L176</f>
        <v>2.8515240904621434E-2</v>
      </c>
      <c r="N168" s="17">
        <f>地区別5歳毎!I66</f>
        <v>76</v>
      </c>
      <c r="O168" s="15">
        <f>N168/N176</f>
        <v>3.1839128613322165E-2</v>
      </c>
      <c r="P168" s="18">
        <f t="shared" si="5"/>
        <v>134</v>
      </c>
      <c r="Q168" s="15">
        <f>P168/P176</f>
        <v>3.0309884641483827E-2</v>
      </c>
    </row>
    <row r="169" spans="11:17" x14ac:dyDescent="0.15">
      <c r="K169" s="1" t="s">
        <v>125</v>
      </c>
      <c r="L169" s="16">
        <f>地区別5歳毎!H65</f>
        <v>61</v>
      </c>
      <c r="M169" s="15">
        <f>L169/L176</f>
        <v>2.999016715830875E-2</v>
      </c>
      <c r="N169" s="17">
        <f>地区別5歳毎!H66</f>
        <v>48</v>
      </c>
      <c r="O169" s="15">
        <f>N169/N176</f>
        <v>2.0108923334729786E-2</v>
      </c>
      <c r="P169" s="18">
        <f t="shared" si="5"/>
        <v>109</v>
      </c>
      <c r="Q169" s="15">
        <f>P169/P176</f>
        <v>2.4655055417326398E-2</v>
      </c>
    </row>
    <row r="170" spans="11:17" x14ac:dyDescent="0.15">
      <c r="K170" s="1" t="s">
        <v>126</v>
      </c>
      <c r="L170" s="16">
        <f>地区別5歳毎!G65</f>
        <v>70</v>
      </c>
      <c r="M170" s="15">
        <f>L170/L176</f>
        <v>3.44149459193707E-2</v>
      </c>
      <c r="N170" s="17">
        <f>地区別5歳毎!G66</f>
        <v>57</v>
      </c>
      <c r="O170" s="15">
        <f>N170/N176</f>
        <v>2.387934645999162E-2</v>
      </c>
      <c r="P170" s="18">
        <f t="shared" si="5"/>
        <v>127</v>
      </c>
      <c r="Q170" s="15">
        <f>P170/P176</f>
        <v>2.8726532458719745E-2</v>
      </c>
    </row>
    <row r="171" spans="11:17" x14ac:dyDescent="0.15">
      <c r="K171" s="1" t="s">
        <v>127</v>
      </c>
      <c r="L171" s="16">
        <f>地区別5歳毎!F65</f>
        <v>78</v>
      </c>
      <c r="M171" s="15">
        <f>L171/L176</f>
        <v>3.8348082595870206E-2</v>
      </c>
      <c r="N171" s="17">
        <f>地区別5歳毎!F66</f>
        <v>88</v>
      </c>
      <c r="O171" s="15">
        <f>N171/N176</f>
        <v>3.6866359447004608E-2</v>
      </c>
      <c r="P171" s="18">
        <f t="shared" si="5"/>
        <v>166</v>
      </c>
      <c r="Q171" s="15">
        <f>P171/P176</f>
        <v>3.754806604840534E-2</v>
      </c>
    </row>
    <row r="172" spans="11:17" x14ac:dyDescent="0.15">
      <c r="K172" s="1" t="s">
        <v>128</v>
      </c>
      <c r="L172" s="16">
        <f>地区別5歳毎!E65</f>
        <v>68</v>
      </c>
      <c r="M172" s="15">
        <f>L172/L176</f>
        <v>3.3431661750245818E-2</v>
      </c>
      <c r="N172" s="17">
        <f>地区別5歳毎!E66</f>
        <v>76</v>
      </c>
      <c r="O172" s="15">
        <f>N172/N176</f>
        <v>3.1839128613322165E-2</v>
      </c>
      <c r="P172" s="18">
        <f t="shared" si="5"/>
        <v>144</v>
      </c>
      <c r="Q172" s="15">
        <f>P172/P176</f>
        <v>3.2571816331146801E-2</v>
      </c>
    </row>
    <row r="173" spans="11:17" x14ac:dyDescent="0.15">
      <c r="K173" s="1" t="s">
        <v>129</v>
      </c>
      <c r="L173" s="16">
        <f>地区別5歳毎!D65</f>
        <v>71</v>
      </c>
      <c r="M173" s="15">
        <f>L173/L176</f>
        <v>3.4906588003933134E-2</v>
      </c>
      <c r="N173" s="17">
        <f>地区別5歳毎!D66</f>
        <v>48</v>
      </c>
      <c r="O173" s="15">
        <f>N173/N176</f>
        <v>2.0108923334729786E-2</v>
      </c>
      <c r="P173" s="18">
        <f t="shared" si="5"/>
        <v>119</v>
      </c>
      <c r="Q173" s="15">
        <f>P173/P176</f>
        <v>2.6916987106989369E-2</v>
      </c>
    </row>
    <row r="174" spans="11:17" x14ac:dyDescent="0.15">
      <c r="K174" s="1" t="s">
        <v>130</v>
      </c>
      <c r="L174" s="16">
        <f>地区別5歳毎!C65</f>
        <v>48</v>
      </c>
      <c r="M174" s="15">
        <f>L174/L176</f>
        <v>2.359882005899705E-2</v>
      </c>
      <c r="N174" s="17">
        <f>地区別5歳毎!C66</f>
        <v>36</v>
      </c>
      <c r="O174" s="15">
        <f>N174/N176</f>
        <v>1.508169250104734E-2</v>
      </c>
      <c r="P174" s="18">
        <f t="shared" si="5"/>
        <v>84</v>
      </c>
      <c r="Q174" s="15">
        <f>P174/P176</f>
        <v>1.9000226193168965E-2</v>
      </c>
    </row>
    <row r="175" spans="11:17" x14ac:dyDescent="0.15">
      <c r="K175" s="1"/>
    </row>
    <row r="176" spans="11:17" x14ac:dyDescent="0.15">
      <c r="K176" s="1"/>
      <c r="L176" s="16">
        <f>SUM(L154:L174)</f>
        <v>2034</v>
      </c>
      <c r="M176" s="6"/>
      <c r="N176" s="17">
        <f>SUM(N154:N174)</f>
        <v>2387</v>
      </c>
      <c r="O176" s="6"/>
      <c r="P176" s="18">
        <f>SUM(P154:P174)</f>
        <v>4421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9</v>
      </c>
      <c r="M184" s="15">
        <f>L184/L206</f>
        <v>1.4189093316937048E-4</v>
      </c>
      <c r="N184" s="17">
        <f>地区別5歳毎!W69</f>
        <v>127</v>
      </c>
      <c r="O184" s="15">
        <f>N184/N206</f>
        <v>1.8447236545863898E-3</v>
      </c>
      <c r="P184" s="18">
        <f>L184+N184</f>
        <v>136</v>
      </c>
      <c r="Q184" s="15">
        <f>P184/P206</f>
        <v>1.0281688011249375E-3</v>
      </c>
    </row>
    <row r="185" spans="2:17" x14ac:dyDescent="0.15">
      <c r="K185" s="1" t="s">
        <v>111</v>
      </c>
      <c r="L185" s="16">
        <f>地区別5歳毎!V68</f>
        <v>147</v>
      </c>
      <c r="M185" s="15">
        <f>L185/L206</f>
        <v>2.3175519084330512E-3</v>
      </c>
      <c r="N185" s="17">
        <f>地区別5歳毎!V69</f>
        <v>662</v>
      </c>
      <c r="O185" s="15">
        <f>N185/N206</f>
        <v>9.6158036168203943E-3</v>
      </c>
      <c r="P185" s="18">
        <f t="shared" ref="P185:P204" si="6">L185+N185</f>
        <v>809</v>
      </c>
      <c r="Q185" s="15">
        <f>P185/P206</f>
        <v>6.116092353750548E-3</v>
      </c>
    </row>
    <row r="186" spans="2:17" x14ac:dyDescent="0.15">
      <c r="K186" s="1" t="s">
        <v>112</v>
      </c>
      <c r="L186" s="16">
        <f>地区別5歳毎!U68</f>
        <v>661</v>
      </c>
      <c r="M186" s="15">
        <f>L186/L206</f>
        <v>1.042110075832821E-2</v>
      </c>
      <c r="N186" s="17">
        <f>地区別5歳毎!U69</f>
        <v>1774</v>
      </c>
      <c r="O186" s="15">
        <f>N186/N206</f>
        <v>2.5768029631781538E-2</v>
      </c>
      <c r="P186" s="18">
        <f t="shared" si="6"/>
        <v>2435</v>
      </c>
      <c r="Q186" s="15">
        <f>P186/P206</f>
        <v>1.8408757578964877E-2</v>
      </c>
    </row>
    <row r="187" spans="2:17" x14ac:dyDescent="0.15">
      <c r="K187" s="1" t="s">
        <v>113</v>
      </c>
      <c r="L187" s="16">
        <f>地区別5歳毎!T68</f>
        <v>1528</v>
      </c>
      <c r="M187" s="15">
        <f>L187/L206</f>
        <v>2.40899273203109E-2</v>
      </c>
      <c r="N187" s="17">
        <f>地区別5歳毎!T69</f>
        <v>2836</v>
      </c>
      <c r="O187" s="15">
        <f>N187/N206</f>
        <v>4.1193986491393712E-2</v>
      </c>
      <c r="P187" s="18">
        <f t="shared" si="6"/>
        <v>4364</v>
      </c>
      <c r="Q187" s="15">
        <f>P187/P206</f>
        <v>3.2992122412567854E-2</v>
      </c>
    </row>
    <row r="188" spans="2:17" x14ac:dyDescent="0.15">
      <c r="K188" s="1" t="s">
        <v>114</v>
      </c>
      <c r="L188" s="16">
        <f>地区別5歳毎!S68</f>
        <v>2526</v>
      </c>
      <c r="M188" s="15">
        <f>L188/L206</f>
        <v>3.9824055242869978E-2</v>
      </c>
      <c r="N188" s="17">
        <f>地区別5歳毎!S69</f>
        <v>3757</v>
      </c>
      <c r="O188" s="15">
        <f>N188/N206</f>
        <v>5.4571864332921778E-2</v>
      </c>
      <c r="P188" s="18">
        <f t="shared" si="6"/>
        <v>6283</v>
      </c>
      <c r="Q188" s="15">
        <f>P188/P206</f>
        <v>4.749988659902929E-2</v>
      </c>
    </row>
    <row r="189" spans="2:17" x14ac:dyDescent="0.15">
      <c r="K189" s="1" t="s">
        <v>115</v>
      </c>
      <c r="L189" s="16">
        <f>地区別5歳毎!R68</f>
        <v>3861</v>
      </c>
      <c r="M189" s="15">
        <f>L189/L206</f>
        <v>6.0871210329659933E-2</v>
      </c>
      <c r="N189" s="17">
        <f>地区別5歳毎!R69</f>
        <v>4695</v>
      </c>
      <c r="O189" s="15">
        <f>N189/N206</f>
        <v>6.8196673687268505E-2</v>
      </c>
      <c r="P189" s="18">
        <f t="shared" si="6"/>
        <v>8556</v>
      </c>
      <c r="Q189" s="15">
        <f>P189/P206</f>
        <v>6.4683913694301223E-2</v>
      </c>
    </row>
    <row r="190" spans="2:17" x14ac:dyDescent="0.15">
      <c r="K190" s="1" t="s">
        <v>116</v>
      </c>
      <c r="L190" s="16">
        <f>地区別5歳毎!Q68</f>
        <v>4795</v>
      </c>
      <c r="M190" s="15">
        <f>L190/L206</f>
        <v>7.5596336060792385E-2</v>
      </c>
      <c r="N190" s="17">
        <f>地区別5歳毎!Q69</f>
        <v>5364</v>
      </c>
      <c r="O190" s="15">
        <f>N190/N206</f>
        <v>7.7914154985837758E-2</v>
      </c>
      <c r="P190" s="18">
        <f t="shared" si="6"/>
        <v>10159</v>
      </c>
      <c r="Q190" s="15">
        <f>P190/P206</f>
        <v>7.6802697431090014E-2</v>
      </c>
    </row>
    <row r="191" spans="2:17" x14ac:dyDescent="0.15">
      <c r="K191" s="1" t="s">
        <v>117</v>
      </c>
      <c r="L191" s="16">
        <f>地区別5歳毎!P68</f>
        <v>4457</v>
      </c>
      <c r="M191" s="15">
        <f>L191/L206</f>
        <v>7.0267543237320471E-2</v>
      </c>
      <c r="N191" s="17">
        <f>地区別5歳毎!P69</f>
        <v>4689</v>
      </c>
      <c r="O191" s="15">
        <f>N191/N206</f>
        <v>6.8109521388626623E-2</v>
      </c>
      <c r="P191" s="18">
        <f t="shared" si="6"/>
        <v>9146</v>
      </c>
      <c r="Q191" s="15">
        <f>P191/P206</f>
        <v>6.9144351875652058E-2</v>
      </c>
    </row>
    <row r="192" spans="2:17" x14ac:dyDescent="0.15">
      <c r="K192" s="1" t="s">
        <v>118</v>
      </c>
      <c r="L192" s="16">
        <f>地区別5歳毎!O68</f>
        <v>4191</v>
      </c>
      <c r="M192" s="15">
        <f>L192/L206</f>
        <v>6.6073877879203519E-2</v>
      </c>
      <c r="N192" s="17">
        <f>地区別5歳毎!O69</f>
        <v>4699</v>
      </c>
      <c r="O192" s="15">
        <f>N192/N206</f>
        <v>6.8254775219696417E-2</v>
      </c>
      <c r="P192" s="18">
        <f t="shared" si="6"/>
        <v>8890</v>
      </c>
      <c r="Q192" s="15">
        <f>P192/P206</f>
        <v>6.7208975308828647E-2</v>
      </c>
    </row>
    <row r="193" spans="11:17" x14ac:dyDescent="0.15">
      <c r="K193" s="1" t="s">
        <v>119</v>
      </c>
      <c r="L193" s="16">
        <f>地区別5歳毎!N68</f>
        <v>4062</v>
      </c>
      <c r="M193" s="15">
        <f>L193/L206</f>
        <v>6.4040107837109214E-2</v>
      </c>
      <c r="N193" s="17">
        <f>地区別5歳毎!N69</f>
        <v>4474</v>
      </c>
      <c r="O193" s="15">
        <f>N193/N206</f>
        <v>6.4986564020626039E-2</v>
      </c>
      <c r="P193" s="18">
        <f t="shared" si="6"/>
        <v>8536</v>
      </c>
      <c r="Q193" s="15">
        <f>P193/P206</f>
        <v>6.453271240001815E-2</v>
      </c>
    </row>
    <row r="194" spans="11:17" x14ac:dyDescent="0.15">
      <c r="K194" s="1" t="s">
        <v>120</v>
      </c>
      <c r="L194" s="16">
        <f>地区別5歳毎!M68</f>
        <v>4663</v>
      </c>
      <c r="M194" s="15">
        <f>L194/L206</f>
        <v>7.3515269040974954E-2</v>
      </c>
      <c r="N194" s="17">
        <f>地区別5歳毎!M69</f>
        <v>4821</v>
      </c>
      <c r="O194" s="15">
        <f>N194/N206</f>
        <v>7.0026871958747919E-2</v>
      </c>
      <c r="P194" s="18">
        <f t="shared" si="6"/>
        <v>9484</v>
      </c>
      <c r="Q194" s="15">
        <f>P194/P206</f>
        <v>7.1699653749036085E-2</v>
      </c>
    </row>
    <row r="195" spans="11:17" x14ac:dyDescent="0.15">
      <c r="K195" s="1" t="s">
        <v>121</v>
      </c>
      <c r="L195" s="16">
        <f>地区別5歳毎!L68</f>
        <v>4300</v>
      </c>
      <c r="M195" s="15">
        <f>L195/L206</f>
        <v>6.7792334736477E-2</v>
      </c>
      <c r="N195" s="17">
        <f>地区別5歳毎!L69</f>
        <v>4419</v>
      </c>
      <c r="O195" s="15">
        <f>N195/N206</f>
        <v>6.4187667949742178E-2</v>
      </c>
      <c r="P195" s="18">
        <f t="shared" si="6"/>
        <v>8719</v>
      </c>
      <c r="Q195" s="15">
        <f>P195/P206</f>
        <v>6.5916204242708318E-2</v>
      </c>
    </row>
    <row r="196" spans="11:17" x14ac:dyDescent="0.15">
      <c r="K196" s="1" t="s">
        <v>122</v>
      </c>
      <c r="L196" s="16">
        <f>地区別5歳毎!K68</f>
        <v>3930</v>
      </c>
      <c r="M196" s="15">
        <f>L196/L206</f>
        <v>6.1959040817291776E-2</v>
      </c>
      <c r="N196" s="17">
        <f>地区別5歳毎!K69</f>
        <v>3999</v>
      </c>
      <c r="O196" s="15">
        <f>N196/N206</f>
        <v>5.8087007044810804E-2</v>
      </c>
      <c r="P196" s="18">
        <f t="shared" si="6"/>
        <v>7929</v>
      </c>
      <c r="Q196" s="15">
        <f>P196/P206</f>
        <v>5.9943753118526698E-2</v>
      </c>
    </row>
    <row r="197" spans="11:17" x14ac:dyDescent="0.15">
      <c r="K197" s="1" t="s">
        <v>123</v>
      </c>
      <c r="L197" s="16">
        <f>地区別5歳毎!J68</f>
        <v>3368</v>
      </c>
      <c r="M197" s="15">
        <f>L197/L206</f>
        <v>5.3098740323826638E-2</v>
      </c>
      <c r="N197" s="17">
        <f>地区別5歳毎!J69</f>
        <v>3404</v>
      </c>
      <c r="O197" s="15">
        <f>N197/N206</f>
        <v>4.9444404096158037E-2</v>
      </c>
      <c r="P197" s="18">
        <f t="shared" si="6"/>
        <v>6772</v>
      </c>
      <c r="Q197" s="15">
        <f>P197/P206</f>
        <v>5.1196758244250573E-2</v>
      </c>
    </row>
    <row r="198" spans="11:17" x14ac:dyDescent="0.15">
      <c r="K198" s="1" t="s">
        <v>124</v>
      </c>
      <c r="L198" s="16">
        <f>地区別5歳毎!I68</f>
        <v>3056</v>
      </c>
      <c r="M198" s="15">
        <f>L198/L206</f>
        <v>4.81798546406218E-2</v>
      </c>
      <c r="N198" s="17">
        <f>地区別5歳毎!I69</f>
        <v>2861</v>
      </c>
      <c r="O198" s="15">
        <f>N198/N206</f>
        <v>4.1557121069068198E-2</v>
      </c>
      <c r="P198" s="18">
        <f t="shared" si="6"/>
        <v>5917</v>
      </c>
      <c r="Q198" s="15">
        <f>P198/P206</f>
        <v>4.4732902913648939E-2</v>
      </c>
    </row>
    <row r="199" spans="11:17" x14ac:dyDescent="0.15">
      <c r="K199" s="1" t="s">
        <v>125</v>
      </c>
      <c r="L199" s="16">
        <f>地区別5歳毎!H68</f>
        <v>2889</v>
      </c>
      <c r="M199" s="15">
        <f>L199/L206</f>
        <v>4.5546989547367925E-2</v>
      </c>
      <c r="N199" s="17">
        <f>地区別5歳毎!H69</f>
        <v>2522</v>
      </c>
      <c r="O199" s="15">
        <f>N199/N206</f>
        <v>3.6633016195802164E-2</v>
      </c>
      <c r="P199" s="18">
        <f t="shared" si="6"/>
        <v>5411</v>
      </c>
      <c r="Q199" s="15">
        <f>P199/P206</f>
        <v>4.0907510168287038E-2</v>
      </c>
    </row>
    <row r="200" spans="11:17" x14ac:dyDescent="0.15">
      <c r="K200" s="1" t="s">
        <v>126</v>
      </c>
      <c r="L200" s="16">
        <f>地区別5歳毎!G68</f>
        <v>2871</v>
      </c>
      <c r="M200" s="15">
        <f>L200/L206</f>
        <v>4.5263207681029184E-2</v>
      </c>
      <c r="N200" s="17">
        <f>地区別5歳毎!G69</f>
        <v>2517</v>
      </c>
      <c r="O200" s="15">
        <f>N200/N206</f>
        <v>3.6560389280267266E-2</v>
      </c>
      <c r="P200" s="18">
        <f t="shared" si="6"/>
        <v>5388</v>
      </c>
      <c r="Q200" s="15">
        <f>P200/P206</f>
        <v>4.0733628679861501E-2</v>
      </c>
    </row>
    <row r="201" spans="11:17" x14ac:dyDescent="0.15">
      <c r="K201" s="1" t="s">
        <v>127</v>
      </c>
      <c r="L201" s="16">
        <f>地区別5歳毎!F68</f>
        <v>3303</v>
      </c>
      <c r="M201" s="15">
        <f>L201/L206</f>
        <v>5.2073972473158966E-2</v>
      </c>
      <c r="N201" s="17">
        <f>地区別5歳毎!F69</f>
        <v>3004</v>
      </c>
      <c r="O201" s="15">
        <f>N201/N206</f>
        <v>4.3634250853366259E-2</v>
      </c>
      <c r="P201" s="18">
        <f t="shared" si="6"/>
        <v>6307</v>
      </c>
      <c r="Q201" s="15">
        <f>P201/P206</f>
        <v>4.7681328152168981E-2</v>
      </c>
    </row>
    <row r="202" spans="11:17" x14ac:dyDescent="0.15">
      <c r="K202" s="1" t="s">
        <v>128</v>
      </c>
      <c r="L202" s="16">
        <f>地区別5歳毎!E68</f>
        <v>3331</v>
      </c>
      <c r="M202" s="15">
        <f>L202/L206</f>
        <v>5.2515410931908119E-2</v>
      </c>
      <c r="N202" s="17">
        <f>地区別5歳毎!E69</f>
        <v>3132</v>
      </c>
      <c r="O202" s="15">
        <f>N202/N206</f>
        <v>4.5493499891059629E-2</v>
      </c>
      <c r="P202" s="18">
        <f t="shared" si="6"/>
        <v>6463</v>
      </c>
      <c r="Q202" s="15">
        <f>P202/P206</f>
        <v>4.8860698247577002E-2</v>
      </c>
    </row>
    <row r="203" spans="11:17" x14ac:dyDescent="0.15">
      <c r="K203" s="1" t="s">
        <v>129</v>
      </c>
      <c r="L203" s="16">
        <f>地区別5歳毎!D68</f>
        <v>3065</v>
      </c>
      <c r="M203" s="15">
        <f>L203/L206</f>
        <v>4.8321745573791167E-2</v>
      </c>
      <c r="N203" s="17">
        <f>地区別5歳毎!D69</f>
        <v>2860</v>
      </c>
      <c r="O203" s="15">
        <f>N203/N206</f>
        <v>4.154259568596122E-2</v>
      </c>
      <c r="P203" s="18">
        <f t="shared" si="6"/>
        <v>5925</v>
      </c>
      <c r="Q203" s="15">
        <f>P203/P206</f>
        <v>4.4793383431362174E-2</v>
      </c>
    </row>
    <row r="204" spans="11:17" x14ac:dyDescent="0.15">
      <c r="K204" s="1" t="s">
        <v>130</v>
      </c>
      <c r="L204" s="16">
        <f>地区別5歳毎!C68</f>
        <v>2416</v>
      </c>
      <c r="M204" s="15">
        <f>L204/L206</f>
        <v>3.8089832726355452E-2</v>
      </c>
      <c r="N204" s="17">
        <f>地区別5歳毎!C69</f>
        <v>2229</v>
      </c>
      <c r="O204" s="15">
        <f>N204/N206</f>
        <v>3.2377078945457188E-2</v>
      </c>
      <c r="P204" s="18">
        <f t="shared" si="6"/>
        <v>4645</v>
      </c>
      <c r="Q204" s="15">
        <f>P204/P206</f>
        <v>3.5116500597245109E-2</v>
      </c>
    </row>
    <row r="205" spans="11:17" x14ac:dyDescent="0.15">
      <c r="K205" s="1"/>
    </row>
    <row r="206" spans="11:17" x14ac:dyDescent="0.15">
      <c r="K206" s="1"/>
      <c r="L206" s="16">
        <f>SUM(L184:L204)</f>
        <v>63429</v>
      </c>
      <c r="M206" s="6"/>
      <c r="N206" s="17">
        <f>SUM(N184:N204)</f>
        <v>68845</v>
      </c>
      <c r="O206" s="6"/>
      <c r="P206" s="18">
        <f>SUM(P184:P204)</f>
        <v>132274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&amp;R令和6年10月1日現在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5</v>
      </c>
      <c r="M4" s="10">
        <f>L4/L26</f>
        <v>1.144950767117014E-4</v>
      </c>
      <c r="N4" s="7">
        <f>地区別5歳毎!W24</f>
        <v>84</v>
      </c>
      <c r="O4" s="8">
        <f>N4/N26</f>
        <v>1.7784176317405204E-3</v>
      </c>
      <c r="P4" s="7">
        <f t="shared" ref="P4:P24" si="0">L4+N4</f>
        <v>89</v>
      </c>
      <c r="Q4" s="11">
        <f>P4/P26</f>
        <v>9.7906559739502548E-4</v>
      </c>
      <c r="S4" s="1" t="s">
        <v>1</v>
      </c>
      <c r="T4" s="7">
        <f>SUM(L4:L4)</f>
        <v>5</v>
      </c>
      <c r="U4" s="10">
        <f>T4/L26</f>
        <v>1.144950767117014E-4</v>
      </c>
      <c r="V4" s="7">
        <f>SUM(N4:N4)</f>
        <v>84</v>
      </c>
      <c r="W4" s="8">
        <f>V4/N26</f>
        <v>1.7784176317405204E-3</v>
      </c>
      <c r="X4" s="7">
        <f>SUM(P4:P4)</f>
        <v>89</v>
      </c>
      <c r="Y4" s="11">
        <f>X4/P26</f>
        <v>9.7906559739502548E-4</v>
      </c>
    </row>
    <row r="5" spans="2:25" x14ac:dyDescent="0.15">
      <c r="K5" s="1" t="s">
        <v>111</v>
      </c>
      <c r="L5" s="7">
        <f>地区別5歳毎!V23</f>
        <v>94</v>
      </c>
      <c r="M5" s="10">
        <f>L5/L26</f>
        <v>2.1525074421799863E-3</v>
      </c>
      <c r="N5" s="7">
        <f>地区別5歳毎!V24</f>
        <v>399</v>
      </c>
      <c r="O5" s="8">
        <f>N5/N26</f>
        <v>8.4474837507674712E-3</v>
      </c>
      <c r="P5" s="7">
        <f t="shared" si="0"/>
        <v>493</v>
      </c>
      <c r="Q5" s="11">
        <f>P5/P26</f>
        <v>5.4233633653454783E-3</v>
      </c>
      <c r="S5" s="1" t="s">
        <v>136</v>
      </c>
      <c r="T5" s="7">
        <f>SUM(L4:L5)</f>
        <v>99</v>
      </c>
      <c r="U5" s="10">
        <f>T5/L26</f>
        <v>2.2670025188916876E-3</v>
      </c>
      <c r="V5" s="7">
        <f>SUM(N4:N5)</f>
        <v>483</v>
      </c>
      <c r="W5" s="8">
        <f>V5/N26</f>
        <v>1.0225901382507993E-2</v>
      </c>
      <c r="X5" s="7">
        <f>SUM(P4:P5)</f>
        <v>582</v>
      </c>
      <c r="Y5" s="11">
        <f>X5/P26</f>
        <v>6.4024289627405036E-3</v>
      </c>
    </row>
    <row r="6" spans="2:25" x14ac:dyDescent="0.15">
      <c r="K6" s="1" t="s">
        <v>112</v>
      </c>
      <c r="L6" s="7">
        <f>地区別5歳毎!U23</f>
        <v>444</v>
      </c>
      <c r="M6" s="10">
        <f>L6/L26</f>
        <v>1.0167162811999085E-2</v>
      </c>
      <c r="N6" s="7">
        <f>地区別5歳毎!U24</f>
        <v>1119</v>
      </c>
      <c r="O6" s="8">
        <f>N6/N26</f>
        <v>2.3691063451400506E-2</v>
      </c>
      <c r="P6" s="7">
        <f t="shared" si="0"/>
        <v>1563</v>
      </c>
      <c r="Q6" s="11">
        <f>P6/P26</f>
        <v>1.7194152008184548E-2</v>
      </c>
      <c r="S6" s="1" t="s">
        <v>137</v>
      </c>
      <c r="T6" s="7">
        <f>SUM(L4:L6)</f>
        <v>543</v>
      </c>
      <c r="U6" s="10">
        <f>T6/L26</f>
        <v>1.2434165330890772E-2</v>
      </c>
      <c r="V6" s="7">
        <f>SUM(N4:N6)</f>
        <v>1602</v>
      </c>
      <c r="W6" s="8">
        <f>V6/N26</f>
        <v>3.3916964833908499E-2</v>
      </c>
      <c r="X6" s="7">
        <f>SUM(P4:P6)</f>
        <v>2145</v>
      </c>
      <c r="Y6" s="11">
        <f>X6/P26</f>
        <v>2.3596580970925051E-2</v>
      </c>
    </row>
    <row r="7" spans="2:25" x14ac:dyDescent="0.15">
      <c r="K7" s="1" t="s">
        <v>113</v>
      </c>
      <c r="L7" s="7">
        <f>地区別5歳毎!T23</f>
        <v>1039</v>
      </c>
      <c r="M7" s="10">
        <f>L7/L26</f>
        <v>2.3792076940691551E-2</v>
      </c>
      <c r="N7" s="7">
        <f>地区別5歳毎!T24</f>
        <v>1827</v>
      </c>
      <c r="O7" s="8">
        <f>N7/N26</f>
        <v>3.8680583490356316E-2</v>
      </c>
      <c r="P7" s="7">
        <f t="shared" si="0"/>
        <v>2866</v>
      </c>
      <c r="Q7" s="11">
        <f>P7/P26</f>
        <v>3.1528112383529698E-2</v>
      </c>
      <c r="S7" s="1" t="s">
        <v>138</v>
      </c>
      <c r="T7" s="7">
        <f>SUM(L4:L7)</f>
        <v>1582</v>
      </c>
      <c r="U7" s="10">
        <f>T7/L26</f>
        <v>3.6226242271582325E-2</v>
      </c>
      <c r="V7" s="7">
        <f>SUM(N4:N7)</f>
        <v>3429</v>
      </c>
      <c r="W7" s="8">
        <f>V7/N26</f>
        <v>7.2597548324264821E-2</v>
      </c>
      <c r="X7" s="7">
        <f>SUM(P4:P7)</f>
        <v>5011</v>
      </c>
      <c r="Y7" s="11">
        <f>X7/P26</f>
        <v>5.5124693354454746E-2</v>
      </c>
    </row>
    <row r="8" spans="2:25" x14ac:dyDescent="0.15">
      <c r="K8" s="1" t="s">
        <v>114</v>
      </c>
      <c r="L8" s="7">
        <f>地区別5歳毎!S23</f>
        <v>1658</v>
      </c>
      <c r="M8" s="10">
        <f>L8/L26</f>
        <v>3.7966567437600185E-2</v>
      </c>
      <c r="N8" s="7">
        <f>地区別5歳毎!S24</f>
        <v>2539</v>
      </c>
      <c r="O8" s="8">
        <f>N8/N26</f>
        <v>5.3754790083204537E-2</v>
      </c>
      <c r="P8" s="7">
        <f t="shared" si="0"/>
        <v>4197</v>
      </c>
      <c r="Q8" s="11">
        <f>P8/P26</f>
        <v>4.617009339625755E-2</v>
      </c>
      <c r="S8" s="1" t="s">
        <v>139</v>
      </c>
      <c r="T8" s="7">
        <f>SUM(L4:L8)</f>
        <v>3240</v>
      </c>
      <c r="U8" s="10">
        <f>T8/L26</f>
        <v>7.4192809709182503E-2</v>
      </c>
      <c r="V8" s="7">
        <f>SUM(N4:N8)</f>
        <v>5968</v>
      </c>
      <c r="W8" s="8">
        <f>V8/N26</f>
        <v>0.12635233840746934</v>
      </c>
      <c r="X8" s="7">
        <f>SUM(P4:P8)</f>
        <v>9208</v>
      </c>
      <c r="Y8" s="11">
        <f>X8/P26</f>
        <v>0.1012947867507123</v>
      </c>
    </row>
    <row r="9" spans="2:25" x14ac:dyDescent="0.15">
      <c r="K9" s="1" t="s">
        <v>115</v>
      </c>
      <c r="L9" s="7">
        <f>地区別5歳毎!R23</f>
        <v>2409</v>
      </c>
      <c r="M9" s="10">
        <f>L9/L26</f>
        <v>5.5163727959697734E-2</v>
      </c>
      <c r="N9" s="7">
        <f>地区別5歳毎!R24</f>
        <v>3078</v>
      </c>
      <c r="O9" s="8">
        <f>N9/N26</f>
        <v>6.5166303220206209E-2</v>
      </c>
      <c r="P9" s="7">
        <f t="shared" si="0"/>
        <v>5487</v>
      </c>
      <c r="Q9" s="11">
        <f>P9/P26</f>
        <v>6.036104418996073E-2</v>
      </c>
      <c r="S9" s="1" t="s">
        <v>140</v>
      </c>
      <c r="T9" s="7">
        <f>SUM(L4:L9)</f>
        <v>5649</v>
      </c>
      <c r="U9" s="10">
        <f>T9/L26</f>
        <v>0.12935653766888025</v>
      </c>
      <c r="V9" s="7">
        <f>SUM(N4:N9)</f>
        <v>9046</v>
      </c>
      <c r="W9" s="8">
        <f>V9/N26</f>
        <v>0.19151864162767557</v>
      </c>
      <c r="X9" s="7">
        <f>SUM(P4:P9)</f>
        <v>14695</v>
      </c>
      <c r="Y9" s="11">
        <f>X9/P26</f>
        <v>0.16165583094067301</v>
      </c>
    </row>
    <row r="10" spans="2:25" x14ac:dyDescent="0.15">
      <c r="K10" s="1" t="s">
        <v>116</v>
      </c>
      <c r="L10" s="7">
        <f>地区別5歳毎!Q23</f>
        <v>2948</v>
      </c>
      <c r="M10" s="10">
        <f>L10/L26</f>
        <v>6.750629722921915E-2</v>
      </c>
      <c r="N10" s="7">
        <f>地区別5歳毎!Q24</f>
        <v>3345</v>
      </c>
      <c r="O10" s="8">
        <f>N10/N26</f>
        <v>7.0819130692524296E-2</v>
      </c>
      <c r="P10" s="7">
        <f t="shared" si="0"/>
        <v>6293</v>
      </c>
      <c r="Q10" s="11">
        <f>P10/P26</f>
        <v>6.9227638251762869E-2</v>
      </c>
      <c r="S10" s="1" t="s">
        <v>141</v>
      </c>
      <c r="T10" s="7">
        <f>SUM(L4:L10)</f>
        <v>8597</v>
      </c>
      <c r="U10" s="10">
        <f>T10/L26</f>
        <v>0.19686283489809939</v>
      </c>
      <c r="V10" s="7">
        <f>SUM(N4:N10)</f>
        <v>12391</v>
      </c>
      <c r="W10" s="8">
        <f>V10/N26</f>
        <v>0.26233777232019984</v>
      </c>
      <c r="X10" s="7">
        <f>SUM(P4:P10)</f>
        <v>20988</v>
      </c>
      <c r="Y10" s="11">
        <f>X10/P26</f>
        <v>0.23088346919243588</v>
      </c>
    </row>
    <row r="11" spans="2:25" x14ac:dyDescent="0.15">
      <c r="K11" s="1" t="s">
        <v>117</v>
      </c>
      <c r="L11" s="7">
        <f>地区別5歳毎!P23</f>
        <v>2829</v>
      </c>
      <c r="M11" s="10">
        <f>L11/L26</f>
        <v>6.4781314403480644E-2</v>
      </c>
      <c r="N11" s="7">
        <f>地区別5歳毎!P24</f>
        <v>2967</v>
      </c>
      <c r="O11" s="8">
        <f>N11/N26</f>
        <v>6.2816251349691959E-2</v>
      </c>
      <c r="P11" s="7">
        <f t="shared" si="0"/>
        <v>5796</v>
      </c>
      <c r="Q11" s="11">
        <f>P11/P26</f>
        <v>6.3760271938219856E-2</v>
      </c>
      <c r="S11" s="1" t="s">
        <v>142</v>
      </c>
      <c r="T11" s="7">
        <f>SUM(L4:L11)</f>
        <v>11426</v>
      </c>
      <c r="U11" s="10">
        <f>T11/L26</f>
        <v>0.26164414930158003</v>
      </c>
      <c r="V11" s="7">
        <f>SUM(N4:N11)</f>
        <v>15358</v>
      </c>
      <c r="W11" s="8">
        <f>V11/N26</f>
        <v>0.32515402366989182</v>
      </c>
      <c r="X11" s="7">
        <f>SUM(P4:P11)</f>
        <v>26784</v>
      </c>
      <c r="Y11" s="11">
        <f>X11/P26</f>
        <v>0.29464374113065578</v>
      </c>
    </row>
    <row r="12" spans="2:25" x14ac:dyDescent="0.15">
      <c r="K12" s="1" t="s">
        <v>118</v>
      </c>
      <c r="L12" s="7">
        <f>地区別5歳毎!O23</f>
        <v>2730</v>
      </c>
      <c r="M12" s="10">
        <f>L12/L26</f>
        <v>6.2514311884588961E-2</v>
      </c>
      <c r="N12" s="7">
        <f>地区別5歳毎!O24</f>
        <v>3157</v>
      </c>
      <c r="O12" s="8">
        <f>N12/N26</f>
        <v>6.6838862659581222E-2</v>
      </c>
      <c r="P12" s="7">
        <f t="shared" si="0"/>
        <v>5887</v>
      </c>
      <c r="Q12" s="11">
        <f>P12/P26</f>
        <v>6.4761339009713648E-2</v>
      </c>
      <c r="S12" s="1" t="s">
        <v>143</v>
      </c>
      <c r="T12" s="7">
        <f>SUM(L4:L12)</f>
        <v>14156</v>
      </c>
      <c r="U12" s="10">
        <f>T12/L26</f>
        <v>0.32415846118616898</v>
      </c>
      <c r="V12" s="7">
        <f>SUM(N4:N12)</f>
        <v>18515</v>
      </c>
      <c r="W12" s="8">
        <f>V12/N26</f>
        <v>0.39199288632947304</v>
      </c>
      <c r="X12" s="7">
        <f>SUM(P4:P12)</f>
        <v>32671</v>
      </c>
      <c r="Y12" s="11">
        <f>X12/P26</f>
        <v>0.35940508014036943</v>
      </c>
    </row>
    <row r="13" spans="2:25" x14ac:dyDescent="0.15">
      <c r="K13" s="1" t="s">
        <v>119</v>
      </c>
      <c r="L13" s="7">
        <f>地区別5歳毎!N23</f>
        <v>2816</v>
      </c>
      <c r="M13" s="10">
        <f>L13/L26</f>
        <v>6.4483627204030225E-2</v>
      </c>
      <c r="N13" s="7">
        <f>地区別5歳毎!N24</f>
        <v>3132</v>
      </c>
      <c r="O13" s="8">
        <f>N13/N26</f>
        <v>6.6309571697753686E-2</v>
      </c>
      <c r="P13" s="7">
        <f t="shared" si="0"/>
        <v>5948</v>
      </c>
      <c r="Q13" s="11">
        <f>P13/P26</f>
        <v>6.5432383969725977E-2</v>
      </c>
      <c r="S13" s="1" t="s">
        <v>144</v>
      </c>
      <c r="T13" s="7">
        <f>SUM(L4:L13)</f>
        <v>16972</v>
      </c>
      <c r="U13" s="10">
        <f>T13/L26</f>
        <v>0.3886420883901992</v>
      </c>
      <c r="V13" s="7">
        <f>SUM(N4:N13)</f>
        <v>21647</v>
      </c>
      <c r="W13" s="8">
        <f>V13/N26</f>
        <v>0.45830245802722674</v>
      </c>
      <c r="X13" s="7">
        <f>SUM(P4:P13)</f>
        <v>38619</v>
      </c>
      <c r="Y13" s="11">
        <f>X13/P26</f>
        <v>0.42483746411009538</v>
      </c>
    </row>
    <row r="14" spans="2:25" x14ac:dyDescent="0.15">
      <c r="K14" s="1" t="s">
        <v>120</v>
      </c>
      <c r="L14" s="7">
        <f>地区別5歳毎!M23</f>
        <v>3359</v>
      </c>
      <c r="M14" s="10">
        <f>L14/L26</f>
        <v>7.6917792534920995E-2</v>
      </c>
      <c r="N14" s="7">
        <f>地区別5歳毎!M24</f>
        <v>3470</v>
      </c>
      <c r="O14" s="8">
        <f>N14/N26</f>
        <v>7.3465585501661976E-2</v>
      </c>
      <c r="P14" s="7">
        <f t="shared" si="0"/>
        <v>6829</v>
      </c>
      <c r="Q14" s="11">
        <f>P14/P26</f>
        <v>7.5124033310231791E-2</v>
      </c>
      <c r="S14" s="1" t="s">
        <v>145</v>
      </c>
      <c r="T14" s="7">
        <f>SUM(L4:L14)</f>
        <v>20331</v>
      </c>
      <c r="U14" s="10">
        <f>T14/L26</f>
        <v>0.46555988092512024</v>
      </c>
      <c r="V14" s="7">
        <f>SUM(N4:N14)</f>
        <v>25117</v>
      </c>
      <c r="W14" s="8">
        <f>V14/N26</f>
        <v>0.53176804352888873</v>
      </c>
      <c r="X14" s="7">
        <f>SUM(P4:P14)</f>
        <v>45448</v>
      </c>
      <c r="Y14" s="11">
        <f>X14/P26</f>
        <v>0.49996149742032714</v>
      </c>
    </row>
    <row r="15" spans="2:25" x14ac:dyDescent="0.15">
      <c r="K15" s="1" t="s">
        <v>121</v>
      </c>
      <c r="L15" s="7">
        <f>地区別5歳毎!L23</f>
        <v>3040</v>
      </c>
      <c r="M15" s="10">
        <f>L15/L26</f>
        <v>6.9613006640714445E-2</v>
      </c>
      <c r="N15" s="7">
        <f>地区別5歳毎!L24</f>
        <v>3170</v>
      </c>
      <c r="O15" s="8">
        <f>N15/N26</f>
        <v>6.7114093959731544E-2</v>
      </c>
      <c r="P15" s="7">
        <f t="shared" si="0"/>
        <v>6210</v>
      </c>
      <c r="Q15" s="11">
        <f>P15/P26</f>
        <v>6.8314577076664135E-2</v>
      </c>
      <c r="S15" s="1" t="s">
        <v>146</v>
      </c>
      <c r="T15" s="7">
        <f>SUM(L4:L15)</f>
        <v>23371</v>
      </c>
      <c r="U15" s="10">
        <f>T15/L26</f>
        <v>0.5351728875658347</v>
      </c>
      <c r="V15" s="7">
        <f>SUM(N4:N15)</f>
        <v>28287</v>
      </c>
      <c r="W15" s="8">
        <f>V15/N26</f>
        <v>0.59888213748862029</v>
      </c>
      <c r="X15" s="7">
        <f>SUM(P4:P15)</f>
        <v>51658</v>
      </c>
      <c r="Y15" s="11">
        <f>X15/P26</f>
        <v>0.56827607449699125</v>
      </c>
    </row>
    <row r="16" spans="2:25" x14ac:dyDescent="0.15">
      <c r="K16" s="1" t="s">
        <v>122</v>
      </c>
      <c r="L16" s="7">
        <f>地区別5歳毎!K23</f>
        <v>2826</v>
      </c>
      <c r="M16" s="10">
        <f>L16/L26</f>
        <v>6.4712617357453636E-2</v>
      </c>
      <c r="N16" s="7">
        <f>地区別5歳毎!K24</f>
        <v>2866</v>
      </c>
      <c r="O16" s="8">
        <f>N16/N26</f>
        <v>6.0677915863908707E-2</v>
      </c>
      <c r="P16" s="7">
        <f t="shared" si="0"/>
        <v>5692</v>
      </c>
      <c r="Q16" s="11">
        <f>P16/P26</f>
        <v>6.2616195285084095E-2</v>
      </c>
      <c r="S16" s="1" t="s">
        <v>103</v>
      </c>
      <c r="T16" s="7">
        <f>SUM(L16:L24)</f>
        <v>20299</v>
      </c>
      <c r="U16" s="10">
        <f>T16/L26</f>
        <v>0.46482711243416536</v>
      </c>
      <c r="V16" s="7">
        <f>SUM(N16:N24)</f>
        <v>18946</v>
      </c>
      <c r="W16" s="8">
        <f>V16/N26</f>
        <v>0.40111786251137976</v>
      </c>
      <c r="X16" s="7">
        <f>SUM(P16:P24)</f>
        <v>39245</v>
      </c>
      <c r="Y16" s="11">
        <f>X16/P26</f>
        <v>0.4317239255030087</v>
      </c>
    </row>
    <row r="17" spans="2:25" x14ac:dyDescent="0.15">
      <c r="K17" s="1" t="s">
        <v>123</v>
      </c>
      <c r="L17" s="7">
        <f>地区別5歳毎!J23</f>
        <v>2365</v>
      </c>
      <c r="M17" s="10">
        <f>L17/L26</f>
        <v>5.4156171284634763E-2</v>
      </c>
      <c r="N17" s="7">
        <f>地区別5歳毎!J24</f>
        <v>2401</v>
      </c>
      <c r="O17" s="8">
        <f>N17/N26</f>
        <v>5.0833103973916542E-2</v>
      </c>
      <c r="P17" s="7">
        <f t="shared" si="0"/>
        <v>4766</v>
      </c>
      <c r="Q17" s="11">
        <f>P17/P26</f>
        <v>5.242951277735608E-2</v>
      </c>
      <c r="S17" s="1" t="s">
        <v>104</v>
      </c>
      <c r="T17" s="7">
        <f>SUM(L17:L24)</f>
        <v>17473</v>
      </c>
      <c r="U17" s="10">
        <f>T17/L26</f>
        <v>0.40011449507671171</v>
      </c>
      <c r="V17" s="7">
        <f>SUM(N17:N24)</f>
        <v>16080</v>
      </c>
      <c r="W17" s="8">
        <f>V17/N26</f>
        <v>0.34043994664747107</v>
      </c>
      <c r="X17" s="7">
        <f>SUM(P17:P24)</f>
        <v>33553</v>
      </c>
      <c r="Y17" s="11">
        <f>X17/P26</f>
        <v>0.36910773021792459</v>
      </c>
    </row>
    <row r="18" spans="2:25" x14ac:dyDescent="0.15">
      <c r="K18" s="1" t="s">
        <v>124</v>
      </c>
      <c r="L18" s="7">
        <f>地区別5歳毎!I23</f>
        <v>2158</v>
      </c>
      <c r="M18" s="10">
        <f>L18/L26</f>
        <v>4.9416075108770323E-2</v>
      </c>
      <c r="N18" s="7">
        <f>地区別5歳毎!I24</f>
        <v>1960</v>
      </c>
      <c r="O18" s="8">
        <f>N18/N26</f>
        <v>4.1496411407278812E-2</v>
      </c>
      <c r="P18" s="7">
        <f t="shared" si="0"/>
        <v>4118</v>
      </c>
      <c r="Q18" s="11">
        <f>P18/P26</f>
        <v>4.5301035169356345E-2</v>
      </c>
      <c r="S18" s="1" t="s">
        <v>105</v>
      </c>
      <c r="T18" s="7">
        <f>SUM(L18:L24)</f>
        <v>15108</v>
      </c>
      <c r="U18" s="10">
        <f>T18/L26</f>
        <v>0.34595832379207692</v>
      </c>
      <c r="V18" s="7">
        <f>SUM(N18:N24)</f>
        <v>13679</v>
      </c>
      <c r="W18" s="8">
        <f>V18/N26</f>
        <v>0.28960684267355452</v>
      </c>
      <c r="X18" s="7">
        <f>SUM(P18:P24)</f>
        <v>28787</v>
      </c>
      <c r="Y18" s="11">
        <f>X18/P26</f>
        <v>0.31667821744056851</v>
      </c>
    </row>
    <row r="19" spans="2:25" x14ac:dyDescent="0.15">
      <c r="K19" s="1" t="s">
        <v>125</v>
      </c>
      <c r="L19" s="7">
        <f>地区別5歳毎!H23</f>
        <v>2114</v>
      </c>
      <c r="M19" s="10">
        <f>L19/L26</f>
        <v>4.8408518433707352E-2</v>
      </c>
      <c r="N19" s="7">
        <f>地区別5歳毎!H24</f>
        <v>1799</v>
      </c>
      <c r="O19" s="8">
        <f>N19/N26</f>
        <v>3.8087777613109476E-2</v>
      </c>
      <c r="P19" s="7">
        <f t="shared" si="0"/>
        <v>3913</v>
      </c>
      <c r="Q19" s="11">
        <f>P19/P26</f>
        <v>4.3045884074232973E-2</v>
      </c>
      <c r="S19" s="1" t="s">
        <v>106</v>
      </c>
      <c r="T19" s="7">
        <f>SUM(L19:L24)</f>
        <v>12950</v>
      </c>
      <c r="U19" s="10">
        <f>T19/L26</f>
        <v>0.29654224868330664</v>
      </c>
      <c r="V19" s="7">
        <f>SUM(N19:N24)</f>
        <v>11719</v>
      </c>
      <c r="W19" s="8">
        <f>V19/N26</f>
        <v>0.24811043126627569</v>
      </c>
      <c r="X19" s="7">
        <f>SUM(P19:P24)</f>
        <v>24669</v>
      </c>
      <c r="Y19" s="11">
        <f>X19/P26</f>
        <v>0.27137718227121216</v>
      </c>
    </row>
    <row r="20" spans="2:25" x14ac:dyDescent="0.15">
      <c r="K20" s="1" t="s">
        <v>126</v>
      </c>
      <c r="L20" s="7">
        <f>地区別5歳毎!G23</f>
        <v>2125</v>
      </c>
      <c r="M20" s="10">
        <f>L20/L26</f>
        <v>4.8660407602473095E-2</v>
      </c>
      <c r="N20" s="7">
        <f>地区別5歳毎!G24</f>
        <v>1806</v>
      </c>
      <c r="O20" s="8">
        <f>N20/N26</f>
        <v>3.8235979082421191E-2</v>
      </c>
      <c r="P20" s="7">
        <f t="shared" si="0"/>
        <v>3931</v>
      </c>
      <c r="Q20" s="11">
        <f>P20/P26</f>
        <v>4.3243897341121856E-2</v>
      </c>
      <c r="S20" s="1" t="s">
        <v>107</v>
      </c>
      <c r="T20" s="7">
        <f>SUM(L20:L24)</f>
        <v>10836</v>
      </c>
      <c r="U20" s="10">
        <f>T20/L26</f>
        <v>0.24813373024959925</v>
      </c>
      <c r="V20" s="7">
        <f>SUM(N20:N24)</f>
        <v>9920</v>
      </c>
      <c r="W20" s="8">
        <f>V20/N26</f>
        <v>0.21002265365316622</v>
      </c>
      <c r="X20" s="7">
        <f>SUM(P20:P24)</f>
        <v>20756</v>
      </c>
      <c r="Y20" s="11">
        <f>X20/P26</f>
        <v>0.2283312981969792</v>
      </c>
    </row>
    <row r="21" spans="2:25" x14ac:dyDescent="0.15">
      <c r="K21" s="1" t="s">
        <v>127</v>
      </c>
      <c r="L21" s="7">
        <f>地区別5歳毎!F23</f>
        <v>2409</v>
      </c>
      <c r="M21" s="10">
        <f>L21/L26</f>
        <v>5.5163727959697734E-2</v>
      </c>
      <c r="N21" s="7">
        <f>地区別5歳毎!F24</f>
        <v>2208</v>
      </c>
      <c r="O21" s="8">
        <f>N21/N26</f>
        <v>4.6746977748607962E-2</v>
      </c>
      <c r="P21" s="7">
        <f t="shared" si="0"/>
        <v>4617</v>
      </c>
      <c r="Q21" s="11">
        <f>P21/P26</f>
        <v>5.0790402956998118E-2</v>
      </c>
      <c r="S21" s="1" t="s">
        <v>108</v>
      </c>
      <c r="T21" s="7">
        <f>SUM(L21:L24)</f>
        <v>8711</v>
      </c>
      <c r="U21" s="10">
        <f>T21/L26</f>
        <v>0.19947332264712617</v>
      </c>
      <c r="V21" s="7">
        <f>SUM(N21:N24)</f>
        <v>8114</v>
      </c>
      <c r="W21" s="8">
        <f>V21/N26</f>
        <v>0.17178667457074503</v>
      </c>
      <c r="X21" s="7">
        <f>SUM(P21:P24)</f>
        <v>16825</v>
      </c>
      <c r="Y21" s="11">
        <f>X21/P26</f>
        <v>0.18508740085585734</v>
      </c>
    </row>
    <row r="22" spans="2:25" x14ac:dyDescent="0.15">
      <c r="K22" s="1" t="s">
        <v>128</v>
      </c>
      <c r="L22" s="7">
        <f>地区別5歳毎!E23</f>
        <v>2437</v>
      </c>
      <c r="M22" s="10">
        <f>L22/L26</f>
        <v>5.5804900389283263E-2</v>
      </c>
      <c r="N22" s="7">
        <f>地区別5歳毎!E24</f>
        <v>2307</v>
      </c>
      <c r="O22" s="8">
        <f>N22/N26</f>
        <v>4.8842969957445005E-2</v>
      </c>
      <c r="P22" s="7">
        <f t="shared" si="0"/>
        <v>4744</v>
      </c>
      <c r="Q22" s="11">
        <f>P22/P26</f>
        <v>5.2187496562269675E-2</v>
      </c>
      <c r="S22" s="1" t="s">
        <v>109</v>
      </c>
      <c r="T22" s="7">
        <f>SUM(L22:L24)</f>
        <v>6302</v>
      </c>
      <c r="U22" s="10">
        <f>T22/L26</f>
        <v>0.14430959468742843</v>
      </c>
      <c r="V22" s="7">
        <f>SUM(N22:N24)</f>
        <v>5906</v>
      </c>
      <c r="W22" s="8">
        <f>V22/N26</f>
        <v>0.12503969682213706</v>
      </c>
      <c r="X22" s="7">
        <f>SUM(P22:P24)</f>
        <v>12208</v>
      </c>
      <c r="Y22" s="11">
        <f>X22/P26</f>
        <v>0.13429699789885921</v>
      </c>
    </row>
    <row r="23" spans="2:25" x14ac:dyDescent="0.15">
      <c r="K23" s="1" t="s">
        <v>129</v>
      </c>
      <c r="L23" s="7">
        <f>地区別5歳毎!D23</f>
        <v>2140</v>
      </c>
      <c r="M23" s="10">
        <f>L23/L26</f>
        <v>4.9003892832608198E-2</v>
      </c>
      <c r="N23" s="7">
        <f>地区別5歳毎!D24</f>
        <v>2078</v>
      </c>
      <c r="O23" s="8">
        <f>N23/N26</f>
        <v>4.3994664747104777E-2</v>
      </c>
      <c r="P23" s="7">
        <f t="shared" si="0"/>
        <v>4218</v>
      </c>
      <c r="Q23" s="11">
        <f>P23/P26</f>
        <v>4.6401108874294578E-2</v>
      </c>
      <c r="S23" s="1" t="s">
        <v>3</v>
      </c>
      <c r="T23" s="7">
        <f>SUM(L23:L24)</f>
        <v>3865</v>
      </c>
      <c r="U23" s="10">
        <f>T23/L26</f>
        <v>8.8504694298145184E-2</v>
      </c>
      <c r="V23" s="7">
        <f>SUM(N23:N24)</f>
        <v>3599</v>
      </c>
      <c r="W23" s="8">
        <f>V23/N26</f>
        <v>7.619672686469206E-2</v>
      </c>
      <c r="X23" s="7">
        <f>SUM(P23:P24)</f>
        <v>7464</v>
      </c>
      <c r="Y23" s="11">
        <f>X23/P26</f>
        <v>8.2109501336589549E-2</v>
      </c>
    </row>
    <row r="24" spans="2:25" x14ac:dyDescent="0.15">
      <c r="K24" s="1" t="s">
        <v>130</v>
      </c>
      <c r="L24" s="7">
        <f>地区別5歳毎!C23</f>
        <v>1725</v>
      </c>
      <c r="M24" s="10">
        <f>L24/L26</f>
        <v>3.9500801465536979E-2</v>
      </c>
      <c r="N24" s="7">
        <f>地区別5歳毎!C24</f>
        <v>1521</v>
      </c>
      <c r="O24" s="8">
        <f>N24/N26</f>
        <v>3.2202062117587277E-2</v>
      </c>
      <c r="P24" s="7">
        <f t="shared" si="0"/>
        <v>3246</v>
      </c>
      <c r="Q24" s="11">
        <f>P24/P26</f>
        <v>3.5708392462294972E-2</v>
      </c>
      <c r="S24" s="1" t="s">
        <v>110</v>
      </c>
      <c r="T24" s="7">
        <f>SUM(L24:L24)</f>
        <v>1725</v>
      </c>
      <c r="U24" s="10">
        <f>T24/L26</f>
        <v>3.9500801465536979E-2</v>
      </c>
      <c r="V24" s="7">
        <f>SUM(N24:N24)</f>
        <v>1521</v>
      </c>
      <c r="W24" s="8">
        <f>V24/N26</f>
        <v>3.2202062117587277E-2</v>
      </c>
      <c r="X24" s="7">
        <f>SUM(P24:P24)</f>
        <v>3246</v>
      </c>
      <c r="Y24" s="11">
        <f>X24/P26</f>
        <v>3.5708392462294972E-2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43670</v>
      </c>
      <c r="M26" s="6"/>
      <c r="N26" s="7">
        <f>SUM(N4:N24)</f>
        <v>47233</v>
      </c>
      <c r="O26" s="2"/>
      <c r="P26" s="7">
        <f>SUM(P4:P24)</f>
        <v>90903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2</v>
      </c>
      <c r="M34" s="10">
        <f>L34/L56</f>
        <v>2.5819777949909629E-4</v>
      </c>
      <c r="N34" s="7">
        <f>地区別5歳毎!W36</f>
        <v>14</v>
      </c>
      <c r="O34" s="8">
        <f>N34/N56</f>
        <v>1.6692500298080362E-3</v>
      </c>
      <c r="P34" s="7">
        <f t="shared" ref="P34:P54" si="1">L34+N34</f>
        <v>16</v>
      </c>
      <c r="Q34" s="11">
        <f>P34/P56</f>
        <v>9.9175602801710784E-4</v>
      </c>
      <c r="S34" s="1" t="s">
        <v>1</v>
      </c>
      <c r="T34" s="7">
        <f>SUM(L34:L34)</f>
        <v>2</v>
      </c>
      <c r="U34" s="10">
        <f>T34/L56</f>
        <v>2.5819777949909629E-4</v>
      </c>
      <c r="V34" s="7">
        <f>SUM(N34:N34)</f>
        <v>14</v>
      </c>
      <c r="W34" s="8">
        <f>V34/N56</f>
        <v>1.6692500298080362E-3</v>
      </c>
      <c r="X34" s="7">
        <f>SUM(P34:P34)</f>
        <v>16</v>
      </c>
      <c r="Y34" s="11">
        <f>X34/P56</f>
        <v>9.9175602801710784E-4</v>
      </c>
    </row>
    <row r="35" spans="11:25" x14ac:dyDescent="0.15">
      <c r="K35" s="1" t="s">
        <v>111</v>
      </c>
      <c r="L35" s="7">
        <f>地区別5歳毎!V35</f>
        <v>16</v>
      </c>
      <c r="M35" s="10">
        <f>L35/L56</f>
        <v>2.0655822359927703E-3</v>
      </c>
      <c r="N35" s="7">
        <f>地区別5歳毎!V36</f>
        <v>65</v>
      </c>
      <c r="O35" s="8">
        <f>N35/N56</f>
        <v>7.7500894241087394E-3</v>
      </c>
      <c r="P35" s="7">
        <f t="shared" si="1"/>
        <v>81</v>
      </c>
      <c r="Q35" s="11">
        <f>P35/P56</f>
        <v>5.0207648918366085E-3</v>
      </c>
      <c r="S35" s="1" t="s">
        <v>136</v>
      </c>
      <c r="T35" s="7">
        <f>SUM(L34:L35)</f>
        <v>18</v>
      </c>
      <c r="U35" s="10">
        <f>T35/L56</f>
        <v>2.3237800154918666E-3</v>
      </c>
      <c r="V35" s="7">
        <f>SUM(N34:N35)</f>
        <v>79</v>
      </c>
      <c r="W35" s="8">
        <f>V35/N56</f>
        <v>9.4193394539167762E-3</v>
      </c>
      <c r="X35" s="7">
        <f>SUM(P34:P35)</f>
        <v>97</v>
      </c>
      <c r="Y35" s="11">
        <f>X35/P56</f>
        <v>6.0125209198537161E-3</v>
      </c>
    </row>
    <row r="36" spans="11:25" x14ac:dyDescent="0.15">
      <c r="K36" s="1" t="s">
        <v>112</v>
      </c>
      <c r="L36" s="7">
        <f>地区別5歳毎!U35</f>
        <v>64</v>
      </c>
      <c r="M36" s="10">
        <f>L36/L56</f>
        <v>8.2623289439710812E-3</v>
      </c>
      <c r="N36" s="7">
        <f>地区別5歳毎!U36</f>
        <v>179</v>
      </c>
      <c r="O36" s="8">
        <f>N36/N56</f>
        <v>2.1342553952545605E-2</v>
      </c>
      <c r="P36" s="7">
        <f t="shared" si="1"/>
        <v>243</v>
      </c>
      <c r="Q36" s="11">
        <f>P36/P56</f>
        <v>1.5062294675509824E-2</v>
      </c>
      <c r="S36" s="1" t="s">
        <v>137</v>
      </c>
      <c r="T36" s="7">
        <f>SUM(L34:L36)</f>
        <v>82</v>
      </c>
      <c r="U36" s="10">
        <f>T36/L56</f>
        <v>1.0586108959462949E-2</v>
      </c>
      <c r="V36" s="7">
        <f>SUM(N34:N36)</f>
        <v>258</v>
      </c>
      <c r="W36" s="8">
        <f>V36/N56</f>
        <v>3.0761893406462383E-2</v>
      </c>
      <c r="X36" s="7">
        <f>SUM(P34:P36)</f>
        <v>340</v>
      </c>
      <c r="Y36" s="11">
        <f>X36/P56</f>
        <v>2.107481559536354E-2</v>
      </c>
    </row>
    <row r="37" spans="11:25" x14ac:dyDescent="0.15">
      <c r="K37" s="1" t="s">
        <v>113</v>
      </c>
      <c r="L37" s="7">
        <f>地区別5歳毎!T35</f>
        <v>153</v>
      </c>
      <c r="M37" s="10">
        <f>L37/L56</f>
        <v>1.9752130131680867E-2</v>
      </c>
      <c r="N37" s="7">
        <f>地区別5歳毎!T36</f>
        <v>294</v>
      </c>
      <c r="O37" s="8">
        <f>N37/N56</f>
        <v>3.5054250625968758E-2</v>
      </c>
      <c r="P37" s="7">
        <f t="shared" si="1"/>
        <v>447</v>
      </c>
      <c r="Q37" s="11">
        <f>P37/P56</f>
        <v>2.7707184032727948E-2</v>
      </c>
      <c r="S37" s="1" t="s">
        <v>138</v>
      </c>
      <c r="T37" s="7">
        <f>SUM(L34:L37)</f>
        <v>235</v>
      </c>
      <c r="U37" s="10">
        <f>T37/L56</f>
        <v>3.0338239091143818E-2</v>
      </c>
      <c r="V37" s="7">
        <f>SUM(N34:N37)</f>
        <v>552</v>
      </c>
      <c r="W37" s="8">
        <f>V37/N56</f>
        <v>6.5816144032431148E-2</v>
      </c>
      <c r="X37" s="7">
        <f>SUM(P34:P37)</f>
        <v>787</v>
      </c>
      <c r="Y37" s="11">
        <f>X37/P56</f>
        <v>4.8781999628091488E-2</v>
      </c>
    </row>
    <row r="38" spans="11:25" x14ac:dyDescent="0.15">
      <c r="K38" s="1" t="s">
        <v>114</v>
      </c>
      <c r="L38" s="7">
        <f>地区別5歳毎!S35</f>
        <v>309</v>
      </c>
      <c r="M38" s="10">
        <f>L38/L56</f>
        <v>3.9891556932610379E-2</v>
      </c>
      <c r="N38" s="7">
        <f>地区別5歳毎!S36</f>
        <v>404</v>
      </c>
      <c r="O38" s="8">
        <f>N38/N56</f>
        <v>4.8169786574460471E-2</v>
      </c>
      <c r="P38" s="7">
        <f t="shared" si="1"/>
        <v>713</v>
      </c>
      <c r="Q38" s="11">
        <f>P38/P56</f>
        <v>4.4195127998512364E-2</v>
      </c>
      <c r="S38" s="1" t="s">
        <v>139</v>
      </c>
      <c r="T38" s="7">
        <f>SUM(L34:L38)</f>
        <v>544</v>
      </c>
      <c r="U38" s="10">
        <f>T38/L56</f>
        <v>7.022979602375419E-2</v>
      </c>
      <c r="V38" s="7">
        <f>SUM(N34:N38)</f>
        <v>956</v>
      </c>
      <c r="W38" s="8">
        <f>V38/N56</f>
        <v>0.11398593060689162</v>
      </c>
      <c r="X38" s="7">
        <f>SUM(P34:P38)</f>
        <v>1500</v>
      </c>
      <c r="Y38" s="11">
        <f>X38/P56</f>
        <v>9.2977127626603859E-2</v>
      </c>
    </row>
    <row r="39" spans="11:25" x14ac:dyDescent="0.15">
      <c r="K39" s="1" t="s">
        <v>115</v>
      </c>
      <c r="L39" s="7">
        <f>地区別5歳毎!R35</f>
        <v>600</v>
      </c>
      <c r="M39" s="10">
        <f>L39/L56</f>
        <v>7.745933384972889E-2</v>
      </c>
      <c r="N39" s="7">
        <f>地区別5歳毎!R36</f>
        <v>636</v>
      </c>
      <c r="O39" s="8">
        <f>N39/N56</f>
        <v>7.5831644211279359E-2</v>
      </c>
      <c r="P39" s="7">
        <f t="shared" si="1"/>
        <v>1236</v>
      </c>
      <c r="Q39" s="11">
        <f>P39/P56</f>
        <v>7.6613153164321574E-2</v>
      </c>
      <c r="S39" s="1" t="s">
        <v>140</v>
      </c>
      <c r="T39" s="7">
        <f>SUM(L34:L39)</f>
        <v>1144</v>
      </c>
      <c r="U39" s="10">
        <f>T39/L56</f>
        <v>0.14768912987348309</v>
      </c>
      <c r="V39" s="7">
        <f>SUM(N34:N39)</f>
        <v>1592</v>
      </c>
      <c r="W39" s="8">
        <f>V39/N56</f>
        <v>0.18981757481817099</v>
      </c>
      <c r="X39" s="7">
        <f>SUM(P34:P39)</f>
        <v>2736</v>
      </c>
      <c r="Y39" s="11">
        <f>X39/P56</f>
        <v>0.16959028079092545</v>
      </c>
    </row>
    <row r="40" spans="11:25" x14ac:dyDescent="0.15">
      <c r="K40" s="1" t="s">
        <v>116</v>
      </c>
      <c r="L40" s="7">
        <f>地区別5歳毎!Q35</f>
        <v>670</v>
      </c>
      <c r="M40" s="10">
        <f>L40/L56</f>
        <v>8.6496256132197261E-2</v>
      </c>
      <c r="N40" s="7">
        <f>地区別5歳毎!Q36</f>
        <v>807</v>
      </c>
      <c r="O40" s="8">
        <f>N40/N56</f>
        <v>9.6220341003934659E-2</v>
      </c>
      <c r="P40" s="7">
        <f t="shared" si="1"/>
        <v>1477</v>
      </c>
      <c r="Q40" s="11">
        <f>P40/P56</f>
        <v>9.1551478336329262E-2</v>
      </c>
      <c r="S40" s="1" t="s">
        <v>141</v>
      </c>
      <c r="T40" s="7">
        <f>SUM(L34:L40)</f>
        <v>1814</v>
      </c>
      <c r="U40" s="10">
        <f>T40/L56</f>
        <v>0.23418538600568034</v>
      </c>
      <c r="V40" s="7">
        <f>SUM(N34:N40)</f>
        <v>2399</v>
      </c>
      <c r="W40" s="8">
        <f>V40/N56</f>
        <v>0.28603791582210564</v>
      </c>
      <c r="X40" s="7">
        <f>SUM(P34:P40)</f>
        <v>4213</v>
      </c>
      <c r="Y40" s="11">
        <f>X40/P56</f>
        <v>0.26114175912725468</v>
      </c>
    </row>
    <row r="41" spans="11:25" x14ac:dyDescent="0.15">
      <c r="K41" s="1" t="s">
        <v>117</v>
      </c>
      <c r="L41" s="7">
        <f>地区別5歳毎!P35</f>
        <v>512</v>
      </c>
      <c r="M41" s="10">
        <f>L41/L56</f>
        <v>6.609863155176865E-2</v>
      </c>
      <c r="N41" s="7">
        <f>地区別5歳毎!P36</f>
        <v>597</v>
      </c>
      <c r="O41" s="8">
        <f>N41/N56</f>
        <v>7.1181590556814112E-2</v>
      </c>
      <c r="P41" s="7">
        <f t="shared" si="1"/>
        <v>1109</v>
      </c>
      <c r="Q41" s="11">
        <f>P41/P56</f>
        <v>6.8741089691935778E-2</v>
      </c>
      <c r="S41" s="1" t="s">
        <v>142</v>
      </c>
      <c r="T41" s="7">
        <f>SUM(L34:L41)</f>
        <v>2326</v>
      </c>
      <c r="U41" s="10">
        <f>T41/L56</f>
        <v>0.30028401755744899</v>
      </c>
      <c r="V41" s="7">
        <f>SUM(N34:N41)</f>
        <v>2996</v>
      </c>
      <c r="W41" s="8">
        <f>V41/N56</f>
        <v>0.35721950637891975</v>
      </c>
      <c r="X41" s="7">
        <f>SUM(P34:P41)</f>
        <v>5322</v>
      </c>
      <c r="Y41" s="11">
        <f>X41/P56</f>
        <v>0.3298828488191905</v>
      </c>
    </row>
    <row r="42" spans="11:25" x14ac:dyDescent="0.15">
      <c r="K42" s="1" t="s">
        <v>118</v>
      </c>
      <c r="L42" s="7">
        <f>地区別5歳毎!O35</f>
        <v>443</v>
      </c>
      <c r="M42" s="10">
        <f>L42/L56</f>
        <v>5.7190808159049832E-2</v>
      </c>
      <c r="N42" s="7">
        <f>地区別5歳毎!O36</f>
        <v>448</v>
      </c>
      <c r="O42" s="8">
        <f>N42/N56</f>
        <v>5.3416000953857158E-2</v>
      </c>
      <c r="P42" s="7">
        <f t="shared" si="1"/>
        <v>891</v>
      </c>
      <c r="Q42" s="11">
        <f>P42/P56</f>
        <v>5.5228413810202687E-2</v>
      </c>
      <c r="S42" s="1" t="s">
        <v>143</v>
      </c>
      <c r="T42" s="7">
        <f>SUM(L34:L42)</f>
        <v>2769</v>
      </c>
      <c r="U42" s="10">
        <f>T42/L56</f>
        <v>0.35747482571649886</v>
      </c>
      <c r="V42" s="7">
        <f>SUM(N34:N42)</f>
        <v>3444</v>
      </c>
      <c r="W42" s="8">
        <f>V42/N56</f>
        <v>0.41063550733277693</v>
      </c>
      <c r="X42" s="7">
        <f>SUM(P34:P42)</f>
        <v>6213</v>
      </c>
      <c r="Y42" s="11">
        <f>X42/P56</f>
        <v>0.38511126262939316</v>
      </c>
    </row>
    <row r="43" spans="11:25" x14ac:dyDescent="0.15">
      <c r="K43" s="1" t="s">
        <v>119</v>
      </c>
      <c r="L43" s="7">
        <f>地区別5歳毎!N35</f>
        <v>455</v>
      </c>
      <c r="M43" s="10">
        <f>L43/L56</f>
        <v>5.8739994836044411E-2</v>
      </c>
      <c r="N43" s="7">
        <f>地区別5歳毎!N36</f>
        <v>508</v>
      </c>
      <c r="O43" s="8">
        <f>N43/N56</f>
        <v>6.0569929653034461E-2</v>
      </c>
      <c r="P43" s="7">
        <f t="shared" si="1"/>
        <v>963</v>
      </c>
      <c r="Q43" s="11">
        <f>P43/P56</f>
        <v>5.9691315936279674E-2</v>
      </c>
      <c r="S43" s="1" t="s">
        <v>144</v>
      </c>
      <c r="T43" s="7">
        <f>SUM(L34:L43)</f>
        <v>3224</v>
      </c>
      <c r="U43" s="10">
        <f>T43/L56</f>
        <v>0.41621482055254327</v>
      </c>
      <c r="V43" s="7">
        <f>SUM(N34:N43)</f>
        <v>3952</v>
      </c>
      <c r="W43" s="8">
        <f>V43/N56</f>
        <v>0.47120543698581135</v>
      </c>
      <c r="X43" s="7">
        <f>SUM(P34:P43)</f>
        <v>7176</v>
      </c>
      <c r="Y43" s="11">
        <f>X43/P56</f>
        <v>0.44480257856567285</v>
      </c>
    </row>
    <row r="44" spans="11:25" x14ac:dyDescent="0.15">
      <c r="K44" s="1" t="s">
        <v>120</v>
      </c>
      <c r="L44" s="7">
        <f>地区別5歳毎!M35</f>
        <v>515</v>
      </c>
      <c r="M44" s="10">
        <f>L44/L56</f>
        <v>6.6485928221017301E-2</v>
      </c>
      <c r="N44" s="7">
        <f>地区別5歳毎!M36</f>
        <v>572</v>
      </c>
      <c r="O44" s="8">
        <f>N44/N56</f>
        <v>6.8200786932156907E-2</v>
      </c>
      <c r="P44" s="7">
        <f t="shared" si="1"/>
        <v>1087</v>
      </c>
      <c r="Q44" s="11">
        <f>P44/P56</f>
        <v>6.737742515341226E-2</v>
      </c>
      <c r="S44" s="1" t="s">
        <v>145</v>
      </c>
      <c r="T44" s="7">
        <f>SUM(L34:L44)</f>
        <v>3739</v>
      </c>
      <c r="U44" s="10">
        <f>T44/L56</f>
        <v>0.48270074877356056</v>
      </c>
      <c r="V44" s="7">
        <f>SUM(N34:N44)</f>
        <v>4524</v>
      </c>
      <c r="W44" s="8">
        <f>V44/N56</f>
        <v>0.53940622391796833</v>
      </c>
      <c r="X44" s="7">
        <f>SUM(P34:P44)</f>
        <v>8263</v>
      </c>
      <c r="Y44" s="11">
        <f>X44/P56</f>
        <v>0.51218000371908512</v>
      </c>
    </row>
    <row r="45" spans="11:25" x14ac:dyDescent="0.15">
      <c r="K45" s="1" t="s">
        <v>121</v>
      </c>
      <c r="L45" s="7">
        <f>地区別5歳毎!L35</f>
        <v>512</v>
      </c>
      <c r="M45" s="10">
        <f>L45/L56</f>
        <v>6.609863155176865E-2</v>
      </c>
      <c r="N45" s="7">
        <f>地区別5歳毎!L36</f>
        <v>514</v>
      </c>
      <c r="O45" s="8">
        <f>N45/N56</f>
        <v>6.1285322522952185E-2</v>
      </c>
      <c r="P45" s="7">
        <f t="shared" si="1"/>
        <v>1026</v>
      </c>
      <c r="Q45" s="11">
        <f>P45/P56</f>
        <v>6.3596355296597032E-2</v>
      </c>
      <c r="S45" s="1" t="s">
        <v>146</v>
      </c>
      <c r="T45" s="7">
        <f>SUM(L34:L45)</f>
        <v>4251</v>
      </c>
      <c r="U45" s="10">
        <f>T45/L56</f>
        <v>0.54879938032532916</v>
      </c>
      <c r="V45" s="7">
        <f>SUM(N34:N45)</f>
        <v>5038</v>
      </c>
      <c r="W45" s="8">
        <f>V45/N56</f>
        <v>0.60069154644092049</v>
      </c>
      <c r="X45" s="7">
        <f>SUM(P34:P45)</f>
        <v>9289</v>
      </c>
      <c r="Y45" s="11">
        <f>X45/P56</f>
        <v>0.57577635901568214</v>
      </c>
    </row>
    <row r="46" spans="11:25" x14ac:dyDescent="0.15">
      <c r="K46" s="1" t="s">
        <v>122</v>
      </c>
      <c r="L46" s="7">
        <f>地区別5歳毎!K35</f>
        <v>436</v>
      </c>
      <c r="M46" s="10">
        <f>L46/L56</f>
        <v>5.6287115930802996E-2</v>
      </c>
      <c r="N46" s="7">
        <f>地区別5歳毎!K36</f>
        <v>486</v>
      </c>
      <c r="O46" s="8">
        <f>N46/N56</f>
        <v>5.7946822463336115E-2</v>
      </c>
      <c r="P46" s="7">
        <f t="shared" si="1"/>
        <v>922</v>
      </c>
      <c r="Q46" s="11">
        <f>P46/P56</f>
        <v>5.7149941114485833E-2</v>
      </c>
      <c r="S46" s="1" t="s">
        <v>103</v>
      </c>
      <c r="T46" s="7">
        <f>SUM(L46:L54)</f>
        <v>3495</v>
      </c>
      <c r="U46" s="10">
        <f>T46/L56</f>
        <v>0.45120061967467079</v>
      </c>
      <c r="V46" s="7">
        <f>SUM(N46:N54)</f>
        <v>3349</v>
      </c>
      <c r="W46" s="8">
        <f>V46/N56</f>
        <v>0.39930845355907951</v>
      </c>
      <c r="X46" s="7">
        <f>SUM(P46:P54)</f>
        <v>6844</v>
      </c>
      <c r="Y46" s="11">
        <f>X46/P56</f>
        <v>0.42422364098431786</v>
      </c>
    </row>
    <row r="47" spans="11:25" x14ac:dyDescent="0.15">
      <c r="K47" s="1" t="s">
        <v>123</v>
      </c>
      <c r="L47" s="7">
        <f>地区別5歳毎!J35</f>
        <v>437</v>
      </c>
      <c r="M47" s="10">
        <f>L47/L56</f>
        <v>5.6416214820552542E-2</v>
      </c>
      <c r="N47" s="7">
        <f>地区別5歳毎!J36</f>
        <v>447</v>
      </c>
      <c r="O47" s="8">
        <f>N47/N56</f>
        <v>5.3296768808870874E-2</v>
      </c>
      <c r="P47" s="7">
        <f t="shared" si="1"/>
        <v>884</v>
      </c>
      <c r="Q47" s="11">
        <f>P47/P56</f>
        <v>5.4794520547945202E-2</v>
      </c>
      <c r="S47" s="1" t="s">
        <v>104</v>
      </c>
      <c r="T47" s="7">
        <f>SUM(L47:L54)</f>
        <v>3059</v>
      </c>
      <c r="U47" s="10">
        <f>T47/L56</f>
        <v>0.3949135037438678</v>
      </c>
      <c r="V47" s="7">
        <f>SUM(N47:N54)</f>
        <v>2863</v>
      </c>
      <c r="W47" s="8">
        <f>V47/N56</f>
        <v>0.34136163109574341</v>
      </c>
      <c r="X47" s="7">
        <f>SUM(P47:P54)</f>
        <v>5922</v>
      </c>
      <c r="Y47" s="11">
        <f>X47/P56</f>
        <v>0.36707369986983202</v>
      </c>
    </row>
    <row r="48" spans="11:25" x14ac:dyDescent="0.15">
      <c r="K48" s="1" t="s">
        <v>124</v>
      </c>
      <c r="L48" s="7">
        <f>地区別5歳毎!I35</f>
        <v>424</v>
      </c>
      <c r="M48" s="10">
        <f>L48/L56</f>
        <v>5.4737929253808416E-2</v>
      </c>
      <c r="N48" s="7">
        <f>地区別5歳毎!I36</f>
        <v>430</v>
      </c>
      <c r="O48" s="8">
        <f>N48/N56</f>
        <v>5.1269822344103967E-2</v>
      </c>
      <c r="P48" s="7">
        <f t="shared" si="1"/>
        <v>854</v>
      </c>
      <c r="Q48" s="11">
        <f>P48/P56</f>
        <v>5.2934977995413128E-2</v>
      </c>
      <c r="S48" s="1" t="s">
        <v>105</v>
      </c>
      <c r="T48" s="7">
        <f>SUM(L48:L54)</f>
        <v>2622</v>
      </c>
      <c r="U48" s="10">
        <f>T48/L56</f>
        <v>0.33849728892331526</v>
      </c>
      <c r="V48" s="7">
        <f>SUM(N48:N54)</f>
        <v>2416</v>
      </c>
      <c r="W48" s="8">
        <f>V48/N56</f>
        <v>0.28806486228687256</v>
      </c>
      <c r="X48" s="7">
        <f>SUM(P48:P54)</f>
        <v>5038</v>
      </c>
      <c r="Y48" s="11">
        <f>X48/P56</f>
        <v>0.31227917932188681</v>
      </c>
    </row>
    <row r="49" spans="2:25" x14ac:dyDescent="0.15">
      <c r="K49" s="1" t="s">
        <v>125</v>
      </c>
      <c r="L49" s="7">
        <f>地区別5歳毎!H35</f>
        <v>380</v>
      </c>
      <c r="M49" s="10">
        <f>L49/L56</f>
        <v>4.9057578104828296E-2</v>
      </c>
      <c r="N49" s="7">
        <f>地区別5歳毎!H36</f>
        <v>335</v>
      </c>
      <c r="O49" s="8">
        <f>N49/N56</f>
        <v>3.994276857040658E-2</v>
      </c>
      <c r="P49" s="7">
        <f t="shared" si="1"/>
        <v>715</v>
      </c>
      <c r="Q49" s="11">
        <f>P49/P56</f>
        <v>4.4319097502014501E-2</v>
      </c>
      <c r="S49" s="1" t="s">
        <v>106</v>
      </c>
      <c r="T49" s="7">
        <f>SUM(L49:L54)</f>
        <v>2198</v>
      </c>
      <c r="U49" s="10">
        <f>T49/L56</f>
        <v>0.28375935966950683</v>
      </c>
      <c r="V49" s="7">
        <f>SUM(N49:N54)</f>
        <v>1986</v>
      </c>
      <c r="W49" s="8">
        <f>V49/N56</f>
        <v>0.23679503994276857</v>
      </c>
      <c r="X49" s="7">
        <f>SUM(P49:P54)</f>
        <v>4184</v>
      </c>
      <c r="Y49" s="11">
        <f>X49/P56</f>
        <v>0.25934420132647368</v>
      </c>
    </row>
    <row r="50" spans="2:25" x14ac:dyDescent="0.15">
      <c r="K50" s="1" t="s">
        <v>126</v>
      </c>
      <c r="L50" s="7">
        <f>地区別5歳毎!G35</f>
        <v>350</v>
      </c>
      <c r="M50" s="10">
        <f>L50/L56</f>
        <v>4.5184611412341855E-2</v>
      </c>
      <c r="N50" s="7">
        <f>地区別5歳毎!G36</f>
        <v>329</v>
      </c>
      <c r="O50" s="8">
        <f>N50/N56</f>
        <v>3.9227375700488849E-2</v>
      </c>
      <c r="P50" s="7">
        <f t="shared" si="1"/>
        <v>679</v>
      </c>
      <c r="Q50" s="11">
        <f>P50/P56</f>
        <v>4.2087646438976015E-2</v>
      </c>
      <c r="S50" s="1" t="s">
        <v>107</v>
      </c>
      <c r="T50" s="7">
        <f>SUM(L50:L54)</f>
        <v>1818</v>
      </c>
      <c r="U50" s="10">
        <f>T50/L56</f>
        <v>0.23470178156467855</v>
      </c>
      <c r="V50" s="7">
        <f>SUM(N50:N54)</f>
        <v>1651</v>
      </c>
      <c r="W50" s="8">
        <f>V50/N56</f>
        <v>0.196852271372362</v>
      </c>
      <c r="X50" s="7">
        <f>SUM(P50:P54)</f>
        <v>3469</v>
      </c>
      <c r="Y50" s="11">
        <f>X50/P56</f>
        <v>0.21502510382445919</v>
      </c>
    </row>
    <row r="51" spans="2:25" x14ac:dyDescent="0.15">
      <c r="K51" s="1" t="s">
        <v>127</v>
      </c>
      <c r="L51" s="7">
        <f>地区別5歳毎!F35</f>
        <v>363</v>
      </c>
      <c r="M51" s="10">
        <f>L51/L56</f>
        <v>4.686289697908598E-2</v>
      </c>
      <c r="N51" s="7">
        <f>地区別5歳毎!F36</f>
        <v>300</v>
      </c>
      <c r="O51" s="8">
        <f>N51/N56</f>
        <v>3.5769643495886488E-2</v>
      </c>
      <c r="P51" s="7">
        <f t="shared" si="1"/>
        <v>663</v>
      </c>
      <c r="Q51" s="11">
        <f>P51/P56</f>
        <v>4.1095890410958902E-2</v>
      </c>
      <c r="S51" s="1" t="s">
        <v>108</v>
      </c>
      <c r="T51" s="7">
        <f>SUM(L51:L54)</f>
        <v>1468</v>
      </c>
      <c r="U51" s="10">
        <f>T51/L56</f>
        <v>0.18951717015233668</v>
      </c>
      <c r="V51" s="7">
        <f>SUM(N51:N54)</f>
        <v>1322</v>
      </c>
      <c r="W51" s="8">
        <f>V51/N56</f>
        <v>0.15762489567187313</v>
      </c>
      <c r="X51" s="7">
        <f>SUM(P51:P54)</f>
        <v>2790</v>
      </c>
      <c r="Y51" s="11">
        <f>X51/P56</f>
        <v>0.17293745738548316</v>
      </c>
    </row>
    <row r="52" spans="2:25" x14ac:dyDescent="0.15">
      <c r="K52" s="1" t="s">
        <v>128</v>
      </c>
      <c r="L52" s="7">
        <f>地区別5歳毎!E35</f>
        <v>357</v>
      </c>
      <c r="M52" s="10">
        <f>L52/L56</f>
        <v>4.608830364058869E-2</v>
      </c>
      <c r="N52" s="7">
        <f>地区別5歳毎!E36</f>
        <v>319</v>
      </c>
      <c r="O52" s="8">
        <f>N52/N56</f>
        <v>3.803505425062597E-2</v>
      </c>
      <c r="P52" s="7">
        <f t="shared" si="1"/>
        <v>676</v>
      </c>
      <c r="Q52" s="11">
        <f>P52/P56</f>
        <v>4.1901692183722805E-2</v>
      </c>
      <c r="S52" s="1" t="s">
        <v>109</v>
      </c>
      <c r="T52" s="7">
        <f>SUM(L52:L54)</f>
        <v>1105</v>
      </c>
      <c r="U52" s="10">
        <f>T52/L56</f>
        <v>0.14265427317325072</v>
      </c>
      <c r="V52" s="7">
        <f>SUM(N52:N54)</f>
        <v>1022</v>
      </c>
      <c r="W52" s="8">
        <f>V52/N56</f>
        <v>0.12185525217598664</v>
      </c>
      <c r="X52" s="7">
        <f>SUM(P52:P54)</f>
        <v>2127</v>
      </c>
      <c r="Y52" s="11">
        <f>X52/P56</f>
        <v>0.13184156697452426</v>
      </c>
    </row>
    <row r="53" spans="2:25" x14ac:dyDescent="0.15">
      <c r="K53" s="1" t="s">
        <v>129</v>
      </c>
      <c r="L53" s="7">
        <f>地区別5歳毎!D35</f>
        <v>383</v>
      </c>
      <c r="M53" s="10">
        <f>L53/L56</f>
        <v>4.9444874774076941E-2</v>
      </c>
      <c r="N53" s="7">
        <f>地区別5歳毎!D36</f>
        <v>350</v>
      </c>
      <c r="O53" s="8">
        <f>N53/N56</f>
        <v>4.1731250745200905E-2</v>
      </c>
      <c r="P53" s="7">
        <f t="shared" si="1"/>
        <v>733</v>
      </c>
      <c r="Q53" s="11">
        <f>P53/P56</f>
        <v>4.5434823033533751E-2</v>
      </c>
      <c r="S53" s="1" t="s">
        <v>3</v>
      </c>
      <c r="T53" s="7">
        <f>SUM(L53:L54)</f>
        <v>748</v>
      </c>
      <c r="U53" s="10">
        <f>T53/L56</f>
        <v>9.6565969532662013E-2</v>
      </c>
      <c r="V53" s="7">
        <f>SUM(N53:N54)</f>
        <v>703</v>
      </c>
      <c r="W53" s="8">
        <f>V53/N56</f>
        <v>8.3820197925360676E-2</v>
      </c>
      <c r="X53" s="7">
        <f>SUM(P53:P54)</f>
        <v>1451</v>
      </c>
      <c r="Y53" s="11">
        <f>X53/P56</f>
        <v>8.9939874790801469E-2</v>
      </c>
    </row>
    <row r="54" spans="2:25" x14ac:dyDescent="0.15">
      <c r="K54" s="1" t="s">
        <v>130</v>
      </c>
      <c r="L54" s="7">
        <f>地区別5歳毎!C35</f>
        <v>365</v>
      </c>
      <c r="M54" s="10">
        <f>L54/L56</f>
        <v>4.7121094758585079E-2</v>
      </c>
      <c r="N54" s="7">
        <f>地区別5歳毎!C36</f>
        <v>353</v>
      </c>
      <c r="O54" s="8">
        <f>N54/N56</f>
        <v>4.2088947180159771E-2</v>
      </c>
      <c r="P54" s="7">
        <f t="shared" si="1"/>
        <v>718</v>
      </c>
      <c r="Q54" s="11">
        <f>P54/P56</f>
        <v>4.4505051757267711E-2</v>
      </c>
      <c r="S54" s="1" t="s">
        <v>110</v>
      </c>
      <c r="T54" s="7">
        <f>SUM(L54:L54)</f>
        <v>365</v>
      </c>
      <c r="U54" s="10">
        <f>T54/L56</f>
        <v>4.7121094758585079E-2</v>
      </c>
      <c r="V54" s="7">
        <f>SUM(N54:N54)</f>
        <v>353</v>
      </c>
      <c r="W54" s="8">
        <f>V54/N56</f>
        <v>4.2088947180159771E-2</v>
      </c>
      <c r="X54" s="7">
        <f>SUM(P54:P54)</f>
        <v>718</v>
      </c>
      <c r="Y54" s="11">
        <f>X54/P56</f>
        <v>4.4505051757267711E-2</v>
      </c>
    </row>
    <row r="55" spans="2:25" x14ac:dyDescent="0.15">
      <c r="K55" s="1"/>
    </row>
    <row r="56" spans="2:25" x14ac:dyDescent="0.15">
      <c r="K56" s="1"/>
      <c r="L56" s="7">
        <f>SUM(L34:L54)</f>
        <v>7746</v>
      </c>
      <c r="M56" s="6"/>
      <c r="N56" s="7">
        <f>SUM(N34:N54)</f>
        <v>8387</v>
      </c>
      <c r="O56" s="2"/>
      <c r="P56" s="7">
        <f>SUM(P34:P54)</f>
        <v>16133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4</v>
      </c>
      <c r="O64" s="8">
        <f>N64/N86</f>
        <v>1.567398119122257E-3</v>
      </c>
      <c r="P64" s="7">
        <f t="shared" ref="P64:P84" si="2">L64+N64</f>
        <v>4</v>
      </c>
      <c r="Q64" s="11">
        <f>P64/P86</f>
        <v>8.3437630371297454E-4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4</v>
      </c>
      <c r="W64" s="8">
        <f>V64/N86</f>
        <v>1.567398119122257E-3</v>
      </c>
      <c r="X64" s="7">
        <f>SUM(P64:P64)</f>
        <v>4</v>
      </c>
      <c r="Y64" s="11">
        <f>X64/P86</f>
        <v>8.3437630371297454E-4</v>
      </c>
    </row>
    <row r="65" spans="11:25" x14ac:dyDescent="0.15">
      <c r="K65" s="1" t="s">
        <v>111</v>
      </c>
      <c r="L65" s="7">
        <f>地区別5歳毎!V38</f>
        <v>7</v>
      </c>
      <c r="M65" s="10">
        <f>L65/L86</f>
        <v>3.1222123104371097E-3</v>
      </c>
      <c r="N65" s="7">
        <f>地区別5歳毎!V39</f>
        <v>34</v>
      </c>
      <c r="O65" s="8">
        <f>N65/N86</f>
        <v>1.3322884012539185E-2</v>
      </c>
      <c r="P65" s="7">
        <f t="shared" si="2"/>
        <v>41</v>
      </c>
      <c r="Q65" s="11">
        <f>P65/P86</f>
        <v>8.5523571130579883E-3</v>
      </c>
      <c r="S65" s="1" t="s">
        <v>136</v>
      </c>
      <c r="T65" s="7">
        <f>SUM(L64:L65)</f>
        <v>7</v>
      </c>
      <c r="U65" s="10">
        <f>T65/L86</f>
        <v>3.1222123104371097E-3</v>
      </c>
      <c r="V65" s="7">
        <f>SUM(N64:N65)</f>
        <v>38</v>
      </c>
      <c r="W65" s="8">
        <f>V65/N86</f>
        <v>1.4890282131661442E-2</v>
      </c>
      <c r="X65" s="7">
        <f>SUM(P64:P65)</f>
        <v>45</v>
      </c>
      <c r="Y65" s="11">
        <f>X65/P86</f>
        <v>9.3867334167709645E-3</v>
      </c>
    </row>
    <row r="66" spans="11:25" x14ac:dyDescent="0.15">
      <c r="K66" s="1" t="s">
        <v>112</v>
      </c>
      <c r="L66" s="7">
        <f>地区別5歳毎!U38</f>
        <v>19</v>
      </c>
      <c r="M66" s="10">
        <f>L66/L86</f>
        <v>8.4745762711864406E-3</v>
      </c>
      <c r="N66" s="7">
        <f>地区別5歳毎!U39</f>
        <v>92</v>
      </c>
      <c r="O66" s="8">
        <f>N66/N86</f>
        <v>3.6050156739811913E-2</v>
      </c>
      <c r="P66" s="7">
        <f t="shared" si="2"/>
        <v>111</v>
      </c>
      <c r="Q66" s="11">
        <f>P66/P86</f>
        <v>2.3153942428035045E-2</v>
      </c>
      <c r="S66" s="1" t="s">
        <v>137</v>
      </c>
      <c r="T66" s="7">
        <f>SUM(L64:L66)</f>
        <v>26</v>
      </c>
      <c r="U66" s="10">
        <f>T66/L86</f>
        <v>1.159678858162355E-2</v>
      </c>
      <c r="V66" s="7">
        <f>SUM(N64:N66)</f>
        <v>130</v>
      </c>
      <c r="W66" s="8">
        <f>V66/N86</f>
        <v>5.0940438871473356E-2</v>
      </c>
      <c r="X66" s="7">
        <f>SUM(P64:P66)</f>
        <v>156</v>
      </c>
      <c r="Y66" s="11">
        <f>X66/P86</f>
        <v>3.2540675844806008E-2</v>
      </c>
    </row>
    <row r="67" spans="11:25" x14ac:dyDescent="0.15">
      <c r="K67" s="1" t="s">
        <v>113</v>
      </c>
      <c r="L67" s="7">
        <f>地区別5歳毎!T38</f>
        <v>67</v>
      </c>
      <c r="M67" s="10">
        <f>L67/L86</f>
        <v>2.9884032114183764E-2</v>
      </c>
      <c r="N67" s="7">
        <f>地区別5歳毎!T39</f>
        <v>142</v>
      </c>
      <c r="O67" s="8">
        <f>N67/N86</f>
        <v>5.5642633228840124E-2</v>
      </c>
      <c r="P67" s="7">
        <f t="shared" si="2"/>
        <v>209</v>
      </c>
      <c r="Q67" s="11">
        <f>P67/P86</f>
        <v>4.359616186900292E-2</v>
      </c>
      <c r="S67" s="1" t="s">
        <v>138</v>
      </c>
      <c r="T67" s="7">
        <f>SUM(L64:L67)</f>
        <v>93</v>
      </c>
      <c r="U67" s="10">
        <f>T67/L86</f>
        <v>4.1480820695807316E-2</v>
      </c>
      <c r="V67" s="7">
        <f>SUM(N64:N67)</f>
        <v>272</v>
      </c>
      <c r="W67" s="8">
        <f>V67/N86</f>
        <v>0.10658307210031348</v>
      </c>
      <c r="X67" s="7">
        <f>SUM(P64:P67)</f>
        <v>365</v>
      </c>
      <c r="Y67" s="11">
        <f>X67/P86</f>
        <v>7.6136837713808928E-2</v>
      </c>
    </row>
    <row r="68" spans="11:25" x14ac:dyDescent="0.15">
      <c r="K68" s="1" t="s">
        <v>114</v>
      </c>
      <c r="L68" s="7">
        <f>地区別5歳毎!S38</f>
        <v>96</v>
      </c>
      <c r="M68" s="10">
        <f>L68/L86</f>
        <v>4.2818911685994644E-2</v>
      </c>
      <c r="N68" s="7">
        <f>地区別5歳毎!S39</f>
        <v>170</v>
      </c>
      <c r="O68" s="8">
        <f>N68/N86</f>
        <v>6.6614420062695925E-2</v>
      </c>
      <c r="P68" s="7">
        <f t="shared" si="2"/>
        <v>266</v>
      </c>
      <c r="Q68" s="11">
        <f>P68/P86</f>
        <v>5.5486024196912807E-2</v>
      </c>
      <c r="S68" s="1" t="s">
        <v>139</v>
      </c>
      <c r="T68" s="7">
        <f>SUM(L64:L68)</f>
        <v>189</v>
      </c>
      <c r="U68" s="10">
        <f>T68/L86</f>
        <v>8.4299732381801967E-2</v>
      </c>
      <c r="V68" s="7">
        <f>SUM(N64:N68)</f>
        <v>442</v>
      </c>
      <c r="W68" s="8">
        <f>V68/N86</f>
        <v>0.17319749216300939</v>
      </c>
      <c r="X68" s="7">
        <f>SUM(P64:P68)</f>
        <v>631</v>
      </c>
      <c r="Y68" s="11">
        <f>X68/P86</f>
        <v>0.13162286191072173</v>
      </c>
    </row>
    <row r="69" spans="11:25" x14ac:dyDescent="0.15">
      <c r="K69" s="1" t="s">
        <v>115</v>
      </c>
      <c r="L69" s="7">
        <f>地区別5歳毎!R38</f>
        <v>159</v>
      </c>
      <c r="M69" s="10">
        <f>L69/L86</f>
        <v>7.0918822479928631E-2</v>
      </c>
      <c r="N69" s="7">
        <f>地区別5歳毎!R39</f>
        <v>177</v>
      </c>
      <c r="O69" s="8">
        <f>N69/N86</f>
        <v>6.9357366771159876E-2</v>
      </c>
      <c r="P69" s="7">
        <f t="shared" si="2"/>
        <v>336</v>
      </c>
      <c r="Q69" s="11">
        <f>P69/P86</f>
        <v>7.0087609511889859E-2</v>
      </c>
      <c r="S69" s="1" t="s">
        <v>140</v>
      </c>
      <c r="T69" s="7">
        <f>SUM(L64:L69)</f>
        <v>348</v>
      </c>
      <c r="U69" s="10">
        <f>T69/L86</f>
        <v>0.15521855486173058</v>
      </c>
      <c r="V69" s="7">
        <f>SUM(N64:N69)</f>
        <v>619</v>
      </c>
      <c r="W69" s="8">
        <f>V69/N86</f>
        <v>0.24255485893416928</v>
      </c>
      <c r="X69" s="7">
        <f>SUM(P64:P69)</f>
        <v>967</v>
      </c>
      <c r="Y69" s="11">
        <f>X69/P86</f>
        <v>0.20171047142261159</v>
      </c>
    </row>
    <row r="70" spans="11:25" x14ac:dyDescent="0.15">
      <c r="K70" s="1" t="s">
        <v>116</v>
      </c>
      <c r="L70" s="7">
        <f>地区別5歳毎!Q38</f>
        <v>215</v>
      </c>
      <c r="M70" s="10">
        <f>L70/L86</f>
        <v>9.5896520963425519E-2</v>
      </c>
      <c r="N70" s="7">
        <f>地区別5歳毎!Q39</f>
        <v>210</v>
      </c>
      <c r="O70" s="8">
        <f>N70/N86</f>
        <v>8.2288401253918494E-2</v>
      </c>
      <c r="P70" s="7">
        <f t="shared" si="2"/>
        <v>425</v>
      </c>
      <c r="Q70" s="11">
        <f>P70/P86</f>
        <v>8.8652482269503549E-2</v>
      </c>
      <c r="S70" s="1" t="s">
        <v>141</v>
      </c>
      <c r="T70" s="7">
        <f>SUM(L64:L70)</f>
        <v>563</v>
      </c>
      <c r="U70" s="10">
        <f>T70/L86</f>
        <v>0.25111507582515613</v>
      </c>
      <c r="V70" s="7">
        <f>SUM(N64:N70)</f>
        <v>829</v>
      </c>
      <c r="W70" s="8">
        <f>V70/N86</f>
        <v>0.32484326018808779</v>
      </c>
      <c r="X70" s="7">
        <f>SUM(P64:P70)</f>
        <v>1392</v>
      </c>
      <c r="Y70" s="11">
        <f>X70/P86</f>
        <v>0.29036295369211512</v>
      </c>
    </row>
    <row r="71" spans="11:25" x14ac:dyDescent="0.15">
      <c r="K71" s="1" t="s">
        <v>117</v>
      </c>
      <c r="L71" s="7">
        <f>地区別5歳毎!P38</f>
        <v>210</v>
      </c>
      <c r="M71" s="10">
        <f>L71/L86</f>
        <v>9.3666369313113299E-2</v>
      </c>
      <c r="N71" s="7">
        <f>地区別5歳毎!P39</f>
        <v>212</v>
      </c>
      <c r="O71" s="8">
        <f>N71/N86</f>
        <v>8.3072100313479627E-2</v>
      </c>
      <c r="P71" s="7">
        <f t="shared" si="2"/>
        <v>422</v>
      </c>
      <c r="Q71" s="11">
        <f>P71/P86</f>
        <v>8.8026700041718808E-2</v>
      </c>
      <c r="S71" s="1" t="s">
        <v>142</v>
      </c>
      <c r="T71" s="7">
        <f>SUM(L64:L71)</f>
        <v>773</v>
      </c>
      <c r="U71" s="10">
        <f>T71/L86</f>
        <v>0.34478144513826942</v>
      </c>
      <c r="V71" s="7">
        <f>SUM(N64:N71)</f>
        <v>1041</v>
      </c>
      <c r="W71" s="8">
        <f>V71/N86</f>
        <v>0.4079153605015674</v>
      </c>
      <c r="X71" s="7">
        <f>SUM(P64:P71)</f>
        <v>1814</v>
      </c>
      <c r="Y71" s="11">
        <f>X71/P86</f>
        <v>0.37838965373383399</v>
      </c>
    </row>
    <row r="72" spans="11:25" x14ac:dyDescent="0.15">
      <c r="K72" s="1" t="s">
        <v>118</v>
      </c>
      <c r="L72" s="7">
        <f>地区別5歳毎!O38</f>
        <v>192</v>
      </c>
      <c r="M72" s="10">
        <f>L72/L86</f>
        <v>8.5637823371989288E-2</v>
      </c>
      <c r="N72" s="7">
        <f>地区別5歳毎!O39</f>
        <v>197</v>
      </c>
      <c r="O72" s="8">
        <f>N72/N86</f>
        <v>7.719435736677116E-2</v>
      </c>
      <c r="P72" s="7">
        <f t="shared" si="2"/>
        <v>389</v>
      </c>
      <c r="Q72" s="11">
        <f>P72/P86</f>
        <v>8.1143095536086771E-2</v>
      </c>
      <c r="S72" s="1" t="s">
        <v>143</v>
      </c>
      <c r="T72" s="7">
        <f>SUM(L64:L72)</f>
        <v>965</v>
      </c>
      <c r="U72" s="10">
        <f>T72/L86</f>
        <v>0.43041926851025869</v>
      </c>
      <c r="V72" s="7">
        <f>SUM(N64:N72)</f>
        <v>1238</v>
      </c>
      <c r="W72" s="8">
        <f>V72/N86</f>
        <v>0.48510971786833856</v>
      </c>
      <c r="X72" s="7">
        <f>SUM(P64:P72)</f>
        <v>2203</v>
      </c>
      <c r="Y72" s="11">
        <f>X72/P86</f>
        <v>0.45953274926992072</v>
      </c>
    </row>
    <row r="73" spans="11:25" x14ac:dyDescent="0.15">
      <c r="K73" s="1" t="s">
        <v>119</v>
      </c>
      <c r="L73" s="7">
        <f>地区別5歳毎!N38</f>
        <v>135</v>
      </c>
      <c r="M73" s="10">
        <f>L73/L86</f>
        <v>6.0214094558429972E-2</v>
      </c>
      <c r="N73" s="7">
        <f>地区別5歳毎!N39</f>
        <v>181</v>
      </c>
      <c r="O73" s="8">
        <f>N73/N86</f>
        <v>7.0924764890282127E-2</v>
      </c>
      <c r="P73" s="7">
        <f t="shared" si="2"/>
        <v>316</v>
      </c>
      <c r="Q73" s="11">
        <f>P73/P86</f>
        <v>6.5915727993324985E-2</v>
      </c>
      <c r="S73" s="1" t="s">
        <v>144</v>
      </c>
      <c r="T73" s="7">
        <f>SUM(L64:L73)</f>
        <v>1100</v>
      </c>
      <c r="U73" s="10">
        <f>T73/L86</f>
        <v>0.49063336306868865</v>
      </c>
      <c r="V73" s="7">
        <f>SUM(N64:N73)</f>
        <v>1419</v>
      </c>
      <c r="W73" s="8">
        <f>V73/N86</f>
        <v>0.55603448275862066</v>
      </c>
      <c r="X73" s="7">
        <f>SUM(P64:P73)</f>
        <v>2519</v>
      </c>
      <c r="Y73" s="11">
        <f>X73/P86</f>
        <v>0.52544847726324573</v>
      </c>
    </row>
    <row r="74" spans="11:25" x14ac:dyDescent="0.15">
      <c r="K74" s="1" t="s">
        <v>120</v>
      </c>
      <c r="L74" s="7">
        <f>地区別5歳毎!M38</f>
        <v>162</v>
      </c>
      <c r="M74" s="10">
        <f>L74/L86</f>
        <v>7.2256913470115966E-2</v>
      </c>
      <c r="N74" s="7">
        <f>地区別5歳毎!M39</f>
        <v>155</v>
      </c>
      <c r="O74" s="8">
        <f>N74/N86</f>
        <v>6.0736677115987459E-2</v>
      </c>
      <c r="P74" s="7">
        <f t="shared" si="2"/>
        <v>317</v>
      </c>
      <c r="Q74" s="11">
        <f>P74/P86</f>
        <v>6.6124322069253227E-2</v>
      </c>
      <c r="S74" s="1" t="s">
        <v>145</v>
      </c>
      <c r="T74" s="7">
        <f>SUM(L64:L74)</f>
        <v>1262</v>
      </c>
      <c r="U74" s="10">
        <f>T74/L86</f>
        <v>0.56289027653880463</v>
      </c>
      <c r="V74" s="7">
        <f>SUM(N64:N74)</f>
        <v>1574</v>
      </c>
      <c r="W74" s="8">
        <f>V74/N86</f>
        <v>0.61677115987460818</v>
      </c>
      <c r="X74" s="7">
        <f>SUM(P64:P74)</f>
        <v>2836</v>
      </c>
      <c r="Y74" s="11">
        <f>X74/P86</f>
        <v>0.59157279933249896</v>
      </c>
    </row>
    <row r="75" spans="11:25" x14ac:dyDescent="0.15">
      <c r="K75" s="1" t="s">
        <v>121</v>
      </c>
      <c r="L75" s="7">
        <f>地区別5歳毎!L38</f>
        <v>132</v>
      </c>
      <c r="M75" s="10">
        <f>L75/L86</f>
        <v>5.8876003568242644E-2</v>
      </c>
      <c r="N75" s="7">
        <f>地区別5歳毎!L39</f>
        <v>125</v>
      </c>
      <c r="O75" s="8">
        <f>N75/N86</f>
        <v>4.8981191222570532E-2</v>
      </c>
      <c r="P75" s="7">
        <f t="shared" si="2"/>
        <v>257</v>
      </c>
      <c r="Q75" s="11">
        <f>P75/P86</f>
        <v>5.3608677513558613E-2</v>
      </c>
      <c r="S75" s="1" t="s">
        <v>146</v>
      </c>
      <c r="T75" s="7">
        <f>SUM(L64:L75)</f>
        <v>1394</v>
      </c>
      <c r="U75" s="10">
        <f>T75/L86</f>
        <v>0.62176628010704726</v>
      </c>
      <c r="V75" s="7">
        <f>SUM(N64:N75)</f>
        <v>1699</v>
      </c>
      <c r="W75" s="8">
        <f>V75/N86</f>
        <v>0.66575235109717867</v>
      </c>
      <c r="X75" s="7">
        <f>SUM(P64:P75)</f>
        <v>3093</v>
      </c>
      <c r="Y75" s="11">
        <f>X75/P86</f>
        <v>0.64518147684605753</v>
      </c>
    </row>
    <row r="76" spans="11:25" x14ac:dyDescent="0.15">
      <c r="K76" s="1" t="s">
        <v>122</v>
      </c>
      <c r="L76" s="7">
        <f>地区別5歳毎!K38</f>
        <v>127</v>
      </c>
      <c r="M76" s="10">
        <f>L76/L86</f>
        <v>5.6645851917930416E-2</v>
      </c>
      <c r="N76" s="7">
        <f>地区別5歳毎!K39</f>
        <v>133</v>
      </c>
      <c r="O76" s="8">
        <f>N76/N86</f>
        <v>5.2115987460815048E-2</v>
      </c>
      <c r="P76" s="7">
        <f t="shared" si="2"/>
        <v>260</v>
      </c>
      <c r="Q76" s="11">
        <f>P76/P86</f>
        <v>5.4234459741343347E-2</v>
      </c>
      <c r="S76" s="1" t="s">
        <v>103</v>
      </c>
      <c r="T76" s="7">
        <f>SUM(L76:L84)</f>
        <v>848</v>
      </c>
      <c r="U76" s="10">
        <f>T76/L86</f>
        <v>0.37823371989295274</v>
      </c>
      <c r="V76" s="7">
        <f>SUM(N76:N84)</f>
        <v>853</v>
      </c>
      <c r="W76" s="8">
        <f>V76/N86</f>
        <v>0.33424764890282133</v>
      </c>
      <c r="X76" s="7">
        <f>SUM(P76:P84)</f>
        <v>1701</v>
      </c>
      <c r="Y76" s="11">
        <f>X76/P86</f>
        <v>0.35481852315394241</v>
      </c>
    </row>
    <row r="77" spans="11:25" x14ac:dyDescent="0.15">
      <c r="K77" s="1" t="s">
        <v>123</v>
      </c>
      <c r="L77" s="7">
        <f>地区別5歳毎!J38</f>
        <v>123</v>
      </c>
      <c r="M77" s="10">
        <f>L77/L86</f>
        <v>5.4861730597680645E-2</v>
      </c>
      <c r="N77" s="7">
        <f>地区別5歳毎!J39</f>
        <v>117</v>
      </c>
      <c r="O77" s="8">
        <f>N77/N86</f>
        <v>4.5846394984326022E-2</v>
      </c>
      <c r="P77" s="7">
        <f t="shared" si="2"/>
        <v>240</v>
      </c>
      <c r="Q77" s="11">
        <f>P77/P86</f>
        <v>5.0062578222778473E-2</v>
      </c>
      <c r="S77" s="1" t="s">
        <v>104</v>
      </c>
      <c r="T77" s="7">
        <f>SUM(L77:L84)</f>
        <v>721</v>
      </c>
      <c r="U77" s="10">
        <f>T77/L86</f>
        <v>0.32158786797502231</v>
      </c>
      <c r="V77" s="7">
        <f>SUM(N77:N84)</f>
        <v>720</v>
      </c>
      <c r="W77" s="8">
        <f>V77/N86</f>
        <v>0.28213166144200624</v>
      </c>
      <c r="X77" s="7">
        <f>SUM(P77:P84)</f>
        <v>1441</v>
      </c>
      <c r="Y77" s="11">
        <f>X77/P86</f>
        <v>0.30058406341259908</v>
      </c>
    </row>
    <row r="78" spans="11:25" x14ac:dyDescent="0.15">
      <c r="K78" s="1" t="s">
        <v>124</v>
      </c>
      <c r="L78" s="7">
        <f>地区別5歳毎!I38</f>
        <v>83</v>
      </c>
      <c r="M78" s="10">
        <f>L78/L86</f>
        <v>3.7020517395182875E-2</v>
      </c>
      <c r="N78" s="7">
        <f>地区別5歳毎!I39</f>
        <v>88</v>
      </c>
      <c r="O78" s="8">
        <f>N78/N86</f>
        <v>3.4482758620689655E-2</v>
      </c>
      <c r="P78" s="7">
        <f t="shared" si="2"/>
        <v>171</v>
      </c>
      <c r="Q78" s="11">
        <f>P78/P86</f>
        <v>3.5669586983729663E-2</v>
      </c>
      <c r="S78" s="1" t="s">
        <v>105</v>
      </c>
      <c r="T78" s="7">
        <f>SUM(L78:L84)</f>
        <v>598</v>
      </c>
      <c r="U78" s="10">
        <f>T78/L86</f>
        <v>0.26672613737734163</v>
      </c>
      <c r="V78" s="7">
        <f>SUM(N78:N84)</f>
        <v>603</v>
      </c>
      <c r="W78" s="8">
        <f>V78/N86</f>
        <v>0.23628526645768025</v>
      </c>
      <c r="X78" s="7">
        <f>SUM(P78:P84)</f>
        <v>1201</v>
      </c>
      <c r="Y78" s="11">
        <f>X78/P86</f>
        <v>0.25052148518982059</v>
      </c>
    </row>
    <row r="79" spans="11:25" x14ac:dyDescent="0.15">
      <c r="K79" s="1" t="s">
        <v>125</v>
      </c>
      <c r="L79" s="7">
        <f>地区別5歳毎!H38</f>
        <v>68</v>
      </c>
      <c r="M79" s="10">
        <f>L79/L86</f>
        <v>3.0330062444246207E-2</v>
      </c>
      <c r="N79" s="7">
        <f>地区別5歳毎!H39</f>
        <v>76</v>
      </c>
      <c r="O79" s="8">
        <f>N79/N86</f>
        <v>2.9780564263322883E-2</v>
      </c>
      <c r="P79" s="7">
        <f t="shared" si="2"/>
        <v>144</v>
      </c>
      <c r="Q79" s="11">
        <f>P79/P86</f>
        <v>3.0037546933667083E-2</v>
      </c>
      <c r="S79" s="1" t="s">
        <v>106</v>
      </c>
      <c r="T79" s="7">
        <f>SUM(L79:L84)</f>
        <v>515</v>
      </c>
      <c r="U79" s="10">
        <f>T79/L86</f>
        <v>0.2297056199821588</v>
      </c>
      <c r="V79" s="7">
        <f>SUM(N79:N84)</f>
        <v>515</v>
      </c>
      <c r="W79" s="8">
        <f>V79/N86</f>
        <v>0.20180250783699061</v>
      </c>
      <c r="X79" s="7">
        <f>SUM(P79:P84)</f>
        <v>1030</v>
      </c>
      <c r="Y79" s="11">
        <f>X79/P86</f>
        <v>0.21485189820609094</v>
      </c>
    </row>
    <row r="80" spans="11:25" x14ac:dyDescent="0.15">
      <c r="K80" s="1" t="s">
        <v>126</v>
      </c>
      <c r="L80" s="7">
        <f>地区別5歳毎!G38</f>
        <v>64</v>
      </c>
      <c r="M80" s="10">
        <f>L80/L86</f>
        <v>2.8545941123996433E-2</v>
      </c>
      <c r="N80" s="7">
        <f>地区別5歳毎!G39</f>
        <v>72</v>
      </c>
      <c r="O80" s="8">
        <f>N80/N86</f>
        <v>2.8213166144200628E-2</v>
      </c>
      <c r="P80" s="7">
        <f t="shared" si="2"/>
        <v>136</v>
      </c>
      <c r="Q80" s="11">
        <f>P80/P86</f>
        <v>2.8368794326241134E-2</v>
      </c>
      <c r="S80" s="1" t="s">
        <v>107</v>
      </c>
      <c r="T80" s="7">
        <f>SUM(L80:L84)</f>
        <v>447</v>
      </c>
      <c r="U80" s="10">
        <f>T80/L86</f>
        <v>0.19937555753791258</v>
      </c>
      <c r="V80" s="7">
        <f>SUM(N80:N84)</f>
        <v>439</v>
      </c>
      <c r="W80" s="8">
        <f>V80/N86</f>
        <v>0.17202194357366771</v>
      </c>
      <c r="X80" s="7">
        <f>SUM(P80:P84)</f>
        <v>886</v>
      </c>
      <c r="Y80" s="11">
        <f>X80/P86</f>
        <v>0.18481435127242388</v>
      </c>
    </row>
    <row r="81" spans="2:25" x14ac:dyDescent="0.15">
      <c r="K81" s="1" t="s">
        <v>127</v>
      </c>
      <c r="L81" s="7">
        <f>地区別5歳毎!F38</f>
        <v>109</v>
      </c>
      <c r="M81" s="10">
        <f>L81/L86</f>
        <v>4.861730597680642E-2</v>
      </c>
      <c r="N81" s="7">
        <f>地区別5歳毎!F39</f>
        <v>105</v>
      </c>
      <c r="O81" s="8">
        <f>N81/N86</f>
        <v>4.1144200626959247E-2</v>
      </c>
      <c r="P81" s="7">
        <f t="shared" si="2"/>
        <v>214</v>
      </c>
      <c r="Q81" s="11">
        <f>P81/P86</f>
        <v>4.4639132248644138E-2</v>
      </c>
      <c r="S81" s="1" t="s">
        <v>108</v>
      </c>
      <c r="T81" s="7">
        <f>SUM(L81:L84)</f>
        <v>383</v>
      </c>
      <c r="U81" s="10">
        <f>T81/L86</f>
        <v>0.17082961641391614</v>
      </c>
      <c r="V81" s="7">
        <f>SUM(N81:N84)</f>
        <v>367</v>
      </c>
      <c r="W81" s="8">
        <f>V81/N86</f>
        <v>0.14380877742946707</v>
      </c>
      <c r="X81" s="7">
        <f>SUM(P81:P84)</f>
        <v>750</v>
      </c>
      <c r="Y81" s="11">
        <f>X81/P86</f>
        <v>0.15644555694618273</v>
      </c>
    </row>
    <row r="82" spans="2:25" x14ac:dyDescent="0.15">
      <c r="K82" s="1" t="s">
        <v>128</v>
      </c>
      <c r="L82" s="7">
        <f>地区別5歳毎!E38</f>
        <v>108</v>
      </c>
      <c r="M82" s="10">
        <f>L82/L86</f>
        <v>4.8171275646743977E-2</v>
      </c>
      <c r="N82" s="7">
        <f>地区別5歳毎!E39</f>
        <v>97</v>
      </c>
      <c r="O82" s="8">
        <f>N82/N86</f>
        <v>3.8009404388714731E-2</v>
      </c>
      <c r="P82" s="7">
        <f t="shared" si="2"/>
        <v>205</v>
      </c>
      <c r="Q82" s="11">
        <f>P82/P86</f>
        <v>4.2761785565289943E-2</v>
      </c>
      <c r="S82" s="1" t="s">
        <v>109</v>
      </c>
      <c r="T82" s="7">
        <f>SUM(L82:L84)</f>
        <v>274</v>
      </c>
      <c r="U82" s="10">
        <f>T82/L86</f>
        <v>0.12221231043710973</v>
      </c>
      <c r="V82" s="7">
        <f>SUM(N82:N84)</f>
        <v>262</v>
      </c>
      <c r="W82" s="8">
        <f>V82/N86</f>
        <v>0.10266457680250783</v>
      </c>
      <c r="X82" s="7">
        <f>SUM(P82:P84)</f>
        <v>536</v>
      </c>
      <c r="Y82" s="11">
        <f>X82/P86</f>
        <v>0.11180642469753858</v>
      </c>
    </row>
    <row r="83" spans="2:25" x14ac:dyDescent="0.15">
      <c r="K83" s="1" t="s">
        <v>129</v>
      </c>
      <c r="L83" s="7">
        <f>地区別5歳毎!D38</f>
        <v>103</v>
      </c>
      <c r="M83" s="10">
        <f>L83/L86</f>
        <v>4.5941123996431757E-2</v>
      </c>
      <c r="N83" s="7">
        <f>地区別5歳毎!D39</f>
        <v>90</v>
      </c>
      <c r="O83" s="8">
        <f>N83/N86</f>
        <v>3.526645768025078E-2</v>
      </c>
      <c r="P83" s="7">
        <f t="shared" si="2"/>
        <v>193</v>
      </c>
      <c r="Q83" s="11">
        <f>P83/P86</f>
        <v>4.0258656654151022E-2</v>
      </c>
      <c r="S83" s="1" t="s">
        <v>3</v>
      </c>
      <c r="T83" s="7">
        <f>SUM(L83:L84)</f>
        <v>166</v>
      </c>
      <c r="U83" s="10">
        <f>T83/L86</f>
        <v>7.4041034790365751E-2</v>
      </c>
      <c r="V83" s="7">
        <f>SUM(N83:N84)</f>
        <v>165</v>
      </c>
      <c r="W83" s="8">
        <f>V83/N86</f>
        <v>6.4655172413793108E-2</v>
      </c>
      <c r="X83" s="7">
        <f>SUM(P83:P84)</f>
        <v>331</v>
      </c>
      <c r="Y83" s="11">
        <f>X83/P86</f>
        <v>6.9044639132248647E-2</v>
      </c>
    </row>
    <row r="84" spans="2:25" x14ac:dyDescent="0.15">
      <c r="K84" s="1" t="s">
        <v>130</v>
      </c>
      <c r="L84" s="7">
        <f>地区別5歳毎!C38</f>
        <v>63</v>
      </c>
      <c r="M84" s="10">
        <f>L84/L86</f>
        <v>2.8099910793933987E-2</v>
      </c>
      <c r="N84" s="7">
        <f>地区別5歳毎!C39</f>
        <v>75</v>
      </c>
      <c r="O84" s="8">
        <f>N84/N86</f>
        <v>2.938871473354232E-2</v>
      </c>
      <c r="P84" s="7">
        <f t="shared" si="2"/>
        <v>138</v>
      </c>
      <c r="Q84" s="11">
        <f>P84/P86</f>
        <v>2.8785982478097622E-2</v>
      </c>
      <c r="S84" s="1" t="s">
        <v>110</v>
      </c>
      <c r="T84" s="7">
        <f>SUM(L84:L84)</f>
        <v>63</v>
      </c>
      <c r="U84" s="10">
        <f>T84/L86</f>
        <v>2.8099910793933987E-2</v>
      </c>
      <c r="V84" s="7">
        <f>SUM(N84:N84)</f>
        <v>75</v>
      </c>
      <c r="W84" s="8">
        <f>V84/N86</f>
        <v>2.938871473354232E-2</v>
      </c>
      <c r="X84" s="7">
        <f>SUM(P84:P84)</f>
        <v>138</v>
      </c>
      <c r="Y84" s="11">
        <f>X84/P86</f>
        <v>2.8785982478097622E-2</v>
      </c>
    </row>
    <row r="85" spans="2:25" x14ac:dyDescent="0.15">
      <c r="K85" s="1"/>
    </row>
    <row r="86" spans="2:25" x14ac:dyDescent="0.15">
      <c r="K86" s="1"/>
      <c r="L86" s="7">
        <f>SUM(L64:L84)</f>
        <v>2242</v>
      </c>
      <c r="M86" s="6"/>
      <c r="N86" s="7">
        <f>SUM(N64:N84)</f>
        <v>2552</v>
      </c>
      <c r="O86" s="2"/>
      <c r="P86" s="7">
        <f>SUM(P64:P84)</f>
        <v>4794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5</v>
      </c>
      <c r="O94" s="8">
        <f>N94/N116</f>
        <v>1.4216661927779358E-3</v>
      </c>
      <c r="P94" s="7">
        <f t="shared" ref="P94:P114" si="3">L94+N94</f>
        <v>5</v>
      </c>
      <c r="Q94" s="11">
        <f>P94/P116</f>
        <v>7.3324534389206629E-4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5</v>
      </c>
      <c r="W94" s="8">
        <f>V94/N116</f>
        <v>1.4216661927779358E-3</v>
      </c>
      <c r="X94" s="7">
        <f>SUM(P94:P94)</f>
        <v>5</v>
      </c>
      <c r="Y94" s="11">
        <f>X94/P116</f>
        <v>7.3324534389206629E-4</v>
      </c>
    </row>
    <row r="95" spans="2:25" x14ac:dyDescent="0.15">
      <c r="K95" s="1" t="s">
        <v>111</v>
      </c>
      <c r="L95" s="7">
        <f>地区別5歳毎!V47</f>
        <v>10</v>
      </c>
      <c r="M95" s="10">
        <f>L95/L116</f>
        <v>3.0284675953967293E-3</v>
      </c>
      <c r="N95" s="7">
        <f>地区別5歳毎!V48</f>
        <v>39</v>
      </c>
      <c r="O95" s="8">
        <f>N95/N116</f>
        <v>1.1088996303667898E-2</v>
      </c>
      <c r="P95" s="7">
        <f t="shared" si="3"/>
        <v>49</v>
      </c>
      <c r="Q95" s="11">
        <f>P95/P116</f>
        <v>7.1858043701422498E-3</v>
      </c>
      <c r="S95" s="1" t="s">
        <v>136</v>
      </c>
      <c r="T95" s="7">
        <f>SUM(L94:L95)</f>
        <v>10</v>
      </c>
      <c r="U95" s="10">
        <f>T95/L116</f>
        <v>3.0284675953967293E-3</v>
      </c>
      <c r="V95" s="7">
        <f>SUM(N94:N95)</f>
        <v>44</v>
      </c>
      <c r="W95" s="8">
        <f>V95/N116</f>
        <v>1.2510662496445835E-2</v>
      </c>
      <c r="X95" s="7">
        <f>SUM(P94:P95)</f>
        <v>54</v>
      </c>
      <c r="Y95" s="11">
        <f>X95/P116</f>
        <v>7.9190497140343152E-3</v>
      </c>
    </row>
    <row r="96" spans="2:25" x14ac:dyDescent="0.15">
      <c r="K96" s="1" t="s">
        <v>112</v>
      </c>
      <c r="L96" s="7">
        <f>地区別5歳毎!U47</f>
        <v>30</v>
      </c>
      <c r="M96" s="10">
        <f>L96/L116</f>
        <v>9.085402786190187E-3</v>
      </c>
      <c r="N96" s="7">
        <f>地区別5歳毎!U48</f>
        <v>114</v>
      </c>
      <c r="O96" s="8">
        <f>N96/N116</f>
        <v>3.2413989195336938E-2</v>
      </c>
      <c r="P96" s="7">
        <f t="shared" si="3"/>
        <v>144</v>
      </c>
      <c r="Q96" s="11">
        <f>P96/P116</f>
        <v>2.1117465904091508E-2</v>
      </c>
      <c r="S96" s="1" t="s">
        <v>137</v>
      </c>
      <c r="T96" s="7">
        <f>SUM(L94:L96)</f>
        <v>40</v>
      </c>
      <c r="U96" s="10">
        <f>T96/L116</f>
        <v>1.2113870381586917E-2</v>
      </c>
      <c r="V96" s="7">
        <f>SUM(N94:N96)</f>
        <v>158</v>
      </c>
      <c r="W96" s="8">
        <f>V96/N116</f>
        <v>4.4924651691782766E-2</v>
      </c>
      <c r="X96" s="7">
        <f>SUM(P94:P96)</f>
        <v>198</v>
      </c>
      <c r="Y96" s="11">
        <f>X96/P116</f>
        <v>2.9036515618125824E-2</v>
      </c>
    </row>
    <row r="97" spans="11:25" x14ac:dyDescent="0.15">
      <c r="K97" s="1" t="s">
        <v>113</v>
      </c>
      <c r="L97" s="7">
        <f>地区別5歳毎!T47</f>
        <v>75</v>
      </c>
      <c r="M97" s="10">
        <f>L97/L116</f>
        <v>2.2713506965475468E-2</v>
      </c>
      <c r="N97" s="7">
        <f>地区別5歳毎!T48</f>
        <v>182</v>
      </c>
      <c r="O97" s="8">
        <f>N97/N116</f>
        <v>5.1748649417116863E-2</v>
      </c>
      <c r="P97" s="7">
        <f t="shared" si="3"/>
        <v>257</v>
      </c>
      <c r="Q97" s="11">
        <f>P97/P116</f>
        <v>3.768881067605221E-2</v>
      </c>
      <c r="S97" s="1" t="s">
        <v>138</v>
      </c>
      <c r="T97" s="7">
        <f>SUM(L94:L97)</f>
        <v>115</v>
      </c>
      <c r="U97" s="10">
        <f>T97/L116</f>
        <v>3.4827377347062385E-2</v>
      </c>
      <c r="V97" s="7">
        <f>SUM(N94:N97)</f>
        <v>340</v>
      </c>
      <c r="W97" s="8">
        <f>V97/N116</f>
        <v>9.6673301108899629E-2</v>
      </c>
      <c r="X97" s="7">
        <f>SUM(P94:P97)</f>
        <v>455</v>
      </c>
      <c r="Y97" s="11">
        <f>X97/P116</f>
        <v>6.6725326294178031E-2</v>
      </c>
    </row>
    <row r="98" spans="11:25" x14ac:dyDescent="0.15">
      <c r="K98" s="1" t="s">
        <v>114</v>
      </c>
      <c r="L98" s="7">
        <f>地区別5歳毎!S47</f>
        <v>151</v>
      </c>
      <c r="M98" s="10">
        <f>L98/L116</f>
        <v>4.5729860690490613E-2</v>
      </c>
      <c r="N98" s="7">
        <f>地区別5歳毎!S48</f>
        <v>209</v>
      </c>
      <c r="O98" s="8">
        <f>N98/N116</f>
        <v>5.9425646858117714E-2</v>
      </c>
      <c r="P98" s="7">
        <f t="shared" si="3"/>
        <v>360</v>
      </c>
      <c r="Q98" s="11">
        <f>P98/P116</f>
        <v>5.2793664760228773E-2</v>
      </c>
      <c r="S98" s="1" t="s">
        <v>139</v>
      </c>
      <c r="T98" s="7">
        <f>SUM(L94:L98)</f>
        <v>266</v>
      </c>
      <c r="U98" s="10">
        <f>T98/L116</f>
        <v>8.0557238037552992E-2</v>
      </c>
      <c r="V98" s="7">
        <f>SUM(N94:N98)</f>
        <v>549</v>
      </c>
      <c r="W98" s="8">
        <f>V98/N116</f>
        <v>0.15609894796701734</v>
      </c>
      <c r="X98" s="7">
        <f>SUM(P94:P98)</f>
        <v>815</v>
      </c>
      <c r="Y98" s="11">
        <f>X98/P116</f>
        <v>0.1195189910544068</v>
      </c>
    </row>
    <row r="99" spans="11:25" x14ac:dyDescent="0.15">
      <c r="K99" s="1" t="s">
        <v>115</v>
      </c>
      <c r="L99" s="7">
        <f>地区別5歳毎!R47</f>
        <v>216</v>
      </c>
      <c r="M99" s="10">
        <f>L99/L116</f>
        <v>6.5414900060569353E-2</v>
      </c>
      <c r="N99" s="7">
        <f>地区別5歳毎!R48</f>
        <v>257</v>
      </c>
      <c r="O99" s="8">
        <f>N99/N116</f>
        <v>7.3073642308785894E-2</v>
      </c>
      <c r="P99" s="7">
        <f t="shared" si="3"/>
        <v>473</v>
      </c>
      <c r="Q99" s="11">
        <f>P99/P116</f>
        <v>6.9365009532189464E-2</v>
      </c>
      <c r="S99" s="1" t="s">
        <v>140</v>
      </c>
      <c r="T99" s="7">
        <f>SUM(L94:L99)</f>
        <v>482</v>
      </c>
      <c r="U99" s="10">
        <f>T99/L116</f>
        <v>0.14597213809812234</v>
      </c>
      <c r="V99" s="7">
        <f>SUM(N94:N99)</f>
        <v>806</v>
      </c>
      <c r="W99" s="8">
        <f>V99/N116</f>
        <v>0.22917259027580325</v>
      </c>
      <c r="X99" s="7">
        <f>SUM(P94:P99)</f>
        <v>1288</v>
      </c>
      <c r="Y99" s="11">
        <f>X99/P116</f>
        <v>0.18888400058659627</v>
      </c>
    </row>
    <row r="100" spans="11:25" x14ac:dyDescent="0.15">
      <c r="K100" s="1" t="s">
        <v>116</v>
      </c>
      <c r="L100" s="7">
        <f>地区別5歳毎!Q47</f>
        <v>323</v>
      </c>
      <c r="M100" s="10">
        <f>L100/L116</f>
        <v>9.7819503331314353E-2</v>
      </c>
      <c r="N100" s="7">
        <f>地区別5歳毎!Q48</f>
        <v>324</v>
      </c>
      <c r="O100" s="8">
        <f>N100/N116</f>
        <v>9.2123969292010235E-2</v>
      </c>
      <c r="P100" s="7">
        <f t="shared" si="3"/>
        <v>647</v>
      </c>
      <c r="Q100" s="11">
        <f>P100/P116</f>
        <v>9.4881947499633371E-2</v>
      </c>
      <c r="S100" s="1" t="s">
        <v>141</v>
      </c>
      <c r="T100" s="7">
        <f>SUM(L94:L100)</f>
        <v>805</v>
      </c>
      <c r="U100" s="10">
        <f>T100/L116</f>
        <v>0.24379164142943671</v>
      </c>
      <c r="V100" s="7">
        <f>SUM(N94:N100)</f>
        <v>1130</v>
      </c>
      <c r="W100" s="8">
        <f>V100/N116</f>
        <v>0.3212965595678135</v>
      </c>
      <c r="X100" s="7">
        <f>SUM(P94:P100)</f>
        <v>1935</v>
      </c>
      <c r="Y100" s="11">
        <f>X100/P116</f>
        <v>0.28376594808622968</v>
      </c>
    </row>
    <row r="101" spans="11:25" x14ac:dyDescent="0.15">
      <c r="K101" s="1" t="s">
        <v>117</v>
      </c>
      <c r="L101" s="7">
        <f>地区別5歳毎!P47</f>
        <v>278</v>
      </c>
      <c r="M101" s="10">
        <f>L101/L116</f>
        <v>8.419139915202907E-2</v>
      </c>
      <c r="N101" s="7">
        <f>地区別5歳毎!P48</f>
        <v>268</v>
      </c>
      <c r="O101" s="8">
        <f>N101/N116</f>
        <v>7.6201307932897352E-2</v>
      </c>
      <c r="P101" s="7">
        <f t="shared" si="3"/>
        <v>546</v>
      </c>
      <c r="Q101" s="11">
        <f>P101/P116</f>
        <v>8.007039155301364E-2</v>
      </c>
      <c r="S101" s="1" t="s">
        <v>142</v>
      </c>
      <c r="T101" s="7">
        <f>SUM(L94:L101)</f>
        <v>1083</v>
      </c>
      <c r="U101" s="10">
        <f>T101/L116</f>
        <v>0.32798304058146577</v>
      </c>
      <c r="V101" s="7">
        <f>SUM(N94:N101)</f>
        <v>1398</v>
      </c>
      <c r="W101" s="8">
        <f>V101/N116</f>
        <v>0.39749786750071081</v>
      </c>
      <c r="X101" s="7">
        <f>SUM(P94:P101)</f>
        <v>2481</v>
      </c>
      <c r="Y101" s="11">
        <f>X101/P116</f>
        <v>0.36383633963924328</v>
      </c>
    </row>
    <row r="102" spans="11:25" x14ac:dyDescent="0.15">
      <c r="K102" s="1" t="s">
        <v>118</v>
      </c>
      <c r="L102" s="7">
        <f>地区別5歳毎!O47</f>
        <v>264</v>
      </c>
      <c r="M102" s="10">
        <f>L102/L116</f>
        <v>7.9951544518473652E-2</v>
      </c>
      <c r="N102" s="7">
        <f>地区別5歳毎!O48</f>
        <v>265</v>
      </c>
      <c r="O102" s="8">
        <f>N102/N116</f>
        <v>7.5348308217230597E-2</v>
      </c>
      <c r="P102" s="7">
        <f t="shared" si="3"/>
        <v>529</v>
      </c>
      <c r="Q102" s="11">
        <f>P102/P116</f>
        <v>7.7577357383780618E-2</v>
      </c>
      <c r="S102" s="1" t="s">
        <v>143</v>
      </c>
      <c r="T102" s="7">
        <f>SUM(L94:L102)</f>
        <v>1347</v>
      </c>
      <c r="U102" s="10">
        <f>T102/L116</f>
        <v>0.40793458509993941</v>
      </c>
      <c r="V102" s="7">
        <f>SUM(N94:N102)</f>
        <v>1663</v>
      </c>
      <c r="W102" s="8">
        <f>V102/N116</f>
        <v>0.47284617571794141</v>
      </c>
      <c r="X102" s="7">
        <f>SUM(P94:P102)</f>
        <v>3010</v>
      </c>
      <c r="Y102" s="11">
        <f>X102/P116</f>
        <v>0.44141369702302391</v>
      </c>
    </row>
    <row r="103" spans="11:25" x14ac:dyDescent="0.15">
      <c r="K103" s="1" t="s">
        <v>119</v>
      </c>
      <c r="L103" s="7">
        <f>地区別5歳毎!N47</f>
        <v>231</v>
      </c>
      <c r="M103" s="10">
        <f>L103/L116</f>
        <v>6.9957601453664447E-2</v>
      </c>
      <c r="N103" s="7">
        <f>地区別5歳毎!N48</f>
        <v>230</v>
      </c>
      <c r="O103" s="8">
        <f>N103/N116</f>
        <v>6.5396644867785042E-2</v>
      </c>
      <c r="P103" s="7">
        <f t="shared" si="3"/>
        <v>461</v>
      </c>
      <c r="Q103" s="11">
        <f>P103/P116</f>
        <v>6.7605220706848518E-2</v>
      </c>
      <c r="S103" s="1" t="s">
        <v>144</v>
      </c>
      <c r="T103" s="7">
        <f>SUM(L94:L103)</f>
        <v>1578</v>
      </c>
      <c r="U103" s="10">
        <f>T103/L116</f>
        <v>0.47789218655360388</v>
      </c>
      <c r="V103" s="7">
        <f>SUM(N94:N103)</f>
        <v>1893</v>
      </c>
      <c r="W103" s="8">
        <f>V103/N116</f>
        <v>0.53824282058572648</v>
      </c>
      <c r="X103" s="7">
        <f>SUM(P94:P103)</f>
        <v>3471</v>
      </c>
      <c r="Y103" s="11">
        <f>X103/P116</f>
        <v>0.5090189177298724</v>
      </c>
    </row>
    <row r="104" spans="11:25" x14ac:dyDescent="0.15">
      <c r="K104" s="1" t="s">
        <v>120</v>
      </c>
      <c r="L104" s="7">
        <f>地区別5歳毎!M47</f>
        <v>215</v>
      </c>
      <c r="M104" s="10">
        <f>L104/L116</f>
        <v>6.5112053301029676E-2</v>
      </c>
      <c r="N104" s="7">
        <f>地区別5歳毎!M48</f>
        <v>183</v>
      </c>
      <c r="O104" s="8">
        <f>N104/N116</f>
        <v>5.2032982655672445E-2</v>
      </c>
      <c r="P104" s="7">
        <f t="shared" si="3"/>
        <v>398</v>
      </c>
      <c r="Q104" s="11">
        <f>P104/P116</f>
        <v>5.8366329373808479E-2</v>
      </c>
      <c r="S104" s="1" t="s">
        <v>145</v>
      </c>
      <c r="T104" s="7">
        <f>SUM(L94:L104)</f>
        <v>1793</v>
      </c>
      <c r="U104" s="10">
        <f>T104/L116</f>
        <v>0.54300423985463353</v>
      </c>
      <c r="V104" s="7">
        <f>SUM(N94:N104)</f>
        <v>2076</v>
      </c>
      <c r="W104" s="8">
        <f>V104/N116</f>
        <v>0.59027580324139894</v>
      </c>
      <c r="X104" s="7">
        <f>SUM(P94:P104)</f>
        <v>3869</v>
      </c>
      <c r="Y104" s="11">
        <f>X104/P116</f>
        <v>0.56738524710368088</v>
      </c>
    </row>
    <row r="105" spans="11:25" x14ac:dyDescent="0.15">
      <c r="K105" s="1" t="s">
        <v>121</v>
      </c>
      <c r="L105" s="7">
        <f>地区別5歳毎!L47</f>
        <v>194</v>
      </c>
      <c r="M105" s="10">
        <f>L105/L116</f>
        <v>5.875227135069655E-2</v>
      </c>
      <c r="N105" s="7">
        <f>地区別5歳毎!L48</f>
        <v>197</v>
      </c>
      <c r="O105" s="8">
        <f>N105/N116</f>
        <v>5.6013647995450666E-2</v>
      </c>
      <c r="P105" s="7">
        <f t="shared" si="3"/>
        <v>391</v>
      </c>
      <c r="Q105" s="11">
        <f>P105/P116</f>
        <v>5.7339785892359586E-2</v>
      </c>
      <c r="S105" s="1" t="s">
        <v>146</v>
      </c>
      <c r="T105" s="7">
        <f>SUM(L94:L105)</f>
        <v>1987</v>
      </c>
      <c r="U105" s="10">
        <f>T105/L116</f>
        <v>0.60175651120533014</v>
      </c>
      <c r="V105" s="7">
        <f>SUM(N94:N105)</f>
        <v>2273</v>
      </c>
      <c r="W105" s="8">
        <f>V105/N116</f>
        <v>0.64628945123684955</v>
      </c>
      <c r="X105" s="7">
        <f>SUM(P94:P105)</f>
        <v>4260</v>
      </c>
      <c r="Y105" s="11">
        <f>X105/P116</f>
        <v>0.62472503299604043</v>
      </c>
    </row>
    <row r="106" spans="11:25" x14ac:dyDescent="0.15">
      <c r="K106" s="1" t="s">
        <v>122</v>
      </c>
      <c r="L106" s="7">
        <f>地区別5歳毎!K47</f>
        <v>199</v>
      </c>
      <c r="M106" s="10">
        <f>L106/L116</f>
        <v>6.0266505148394912E-2</v>
      </c>
      <c r="N106" s="7">
        <f>地区別5歳毎!K48</f>
        <v>179</v>
      </c>
      <c r="O106" s="8">
        <f>N106/N116</f>
        <v>5.0895649701450101E-2</v>
      </c>
      <c r="P106" s="7">
        <f t="shared" si="3"/>
        <v>378</v>
      </c>
      <c r="Q106" s="11">
        <f>P106/P116</f>
        <v>5.5433347998240214E-2</v>
      </c>
      <c r="S106" s="1" t="s">
        <v>103</v>
      </c>
      <c r="T106" s="7">
        <f>SUM(L106:L114)</f>
        <v>1315</v>
      </c>
      <c r="U106" s="10">
        <f>T106/L116</f>
        <v>0.39824348879466992</v>
      </c>
      <c r="V106" s="7">
        <f>SUM(N106:N114)</f>
        <v>1244</v>
      </c>
      <c r="W106" s="8">
        <f>V106/N116</f>
        <v>0.35371054876315039</v>
      </c>
      <c r="X106" s="7">
        <f>SUM(P106:P114)</f>
        <v>2559</v>
      </c>
      <c r="Y106" s="11">
        <f>X106/P116</f>
        <v>0.37527496700395951</v>
      </c>
    </row>
    <row r="107" spans="11:25" x14ac:dyDescent="0.15">
      <c r="K107" s="1" t="s">
        <v>123</v>
      </c>
      <c r="L107" s="7">
        <f>地区別5歳毎!J47</f>
        <v>172</v>
      </c>
      <c r="M107" s="10">
        <f>L107/L116</f>
        <v>5.208964264082374E-2</v>
      </c>
      <c r="N107" s="7">
        <f>地区別5歳毎!J48</f>
        <v>160</v>
      </c>
      <c r="O107" s="8">
        <f>N107/N116</f>
        <v>4.5493318168893945E-2</v>
      </c>
      <c r="P107" s="7">
        <f t="shared" si="3"/>
        <v>332</v>
      </c>
      <c r="Q107" s="11">
        <f>P107/P116</f>
        <v>4.8687490834433203E-2</v>
      </c>
      <c r="S107" s="1" t="s">
        <v>104</v>
      </c>
      <c r="T107" s="7">
        <f>SUM(L107:L114)</f>
        <v>1116</v>
      </c>
      <c r="U107" s="10">
        <f>T107/L116</f>
        <v>0.33797698364627499</v>
      </c>
      <c r="V107" s="7">
        <f>SUM(N107:N114)</f>
        <v>1065</v>
      </c>
      <c r="W107" s="8">
        <f>V107/N116</f>
        <v>0.30281489906170034</v>
      </c>
      <c r="X107" s="7">
        <f>SUM(P107:P114)</f>
        <v>2181</v>
      </c>
      <c r="Y107" s="11">
        <f>X107/P116</f>
        <v>0.31984161900571934</v>
      </c>
    </row>
    <row r="108" spans="11:25" x14ac:dyDescent="0.15">
      <c r="K108" s="1" t="s">
        <v>124</v>
      </c>
      <c r="L108" s="7">
        <f>地区別5歳毎!I47</f>
        <v>155</v>
      </c>
      <c r="M108" s="10">
        <f>L108/L116</f>
        <v>4.6941247728649306E-2</v>
      </c>
      <c r="N108" s="7">
        <f>地区別5歳毎!I48</f>
        <v>143</v>
      </c>
      <c r="O108" s="8">
        <f>N108/N116</f>
        <v>4.0659653113448962E-2</v>
      </c>
      <c r="P108" s="7">
        <f t="shared" si="3"/>
        <v>298</v>
      </c>
      <c r="Q108" s="11">
        <f>P108/P116</f>
        <v>4.3701422495967153E-2</v>
      </c>
      <c r="S108" s="1" t="s">
        <v>105</v>
      </c>
      <c r="T108" s="7">
        <f>SUM(L108:L114)</f>
        <v>944</v>
      </c>
      <c r="U108" s="10">
        <f>T108/L116</f>
        <v>0.28588734100545127</v>
      </c>
      <c r="V108" s="7">
        <f>SUM(N108:N114)</f>
        <v>905</v>
      </c>
      <c r="W108" s="8">
        <f>V108/N116</f>
        <v>0.25732158089280638</v>
      </c>
      <c r="X108" s="7">
        <f>SUM(P108:P114)</f>
        <v>1849</v>
      </c>
      <c r="Y108" s="11">
        <f>X108/P116</f>
        <v>0.27115412817128609</v>
      </c>
    </row>
    <row r="109" spans="11:25" x14ac:dyDescent="0.15">
      <c r="K109" s="1" t="s">
        <v>125</v>
      </c>
      <c r="L109" s="7">
        <f>地区別5歳毎!H47</f>
        <v>110</v>
      </c>
      <c r="M109" s="10">
        <f>L109/L116</f>
        <v>3.3313143549364023E-2</v>
      </c>
      <c r="N109" s="7">
        <f>地区別5歳毎!H48</f>
        <v>116</v>
      </c>
      <c r="O109" s="8">
        <f>N109/N116</f>
        <v>3.2982655672448111E-2</v>
      </c>
      <c r="P109" s="7">
        <f t="shared" si="3"/>
        <v>226</v>
      </c>
      <c r="Q109" s="11">
        <f>P109/P116</f>
        <v>3.3142689543921397E-2</v>
      </c>
      <c r="S109" s="1" t="s">
        <v>106</v>
      </c>
      <c r="T109" s="7">
        <f>SUM(L109:L114)</f>
        <v>789</v>
      </c>
      <c r="U109" s="10">
        <f>T109/L116</f>
        <v>0.23894609327680194</v>
      </c>
      <c r="V109" s="7">
        <f>SUM(N109:N114)</f>
        <v>762</v>
      </c>
      <c r="W109" s="8">
        <f>V109/N116</f>
        <v>0.21666192777935742</v>
      </c>
      <c r="X109" s="7">
        <f>SUM(P109:P114)</f>
        <v>1551</v>
      </c>
      <c r="Y109" s="11">
        <f>X109/P116</f>
        <v>0.22745270567531897</v>
      </c>
    </row>
    <row r="110" spans="11:25" x14ac:dyDescent="0.15">
      <c r="K110" s="1" t="s">
        <v>126</v>
      </c>
      <c r="L110" s="7">
        <f>地区別5歳毎!G47</f>
        <v>113</v>
      </c>
      <c r="M110" s="10">
        <f>L110/L116</f>
        <v>3.4221683827983039E-2</v>
      </c>
      <c r="N110" s="7">
        <f>地区別5歳毎!G48</f>
        <v>113</v>
      </c>
      <c r="O110" s="8">
        <f>N110/N116</f>
        <v>3.2129655956781349E-2</v>
      </c>
      <c r="P110" s="7">
        <f t="shared" si="3"/>
        <v>226</v>
      </c>
      <c r="Q110" s="11">
        <f>P110/P116</f>
        <v>3.3142689543921397E-2</v>
      </c>
      <c r="S110" s="1" t="s">
        <v>107</v>
      </c>
      <c r="T110" s="7">
        <f>SUM(L110:L114)</f>
        <v>679</v>
      </c>
      <c r="U110" s="10">
        <f>T110/L116</f>
        <v>0.20563294972743792</v>
      </c>
      <c r="V110" s="7">
        <f>SUM(N110:N114)</f>
        <v>646</v>
      </c>
      <c r="W110" s="8">
        <f>V110/N116</f>
        <v>0.18367927210690929</v>
      </c>
      <c r="X110" s="7">
        <f>SUM(P110:P114)</f>
        <v>1325</v>
      </c>
      <c r="Y110" s="11">
        <f>X110/P116</f>
        <v>0.19431001613139756</v>
      </c>
    </row>
    <row r="111" spans="11:25" x14ac:dyDescent="0.15">
      <c r="K111" s="1" t="s">
        <v>127</v>
      </c>
      <c r="L111" s="7">
        <f>地区別5歳毎!F47</f>
        <v>138</v>
      </c>
      <c r="M111" s="10">
        <f>L111/L116</f>
        <v>4.1792852816474865E-2</v>
      </c>
      <c r="N111" s="7">
        <f>地区別5歳毎!F48</f>
        <v>135</v>
      </c>
      <c r="O111" s="8">
        <f>N111/N116</f>
        <v>3.8384987205004266E-2</v>
      </c>
      <c r="P111" s="7">
        <f t="shared" si="3"/>
        <v>273</v>
      </c>
      <c r="Q111" s="11">
        <f>P111/P116</f>
        <v>4.003519577650682E-2</v>
      </c>
      <c r="S111" s="1" t="s">
        <v>108</v>
      </c>
      <c r="T111" s="7">
        <f>SUM(L111:L114)</f>
        <v>566</v>
      </c>
      <c r="U111" s="10">
        <f>T111/L116</f>
        <v>0.17141126589945488</v>
      </c>
      <c r="V111" s="7">
        <f>SUM(N111:N114)</f>
        <v>533</v>
      </c>
      <c r="W111" s="8">
        <f>V111/N116</f>
        <v>0.15154961615012796</v>
      </c>
      <c r="X111" s="7">
        <f>SUM(P111:P114)</f>
        <v>1099</v>
      </c>
      <c r="Y111" s="11">
        <f>X111/P116</f>
        <v>0.16116732658747618</v>
      </c>
    </row>
    <row r="112" spans="11:25" x14ac:dyDescent="0.15">
      <c r="K112" s="1" t="s">
        <v>128</v>
      </c>
      <c r="L112" s="7">
        <f>地区別5歳毎!E47</f>
        <v>144</v>
      </c>
      <c r="M112" s="10">
        <f>L112/L116</f>
        <v>4.3609933373712904E-2</v>
      </c>
      <c r="N112" s="7">
        <f>地区別5歳毎!E48</f>
        <v>142</v>
      </c>
      <c r="O112" s="8">
        <f>N112/N116</f>
        <v>4.0375319874893373E-2</v>
      </c>
      <c r="P112" s="7">
        <f t="shared" si="3"/>
        <v>286</v>
      </c>
      <c r="Q112" s="11">
        <f>P112/P116</f>
        <v>4.1941633670626192E-2</v>
      </c>
      <c r="S112" s="1" t="s">
        <v>109</v>
      </c>
      <c r="T112" s="7">
        <f>SUM(L112:L114)</f>
        <v>428</v>
      </c>
      <c r="U112" s="10">
        <f>T112/L116</f>
        <v>0.12961841308298</v>
      </c>
      <c r="V112" s="7">
        <f>SUM(N112:N114)</f>
        <v>398</v>
      </c>
      <c r="W112" s="8">
        <f>V112/N116</f>
        <v>0.11316462894512369</v>
      </c>
      <c r="X112" s="7">
        <f>SUM(P112:P114)</f>
        <v>826</v>
      </c>
      <c r="Y112" s="11">
        <f>X112/P116</f>
        <v>0.12113213081096935</v>
      </c>
    </row>
    <row r="113" spans="2:25" x14ac:dyDescent="0.15">
      <c r="K113" s="1" t="s">
        <v>129</v>
      </c>
      <c r="L113" s="7">
        <f>地区別5歳毎!D47</f>
        <v>180</v>
      </c>
      <c r="M113" s="10">
        <f>L113/L116</f>
        <v>5.4512416717141125E-2</v>
      </c>
      <c r="N113" s="7">
        <f>地区別5歳毎!D48</f>
        <v>134</v>
      </c>
      <c r="O113" s="8">
        <f>N113/N116</f>
        <v>3.8100653966448676E-2</v>
      </c>
      <c r="P113" s="7">
        <f t="shared" si="3"/>
        <v>314</v>
      </c>
      <c r="Q113" s="11">
        <f>P113/P116</f>
        <v>4.6047807596421762E-2</v>
      </c>
      <c r="S113" s="1" t="s">
        <v>3</v>
      </c>
      <c r="T113" s="7">
        <f>SUM(L113:L114)</f>
        <v>284</v>
      </c>
      <c r="U113" s="10">
        <f>T113/L116</f>
        <v>8.6008479709267116E-2</v>
      </c>
      <c r="V113" s="7">
        <f>SUM(N113:N114)</f>
        <v>256</v>
      </c>
      <c r="W113" s="8">
        <f>V113/N116</f>
        <v>7.2789309070230304E-2</v>
      </c>
      <c r="X113" s="7">
        <f>SUM(P113:P114)</f>
        <v>540</v>
      </c>
      <c r="Y113" s="11">
        <f>X113/P116</f>
        <v>7.9190497140343152E-2</v>
      </c>
    </row>
    <row r="114" spans="2:25" x14ac:dyDescent="0.15">
      <c r="K114" s="1" t="s">
        <v>130</v>
      </c>
      <c r="L114" s="7">
        <f>地区別5歳毎!C47</f>
        <v>104</v>
      </c>
      <c r="M114" s="10">
        <f>L114/L116</f>
        <v>3.1496062992125984E-2</v>
      </c>
      <c r="N114" s="7">
        <f>地区別5歳毎!C48</f>
        <v>122</v>
      </c>
      <c r="O114" s="8">
        <f>N114/N116</f>
        <v>3.4688655103781635E-2</v>
      </c>
      <c r="P114" s="7">
        <f t="shared" si="3"/>
        <v>226</v>
      </c>
      <c r="Q114" s="11">
        <f>P114/P116</f>
        <v>3.3142689543921397E-2</v>
      </c>
      <c r="S114" s="1" t="s">
        <v>110</v>
      </c>
      <c r="T114" s="7">
        <f>SUM(L114:L114)</f>
        <v>104</v>
      </c>
      <c r="U114" s="10">
        <f>T114/L116</f>
        <v>3.1496062992125984E-2</v>
      </c>
      <c r="V114" s="7">
        <f>SUM(N114:N114)</f>
        <v>122</v>
      </c>
      <c r="W114" s="8">
        <f>V114/N116</f>
        <v>3.4688655103781635E-2</v>
      </c>
      <c r="X114" s="7">
        <f>SUM(P114:P114)</f>
        <v>226</v>
      </c>
      <c r="Y114" s="11">
        <f>X114/P116</f>
        <v>3.3142689543921397E-2</v>
      </c>
    </row>
    <row r="115" spans="2:25" x14ac:dyDescent="0.15">
      <c r="K115" s="1"/>
    </row>
    <row r="116" spans="2:25" x14ac:dyDescent="0.15">
      <c r="K116" s="1"/>
      <c r="L116" s="7">
        <f>SUM(L94:L114)</f>
        <v>3302</v>
      </c>
      <c r="M116" s="6"/>
      <c r="N116" s="7">
        <f>SUM(N94:N114)</f>
        <v>3517</v>
      </c>
      <c r="O116" s="2"/>
      <c r="P116" s="7">
        <f>SUM(P94:P114)</f>
        <v>6819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13</v>
      </c>
      <c r="O124" s="8">
        <f>N124/N146</f>
        <v>2.7259383518557349E-3</v>
      </c>
      <c r="P124" s="7">
        <f t="shared" ref="P124:P144" si="4">L124+N124</f>
        <v>13</v>
      </c>
      <c r="Q124" s="11">
        <f>P124/P146</f>
        <v>1.4124293785310734E-3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13</v>
      </c>
      <c r="W124" s="8">
        <f>V124/N146</f>
        <v>2.7259383518557349E-3</v>
      </c>
      <c r="X124" s="7">
        <f>SUM(P124:P124)</f>
        <v>13</v>
      </c>
      <c r="Y124" s="11">
        <f>X124/P146</f>
        <v>1.4124293785310734E-3</v>
      </c>
    </row>
    <row r="125" spans="2:25" x14ac:dyDescent="0.15">
      <c r="K125" s="1" t="s">
        <v>111</v>
      </c>
      <c r="L125" s="7">
        <f>地区別5歳毎!V62</f>
        <v>13</v>
      </c>
      <c r="M125" s="10">
        <f>L125/L146</f>
        <v>2.9312288613303271E-3</v>
      </c>
      <c r="N125" s="7">
        <f>地区別5歳毎!V63</f>
        <v>77</v>
      </c>
      <c r="O125" s="8">
        <f>N125/N146</f>
        <v>1.6145942545607046E-2</v>
      </c>
      <c r="P125" s="7">
        <f t="shared" si="4"/>
        <v>90</v>
      </c>
      <c r="Q125" s="11">
        <f>P125/P146</f>
        <v>9.778357235984355E-3</v>
      </c>
      <c r="S125" s="1" t="s">
        <v>136</v>
      </c>
      <c r="T125" s="7">
        <f>SUM(L124:L125)</f>
        <v>13</v>
      </c>
      <c r="U125" s="10">
        <f>T125/L146</f>
        <v>2.9312288613303271E-3</v>
      </c>
      <c r="V125" s="7">
        <f>SUM(N124:N125)</f>
        <v>90</v>
      </c>
      <c r="W125" s="8">
        <f>V125/N146</f>
        <v>1.8871880897462782E-2</v>
      </c>
      <c r="X125" s="7">
        <f>SUM(P124:P125)</f>
        <v>103</v>
      </c>
      <c r="Y125" s="11">
        <f>X125/P146</f>
        <v>1.1190786614515428E-2</v>
      </c>
    </row>
    <row r="126" spans="2:25" x14ac:dyDescent="0.15">
      <c r="K126" s="1" t="s">
        <v>112</v>
      </c>
      <c r="L126" s="7">
        <f>地区別5歳毎!U62</f>
        <v>73</v>
      </c>
      <c r="M126" s="10">
        <f>L126/L146</f>
        <v>1.6459977452085682E-2</v>
      </c>
      <c r="N126" s="7">
        <f>地区別5歳毎!U63</f>
        <v>152</v>
      </c>
      <c r="O126" s="8">
        <f>N126/N146</f>
        <v>3.1872509960159362E-2</v>
      </c>
      <c r="P126" s="7">
        <f t="shared" si="4"/>
        <v>225</v>
      </c>
      <c r="Q126" s="11">
        <f>P126/P146</f>
        <v>2.4445893089960886E-2</v>
      </c>
      <c r="S126" s="1" t="s">
        <v>137</v>
      </c>
      <c r="T126" s="7">
        <f>SUM(L124:L126)</f>
        <v>86</v>
      </c>
      <c r="U126" s="10">
        <f>T126/L146</f>
        <v>1.939120631341601E-2</v>
      </c>
      <c r="V126" s="7">
        <f>SUM(N124:N126)</f>
        <v>242</v>
      </c>
      <c r="W126" s="8">
        <f>V126/N146</f>
        <v>5.074439085762214E-2</v>
      </c>
      <c r="X126" s="7">
        <f>SUM(P124:P126)</f>
        <v>328</v>
      </c>
      <c r="Y126" s="11">
        <f>X126/P146</f>
        <v>3.5636679704476315E-2</v>
      </c>
    </row>
    <row r="127" spans="2:25" x14ac:dyDescent="0.15">
      <c r="K127" s="1" t="s">
        <v>113</v>
      </c>
      <c r="L127" s="7">
        <f>地区別5歳毎!T62</f>
        <v>130</v>
      </c>
      <c r="M127" s="10">
        <f>L127/L146</f>
        <v>2.9312288613303268E-2</v>
      </c>
      <c r="N127" s="7">
        <f>地区別5歳毎!T63</f>
        <v>254</v>
      </c>
      <c r="O127" s="8">
        <f>N127/N146</f>
        <v>5.3260641643950515E-2</v>
      </c>
      <c r="P127" s="7">
        <f t="shared" si="4"/>
        <v>384</v>
      </c>
      <c r="Q127" s="11">
        <f>P127/P146</f>
        <v>4.1720990873533245E-2</v>
      </c>
      <c r="S127" s="1" t="s">
        <v>138</v>
      </c>
      <c r="T127" s="7">
        <f>SUM(L124:L127)</f>
        <v>216</v>
      </c>
      <c r="U127" s="10">
        <f>T127/L146</f>
        <v>4.8703494926719278E-2</v>
      </c>
      <c r="V127" s="7">
        <f>SUM(N124:N127)</f>
        <v>496</v>
      </c>
      <c r="W127" s="8">
        <f>V127/N146</f>
        <v>0.10400503250157266</v>
      </c>
      <c r="X127" s="7">
        <f>SUM(P124:P127)</f>
        <v>712</v>
      </c>
      <c r="Y127" s="11">
        <f>X127/P146</f>
        <v>7.735767057800956E-2</v>
      </c>
    </row>
    <row r="128" spans="2:25" x14ac:dyDescent="0.15">
      <c r="K128" s="1" t="s">
        <v>114</v>
      </c>
      <c r="L128" s="7">
        <f>地区別5歳毎!S62</f>
        <v>223</v>
      </c>
      <c r="M128" s="10">
        <f>L128/L146</f>
        <v>5.0281848928974068E-2</v>
      </c>
      <c r="N128" s="7">
        <f>地区別5歳毎!S63</f>
        <v>293</v>
      </c>
      <c r="O128" s="8">
        <f>N128/N146</f>
        <v>6.1438456699517717E-2</v>
      </c>
      <c r="P128" s="7">
        <f t="shared" si="4"/>
        <v>516</v>
      </c>
      <c r="Q128" s="11">
        <f>P128/P146</f>
        <v>5.6062581486310298E-2</v>
      </c>
      <c r="S128" s="1" t="s">
        <v>139</v>
      </c>
      <c r="T128" s="7">
        <f>SUM(L124:L128)</f>
        <v>439</v>
      </c>
      <c r="U128" s="10">
        <f>T128/L146</f>
        <v>9.8985343855693353E-2</v>
      </c>
      <c r="V128" s="7">
        <f>SUM(N124:N128)</f>
        <v>789</v>
      </c>
      <c r="W128" s="8">
        <f>V128/N146</f>
        <v>0.16544348920109037</v>
      </c>
      <c r="X128" s="7">
        <f>SUM(P124:P128)</f>
        <v>1228</v>
      </c>
      <c r="Y128" s="11">
        <f>X128/P146</f>
        <v>0.13342025206431987</v>
      </c>
    </row>
    <row r="129" spans="11:25" x14ac:dyDescent="0.15">
      <c r="K129" s="1" t="s">
        <v>115</v>
      </c>
      <c r="L129" s="7">
        <f>地区別5歳毎!R62</f>
        <v>319</v>
      </c>
      <c r="M129" s="10">
        <f>L129/L146</f>
        <v>7.1927846674182644E-2</v>
      </c>
      <c r="N129" s="7">
        <f>地区別5歳毎!R63</f>
        <v>362</v>
      </c>
      <c r="O129" s="8">
        <f>N129/N146</f>
        <v>7.5906898720905849E-2</v>
      </c>
      <c r="P129" s="7">
        <f t="shared" si="4"/>
        <v>681</v>
      </c>
      <c r="Q129" s="11">
        <f>P129/P146</f>
        <v>7.3989569752281617E-2</v>
      </c>
      <c r="S129" s="1" t="s">
        <v>140</v>
      </c>
      <c r="T129" s="7">
        <f>SUM(L124:L129)</f>
        <v>758</v>
      </c>
      <c r="U129" s="10">
        <f>T129/L146</f>
        <v>0.170913190529876</v>
      </c>
      <c r="V129" s="7">
        <f>SUM(N124:N129)</f>
        <v>1151</v>
      </c>
      <c r="W129" s="8">
        <f>V129/N146</f>
        <v>0.24135038792199623</v>
      </c>
      <c r="X129" s="7">
        <f>SUM(P124:P129)</f>
        <v>1909</v>
      </c>
      <c r="Y129" s="11">
        <f>X129/P146</f>
        <v>0.20740982181660148</v>
      </c>
    </row>
    <row r="130" spans="11:25" x14ac:dyDescent="0.15">
      <c r="K130" s="1" t="s">
        <v>116</v>
      </c>
      <c r="L130" s="7">
        <f>地区別5歳毎!Q62</f>
        <v>430</v>
      </c>
      <c r="M130" s="10">
        <f>L130/L146</f>
        <v>9.6956031567080048E-2</v>
      </c>
      <c r="N130" s="7">
        <f>地区別5歳毎!Q63</f>
        <v>430</v>
      </c>
      <c r="O130" s="8">
        <f>N130/N146</f>
        <v>9.0165653176766614E-2</v>
      </c>
      <c r="P130" s="7">
        <f t="shared" si="4"/>
        <v>860</v>
      </c>
      <c r="Q130" s="11">
        <f>P130/P146</f>
        <v>9.3437635810517172E-2</v>
      </c>
      <c r="S130" s="1" t="s">
        <v>141</v>
      </c>
      <c r="T130" s="7">
        <f>SUM(L124:L130)</f>
        <v>1188</v>
      </c>
      <c r="U130" s="10">
        <f>T130/L146</f>
        <v>0.26786922209695602</v>
      </c>
      <c r="V130" s="7">
        <f>SUM(N124:N130)</f>
        <v>1581</v>
      </c>
      <c r="W130" s="8">
        <f>V130/N146</f>
        <v>0.33151604109876287</v>
      </c>
      <c r="X130" s="7">
        <f>SUM(P124:P130)</f>
        <v>2769</v>
      </c>
      <c r="Y130" s="11">
        <f>X130/P146</f>
        <v>0.30084745762711862</v>
      </c>
    </row>
    <row r="131" spans="11:25" x14ac:dyDescent="0.15">
      <c r="K131" s="1" t="s">
        <v>117</v>
      </c>
      <c r="L131" s="7">
        <f>地区別5歳毎!P62</f>
        <v>394</v>
      </c>
      <c r="M131" s="10">
        <f>L131/L146</f>
        <v>8.8838782412626827E-2</v>
      </c>
      <c r="N131" s="7">
        <f>地区別5歳毎!P63</f>
        <v>402</v>
      </c>
      <c r="O131" s="8">
        <f>N131/N146</f>
        <v>8.4294401342000419E-2</v>
      </c>
      <c r="P131" s="7">
        <f t="shared" si="4"/>
        <v>796</v>
      </c>
      <c r="Q131" s="11">
        <f>P131/P146</f>
        <v>8.6484137331594962E-2</v>
      </c>
      <c r="S131" s="1" t="s">
        <v>142</v>
      </c>
      <c r="T131" s="7">
        <f>SUM(L124:L131)</f>
        <v>1582</v>
      </c>
      <c r="U131" s="10">
        <f>T131/L146</f>
        <v>0.35670800450958284</v>
      </c>
      <c r="V131" s="7">
        <f>SUM(N124:N131)</f>
        <v>1983</v>
      </c>
      <c r="W131" s="8">
        <f>V131/N146</f>
        <v>0.41581044244076326</v>
      </c>
      <c r="X131" s="7">
        <f>SUM(P124:P131)</f>
        <v>3565</v>
      </c>
      <c r="Y131" s="11">
        <f>X131/P146</f>
        <v>0.38733159495871361</v>
      </c>
    </row>
    <row r="132" spans="11:25" x14ac:dyDescent="0.15">
      <c r="K132" s="1" t="s">
        <v>118</v>
      </c>
      <c r="L132" s="7">
        <f>地区別5歳毎!O62</f>
        <v>349</v>
      </c>
      <c r="M132" s="10">
        <f>L132/L146</f>
        <v>7.8692220969560314E-2</v>
      </c>
      <c r="N132" s="7">
        <f>地区別5歳毎!O63</f>
        <v>383</v>
      </c>
      <c r="O132" s="8">
        <f>N132/N146</f>
        <v>8.0310337596980502E-2</v>
      </c>
      <c r="P132" s="7">
        <f t="shared" si="4"/>
        <v>732</v>
      </c>
      <c r="Q132" s="11">
        <f>P132/P146</f>
        <v>7.9530638852672753E-2</v>
      </c>
      <c r="S132" s="1" t="s">
        <v>143</v>
      </c>
      <c r="T132" s="7">
        <f>SUM(L124:L132)</f>
        <v>1931</v>
      </c>
      <c r="U132" s="10">
        <f>T132/L146</f>
        <v>0.4354002254791432</v>
      </c>
      <c r="V132" s="7">
        <f>SUM(N124:N132)</f>
        <v>2366</v>
      </c>
      <c r="W132" s="8">
        <f>V132/N146</f>
        <v>0.49612078003774374</v>
      </c>
      <c r="X132" s="7">
        <f>SUM(P124:P132)</f>
        <v>4297</v>
      </c>
      <c r="Y132" s="11">
        <f>X132/P146</f>
        <v>0.46686223381138636</v>
      </c>
    </row>
    <row r="133" spans="11:25" x14ac:dyDescent="0.15">
      <c r="K133" s="1" t="s">
        <v>119</v>
      </c>
      <c r="L133" s="7">
        <f>地区別5歳毎!N62</f>
        <v>290</v>
      </c>
      <c r="M133" s="10">
        <f>L133/L146</f>
        <v>6.538895152198422E-2</v>
      </c>
      <c r="N133" s="7">
        <f>地区別5歳毎!N63</f>
        <v>275</v>
      </c>
      <c r="O133" s="8">
        <f>N133/N146</f>
        <v>5.7664080520025161E-2</v>
      </c>
      <c r="P133" s="7">
        <f t="shared" si="4"/>
        <v>565</v>
      </c>
      <c r="Q133" s="11">
        <f>P133/P146</f>
        <v>6.1386353759235117E-2</v>
      </c>
      <c r="S133" s="1" t="s">
        <v>144</v>
      </c>
      <c r="T133" s="7">
        <f>SUM(L124:L133)</f>
        <v>2221</v>
      </c>
      <c r="U133" s="10">
        <f>T133/L146</f>
        <v>0.50078917700112735</v>
      </c>
      <c r="V133" s="7">
        <f>SUM(N124:N133)</f>
        <v>2641</v>
      </c>
      <c r="W133" s="8">
        <f>V133/N146</f>
        <v>0.55378486055776888</v>
      </c>
      <c r="X133" s="7">
        <f>SUM(P124:P133)</f>
        <v>4862</v>
      </c>
      <c r="Y133" s="11">
        <f>X133/P146</f>
        <v>0.52824858757062143</v>
      </c>
    </row>
    <row r="134" spans="11:25" x14ac:dyDescent="0.15">
      <c r="K134" s="1" t="s">
        <v>120</v>
      </c>
      <c r="L134" s="7">
        <f>地区別5歳毎!M62</f>
        <v>290</v>
      </c>
      <c r="M134" s="10">
        <f>L134/L146</f>
        <v>6.538895152198422E-2</v>
      </c>
      <c r="N134" s="7">
        <f>地区別5歳毎!M63</f>
        <v>294</v>
      </c>
      <c r="O134" s="8">
        <f>N134/N146</f>
        <v>6.1648144265045085E-2</v>
      </c>
      <c r="P134" s="7">
        <f t="shared" si="4"/>
        <v>584</v>
      </c>
      <c r="Q134" s="11">
        <f>P134/P146</f>
        <v>6.3450673620165141E-2</v>
      </c>
      <c r="S134" s="1" t="s">
        <v>145</v>
      </c>
      <c r="T134" s="7">
        <f>SUM(L124:L134)</f>
        <v>2511</v>
      </c>
      <c r="U134" s="10">
        <f>T134/L146</f>
        <v>0.56617812852311156</v>
      </c>
      <c r="V134" s="7">
        <f>SUM(N124:N134)</f>
        <v>2935</v>
      </c>
      <c r="W134" s="8">
        <f>V134/N146</f>
        <v>0.61543300482281404</v>
      </c>
      <c r="X134" s="7">
        <f>SUM(P124:P134)</f>
        <v>5446</v>
      </c>
      <c r="Y134" s="11">
        <f>X134/P146</f>
        <v>0.59169926119078664</v>
      </c>
    </row>
    <row r="135" spans="11:25" x14ac:dyDescent="0.15">
      <c r="K135" s="1" t="s">
        <v>121</v>
      </c>
      <c r="L135" s="7">
        <f>地区別5歳毎!L62</f>
        <v>302</v>
      </c>
      <c r="M135" s="10">
        <f>L135/L146</f>
        <v>6.8094701240135294E-2</v>
      </c>
      <c r="N135" s="7">
        <f>地区別5歳毎!L63</f>
        <v>298</v>
      </c>
      <c r="O135" s="8">
        <f>N135/N146</f>
        <v>6.2486894527154536E-2</v>
      </c>
      <c r="P135" s="7">
        <f t="shared" si="4"/>
        <v>600</v>
      </c>
      <c r="Q135" s="11">
        <f>P135/P146</f>
        <v>6.51890482398957E-2</v>
      </c>
      <c r="S135" s="1" t="s">
        <v>146</v>
      </c>
      <c r="T135" s="7">
        <f>SUM(L124:L135)</f>
        <v>2813</v>
      </c>
      <c r="U135" s="10">
        <f>T135/L146</f>
        <v>0.63427282976324695</v>
      </c>
      <c r="V135" s="7">
        <f>SUM(N124:N135)</f>
        <v>3233</v>
      </c>
      <c r="W135" s="8">
        <f>V135/N146</f>
        <v>0.67791989934996855</v>
      </c>
      <c r="X135" s="7">
        <f>SUM(P124:P135)</f>
        <v>6046</v>
      </c>
      <c r="Y135" s="11">
        <f>X135/P146</f>
        <v>0.65688830943068233</v>
      </c>
    </row>
    <row r="136" spans="11:25" x14ac:dyDescent="0.15">
      <c r="K136" s="1" t="s">
        <v>122</v>
      </c>
      <c r="L136" s="7">
        <f>地区別5歳毎!K62</f>
        <v>229</v>
      </c>
      <c r="M136" s="10">
        <f>L136/L146</f>
        <v>5.1634723788049605E-2</v>
      </c>
      <c r="N136" s="7">
        <f>地区別5歳毎!K63</f>
        <v>244</v>
      </c>
      <c r="O136" s="8">
        <f>N136/N146</f>
        <v>5.1163765988676869E-2</v>
      </c>
      <c r="P136" s="7">
        <f t="shared" si="4"/>
        <v>473</v>
      </c>
      <c r="Q136" s="11">
        <f>P136/P146</f>
        <v>5.1390699695784442E-2</v>
      </c>
      <c r="S136" s="1" t="s">
        <v>103</v>
      </c>
      <c r="T136" s="7">
        <f>SUM(L136:L144)</f>
        <v>1622</v>
      </c>
      <c r="U136" s="10">
        <f>T136/L146</f>
        <v>0.36572717023675311</v>
      </c>
      <c r="V136" s="7">
        <f>SUM(N136:N144)</f>
        <v>1536</v>
      </c>
      <c r="W136" s="8">
        <f>V136/N146</f>
        <v>0.32208010065003145</v>
      </c>
      <c r="X136" s="7">
        <f>SUM(P136:P144)</f>
        <v>3158</v>
      </c>
      <c r="Y136" s="11">
        <f>X136/P146</f>
        <v>0.34311169056931767</v>
      </c>
    </row>
    <row r="137" spans="11:25" x14ac:dyDescent="0.15">
      <c r="K137" s="1" t="s">
        <v>123</v>
      </c>
      <c r="L137" s="7">
        <f>地区別5歳毎!J62</f>
        <v>188</v>
      </c>
      <c r="M137" s="10">
        <f>L137/L146</f>
        <v>4.2390078917700115E-2</v>
      </c>
      <c r="N137" s="7">
        <f>地区別5歳毎!J63</f>
        <v>199</v>
      </c>
      <c r="O137" s="8">
        <f>N137/N146</f>
        <v>4.172782553994548E-2</v>
      </c>
      <c r="P137" s="7">
        <f t="shared" si="4"/>
        <v>387</v>
      </c>
      <c r="Q137" s="11">
        <f>P137/P146</f>
        <v>4.2046936114732723E-2</v>
      </c>
      <c r="S137" s="1" t="s">
        <v>104</v>
      </c>
      <c r="T137" s="7">
        <f>SUM(L137:L144)</f>
        <v>1393</v>
      </c>
      <c r="U137" s="10">
        <f>T137/L146</f>
        <v>0.31409244644870349</v>
      </c>
      <c r="V137" s="7">
        <f>SUM(N137:N144)</f>
        <v>1292</v>
      </c>
      <c r="W137" s="8">
        <f>V137/N146</f>
        <v>0.27091633466135456</v>
      </c>
      <c r="X137" s="7">
        <f>SUM(P137:P144)</f>
        <v>2685</v>
      </c>
      <c r="Y137" s="11">
        <f>X137/P146</f>
        <v>0.29172099087353326</v>
      </c>
    </row>
    <row r="138" spans="11:25" x14ac:dyDescent="0.15">
      <c r="K138" s="1" t="s">
        <v>124</v>
      </c>
      <c r="L138" s="7">
        <f>地区別5歳毎!I62</f>
        <v>178</v>
      </c>
      <c r="M138" s="10">
        <f>L138/L146</f>
        <v>4.0135287485907556E-2</v>
      </c>
      <c r="N138" s="7">
        <f>地区別5歳毎!I63</f>
        <v>164</v>
      </c>
      <c r="O138" s="8">
        <f>N138/N146</f>
        <v>3.438876074648773E-2</v>
      </c>
      <c r="P138" s="7">
        <f t="shared" si="4"/>
        <v>342</v>
      </c>
      <c r="Q138" s="11">
        <f>P138/P146</f>
        <v>3.7157757496740544E-2</v>
      </c>
      <c r="S138" s="1" t="s">
        <v>105</v>
      </c>
      <c r="T138" s="7">
        <f>SUM(L138:L144)</f>
        <v>1205</v>
      </c>
      <c r="U138" s="10">
        <f>T138/L146</f>
        <v>0.27170236753100341</v>
      </c>
      <c r="V138" s="7">
        <f>SUM(N138:N144)</f>
        <v>1093</v>
      </c>
      <c r="W138" s="8">
        <f>V138/N146</f>
        <v>0.22918850912140909</v>
      </c>
      <c r="X138" s="7">
        <f>SUM(P138:P144)</f>
        <v>2298</v>
      </c>
      <c r="Y138" s="11">
        <f>X138/P146</f>
        <v>0.24967405475880053</v>
      </c>
    </row>
    <row r="139" spans="11:25" x14ac:dyDescent="0.15">
      <c r="K139" s="1" t="s">
        <v>125</v>
      </c>
      <c r="L139" s="7">
        <f>地区別5歳毎!H62</f>
        <v>156</v>
      </c>
      <c r="M139" s="10">
        <f>L139/L146</f>
        <v>3.5174746335963923E-2</v>
      </c>
      <c r="N139" s="7">
        <f>地区別5歳毎!H63</f>
        <v>148</v>
      </c>
      <c r="O139" s="8">
        <f>N139/N146</f>
        <v>3.1033759698049907E-2</v>
      </c>
      <c r="P139" s="7">
        <f t="shared" si="4"/>
        <v>304</v>
      </c>
      <c r="Q139" s="11">
        <f>P139/P146</f>
        <v>3.302911777488049E-2</v>
      </c>
      <c r="S139" s="1" t="s">
        <v>106</v>
      </c>
      <c r="T139" s="7">
        <f>SUM(L139:L144)</f>
        <v>1027</v>
      </c>
      <c r="U139" s="10">
        <f>T139/L146</f>
        <v>0.23156708004509582</v>
      </c>
      <c r="V139" s="7">
        <f>SUM(N139:N144)</f>
        <v>929</v>
      </c>
      <c r="W139" s="8">
        <f>V139/N146</f>
        <v>0.19479974837492137</v>
      </c>
      <c r="X139" s="7">
        <f>SUM(P139:P144)</f>
        <v>1956</v>
      </c>
      <c r="Y139" s="11">
        <f>X139/P146</f>
        <v>0.21251629726205998</v>
      </c>
    </row>
    <row r="140" spans="11:25" x14ac:dyDescent="0.15">
      <c r="K140" s="1" t="s">
        <v>126</v>
      </c>
      <c r="L140" s="7">
        <f>地区別5歳毎!G62</f>
        <v>149</v>
      </c>
      <c r="M140" s="10">
        <f>L140/L146</f>
        <v>3.3596392333709132E-2</v>
      </c>
      <c r="N140" s="7">
        <f>地区別5歳毎!G63</f>
        <v>140</v>
      </c>
      <c r="O140" s="8">
        <f>N140/N146</f>
        <v>2.935625917383099E-2</v>
      </c>
      <c r="P140" s="7">
        <f t="shared" si="4"/>
        <v>289</v>
      </c>
      <c r="Q140" s="11">
        <f>P140/P146</f>
        <v>3.1399391568883092E-2</v>
      </c>
      <c r="S140" s="1" t="s">
        <v>107</v>
      </c>
      <c r="T140" s="7">
        <f>SUM(L140:L144)</f>
        <v>871</v>
      </c>
      <c r="U140" s="10">
        <f>T140/L146</f>
        <v>0.19639233370913189</v>
      </c>
      <c r="V140" s="7">
        <f>SUM(N140:N144)</f>
        <v>781</v>
      </c>
      <c r="W140" s="8">
        <f>V140/N146</f>
        <v>0.16376598867687145</v>
      </c>
      <c r="X140" s="7">
        <f>SUM(P140:P144)</f>
        <v>1652</v>
      </c>
      <c r="Y140" s="11">
        <f>X140/P146</f>
        <v>0.17948717948717949</v>
      </c>
    </row>
    <row r="141" spans="11:25" x14ac:dyDescent="0.15">
      <c r="K141" s="1" t="s">
        <v>127</v>
      </c>
      <c r="L141" s="7">
        <f>地区別5歳毎!F62</f>
        <v>206</v>
      </c>
      <c r="M141" s="10">
        <f>L141/L146</f>
        <v>4.6448703494926719E-2</v>
      </c>
      <c r="N141" s="7">
        <f>地区別5歳毎!F63</f>
        <v>168</v>
      </c>
      <c r="O141" s="8">
        <f>N141/N146</f>
        <v>3.5227511008597188E-2</v>
      </c>
      <c r="P141" s="7">
        <f t="shared" si="4"/>
        <v>374</v>
      </c>
      <c r="Q141" s="11">
        <f>P141/P146</f>
        <v>4.0634506736201649E-2</v>
      </c>
      <c r="S141" s="1" t="s">
        <v>108</v>
      </c>
      <c r="T141" s="7">
        <f>SUM(L141:L144)</f>
        <v>722</v>
      </c>
      <c r="U141" s="10">
        <f>T141/L146</f>
        <v>0.16279594137542278</v>
      </c>
      <c r="V141" s="7">
        <f>SUM(N141:N144)</f>
        <v>641</v>
      </c>
      <c r="W141" s="8">
        <f>V141/N146</f>
        <v>0.13440972950304048</v>
      </c>
      <c r="X141" s="7">
        <f>SUM(P141:P144)</f>
        <v>1363</v>
      </c>
      <c r="Y141" s="11">
        <f>X141/P146</f>
        <v>0.14808778791829638</v>
      </c>
    </row>
    <row r="142" spans="11:25" x14ac:dyDescent="0.15">
      <c r="K142" s="1" t="s">
        <v>128</v>
      </c>
      <c r="L142" s="7">
        <f>地区別5歳毎!E62</f>
        <v>217</v>
      </c>
      <c r="M142" s="10">
        <f>L142/L146</f>
        <v>4.8928974069898531E-2</v>
      </c>
      <c r="N142" s="7">
        <f>地区別5歳毎!E63</f>
        <v>191</v>
      </c>
      <c r="O142" s="8">
        <f>N142/N146</f>
        <v>4.0050325015726571E-2</v>
      </c>
      <c r="P142" s="7">
        <f t="shared" si="4"/>
        <v>408</v>
      </c>
      <c r="Q142" s="11">
        <f>P142/P146</f>
        <v>4.4328552803129077E-2</v>
      </c>
      <c r="S142" s="1" t="s">
        <v>109</v>
      </c>
      <c r="T142" s="7">
        <f>SUM(L142:L144)</f>
        <v>516</v>
      </c>
      <c r="U142" s="10">
        <f>T142/L146</f>
        <v>0.11634723788049606</v>
      </c>
      <c r="V142" s="7">
        <f>SUM(N142:N144)</f>
        <v>473</v>
      </c>
      <c r="W142" s="8">
        <f>V142/N146</f>
        <v>9.9182218494443281E-2</v>
      </c>
      <c r="X142" s="7">
        <f>SUM(P142:P144)</f>
        <v>989</v>
      </c>
      <c r="Y142" s="11">
        <f>X142/P146</f>
        <v>0.10745328118209474</v>
      </c>
    </row>
    <row r="143" spans="11:25" x14ac:dyDescent="0.15">
      <c r="K143" s="1" t="s">
        <v>129</v>
      </c>
      <c r="L143" s="7">
        <f>地区別5歳毎!D62</f>
        <v>188</v>
      </c>
      <c r="M143" s="10">
        <f>L143/L146</f>
        <v>4.2390078917700115E-2</v>
      </c>
      <c r="N143" s="7">
        <f>地区別5歳毎!D63</f>
        <v>160</v>
      </c>
      <c r="O143" s="8">
        <f>N143/N146</f>
        <v>3.3550010484378279E-2</v>
      </c>
      <c r="P143" s="7">
        <f t="shared" si="4"/>
        <v>348</v>
      </c>
      <c r="Q143" s="11">
        <f>P143/P146</f>
        <v>3.7809647979139507E-2</v>
      </c>
      <c r="S143" s="1" t="s">
        <v>3</v>
      </c>
      <c r="T143" s="7">
        <f>SUM(L143:L144)</f>
        <v>299</v>
      </c>
      <c r="U143" s="10">
        <f>T143/L146</f>
        <v>6.7418263810597526E-2</v>
      </c>
      <c r="V143" s="7">
        <f>SUM(N143:N144)</f>
        <v>282</v>
      </c>
      <c r="W143" s="8">
        <f>V143/N146</f>
        <v>5.913189347871671E-2</v>
      </c>
      <c r="X143" s="7">
        <f>SUM(P143:P144)</f>
        <v>581</v>
      </c>
      <c r="Y143" s="11">
        <f>X143/P146</f>
        <v>6.3124728378965669E-2</v>
      </c>
    </row>
    <row r="144" spans="11:25" x14ac:dyDescent="0.15">
      <c r="K144" s="1" t="s">
        <v>130</v>
      </c>
      <c r="L144" s="7">
        <f>地区別5歳毎!C62</f>
        <v>111</v>
      </c>
      <c r="M144" s="10">
        <f>L144/L146</f>
        <v>2.5028184892897407E-2</v>
      </c>
      <c r="N144" s="7">
        <f>地区別5歳毎!C63</f>
        <v>122</v>
      </c>
      <c r="O144" s="8">
        <f>N144/N146</f>
        <v>2.5581882994338435E-2</v>
      </c>
      <c r="P144" s="7">
        <f t="shared" si="4"/>
        <v>233</v>
      </c>
      <c r="Q144" s="11">
        <f>P144/P146</f>
        <v>2.5315080399826162E-2</v>
      </c>
      <c r="S144" s="1" t="s">
        <v>110</v>
      </c>
      <c r="T144" s="7">
        <f>SUM(L144:L144)</f>
        <v>111</v>
      </c>
      <c r="U144" s="10">
        <f>T144/L146</f>
        <v>2.5028184892897407E-2</v>
      </c>
      <c r="V144" s="7">
        <f>SUM(N144:N144)</f>
        <v>122</v>
      </c>
      <c r="W144" s="8">
        <f>V144/N146</f>
        <v>2.5581882994338435E-2</v>
      </c>
      <c r="X144" s="7">
        <f>SUM(P144:P144)</f>
        <v>233</v>
      </c>
      <c r="Y144" s="11">
        <f>X144/P146</f>
        <v>2.5315080399826162E-2</v>
      </c>
    </row>
    <row r="145" spans="2:25" x14ac:dyDescent="0.15">
      <c r="K145" s="1"/>
    </row>
    <row r="146" spans="2:25" x14ac:dyDescent="0.15">
      <c r="K146" s="1"/>
      <c r="L146" s="7">
        <f>SUM(L124:L144)</f>
        <v>4435</v>
      </c>
      <c r="M146" s="6"/>
      <c r="N146" s="7">
        <f>SUM(N124:N144)</f>
        <v>4769</v>
      </c>
      <c r="O146" s="2"/>
      <c r="P146" s="7">
        <f>SUM(P124:P144)</f>
        <v>9204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2</v>
      </c>
      <c r="M154" s="10">
        <f>L154/L176</f>
        <v>9.8328416912487715E-4</v>
      </c>
      <c r="N154" s="7">
        <f>地区別5歳毎!W66</f>
        <v>7</v>
      </c>
      <c r="O154" s="8">
        <f>N154/N176</f>
        <v>2.9325513196480938E-3</v>
      </c>
      <c r="P154" s="7">
        <f t="shared" ref="P154:P174" si="5">L154+N154</f>
        <v>9</v>
      </c>
      <c r="Q154" s="11">
        <f>P154/P176</f>
        <v>2.0357385206966751E-3</v>
      </c>
      <c r="S154" s="1" t="s">
        <v>1</v>
      </c>
      <c r="T154" s="7">
        <f>SUM(L154:L154)</f>
        <v>2</v>
      </c>
      <c r="U154" s="10">
        <f>T154/L176</f>
        <v>9.8328416912487715E-4</v>
      </c>
      <c r="V154" s="7">
        <f>SUM(N154:N154)</f>
        <v>7</v>
      </c>
      <c r="W154" s="8">
        <f>V154/N176</f>
        <v>2.9325513196480938E-3</v>
      </c>
      <c r="X154" s="7">
        <f>SUM(P154:P154)</f>
        <v>9</v>
      </c>
      <c r="Y154" s="11">
        <f>X154/P176</f>
        <v>2.0357385206966751E-3</v>
      </c>
    </row>
    <row r="155" spans="2:25" x14ac:dyDescent="0.15">
      <c r="K155" s="1" t="s">
        <v>111</v>
      </c>
      <c r="L155" s="7">
        <f>地区別5歳毎!V65</f>
        <v>7</v>
      </c>
      <c r="M155" s="10">
        <f>L155/L176</f>
        <v>3.4414945919370699E-3</v>
      </c>
      <c r="N155" s="7">
        <f>地区別5歳毎!V66</f>
        <v>48</v>
      </c>
      <c r="O155" s="8">
        <f>N155/N176</f>
        <v>2.0108923334729786E-2</v>
      </c>
      <c r="P155" s="7">
        <f t="shared" si="5"/>
        <v>55</v>
      </c>
      <c r="Q155" s="11">
        <f>P155/P176</f>
        <v>1.2440624293146347E-2</v>
      </c>
      <c r="S155" s="1" t="s">
        <v>136</v>
      </c>
      <c r="T155" s="7">
        <f>SUM(L154:L155)</f>
        <v>9</v>
      </c>
      <c r="U155" s="10">
        <f>T155/L176</f>
        <v>4.4247787610619468E-3</v>
      </c>
      <c r="V155" s="7">
        <f>SUM(N154:N155)</f>
        <v>55</v>
      </c>
      <c r="W155" s="8">
        <f>V155/N176</f>
        <v>2.3041474654377881E-2</v>
      </c>
      <c r="X155" s="7">
        <f>SUM(P154:P155)</f>
        <v>64</v>
      </c>
      <c r="Y155" s="11">
        <f>X155/P176</f>
        <v>1.4476362813843022E-2</v>
      </c>
    </row>
    <row r="156" spans="2:25" x14ac:dyDescent="0.15">
      <c r="K156" s="1" t="s">
        <v>112</v>
      </c>
      <c r="L156" s="7">
        <f>地区別5歳毎!U65</f>
        <v>31</v>
      </c>
      <c r="M156" s="10">
        <f>L156/L176</f>
        <v>1.5240904621435595E-2</v>
      </c>
      <c r="N156" s="7">
        <f>地区別5歳毎!U66</f>
        <v>118</v>
      </c>
      <c r="O156" s="8">
        <f>N156/N176</f>
        <v>4.9434436531210726E-2</v>
      </c>
      <c r="P156" s="7">
        <f t="shared" si="5"/>
        <v>149</v>
      </c>
      <c r="Q156" s="11">
        <f>P156/P176</f>
        <v>3.3702782175978288E-2</v>
      </c>
      <c r="S156" s="1" t="s">
        <v>137</v>
      </c>
      <c r="T156" s="7">
        <f>SUM(L154:L156)</f>
        <v>40</v>
      </c>
      <c r="U156" s="10">
        <f>T156/L176</f>
        <v>1.966568338249754E-2</v>
      </c>
      <c r="V156" s="7">
        <f>SUM(N154:N156)</f>
        <v>173</v>
      </c>
      <c r="W156" s="8">
        <f>V156/N176</f>
        <v>7.2475911185588604E-2</v>
      </c>
      <c r="X156" s="7">
        <f>SUM(P154:P156)</f>
        <v>213</v>
      </c>
      <c r="Y156" s="11">
        <f>X156/P176</f>
        <v>4.8179144989821308E-2</v>
      </c>
    </row>
    <row r="157" spans="2:25" x14ac:dyDescent="0.15">
      <c r="K157" s="1" t="s">
        <v>113</v>
      </c>
      <c r="L157" s="7">
        <f>地区別5歳毎!T65</f>
        <v>64</v>
      </c>
      <c r="M157" s="10">
        <f>L157/L176</f>
        <v>3.1465093411996069E-2</v>
      </c>
      <c r="N157" s="7">
        <f>地区別5歳毎!T66</f>
        <v>137</v>
      </c>
      <c r="O157" s="8">
        <f>N157/N176</f>
        <v>5.7394218684541268E-2</v>
      </c>
      <c r="P157" s="7">
        <f t="shared" si="5"/>
        <v>201</v>
      </c>
      <c r="Q157" s="11">
        <f>P157/P176</f>
        <v>4.5464826962225743E-2</v>
      </c>
      <c r="S157" s="1" t="s">
        <v>138</v>
      </c>
      <c r="T157" s="7">
        <f>SUM(L154:L157)</f>
        <v>104</v>
      </c>
      <c r="U157" s="10">
        <f>T157/L176</f>
        <v>5.1130776794493606E-2</v>
      </c>
      <c r="V157" s="7">
        <f>SUM(N154:N157)</f>
        <v>310</v>
      </c>
      <c r="W157" s="8">
        <f>V157/N176</f>
        <v>0.12987012987012986</v>
      </c>
      <c r="X157" s="7">
        <f>SUM(P154:P157)</f>
        <v>414</v>
      </c>
      <c r="Y157" s="11">
        <f>X157/P176</f>
        <v>9.3643971952047045E-2</v>
      </c>
    </row>
    <row r="158" spans="2:25" x14ac:dyDescent="0.15">
      <c r="K158" s="1" t="s">
        <v>114</v>
      </c>
      <c r="L158" s="7">
        <f>地区別5歳毎!S65</f>
        <v>89</v>
      </c>
      <c r="M158" s="10">
        <f>L158/L176</f>
        <v>4.3756145526057028E-2</v>
      </c>
      <c r="N158" s="7">
        <f>地区別5歳毎!S66</f>
        <v>142</v>
      </c>
      <c r="O158" s="8">
        <f>N158/N176</f>
        <v>5.948889819857562E-2</v>
      </c>
      <c r="P158" s="7">
        <f t="shared" si="5"/>
        <v>231</v>
      </c>
      <c r="Q158" s="11">
        <f>P158/P176</f>
        <v>5.2250622031214659E-2</v>
      </c>
      <c r="S158" s="1" t="s">
        <v>139</v>
      </c>
      <c r="T158" s="7">
        <f>SUM(L154:L158)</f>
        <v>193</v>
      </c>
      <c r="U158" s="10">
        <f>T158/L176</f>
        <v>9.488692232055064E-2</v>
      </c>
      <c r="V158" s="7">
        <f>SUM(N154:N158)</f>
        <v>452</v>
      </c>
      <c r="W158" s="8">
        <f>V158/N176</f>
        <v>0.1893590280687055</v>
      </c>
      <c r="X158" s="7">
        <f>SUM(P154:P158)</f>
        <v>645</v>
      </c>
      <c r="Y158" s="11">
        <f>X158/P176</f>
        <v>0.14589459398326171</v>
      </c>
    </row>
    <row r="159" spans="2:25" x14ac:dyDescent="0.15">
      <c r="K159" s="1" t="s">
        <v>115</v>
      </c>
      <c r="L159" s="7">
        <f>地区別5歳毎!R65</f>
        <v>158</v>
      </c>
      <c r="M159" s="10">
        <f>L159/L176</f>
        <v>7.7679449360865294E-2</v>
      </c>
      <c r="N159" s="7">
        <f>地区別5歳毎!R66</f>
        <v>185</v>
      </c>
      <c r="O159" s="8">
        <f>N159/N176</f>
        <v>7.7503142019271054E-2</v>
      </c>
      <c r="P159" s="7">
        <f t="shared" si="5"/>
        <v>343</v>
      </c>
      <c r="Q159" s="11">
        <f>P159/P176</f>
        <v>7.758425695543994E-2</v>
      </c>
      <c r="S159" s="1" t="s">
        <v>140</v>
      </c>
      <c r="T159" s="7">
        <f>SUM(L154:L159)</f>
        <v>351</v>
      </c>
      <c r="U159" s="10">
        <f>T159/L176</f>
        <v>0.17256637168141592</v>
      </c>
      <c r="V159" s="7">
        <f>SUM(N154:N159)</f>
        <v>637</v>
      </c>
      <c r="W159" s="8">
        <f>V159/N176</f>
        <v>0.26686217008797652</v>
      </c>
      <c r="X159" s="7">
        <f>SUM(P154:P159)</f>
        <v>988</v>
      </c>
      <c r="Y159" s="11">
        <f>X159/P176</f>
        <v>0.22347885093870165</v>
      </c>
    </row>
    <row r="160" spans="2:25" x14ac:dyDescent="0.15">
      <c r="K160" s="1" t="s">
        <v>116</v>
      </c>
      <c r="L160" s="7">
        <f>地区別5歳毎!Q65</f>
        <v>209</v>
      </c>
      <c r="M160" s="10">
        <f>L160/L176</f>
        <v>0.10275319567354965</v>
      </c>
      <c r="N160" s="7">
        <f>地区別5歳毎!Q66</f>
        <v>248</v>
      </c>
      <c r="O160" s="8">
        <f>N160/N176</f>
        <v>0.1038961038961039</v>
      </c>
      <c r="P160" s="7">
        <f t="shared" si="5"/>
        <v>457</v>
      </c>
      <c r="Q160" s="11">
        <f>P160/P176</f>
        <v>0.10337027821759782</v>
      </c>
      <c r="S160" s="1" t="s">
        <v>141</v>
      </c>
      <c r="T160" s="7">
        <f>SUM(L154:L160)</f>
        <v>560</v>
      </c>
      <c r="U160" s="10">
        <f>T160/L176</f>
        <v>0.2753195673549656</v>
      </c>
      <c r="V160" s="7">
        <f>SUM(N154:N160)</f>
        <v>885</v>
      </c>
      <c r="W160" s="8">
        <f>V160/N176</f>
        <v>0.37075827398408046</v>
      </c>
      <c r="X160" s="7">
        <f>SUM(P154:P160)</f>
        <v>1445</v>
      </c>
      <c r="Y160" s="11">
        <f>X160/P176</f>
        <v>0.32684912915629949</v>
      </c>
    </row>
    <row r="161" spans="11:25" x14ac:dyDescent="0.15">
      <c r="K161" s="1" t="s">
        <v>117</v>
      </c>
      <c r="L161" s="7">
        <f>地区別5歳毎!P65</f>
        <v>234</v>
      </c>
      <c r="M161" s="10">
        <f>L161/L176</f>
        <v>0.11504424778761062</v>
      </c>
      <c r="N161" s="7">
        <f>地区別5歳毎!P66</f>
        <v>243</v>
      </c>
      <c r="O161" s="8">
        <f>N161/N176</f>
        <v>0.10180142438206954</v>
      </c>
      <c r="P161" s="7">
        <f t="shared" si="5"/>
        <v>477</v>
      </c>
      <c r="Q161" s="11">
        <f>P161/P176</f>
        <v>0.10789414159692377</v>
      </c>
      <c r="S161" s="1" t="s">
        <v>142</v>
      </c>
      <c r="T161" s="7">
        <f>SUM(L154:L161)</f>
        <v>794</v>
      </c>
      <c r="U161" s="10">
        <f>T161/L176</f>
        <v>0.39036381514257623</v>
      </c>
      <c r="V161" s="7">
        <f>SUM(N154:N161)</f>
        <v>1128</v>
      </c>
      <c r="W161" s="8">
        <f>V161/N176</f>
        <v>0.47255969836614997</v>
      </c>
      <c r="X161" s="7">
        <f>SUM(P154:P161)</f>
        <v>1922</v>
      </c>
      <c r="Y161" s="11">
        <f>X161/P176</f>
        <v>0.43474327075322328</v>
      </c>
    </row>
    <row r="162" spans="11:25" x14ac:dyDescent="0.15">
      <c r="K162" s="1" t="s">
        <v>118</v>
      </c>
      <c r="L162" s="7">
        <f>地区別5歳毎!O65</f>
        <v>213</v>
      </c>
      <c r="M162" s="10">
        <f>L162/L176</f>
        <v>0.10471976401179942</v>
      </c>
      <c r="N162" s="7">
        <f>地区別5歳毎!O66</f>
        <v>249</v>
      </c>
      <c r="O162" s="8">
        <f>N162/N176</f>
        <v>0.10431503979891077</v>
      </c>
      <c r="P162" s="7">
        <f t="shared" si="5"/>
        <v>462</v>
      </c>
      <c r="Q162" s="11">
        <f>P162/P176</f>
        <v>0.10450124406242932</v>
      </c>
      <c r="S162" s="1" t="s">
        <v>143</v>
      </c>
      <c r="T162" s="7">
        <f>SUM(L154:L162)</f>
        <v>1007</v>
      </c>
      <c r="U162" s="10">
        <f>T162/L176</f>
        <v>0.49508357915437562</v>
      </c>
      <c r="V162" s="7">
        <f>SUM(N154:N162)</f>
        <v>1377</v>
      </c>
      <c r="W162" s="8">
        <f>V162/N176</f>
        <v>0.57687473816506074</v>
      </c>
      <c r="X162" s="7">
        <f>SUM(P154:P162)</f>
        <v>2384</v>
      </c>
      <c r="Y162" s="11">
        <f>X162/P176</f>
        <v>0.53924451481565261</v>
      </c>
    </row>
    <row r="163" spans="11:25" x14ac:dyDescent="0.15">
      <c r="K163" s="1" t="s">
        <v>119</v>
      </c>
      <c r="L163" s="7">
        <f>地区別5歳毎!N65</f>
        <v>135</v>
      </c>
      <c r="M163" s="10">
        <f>L163/L176</f>
        <v>6.637168141592921E-2</v>
      </c>
      <c r="N163" s="7">
        <f>地区別5歳毎!N66</f>
        <v>148</v>
      </c>
      <c r="O163" s="8">
        <f>N163/N176</f>
        <v>6.2002513615416845E-2</v>
      </c>
      <c r="P163" s="7">
        <f t="shared" si="5"/>
        <v>283</v>
      </c>
      <c r="Q163" s="11">
        <f>P163/P176</f>
        <v>6.4012666817462108E-2</v>
      </c>
      <c r="S163" s="1" t="s">
        <v>144</v>
      </c>
      <c r="T163" s="7">
        <f>SUM(L154:L163)</f>
        <v>1142</v>
      </c>
      <c r="U163" s="10">
        <f>T163/L176</f>
        <v>0.56145526057030481</v>
      </c>
      <c r="V163" s="7">
        <f>SUM(N154:N163)</f>
        <v>1525</v>
      </c>
      <c r="W163" s="8">
        <f>V163/N176</f>
        <v>0.63887725178047761</v>
      </c>
      <c r="X163" s="7">
        <f>SUM(P154:P163)</f>
        <v>2667</v>
      </c>
      <c r="Y163" s="11">
        <f>X163/P176</f>
        <v>0.6032571816331147</v>
      </c>
    </row>
    <row r="164" spans="11:25" x14ac:dyDescent="0.15">
      <c r="K164" s="1" t="s">
        <v>120</v>
      </c>
      <c r="L164" s="7">
        <f>地区別5歳毎!M65</f>
        <v>122</v>
      </c>
      <c r="M164" s="10">
        <f>L164/L176</f>
        <v>5.9980334316617499E-2</v>
      </c>
      <c r="N164" s="7">
        <f>地区別5歳毎!M66</f>
        <v>147</v>
      </c>
      <c r="O164" s="8">
        <f>N164/N176</f>
        <v>6.1583577712609971E-2</v>
      </c>
      <c r="P164" s="7">
        <f t="shared" si="5"/>
        <v>269</v>
      </c>
      <c r="Q164" s="11">
        <f>P164/P176</f>
        <v>6.0845962451933952E-2</v>
      </c>
      <c r="S164" s="1" t="s">
        <v>145</v>
      </c>
      <c r="T164" s="7">
        <f>SUM(L154:L164)</f>
        <v>1264</v>
      </c>
      <c r="U164" s="10">
        <f>T164/L176</f>
        <v>0.62143559488692235</v>
      </c>
      <c r="V164" s="7">
        <f>SUM(N154:N164)</f>
        <v>1672</v>
      </c>
      <c r="W164" s="8">
        <f>V164/N176</f>
        <v>0.70046082949308752</v>
      </c>
      <c r="X164" s="7">
        <f>SUM(P154:P164)</f>
        <v>2936</v>
      </c>
      <c r="Y164" s="11">
        <f>X164/P176</f>
        <v>0.66410314408504867</v>
      </c>
    </row>
    <row r="165" spans="11:25" x14ac:dyDescent="0.15">
      <c r="K165" s="1" t="s">
        <v>121</v>
      </c>
      <c r="L165" s="7">
        <f>地区別5歳毎!L65</f>
        <v>120</v>
      </c>
      <c r="M165" s="10">
        <f>L165/L176</f>
        <v>5.8997050147492625E-2</v>
      </c>
      <c r="N165" s="7">
        <f>地区別5歳毎!L66</f>
        <v>115</v>
      </c>
      <c r="O165" s="8">
        <f>N165/N176</f>
        <v>4.8177628822790114E-2</v>
      </c>
      <c r="P165" s="7">
        <f t="shared" si="5"/>
        <v>235</v>
      </c>
      <c r="Q165" s="11">
        <f>P165/P176</f>
        <v>5.3155394707079848E-2</v>
      </c>
      <c r="S165" s="1" t="s">
        <v>146</v>
      </c>
      <c r="T165" s="7">
        <f>SUM(L154:L165)</f>
        <v>1384</v>
      </c>
      <c r="U165" s="10">
        <f>T165/L176</f>
        <v>0.68043264503441492</v>
      </c>
      <c r="V165" s="7">
        <f>SUM(N154:N165)</f>
        <v>1787</v>
      </c>
      <c r="W165" s="8">
        <f>V165/N176</f>
        <v>0.74863845831587772</v>
      </c>
      <c r="X165" s="7">
        <f>SUM(P154:P165)</f>
        <v>3171</v>
      </c>
      <c r="Y165" s="11">
        <f>X165/P176</f>
        <v>0.71725853879212853</v>
      </c>
    </row>
    <row r="166" spans="11:25" x14ac:dyDescent="0.15">
      <c r="K166" s="1" t="s">
        <v>122</v>
      </c>
      <c r="L166" s="7">
        <f>地区別5歳毎!K65</f>
        <v>113</v>
      </c>
      <c r="M166" s="10">
        <f>L166/L176</f>
        <v>5.5555555555555552E-2</v>
      </c>
      <c r="N166" s="7">
        <f>地区別5歳毎!K66</f>
        <v>91</v>
      </c>
      <c r="O166" s="8">
        <f>N166/N176</f>
        <v>3.8123167155425221E-2</v>
      </c>
      <c r="P166" s="7">
        <f t="shared" si="5"/>
        <v>204</v>
      </c>
      <c r="Q166" s="11">
        <f>P166/P176</f>
        <v>4.6143406469124633E-2</v>
      </c>
      <c r="S166" s="1" t="s">
        <v>103</v>
      </c>
      <c r="T166" s="7">
        <f>SUM(L166:L174)</f>
        <v>650</v>
      </c>
      <c r="U166" s="10">
        <f>T166/L176</f>
        <v>0.31956735496558503</v>
      </c>
      <c r="V166" s="7">
        <f>SUM(N166:N174)</f>
        <v>600</v>
      </c>
      <c r="W166" s="8">
        <f>V166/N176</f>
        <v>0.25136154168412234</v>
      </c>
      <c r="X166" s="7">
        <f>SUM(P166:P174)</f>
        <v>1250</v>
      </c>
      <c r="Y166" s="11">
        <f>X166/P176</f>
        <v>0.28274146120787153</v>
      </c>
    </row>
    <row r="167" spans="11:25" x14ac:dyDescent="0.15">
      <c r="K167" s="1" t="s">
        <v>123</v>
      </c>
      <c r="L167" s="7">
        <f>地区別5歳毎!J65</f>
        <v>83</v>
      </c>
      <c r="M167" s="10">
        <f>L167/L176</f>
        <v>4.0806293018682396E-2</v>
      </c>
      <c r="N167" s="7">
        <f>地区別5歳毎!J66</f>
        <v>80</v>
      </c>
      <c r="O167" s="8">
        <f>N167/N176</f>
        <v>3.3514872224549644E-2</v>
      </c>
      <c r="P167" s="7">
        <f t="shared" si="5"/>
        <v>163</v>
      </c>
      <c r="Q167" s="11">
        <f>P167/P176</f>
        <v>3.6869486541506444E-2</v>
      </c>
      <c r="S167" s="1" t="s">
        <v>104</v>
      </c>
      <c r="T167" s="7">
        <f>SUM(L167:L174)</f>
        <v>537</v>
      </c>
      <c r="U167" s="10">
        <f>T167/L176</f>
        <v>0.2640117994100295</v>
      </c>
      <c r="V167" s="7">
        <f>SUM(N167:N174)</f>
        <v>509</v>
      </c>
      <c r="W167" s="8">
        <f>V167/N176</f>
        <v>0.21323837452869712</v>
      </c>
      <c r="X167" s="7">
        <f>SUM(P167:P174)</f>
        <v>1046</v>
      </c>
      <c r="Y167" s="11">
        <f>X167/P176</f>
        <v>0.2365980547387469</v>
      </c>
    </row>
    <row r="168" spans="11:25" x14ac:dyDescent="0.15">
      <c r="K168" s="1" t="s">
        <v>124</v>
      </c>
      <c r="L168" s="7">
        <f>地区別5歳毎!I65</f>
        <v>58</v>
      </c>
      <c r="M168" s="10">
        <f>L168/L176</f>
        <v>2.8515240904621434E-2</v>
      </c>
      <c r="N168" s="7">
        <f>地区別5歳毎!I66</f>
        <v>76</v>
      </c>
      <c r="O168" s="8">
        <f>N168/N176</f>
        <v>3.1839128613322165E-2</v>
      </c>
      <c r="P168" s="7">
        <f t="shared" si="5"/>
        <v>134</v>
      </c>
      <c r="Q168" s="11">
        <f>P168/P176</f>
        <v>3.0309884641483827E-2</v>
      </c>
      <c r="S168" s="1" t="s">
        <v>105</v>
      </c>
      <c r="T168" s="7">
        <f>SUM(L168:L174)</f>
        <v>454</v>
      </c>
      <c r="U168" s="10">
        <f>T168/L176</f>
        <v>0.22320550639134709</v>
      </c>
      <c r="V168" s="7">
        <f>SUM(N168:N174)</f>
        <v>429</v>
      </c>
      <c r="W168" s="8">
        <f>V168/N176</f>
        <v>0.17972350230414746</v>
      </c>
      <c r="X168" s="7">
        <f>SUM(P168:P174)</f>
        <v>883</v>
      </c>
      <c r="Y168" s="11">
        <f>X168/P176</f>
        <v>0.19972856819724044</v>
      </c>
    </row>
    <row r="169" spans="11:25" x14ac:dyDescent="0.15">
      <c r="K169" s="1" t="s">
        <v>125</v>
      </c>
      <c r="L169" s="7">
        <f>地区別5歳毎!H65</f>
        <v>61</v>
      </c>
      <c r="M169" s="10">
        <f>L169/L176</f>
        <v>2.999016715830875E-2</v>
      </c>
      <c r="N169" s="7">
        <f>地区別5歳毎!H66</f>
        <v>48</v>
      </c>
      <c r="O169" s="8">
        <f>N169/N176</f>
        <v>2.0108923334729786E-2</v>
      </c>
      <c r="P169" s="7">
        <f t="shared" si="5"/>
        <v>109</v>
      </c>
      <c r="Q169" s="11">
        <f>P169/P176</f>
        <v>2.4655055417326398E-2</v>
      </c>
      <c r="S169" s="1" t="s">
        <v>106</v>
      </c>
      <c r="T169" s="7">
        <f>SUM(L169:L174)</f>
        <v>396</v>
      </c>
      <c r="U169" s="10">
        <f>T169/L176</f>
        <v>0.19469026548672566</v>
      </c>
      <c r="V169" s="7">
        <f>SUM(N169:N174)</f>
        <v>353</v>
      </c>
      <c r="W169" s="8">
        <f>V169/N176</f>
        <v>0.1478843736908253</v>
      </c>
      <c r="X169" s="7">
        <f>SUM(P169:P174)</f>
        <v>749</v>
      </c>
      <c r="Y169" s="11">
        <f>X169/P176</f>
        <v>0.16941868355575662</v>
      </c>
    </row>
    <row r="170" spans="11:25" x14ac:dyDescent="0.15">
      <c r="K170" s="1" t="s">
        <v>126</v>
      </c>
      <c r="L170" s="7">
        <f>地区別5歳毎!G65</f>
        <v>70</v>
      </c>
      <c r="M170" s="10">
        <f>L170/L176</f>
        <v>3.44149459193707E-2</v>
      </c>
      <c r="N170" s="7">
        <f>地区別5歳毎!G66</f>
        <v>57</v>
      </c>
      <c r="O170" s="8">
        <f>N170/N176</f>
        <v>2.387934645999162E-2</v>
      </c>
      <c r="P170" s="7">
        <f t="shared" si="5"/>
        <v>127</v>
      </c>
      <c r="Q170" s="11">
        <f>P170/P176</f>
        <v>2.8726532458719745E-2</v>
      </c>
      <c r="S170" s="1" t="s">
        <v>107</v>
      </c>
      <c r="T170" s="7">
        <f>SUM(L170:L174)</f>
        <v>335</v>
      </c>
      <c r="U170" s="10">
        <f>T170/L176</f>
        <v>0.16470009832841692</v>
      </c>
      <c r="V170" s="7">
        <f>SUM(N170:N174)</f>
        <v>305</v>
      </c>
      <c r="W170" s="8">
        <f>V170/N176</f>
        <v>0.12777545035609553</v>
      </c>
      <c r="X170" s="7">
        <f>SUM(P170:P174)</f>
        <v>640</v>
      </c>
      <c r="Y170" s="11">
        <f>X170/P176</f>
        <v>0.14476362813843022</v>
      </c>
    </row>
    <row r="171" spans="11:25" x14ac:dyDescent="0.15">
      <c r="K171" s="1" t="s">
        <v>127</v>
      </c>
      <c r="L171" s="7">
        <f>地区別5歳毎!F65</f>
        <v>78</v>
      </c>
      <c r="M171" s="10">
        <f>L171/L176</f>
        <v>3.8348082595870206E-2</v>
      </c>
      <c r="N171" s="7">
        <f>地区別5歳毎!F66</f>
        <v>88</v>
      </c>
      <c r="O171" s="8">
        <f>N171/N176</f>
        <v>3.6866359447004608E-2</v>
      </c>
      <c r="P171" s="7">
        <f t="shared" si="5"/>
        <v>166</v>
      </c>
      <c r="Q171" s="11">
        <f>P171/P176</f>
        <v>3.754806604840534E-2</v>
      </c>
      <c r="S171" s="1" t="s">
        <v>108</v>
      </c>
      <c r="T171" s="7">
        <f>SUM(L171:L174)</f>
        <v>265</v>
      </c>
      <c r="U171" s="10">
        <f>T171/L176</f>
        <v>0.1302851524090462</v>
      </c>
      <c r="V171" s="7">
        <f>SUM(N171:N174)</f>
        <v>248</v>
      </c>
      <c r="W171" s="8">
        <f>V171/N176</f>
        <v>0.1038961038961039</v>
      </c>
      <c r="X171" s="7">
        <f>SUM(P171:P174)</f>
        <v>513</v>
      </c>
      <c r="Y171" s="11">
        <f>X171/P176</f>
        <v>0.11603709567971048</v>
      </c>
    </row>
    <row r="172" spans="11:25" x14ac:dyDescent="0.15">
      <c r="K172" s="1" t="s">
        <v>128</v>
      </c>
      <c r="L172" s="7">
        <f>地区別5歳毎!E65</f>
        <v>68</v>
      </c>
      <c r="M172" s="10">
        <f>L172/L176</f>
        <v>3.3431661750245818E-2</v>
      </c>
      <c r="N172" s="7">
        <f>地区別5歳毎!E66</f>
        <v>76</v>
      </c>
      <c r="O172" s="8">
        <f>N172/N176</f>
        <v>3.1839128613322165E-2</v>
      </c>
      <c r="P172" s="7">
        <f t="shared" si="5"/>
        <v>144</v>
      </c>
      <c r="Q172" s="11">
        <f>P172/P176</f>
        <v>3.2571816331146801E-2</v>
      </c>
      <c r="S172" s="1" t="s">
        <v>109</v>
      </c>
      <c r="T172" s="7">
        <f>SUM(L172:L174)</f>
        <v>187</v>
      </c>
      <c r="U172" s="10">
        <f>T172/L176</f>
        <v>9.1937069813176009E-2</v>
      </c>
      <c r="V172" s="7">
        <f>SUM(N172:N174)</f>
        <v>160</v>
      </c>
      <c r="W172" s="8">
        <f>V172/N176</f>
        <v>6.7029744449099288E-2</v>
      </c>
      <c r="X172" s="7">
        <f>SUM(P172:P174)</f>
        <v>347</v>
      </c>
      <c r="Y172" s="11">
        <f>X172/P176</f>
        <v>7.8489029631305135E-2</v>
      </c>
    </row>
    <row r="173" spans="11:25" x14ac:dyDescent="0.15">
      <c r="K173" s="1" t="s">
        <v>129</v>
      </c>
      <c r="L173" s="7">
        <f>地区別5歳毎!D65</f>
        <v>71</v>
      </c>
      <c r="M173" s="10">
        <f>L173/L176</f>
        <v>3.4906588003933134E-2</v>
      </c>
      <c r="N173" s="7">
        <f>地区別5歳毎!D66</f>
        <v>48</v>
      </c>
      <c r="O173" s="8">
        <f>N173/N176</f>
        <v>2.0108923334729786E-2</v>
      </c>
      <c r="P173" s="7">
        <f t="shared" si="5"/>
        <v>119</v>
      </c>
      <c r="Q173" s="11">
        <f>P173/P176</f>
        <v>2.6916987106989369E-2</v>
      </c>
      <c r="S173" s="1" t="s">
        <v>3</v>
      </c>
      <c r="T173" s="7">
        <f>SUM(L173:L174)</f>
        <v>119</v>
      </c>
      <c r="U173" s="10">
        <f>T173/L176</f>
        <v>5.8505408062930184E-2</v>
      </c>
      <c r="V173" s="7">
        <f>SUM(N173:N174)</f>
        <v>84</v>
      </c>
      <c r="W173" s="8">
        <f>V173/N176</f>
        <v>3.519061583577713E-2</v>
      </c>
      <c r="X173" s="7">
        <f>SUM(P173:P174)</f>
        <v>203</v>
      </c>
      <c r="Y173" s="11">
        <f>X173/P176</f>
        <v>4.5917213300158334E-2</v>
      </c>
    </row>
    <row r="174" spans="11:25" x14ac:dyDescent="0.15">
      <c r="K174" s="1" t="s">
        <v>130</v>
      </c>
      <c r="L174" s="7">
        <f>地区別5歳毎!C65</f>
        <v>48</v>
      </c>
      <c r="M174" s="10">
        <f>L174/L176</f>
        <v>2.359882005899705E-2</v>
      </c>
      <c r="N174" s="7">
        <f>地区別5歳毎!C66</f>
        <v>36</v>
      </c>
      <c r="O174" s="8">
        <f>N174/N176</f>
        <v>1.508169250104734E-2</v>
      </c>
      <c r="P174" s="7">
        <f t="shared" si="5"/>
        <v>84</v>
      </c>
      <c r="Q174" s="11">
        <f>P174/P176</f>
        <v>1.9000226193168965E-2</v>
      </c>
      <c r="S174" s="1" t="s">
        <v>110</v>
      </c>
      <c r="T174" s="7">
        <f>SUM(L174:L174)</f>
        <v>48</v>
      </c>
      <c r="U174" s="10">
        <f>T174/L176</f>
        <v>2.359882005899705E-2</v>
      </c>
      <c r="V174" s="7">
        <f>SUM(N174:N174)</f>
        <v>36</v>
      </c>
      <c r="W174" s="8">
        <f>V174/N176</f>
        <v>1.508169250104734E-2</v>
      </c>
      <c r="X174" s="7">
        <f>SUM(P174:P174)</f>
        <v>84</v>
      </c>
      <c r="Y174" s="11">
        <f>X174/P176</f>
        <v>1.9000226193168965E-2</v>
      </c>
    </row>
    <row r="175" spans="11:25" x14ac:dyDescent="0.15">
      <c r="K175" s="1"/>
    </row>
    <row r="176" spans="11:25" x14ac:dyDescent="0.15">
      <c r="K176" s="1"/>
      <c r="L176" s="7">
        <f>SUM(L154:L174)</f>
        <v>2034</v>
      </c>
      <c r="M176" s="6"/>
      <c r="N176" s="7">
        <f>SUM(N154:N174)</f>
        <v>2387</v>
      </c>
      <c r="O176" s="2"/>
      <c r="P176" s="7">
        <f>SUM(P154:P174)</f>
        <v>4421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9</v>
      </c>
      <c r="M184" s="10">
        <f>L184/L206</f>
        <v>1.4189093316937048E-4</v>
      </c>
      <c r="N184" s="7">
        <f>地区別5歳毎!W69</f>
        <v>127</v>
      </c>
      <c r="O184" s="8">
        <f>N184/N206</f>
        <v>1.8447236545863898E-3</v>
      </c>
      <c r="P184" s="7">
        <f t="shared" ref="P184:P204" si="6">L184+N184</f>
        <v>136</v>
      </c>
      <c r="Q184" s="11">
        <f>P184/P206</f>
        <v>1.0281688011249375E-3</v>
      </c>
      <c r="S184" s="1" t="s">
        <v>1</v>
      </c>
      <c r="T184" s="7">
        <f>SUM(L184:L184)</f>
        <v>9</v>
      </c>
      <c r="U184" s="10">
        <f>T184/L206</f>
        <v>1.4189093316937048E-4</v>
      </c>
      <c r="V184" s="7">
        <f>SUM(N184:N184)</f>
        <v>127</v>
      </c>
      <c r="W184" s="8">
        <f>V184/N206</f>
        <v>1.8447236545863898E-3</v>
      </c>
      <c r="X184" s="7">
        <f>SUM(P184:P184)</f>
        <v>136</v>
      </c>
      <c r="Y184" s="11">
        <f>X184/P206</f>
        <v>1.0281688011249375E-3</v>
      </c>
    </row>
    <row r="185" spans="2:25" x14ac:dyDescent="0.15">
      <c r="K185" s="1" t="s">
        <v>111</v>
      </c>
      <c r="L185" s="7">
        <f>地区別5歳毎!V68</f>
        <v>147</v>
      </c>
      <c r="M185" s="10">
        <f>L185/L206</f>
        <v>2.3175519084330512E-3</v>
      </c>
      <c r="N185" s="7">
        <f>地区別5歳毎!V69</f>
        <v>662</v>
      </c>
      <c r="O185" s="8">
        <f>N185/N206</f>
        <v>9.6158036168203943E-3</v>
      </c>
      <c r="P185" s="7">
        <f t="shared" si="6"/>
        <v>809</v>
      </c>
      <c r="Q185" s="11">
        <f>P185/P206</f>
        <v>6.116092353750548E-3</v>
      </c>
      <c r="S185" s="1" t="s">
        <v>136</v>
      </c>
      <c r="T185" s="7">
        <f>SUM(L184:L185)</f>
        <v>156</v>
      </c>
      <c r="U185" s="10">
        <f>T185/L206</f>
        <v>2.4594428416024215E-3</v>
      </c>
      <c r="V185" s="7">
        <f>SUM(N184:N185)</f>
        <v>789</v>
      </c>
      <c r="W185" s="8">
        <f>V185/N206</f>
        <v>1.1460527271406784E-2</v>
      </c>
      <c r="X185" s="7">
        <f>SUM(P184:P185)</f>
        <v>945</v>
      </c>
      <c r="Y185" s="11">
        <f>X185/P206</f>
        <v>7.1442611548754855E-3</v>
      </c>
    </row>
    <row r="186" spans="2:25" x14ac:dyDescent="0.15">
      <c r="K186" s="1" t="s">
        <v>112</v>
      </c>
      <c r="L186" s="7">
        <f>地区別5歳毎!U68</f>
        <v>661</v>
      </c>
      <c r="M186" s="10">
        <f>L186/L206</f>
        <v>1.042110075832821E-2</v>
      </c>
      <c r="N186" s="7">
        <f>地区別5歳毎!U69</f>
        <v>1774</v>
      </c>
      <c r="O186" s="8">
        <f>N186/N206</f>
        <v>2.5768029631781538E-2</v>
      </c>
      <c r="P186" s="7">
        <f t="shared" si="6"/>
        <v>2435</v>
      </c>
      <c r="Q186" s="11">
        <f>P186/P206</f>
        <v>1.8408757578964877E-2</v>
      </c>
      <c r="S186" s="1" t="s">
        <v>137</v>
      </c>
      <c r="T186" s="7">
        <f>SUM(L184:L186)</f>
        <v>817</v>
      </c>
      <c r="U186" s="10">
        <f>T186/L206</f>
        <v>1.2880543599930631E-2</v>
      </c>
      <c r="V186" s="7">
        <f>SUM(N184:N186)</f>
        <v>2563</v>
      </c>
      <c r="W186" s="8">
        <f>V186/N206</f>
        <v>3.7228556903188319E-2</v>
      </c>
      <c r="X186" s="7">
        <f>SUM(P184:P186)</f>
        <v>3380</v>
      </c>
      <c r="Y186" s="11">
        <f>X186/P206</f>
        <v>2.555301873384036E-2</v>
      </c>
    </row>
    <row r="187" spans="2:25" x14ac:dyDescent="0.15">
      <c r="K187" s="1" t="s">
        <v>113</v>
      </c>
      <c r="L187" s="7">
        <f>地区別5歳毎!T68</f>
        <v>1528</v>
      </c>
      <c r="M187" s="10">
        <f>L187/L206</f>
        <v>2.40899273203109E-2</v>
      </c>
      <c r="N187" s="7">
        <f>地区別5歳毎!T69</f>
        <v>2836</v>
      </c>
      <c r="O187" s="8">
        <f>N187/N206</f>
        <v>4.1193986491393712E-2</v>
      </c>
      <c r="P187" s="7">
        <f t="shared" si="6"/>
        <v>4364</v>
      </c>
      <c r="Q187" s="11">
        <f>P187/P206</f>
        <v>3.2992122412567854E-2</v>
      </c>
      <c r="S187" s="1" t="s">
        <v>138</v>
      </c>
      <c r="T187" s="7">
        <f>SUM(L184:L187)</f>
        <v>2345</v>
      </c>
      <c r="U187" s="10">
        <f>T187/L206</f>
        <v>3.6970470920241527E-2</v>
      </c>
      <c r="V187" s="7">
        <f>SUM(N184:N187)</f>
        <v>5399</v>
      </c>
      <c r="W187" s="8">
        <f>V187/N206</f>
        <v>7.8422543394582031E-2</v>
      </c>
      <c r="X187" s="7">
        <f>SUM(P184:P187)</f>
        <v>7744</v>
      </c>
      <c r="Y187" s="11">
        <f>X187/P206</f>
        <v>5.8545141146408214E-2</v>
      </c>
    </row>
    <row r="188" spans="2:25" x14ac:dyDescent="0.15">
      <c r="K188" s="1" t="s">
        <v>114</v>
      </c>
      <c r="L188" s="7">
        <f>地区別5歳毎!S68</f>
        <v>2526</v>
      </c>
      <c r="M188" s="10">
        <f>L188/L206</f>
        <v>3.9824055242869978E-2</v>
      </c>
      <c r="N188" s="7">
        <f>地区別5歳毎!S69</f>
        <v>3757</v>
      </c>
      <c r="O188" s="8">
        <f>N188/N206</f>
        <v>5.4571864332921778E-2</v>
      </c>
      <c r="P188" s="7">
        <f t="shared" si="6"/>
        <v>6283</v>
      </c>
      <c r="Q188" s="11">
        <f>P188/P206</f>
        <v>4.749988659902929E-2</v>
      </c>
      <c r="S188" s="1" t="s">
        <v>139</v>
      </c>
      <c r="T188" s="7">
        <f>SUM(L184:L188)</f>
        <v>4871</v>
      </c>
      <c r="U188" s="10">
        <f>T188/L206</f>
        <v>7.6794526163111512E-2</v>
      </c>
      <c r="V188" s="7">
        <f>SUM(N184:N188)</f>
        <v>9156</v>
      </c>
      <c r="W188" s="8">
        <f>V188/N206</f>
        <v>0.13299440772750382</v>
      </c>
      <c r="X188" s="7">
        <f>SUM(P184:P188)</f>
        <v>14027</v>
      </c>
      <c r="Y188" s="11">
        <f>X188/P206</f>
        <v>0.1060450277454375</v>
      </c>
    </row>
    <row r="189" spans="2:25" x14ac:dyDescent="0.15">
      <c r="K189" s="1" t="s">
        <v>115</v>
      </c>
      <c r="L189" s="7">
        <f>地区別5歳毎!R68</f>
        <v>3861</v>
      </c>
      <c r="M189" s="10">
        <f>L189/L206</f>
        <v>6.0871210329659933E-2</v>
      </c>
      <c r="N189" s="7">
        <f>地区別5歳毎!R69</f>
        <v>4695</v>
      </c>
      <c r="O189" s="8">
        <f>N189/N206</f>
        <v>6.8196673687268505E-2</v>
      </c>
      <c r="P189" s="7">
        <f t="shared" si="6"/>
        <v>8556</v>
      </c>
      <c r="Q189" s="11">
        <f>P189/P206</f>
        <v>6.4683913694301223E-2</v>
      </c>
      <c r="S189" s="1" t="s">
        <v>140</v>
      </c>
      <c r="T189" s="7">
        <f>SUM(L184:L189)</f>
        <v>8732</v>
      </c>
      <c r="U189" s="10">
        <f>T189/L206</f>
        <v>0.13766573649277145</v>
      </c>
      <c r="V189" s="7">
        <f>SUM(N184:N189)</f>
        <v>13851</v>
      </c>
      <c r="W189" s="8">
        <f>V189/N206</f>
        <v>0.20119108141477232</v>
      </c>
      <c r="X189" s="7">
        <f>SUM(P184:P189)</f>
        <v>22583</v>
      </c>
      <c r="Y189" s="11">
        <f>X189/P206</f>
        <v>0.17072894143973871</v>
      </c>
    </row>
    <row r="190" spans="2:25" x14ac:dyDescent="0.15">
      <c r="K190" s="1" t="s">
        <v>116</v>
      </c>
      <c r="L190" s="7">
        <f>地区別5歳毎!Q68</f>
        <v>4795</v>
      </c>
      <c r="M190" s="10">
        <f>L190/L206</f>
        <v>7.5596336060792385E-2</v>
      </c>
      <c r="N190" s="7">
        <f>地区別5歳毎!Q69</f>
        <v>5364</v>
      </c>
      <c r="O190" s="8">
        <f>N190/N206</f>
        <v>7.7914154985837758E-2</v>
      </c>
      <c r="P190" s="7">
        <f t="shared" si="6"/>
        <v>10159</v>
      </c>
      <c r="Q190" s="11">
        <f>P190/P206</f>
        <v>7.6802697431090014E-2</v>
      </c>
      <c r="S190" s="1" t="s">
        <v>141</v>
      </c>
      <c r="T190" s="7">
        <f>SUM(L184:L190)</f>
        <v>13527</v>
      </c>
      <c r="U190" s="10">
        <f>T190/L206</f>
        <v>0.21326207255356383</v>
      </c>
      <c r="V190" s="7">
        <f>SUM(N184:N190)</f>
        <v>19215</v>
      </c>
      <c r="W190" s="8">
        <f>V190/N206</f>
        <v>0.27910523640061008</v>
      </c>
      <c r="X190" s="7">
        <f>SUM(P184:P190)</f>
        <v>32742</v>
      </c>
      <c r="Y190" s="11">
        <f>X190/P206</f>
        <v>0.24753163887082874</v>
      </c>
    </row>
    <row r="191" spans="2:25" x14ac:dyDescent="0.15">
      <c r="K191" s="1" t="s">
        <v>117</v>
      </c>
      <c r="L191" s="7">
        <f>地区別5歳毎!P68</f>
        <v>4457</v>
      </c>
      <c r="M191" s="10">
        <f>L191/L206</f>
        <v>7.0267543237320471E-2</v>
      </c>
      <c r="N191" s="7">
        <f>地区別5歳毎!P69</f>
        <v>4689</v>
      </c>
      <c r="O191" s="8">
        <f>N191/N206</f>
        <v>6.8109521388626623E-2</v>
      </c>
      <c r="P191" s="7">
        <f t="shared" si="6"/>
        <v>9146</v>
      </c>
      <c r="Q191" s="11">
        <f>P191/P206</f>
        <v>6.9144351875652058E-2</v>
      </c>
      <c r="S191" s="1" t="s">
        <v>142</v>
      </c>
      <c r="T191" s="7">
        <f>SUM(L184:L191)</f>
        <v>17984</v>
      </c>
      <c r="U191" s="10">
        <f>T191/L206</f>
        <v>0.28352961579088432</v>
      </c>
      <c r="V191" s="7">
        <f>SUM(N184:N191)</f>
        <v>23904</v>
      </c>
      <c r="W191" s="8">
        <f>V191/N206</f>
        <v>0.34721475778923672</v>
      </c>
      <c r="X191" s="7">
        <f>SUM(P184:P191)</f>
        <v>41888</v>
      </c>
      <c r="Y191" s="11">
        <f>X191/P206</f>
        <v>0.31667599074648078</v>
      </c>
    </row>
    <row r="192" spans="2:25" x14ac:dyDescent="0.15">
      <c r="K192" s="1" t="s">
        <v>118</v>
      </c>
      <c r="L192" s="7">
        <f>地区別5歳毎!O68</f>
        <v>4191</v>
      </c>
      <c r="M192" s="10">
        <f>L192/L206</f>
        <v>6.6073877879203519E-2</v>
      </c>
      <c r="N192" s="7">
        <f>地区別5歳毎!O69</f>
        <v>4699</v>
      </c>
      <c r="O192" s="8">
        <f>N192/N206</f>
        <v>6.8254775219696417E-2</v>
      </c>
      <c r="P192" s="7">
        <f t="shared" si="6"/>
        <v>8890</v>
      </c>
      <c r="Q192" s="11">
        <f>P192/P206</f>
        <v>6.7208975308828647E-2</v>
      </c>
      <c r="S192" s="1" t="s">
        <v>143</v>
      </c>
      <c r="T192" s="7">
        <f>SUM(L184:L192)</f>
        <v>22175</v>
      </c>
      <c r="U192" s="10">
        <f>T192/L206</f>
        <v>0.34960349367008781</v>
      </c>
      <c r="V192" s="7">
        <f>SUM(N184:N192)</f>
        <v>28603</v>
      </c>
      <c r="W192" s="8">
        <f>V192/N206</f>
        <v>0.41546953300893313</v>
      </c>
      <c r="X192" s="7">
        <f>SUM(P184:P192)</f>
        <v>50778</v>
      </c>
      <c r="Y192" s="11">
        <f>X192/P206</f>
        <v>0.38388496605530942</v>
      </c>
    </row>
    <row r="193" spans="11:25" x14ac:dyDescent="0.15">
      <c r="K193" s="1" t="s">
        <v>119</v>
      </c>
      <c r="L193" s="7">
        <f>地区別5歳毎!N68</f>
        <v>4062</v>
      </c>
      <c r="M193" s="10">
        <f>L193/L206</f>
        <v>6.4040107837109214E-2</v>
      </c>
      <c r="N193" s="7">
        <f>地区別5歳毎!N69</f>
        <v>4474</v>
      </c>
      <c r="O193" s="8">
        <f>N193/N206</f>
        <v>6.4986564020626039E-2</v>
      </c>
      <c r="P193" s="7">
        <f t="shared" si="6"/>
        <v>8536</v>
      </c>
      <c r="Q193" s="11">
        <f>P193/P206</f>
        <v>6.453271240001815E-2</v>
      </c>
      <c r="S193" s="1" t="s">
        <v>144</v>
      </c>
      <c r="T193" s="7">
        <f>SUM(L184:L193)</f>
        <v>26237</v>
      </c>
      <c r="U193" s="10">
        <f>T193/L206</f>
        <v>0.41364360150719703</v>
      </c>
      <c r="V193" s="7">
        <f>SUM(N184:N193)</f>
        <v>33077</v>
      </c>
      <c r="W193" s="8">
        <f>V193/N206</f>
        <v>0.48045609702955916</v>
      </c>
      <c r="X193" s="7">
        <f>SUM(P184:P193)</f>
        <v>59314</v>
      </c>
      <c r="Y193" s="11">
        <f>X193/P206</f>
        <v>0.4484176784553276</v>
      </c>
    </row>
    <row r="194" spans="11:25" x14ac:dyDescent="0.15">
      <c r="K194" s="1" t="s">
        <v>120</v>
      </c>
      <c r="L194" s="7">
        <f>地区別5歳毎!M68</f>
        <v>4663</v>
      </c>
      <c r="M194" s="10">
        <f>L194/L206</f>
        <v>7.3515269040974954E-2</v>
      </c>
      <c r="N194" s="7">
        <f>地区別5歳毎!M69</f>
        <v>4821</v>
      </c>
      <c r="O194" s="8">
        <f>N194/N206</f>
        <v>7.0026871958747919E-2</v>
      </c>
      <c r="P194" s="7">
        <f t="shared" si="6"/>
        <v>9484</v>
      </c>
      <c r="Q194" s="11">
        <f>P194/P206</f>
        <v>7.1699653749036085E-2</v>
      </c>
      <c r="S194" s="1" t="s">
        <v>145</v>
      </c>
      <c r="T194" s="7">
        <f>SUM(L184:L194)</f>
        <v>30900</v>
      </c>
      <c r="U194" s="10">
        <f>T194/L206</f>
        <v>0.48715887054817197</v>
      </c>
      <c r="V194" s="7">
        <f>SUM(N184:N194)</f>
        <v>37898</v>
      </c>
      <c r="W194" s="8">
        <f>V194/N206</f>
        <v>0.55048296898830706</v>
      </c>
      <c r="X194" s="7">
        <f>SUM(P184:P194)</f>
        <v>68798</v>
      </c>
      <c r="Y194" s="11">
        <f>X194/P206</f>
        <v>0.52011733220436362</v>
      </c>
    </row>
    <row r="195" spans="11:25" x14ac:dyDescent="0.15">
      <c r="K195" s="1" t="s">
        <v>121</v>
      </c>
      <c r="L195" s="7">
        <f>地区別5歳毎!L68</f>
        <v>4300</v>
      </c>
      <c r="M195" s="10">
        <f>L195/L206</f>
        <v>6.7792334736477E-2</v>
      </c>
      <c r="N195" s="7">
        <f>地区別5歳毎!L69</f>
        <v>4419</v>
      </c>
      <c r="O195" s="8">
        <f>N195/N206</f>
        <v>6.4187667949742178E-2</v>
      </c>
      <c r="P195" s="7">
        <f t="shared" si="6"/>
        <v>8719</v>
      </c>
      <c r="Q195" s="11">
        <f>P195/P206</f>
        <v>6.5916204242708318E-2</v>
      </c>
      <c r="S195" s="1" t="s">
        <v>146</v>
      </c>
      <c r="T195" s="7">
        <f>SUM(L184:L195)</f>
        <v>35200</v>
      </c>
      <c r="U195" s="10">
        <f>T195/L206</f>
        <v>0.55495120528464903</v>
      </c>
      <c r="V195" s="7">
        <f>SUM(N184:N195)</f>
        <v>42317</v>
      </c>
      <c r="W195" s="8">
        <f>V195/N206</f>
        <v>0.61467063693804924</v>
      </c>
      <c r="X195" s="7">
        <f>SUM(P184:P195)</f>
        <v>77517</v>
      </c>
      <c r="Y195" s="11">
        <f>X195/P206</f>
        <v>0.58603353644707201</v>
      </c>
    </row>
    <row r="196" spans="11:25" x14ac:dyDescent="0.15">
      <c r="K196" s="1" t="s">
        <v>122</v>
      </c>
      <c r="L196" s="7">
        <f>地区別5歳毎!K68</f>
        <v>3930</v>
      </c>
      <c r="M196" s="10">
        <f>L196/L206</f>
        <v>6.1959040817291776E-2</v>
      </c>
      <c r="N196" s="7">
        <f>地区別5歳毎!K69</f>
        <v>3999</v>
      </c>
      <c r="O196" s="8">
        <f>N196/N206</f>
        <v>5.8087007044810804E-2</v>
      </c>
      <c r="P196" s="7">
        <f t="shared" si="6"/>
        <v>7929</v>
      </c>
      <c r="Q196" s="11">
        <f>P196/P206</f>
        <v>5.9943753118526698E-2</v>
      </c>
      <c r="S196" s="1" t="s">
        <v>103</v>
      </c>
      <c r="T196" s="7">
        <f>SUM(L196:L204)</f>
        <v>28229</v>
      </c>
      <c r="U196" s="10">
        <f>T196/L206</f>
        <v>0.44504879471535103</v>
      </c>
      <c r="V196" s="7">
        <f>SUM(N196:N204)</f>
        <v>26528</v>
      </c>
      <c r="W196" s="8">
        <f>V196/N206</f>
        <v>0.38532936306195076</v>
      </c>
      <c r="X196" s="7">
        <f>SUM(P196:P204)</f>
        <v>54757</v>
      </c>
      <c r="Y196" s="11">
        <f>X196/P206</f>
        <v>0.41396646355292799</v>
      </c>
    </row>
    <row r="197" spans="11:25" x14ac:dyDescent="0.15">
      <c r="K197" s="1" t="s">
        <v>123</v>
      </c>
      <c r="L197" s="7">
        <f>地区別5歳毎!J68</f>
        <v>3368</v>
      </c>
      <c r="M197" s="10">
        <f>L197/L206</f>
        <v>5.3098740323826638E-2</v>
      </c>
      <c r="N197" s="7">
        <f>地区別5歳毎!J69</f>
        <v>3404</v>
      </c>
      <c r="O197" s="8">
        <f>N197/N206</f>
        <v>4.9444404096158037E-2</v>
      </c>
      <c r="P197" s="7">
        <f t="shared" si="6"/>
        <v>6772</v>
      </c>
      <c r="Q197" s="11">
        <f>P197/P206</f>
        <v>5.1196758244250573E-2</v>
      </c>
      <c r="S197" s="1" t="s">
        <v>104</v>
      </c>
      <c r="T197" s="7">
        <f>SUM(L197:L204)</f>
        <v>24299</v>
      </c>
      <c r="U197" s="10">
        <f>T197/L206</f>
        <v>0.38308975389805927</v>
      </c>
      <c r="V197" s="7">
        <f>SUM(N197:N204)</f>
        <v>22529</v>
      </c>
      <c r="W197" s="8">
        <f>V197/N206</f>
        <v>0.32724235601713997</v>
      </c>
      <c r="X197" s="7">
        <f>SUM(P197:P204)</f>
        <v>46828</v>
      </c>
      <c r="Y197" s="11">
        <f>X197/P206</f>
        <v>0.35402271043440131</v>
      </c>
    </row>
    <row r="198" spans="11:25" x14ac:dyDescent="0.15">
      <c r="K198" s="1" t="s">
        <v>124</v>
      </c>
      <c r="L198" s="7">
        <f>地区別5歳毎!I68</f>
        <v>3056</v>
      </c>
      <c r="M198" s="10">
        <f>L198/L206</f>
        <v>4.81798546406218E-2</v>
      </c>
      <c r="N198" s="7">
        <f>地区別5歳毎!I69</f>
        <v>2861</v>
      </c>
      <c r="O198" s="8">
        <f>N198/N206</f>
        <v>4.1557121069068198E-2</v>
      </c>
      <c r="P198" s="7">
        <f t="shared" si="6"/>
        <v>5917</v>
      </c>
      <c r="Q198" s="11">
        <f>P198/P206</f>
        <v>4.4732902913648939E-2</v>
      </c>
      <c r="S198" s="1" t="s">
        <v>105</v>
      </c>
      <c r="T198" s="7">
        <f>SUM(L198:L204)</f>
        <v>20931</v>
      </c>
      <c r="U198" s="10">
        <f>T198/L206</f>
        <v>0.32999101357423261</v>
      </c>
      <c r="V198" s="7">
        <f>SUM(N198:N204)</f>
        <v>19125</v>
      </c>
      <c r="W198" s="8">
        <f>V198/N206</f>
        <v>0.27779795192098189</v>
      </c>
      <c r="X198" s="7">
        <f>SUM(P198:P204)</f>
        <v>40056</v>
      </c>
      <c r="Y198" s="11">
        <f>X198/P206</f>
        <v>0.30282595219015074</v>
      </c>
    </row>
    <row r="199" spans="11:25" x14ac:dyDescent="0.15">
      <c r="K199" s="1" t="s">
        <v>125</v>
      </c>
      <c r="L199" s="7">
        <f>地区別5歳毎!H68</f>
        <v>2889</v>
      </c>
      <c r="M199" s="10">
        <f>L199/L206</f>
        <v>4.5546989547367925E-2</v>
      </c>
      <c r="N199" s="7">
        <f>地区別5歳毎!H69</f>
        <v>2522</v>
      </c>
      <c r="O199" s="8">
        <f>N199/N206</f>
        <v>3.6633016195802164E-2</v>
      </c>
      <c r="P199" s="7">
        <f t="shared" si="6"/>
        <v>5411</v>
      </c>
      <c r="Q199" s="11">
        <f>P199/P206</f>
        <v>4.0907510168287038E-2</v>
      </c>
      <c r="S199" s="1" t="s">
        <v>106</v>
      </c>
      <c r="T199" s="7">
        <f>SUM(L199:L204)</f>
        <v>17875</v>
      </c>
      <c r="U199" s="10">
        <f>T199/L206</f>
        <v>0.28181115893361081</v>
      </c>
      <c r="V199" s="7">
        <f>SUM(N199:N204)</f>
        <v>16264</v>
      </c>
      <c r="W199" s="8">
        <f>V199/N206</f>
        <v>0.23624083085191372</v>
      </c>
      <c r="X199" s="7">
        <f>SUM(P199:P204)</f>
        <v>34139</v>
      </c>
      <c r="Y199" s="11">
        <f>X199/P206</f>
        <v>0.25809304927650178</v>
      </c>
    </row>
    <row r="200" spans="11:25" x14ac:dyDescent="0.15">
      <c r="K200" s="1" t="s">
        <v>126</v>
      </c>
      <c r="L200" s="7">
        <f>地区別5歳毎!G68</f>
        <v>2871</v>
      </c>
      <c r="M200" s="10">
        <f>L200/L206</f>
        <v>4.5263207681029184E-2</v>
      </c>
      <c r="N200" s="7">
        <f>地区別5歳毎!G69</f>
        <v>2517</v>
      </c>
      <c r="O200" s="8">
        <f>N200/N206</f>
        <v>3.6560389280267266E-2</v>
      </c>
      <c r="P200" s="7">
        <f t="shared" si="6"/>
        <v>5388</v>
      </c>
      <c r="Q200" s="11">
        <f>P200/P206</f>
        <v>4.0733628679861501E-2</v>
      </c>
      <c r="S200" s="1" t="s">
        <v>107</v>
      </c>
      <c r="T200" s="7">
        <f>SUM(L200:L204)</f>
        <v>14986</v>
      </c>
      <c r="U200" s="10">
        <f>T200/L206</f>
        <v>0.23626416938624289</v>
      </c>
      <c r="V200" s="7">
        <f>SUM(N200:N204)</f>
        <v>13742</v>
      </c>
      <c r="W200" s="8">
        <f>V200/N206</f>
        <v>0.19960781465611155</v>
      </c>
      <c r="X200" s="7">
        <f>SUM(P200:P204)</f>
        <v>28728</v>
      </c>
      <c r="Y200" s="11">
        <f>X200/P206</f>
        <v>0.21718553910821475</v>
      </c>
    </row>
    <row r="201" spans="11:25" x14ac:dyDescent="0.15">
      <c r="K201" s="1" t="s">
        <v>127</v>
      </c>
      <c r="L201" s="7">
        <f>地区別5歳毎!F68</f>
        <v>3303</v>
      </c>
      <c r="M201" s="10">
        <f>L201/L206</f>
        <v>5.2073972473158966E-2</v>
      </c>
      <c r="N201" s="7">
        <f>地区別5歳毎!F69</f>
        <v>3004</v>
      </c>
      <c r="O201" s="8">
        <f>N201/N206</f>
        <v>4.3634250853366259E-2</v>
      </c>
      <c r="P201" s="7">
        <f t="shared" si="6"/>
        <v>6307</v>
      </c>
      <c r="Q201" s="11">
        <f>P201/P206</f>
        <v>4.7681328152168981E-2</v>
      </c>
      <c r="S201" s="1" t="s">
        <v>108</v>
      </c>
      <c r="T201" s="7">
        <f>SUM(L201:L204)</f>
        <v>12115</v>
      </c>
      <c r="U201" s="10">
        <f>T201/L206</f>
        <v>0.19100096170521369</v>
      </c>
      <c r="V201" s="7">
        <f>SUM(N201:N204)</f>
        <v>11225</v>
      </c>
      <c r="W201" s="8">
        <f>V201/N206</f>
        <v>0.1630474253758443</v>
      </c>
      <c r="X201" s="7">
        <f>SUM(P201:P204)</f>
        <v>23340</v>
      </c>
      <c r="Y201" s="11">
        <f>X201/P206</f>
        <v>0.17645191042835326</v>
      </c>
    </row>
    <row r="202" spans="11:25" x14ac:dyDescent="0.15">
      <c r="K202" s="1" t="s">
        <v>128</v>
      </c>
      <c r="L202" s="7">
        <f>地区別5歳毎!E68</f>
        <v>3331</v>
      </c>
      <c r="M202" s="10">
        <f>L202/L206</f>
        <v>5.2515410931908119E-2</v>
      </c>
      <c r="N202" s="7">
        <f>地区別5歳毎!E69</f>
        <v>3132</v>
      </c>
      <c r="O202" s="8">
        <f>N202/N206</f>
        <v>4.5493499891059629E-2</v>
      </c>
      <c r="P202" s="7">
        <f t="shared" si="6"/>
        <v>6463</v>
      </c>
      <c r="Q202" s="11">
        <f>P202/P206</f>
        <v>4.8860698247577002E-2</v>
      </c>
      <c r="S202" s="1" t="s">
        <v>109</v>
      </c>
      <c r="T202" s="7">
        <f>SUM(L202:L204)</f>
        <v>8812</v>
      </c>
      <c r="U202" s="10">
        <f>T202/L206</f>
        <v>0.13892698923205474</v>
      </c>
      <c r="V202" s="7">
        <f>SUM(N202:N204)</f>
        <v>8221</v>
      </c>
      <c r="W202" s="8">
        <f>V202/N206</f>
        <v>0.11941317452247803</v>
      </c>
      <c r="X202" s="7">
        <f>SUM(P202:P204)</f>
        <v>17033</v>
      </c>
      <c r="Y202" s="11">
        <f>X202/P206</f>
        <v>0.12877058227618429</v>
      </c>
    </row>
    <row r="203" spans="11:25" x14ac:dyDescent="0.15">
      <c r="K203" s="1" t="s">
        <v>129</v>
      </c>
      <c r="L203" s="7">
        <f>地区別5歳毎!D68</f>
        <v>3065</v>
      </c>
      <c r="M203" s="10">
        <f>L203/L206</f>
        <v>4.8321745573791167E-2</v>
      </c>
      <c r="N203" s="7">
        <f>地区別5歳毎!D69</f>
        <v>2860</v>
      </c>
      <c r="O203" s="8">
        <f>N203/N206</f>
        <v>4.154259568596122E-2</v>
      </c>
      <c r="P203" s="7">
        <f t="shared" si="6"/>
        <v>5925</v>
      </c>
      <c r="Q203" s="11">
        <f>P203/P206</f>
        <v>4.4793383431362174E-2</v>
      </c>
      <c r="S203" s="1" t="s">
        <v>3</v>
      </c>
      <c r="T203" s="7">
        <f>SUM(L203:L204)</f>
        <v>5481</v>
      </c>
      <c r="U203" s="10">
        <f>T203/L206</f>
        <v>8.6411578300146619E-2</v>
      </c>
      <c r="V203" s="7">
        <f>SUM(N203:N204)</f>
        <v>5089</v>
      </c>
      <c r="W203" s="8">
        <f>V203/N206</f>
        <v>7.3919674631418408E-2</v>
      </c>
      <c r="X203" s="7">
        <f>SUM(P203:P204)</f>
        <v>10570</v>
      </c>
      <c r="Y203" s="11">
        <f>X203/P206</f>
        <v>7.9909884028607284E-2</v>
      </c>
    </row>
    <row r="204" spans="11:25" x14ac:dyDescent="0.15">
      <c r="K204" s="1" t="s">
        <v>130</v>
      </c>
      <c r="L204" s="7">
        <f>地区別5歳毎!C68</f>
        <v>2416</v>
      </c>
      <c r="M204" s="10">
        <f>L204/L206</f>
        <v>3.8089832726355452E-2</v>
      </c>
      <c r="N204" s="7">
        <f>地区別5歳毎!C69</f>
        <v>2229</v>
      </c>
      <c r="O204" s="8">
        <f>N204/N206</f>
        <v>3.2377078945457188E-2</v>
      </c>
      <c r="P204" s="7">
        <f t="shared" si="6"/>
        <v>4645</v>
      </c>
      <c r="Q204" s="11">
        <f>P204/P206</f>
        <v>3.5116500597245109E-2</v>
      </c>
      <c r="S204" s="1" t="s">
        <v>110</v>
      </c>
      <c r="T204" s="7">
        <f>SUM(L204:L204)</f>
        <v>2416</v>
      </c>
      <c r="U204" s="10">
        <f>T204/L206</f>
        <v>3.8089832726355452E-2</v>
      </c>
      <c r="V204" s="7">
        <f>SUM(N204:N204)</f>
        <v>2229</v>
      </c>
      <c r="W204" s="8">
        <f>V204/N206</f>
        <v>3.2377078945457188E-2</v>
      </c>
      <c r="X204" s="7">
        <f>SUM(P204:P204)</f>
        <v>4645</v>
      </c>
      <c r="Y204" s="11">
        <f>X204/P206</f>
        <v>3.5116500597245109E-2</v>
      </c>
    </row>
    <row r="205" spans="11:25" x14ac:dyDescent="0.15">
      <c r="K205" s="1"/>
    </row>
    <row r="206" spans="11:25" x14ac:dyDescent="0.15">
      <c r="K206" s="1"/>
      <c r="L206" s="7">
        <f>SUM(L184:L204)</f>
        <v>63429</v>
      </c>
      <c r="M206" s="6"/>
      <c r="N206" s="7">
        <f>SUM(N184:N204)</f>
        <v>68845</v>
      </c>
      <c r="O206" s="2"/>
      <c r="P206" s="7">
        <f>SUM(P184:P204)</f>
        <v>132274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&amp;R令和6年10月1日現在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&amp;R令和6年10月1日現在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&amp;R令和6年10月1日現在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2024-10-10T04:05:47Z</dcterms:modified>
</cp:coreProperties>
</file>