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4FCC5ED4-18CE-471D-A26A-201625BB5D6C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<sst xmlns="http://schemas.openxmlformats.org/spreadsheetml/2006/main" count="1086" uniqueCount="157">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</sst>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95</c:v>
                </c:pt>
                <c:pt idx="2">
                  <c:v>437</c:v>
                </c:pt>
                <c:pt idx="3">
                  <c:v>1049</c:v>
                </c:pt>
                <c:pt idx="4">
                  <c:v>1646</c:v>
                </c:pt>
                <c:pt idx="5">
                  <c:v>2383</c:v>
                </c:pt>
                <c:pt idx="6">
                  <c:v>2974</c:v>
                </c:pt>
                <c:pt idx="7">
                  <c:v>2829</c:v>
                </c:pt>
                <c:pt idx="8">
                  <c:v>2755</c:v>
                </c:pt>
                <c:pt idx="9">
                  <c:v>2796</c:v>
                </c:pt>
                <c:pt idx="10">
                  <c:v>3341</c:v>
                </c:pt>
                <c:pt idx="11">
                  <c:v>3058</c:v>
                </c:pt>
                <c:pt idx="12">
                  <c:v>2833</c:v>
                </c:pt>
                <c:pt idx="13">
                  <c:v>2400</c:v>
                </c:pt>
                <c:pt idx="14">
                  <c:v>2151</c:v>
                </c:pt>
                <c:pt idx="15">
                  <c:v>2116</c:v>
                </c:pt>
                <c:pt idx="16">
                  <c:v>2117</c:v>
                </c:pt>
                <c:pt idx="17">
                  <c:v>2402</c:v>
                </c:pt>
                <c:pt idx="18">
                  <c:v>2461</c:v>
                </c:pt>
                <c:pt idx="19">
                  <c:v>2128</c:v>
                </c:pt>
                <c:pt idx="20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83</c:v>
                </c:pt>
                <c:pt idx="1">
                  <c:v>404</c:v>
                </c:pt>
                <c:pt idx="2">
                  <c:v>1102</c:v>
                </c:pt>
                <c:pt idx="3">
                  <c:v>1835</c:v>
                </c:pt>
                <c:pt idx="4">
                  <c:v>2522</c:v>
                </c:pt>
                <c:pt idx="5">
                  <c:v>3040</c:v>
                </c:pt>
                <c:pt idx="6">
                  <c:v>3392</c:v>
                </c:pt>
                <c:pt idx="7">
                  <c:v>2981</c:v>
                </c:pt>
                <c:pt idx="8">
                  <c:v>3134</c:v>
                </c:pt>
                <c:pt idx="9">
                  <c:v>3129</c:v>
                </c:pt>
                <c:pt idx="10">
                  <c:v>3464</c:v>
                </c:pt>
                <c:pt idx="11">
                  <c:v>3170</c:v>
                </c:pt>
                <c:pt idx="12">
                  <c:v>2876</c:v>
                </c:pt>
                <c:pt idx="13">
                  <c:v>2441</c:v>
                </c:pt>
                <c:pt idx="14">
                  <c:v>1970</c:v>
                </c:pt>
                <c:pt idx="15">
                  <c:v>1797</c:v>
                </c:pt>
                <c:pt idx="16">
                  <c:v>1822</c:v>
                </c:pt>
                <c:pt idx="17">
                  <c:v>2191</c:v>
                </c:pt>
                <c:pt idx="18">
                  <c:v>2299</c:v>
                </c:pt>
                <c:pt idx="19">
                  <c:v>2098</c:v>
                </c:pt>
                <c:pt idx="20">
                  <c:v>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61</c:v>
                </c:pt>
                <c:pt idx="3">
                  <c:v>152</c:v>
                </c:pt>
                <c:pt idx="4">
                  <c:v>312</c:v>
                </c:pt>
                <c:pt idx="5">
                  <c:v>584</c:v>
                </c:pt>
                <c:pt idx="6">
                  <c:v>680</c:v>
                </c:pt>
                <c:pt idx="7">
                  <c:v>531</c:v>
                </c:pt>
                <c:pt idx="8">
                  <c:v>443</c:v>
                </c:pt>
                <c:pt idx="9">
                  <c:v>450</c:v>
                </c:pt>
                <c:pt idx="10">
                  <c:v>506</c:v>
                </c:pt>
                <c:pt idx="11">
                  <c:v>515</c:v>
                </c:pt>
                <c:pt idx="12">
                  <c:v>444</c:v>
                </c:pt>
                <c:pt idx="13">
                  <c:v>440</c:v>
                </c:pt>
                <c:pt idx="14">
                  <c:v>420</c:v>
                </c:pt>
                <c:pt idx="15">
                  <c:v>369</c:v>
                </c:pt>
                <c:pt idx="16">
                  <c:v>353</c:v>
                </c:pt>
                <c:pt idx="17">
                  <c:v>366</c:v>
                </c:pt>
                <c:pt idx="18">
                  <c:v>357</c:v>
                </c:pt>
                <c:pt idx="19">
                  <c:v>381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64</c:v>
                </c:pt>
                <c:pt idx="4">
                  <c:v>101</c:v>
                </c:pt>
                <c:pt idx="5">
                  <c:v>157</c:v>
                </c:pt>
                <c:pt idx="6">
                  <c:v>213</c:v>
                </c:pt>
                <c:pt idx="7">
                  <c:v>212</c:v>
                </c:pt>
                <c:pt idx="8">
                  <c:v>191</c:v>
                </c:pt>
                <c:pt idx="9">
                  <c:v>134</c:v>
                </c:pt>
                <c:pt idx="10">
                  <c:v>162</c:v>
                </c:pt>
                <c:pt idx="11">
                  <c:v>136</c:v>
                </c:pt>
                <c:pt idx="12">
                  <c:v>122</c:v>
                </c:pt>
                <c:pt idx="13">
                  <c:v>130</c:v>
                </c:pt>
                <c:pt idx="14">
                  <c:v>79</c:v>
                </c:pt>
                <c:pt idx="15">
                  <c:v>67</c:v>
                </c:pt>
                <c:pt idx="16">
                  <c:v>66</c:v>
                </c:pt>
                <c:pt idx="17">
                  <c:v>107</c:v>
                </c:pt>
                <c:pt idx="18">
                  <c:v>105</c:v>
                </c:pt>
                <c:pt idx="19">
                  <c:v>111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32</c:v>
                </c:pt>
                <c:pt idx="2">
                  <c:v>91</c:v>
                </c:pt>
                <c:pt idx="3">
                  <c:v>147</c:v>
                </c:pt>
                <c:pt idx="4">
                  <c:v>169</c:v>
                </c:pt>
                <c:pt idx="5">
                  <c:v>175</c:v>
                </c:pt>
                <c:pt idx="6">
                  <c:v>210</c:v>
                </c:pt>
                <c:pt idx="7">
                  <c:v>211</c:v>
                </c:pt>
                <c:pt idx="8">
                  <c:v>201</c:v>
                </c:pt>
                <c:pt idx="9">
                  <c:v>178</c:v>
                </c:pt>
                <c:pt idx="10">
                  <c:v>160</c:v>
                </c:pt>
                <c:pt idx="11">
                  <c:v>128</c:v>
                </c:pt>
                <c:pt idx="12">
                  <c:v>130</c:v>
                </c:pt>
                <c:pt idx="13">
                  <c:v>118</c:v>
                </c:pt>
                <c:pt idx="14">
                  <c:v>89</c:v>
                </c:pt>
                <c:pt idx="15">
                  <c:v>74</c:v>
                </c:pt>
                <c:pt idx="16">
                  <c:v>74</c:v>
                </c:pt>
                <c:pt idx="17">
                  <c:v>104</c:v>
                </c:pt>
                <c:pt idx="18">
                  <c:v>99</c:v>
                </c:pt>
                <c:pt idx="19">
                  <c:v>92</c:v>
                </c:pt>
                <c:pt idx="2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182</c:v>
                </c:pt>
                <c:pt idx="3">
                  <c:v>287</c:v>
                </c:pt>
                <c:pt idx="4">
                  <c:v>406</c:v>
                </c:pt>
                <c:pt idx="5">
                  <c:v>618</c:v>
                </c:pt>
                <c:pt idx="6">
                  <c:v>815</c:v>
                </c:pt>
                <c:pt idx="7">
                  <c:v>591</c:v>
                </c:pt>
                <c:pt idx="8">
                  <c:v>463</c:v>
                </c:pt>
                <c:pt idx="9">
                  <c:v>513</c:v>
                </c:pt>
                <c:pt idx="10">
                  <c:v>545</c:v>
                </c:pt>
                <c:pt idx="11">
                  <c:v>531</c:v>
                </c:pt>
                <c:pt idx="12">
                  <c:v>478</c:v>
                </c:pt>
                <c:pt idx="13">
                  <c:v>456</c:v>
                </c:pt>
                <c:pt idx="14">
                  <c:v>419</c:v>
                </c:pt>
                <c:pt idx="15">
                  <c:v>343</c:v>
                </c:pt>
                <c:pt idx="16">
                  <c:v>334</c:v>
                </c:pt>
                <c:pt idx="17">
                  <c:v>300</c:v>
                </c:pt>
                <c:pt idx="18">
                  <c:v>317</c:v>
                </c:pt>
                <c:pt idx="19">
                  <c:v>347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77</c:v>
                </c:pt>
                <c:pt idx="4">
                  <c:v>148</c:v>
                </c:pt>
                <c:pt idx="5">
                  <c:v>205</c:v>
                </c:pt>
                <c:pt idx="6">
                  <c:v>334</c:v>
                </c:pt>
                <c:pt idx="7">
                  <c:v>275</c:v>
                </c:pt>
                <c:pt idx="8">
                  <c:v>273</c:v>
                </c:pt>
                <c:pt idx="9">
                  <c:v>227</c:v>
                </c:pt>
                <c:pt idx="10">
                  <c:v>218</c:v>
                </c:pt>
                <c:pt idx="11">
                  <c:v>194</c:v>
                </c:pt>
                <c:pt idx="12">
                  <c:v>195</c:v>
                </c:pt>
                <c:pt idx="13">
                  <c:v>171</c:v>
                </c:pt>
                <c:pt idx="14">
                  <c:v>157</c:v>
                </c:pt>
                <c:pt idx="15">
                  <c:v>108</c:v>
                </c:pt>
                <c:pt idx="16">
                  <c:v>114</c:v>
                </c:pt>
                <c:pt idx="17">
                  <c:v>138</c:v>
                </c:pt>
                <c:pt idx="18">
                  <c:v>147</c:v>
                </c:pt>
                <c:pt idx="19">
                  <c:v>178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116</c:v>
                </c:pt>
                <c:pt idx="3">
                  <c:v>183</c:v>
                </c:pt>
                <c:pt idx="4">
                  <c:v>201</c:v>
                </c:pt>
                <c:pt idx="5">
                  <c:v>259</c:v>
                </c:pt>
                <c:pt idx="6">
                  <c:v>317</c:v>
                </c:pt>
                <c:pt idx="7">
                  <c:v>275</c:v>
                </c:pt>
                <c:pt idx="8">
                  <c:v>267</c:v>
                </c:pt>
                <c:pt idx="9">
                  <c:v>226</c:v>
                </c:pt>
                <c:pt idx="10">
                  <c:v>187</c:v>
                </c:pt>
                <c:pt idx="11">
                  <c:v>198</c:v>
                </c:pt>
                <c:pt idx="12">
                  <c:v>180</c:v>
                </c:pt>
                <c:pt idx="13">
                  <c:v>165</c:v>
                </c:pt>
                <c:pt idx="14">
                  <c:v>141</c:v>
                </c:pt>
                <c:pt idx="15">
                  <c:v>122</c:v>
                </c:pt>
                <c:pt idx="16">
                  <c:v>120</c:v>
                </c:pt>
                <c:pt idx="17">
                  <c:v>133</c:v>
                </c:pt>
                <c:pt idx="18">
                  <c:v>144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73</c:v>
                </c:pt>
                <c:pt idx="3">
                  <c:v>128</c:v>
                </c:pt>
                <c:pt idx="4">
                  <c:v>228</c:v>
                </c:pt>
                <c:pt idx="5">
                  <c:v>309</c:v>
                </c:pt>
                <c:pt idx="6">
                  <c:v>438</c:v>
                </c:pt>
                <c:pt idx="7">
                  <c:v>401</c:v>
                </c:pt>
                <c:pt idx="8">
                  <c:v>348</c:v>
                </c:pt>
                <c:pt idx="9">
                  <c:v>293</c:v>
                </c:pt>
                <c:pt idx="10">
                  <c:v>284</c:v>
                </c:pt>
                <c:pt idx="11">
                  <c:v>305</c:v>
                </c:pt>
                <c:pt idx="12">
                  <c:v>228</c:v>
                </c:pt>
                <c:pt idx="13">
                  <c:v>195</c:v>
                </c:pt>
                <c:pt idx="14">
                  <c:v>178</c:v>
                </c:pt>
                <c:pt idx="15">
                  <c:v>157</c:v>
                </c:pt>
                <c:pt idx="16">
                  <c:v>151</c:v>
                </c:pt>
                <c:pt idx="17">
                  <c:v>207</c:v>
                </c:pt>
                <c:pt idx="18">
                  <c:v>216</c:v>
                </c:pt>
                <c:pt idx="19">
                  <c:v>190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79</c:v>
                </c:pt>
                <c:pt idx="2">
                  <c:v>154</c:v>
                </c:pt>
                <c:pt idx="3">
                  <c:v>256</c:v>
                </c:pt>
                <c:pt idx="4">
                  <c:v>292</c:v>
                </c:pt>
                <c:pt idx="5">
                  <c:v>349</c:v>
                </c:pt>
                <c:pt idx="6">
                  <c:v>430</c:v>
                </c:pt>
                <c:pt idx="7">
                  <c:v>407</c:v>
                </c:pt>
                <c:pt idx="8">
                  <c:v>382</c:v>
                </c:pt>
                <c:pt idx="9">
                  <c:v>280</c:v>
                </c:pt>
                <c:pt idx="10">
                  <c:v>294</c:v>
                </c:pt>
                <c:pt idx="11">
                  <c:v>297</c:v>
                </c:pt>
                <c:pt idx="12">
                  <c:v>247</c:v>
                </c:pt>
                <c:pt idx="13">
                  <c:v>198</c:v>
                </c:pt>
                <c:pt idx="14">
                  <c:v>171</c:v>
                </c:pt>
                <c:pt idx="15">
                  <c:v>142</c:v>
                </c:pt>
                <c:pt idx="16">
                  <c:v>144</c:v>
                </c:pt>
                <c:pt idx="17">
                  <c:v>162</c:v>
                </c:pt>
                <c:pt idx="18">
                  <c:v>193</c:v>
                </c:pt>
                <c:pt idx="19">
                  <c:v>164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30</c:v>
                </c:pt>
                <c:pt idx="3">
                  <c:v>66</c:v>
                </c:pt>
                <c:pt idx="4">
                  <c:v>89</c:v>
                </c:pt>
                <c:pt idx="5">
                  <c:v>154</c:v>
                </c:pt>
                <c:pt idx="6">
                  <c:v>212</c:v>
                </c:pt>
                <c:pt idx="7">
                  <c:v>235</c:v>
                </c:pt>
                <c:pt idx="8">
                  <c:v>210</c:v>
                </c:pt>
                <c:pt idx="9">
                  <c:v>140</c:v>
                </c:pt>
                <c:pt idx="10">
                  <c:v>120</c:v>
                </c:pt>
                <c:pt idx="11">
                  <c:v>122</c:v>
                </c:pt>
                <c:pt idx="12">
                  <c:v>113</c:v>
                </c:pt>
                <c:pt idx="13">
                  <c:v>87</c:v>
                </c:pt>
                <c:pt idx="14">
                  <c:v>54</c:v>
                </c:pt>
                <c:pt idx="15">
                  <c:v>61</c:v>
                </c:pt>
                <c:pt idx="16">
                  <c:v>71</c:v>
                </c:pt>
                <c:pt idx="17">
                  <c:v>76</c:v>
                </c:pt>
                <c:pt idx="18">
                  <c:v>71</c:v>
                </c:pt>
                <c:pt idx="19">
                  <c:v>68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145</c:v>
                </c:pt>
                <c:pt idx="2">
                  <c:v>653</c:v>
                </c:pt>
                <c:pt idx="3">
                  <c:v>1536</c:v>
                </c:pt>
                <c:pt idx="4">
                  <c:v>2524</c:v>
                </c:pt>
                <c:pt idx="5">
                  <c:v>3792</c:v>
                </c:pt>
                <c:pt idx="6">
                  <c:v>4851</c:v>
                </c:pt>
                <c:pt idx="7">
                  <c:v>4483</c:v>
                </c:pt>
                <c:pt idx="8">
                  <c:v>4220</c:v>
                </c:pt>
                <c:pt idx="9">
                  <c:v>4040</c:v>
                </c:pt>
                <c:pt idx="10">
                  <c:v>4631</c:v>
                </c:pt>
                <c:pt idx="11">
                  <c:v>4330</c:v>
                </c:pt>
                <c:pt idx="12">
                  <c:v>3935</c:v>
                </c:pt>
                <c:pt idx="13">
                  <c:v>3423</c:v>
                </c:pt>
                <c:pt idx="14">
                  <c:v>3039</c:v>
                </c:pt>
                <c:pt idx="15">
                  <c:v>2878</c:v>
                </c:pt>
                <c:pt idx="16">
                  <c:v>2872</c:v>
                </c:pt>
                <c:pt idx="17">
                  <c:v>3296</c:v>
                </c:pt>
                <c:pt idx="18">
                  <c:v>3357</c:v>
                </c:pt>
                <c:pt idx="19">
                  <c:v>3056</c:v>
                </c:pt>
                <c:pt idx="20">
                  <c:v>2441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145</c:v>
                </c:pt>
                <c:pt idx="2">
                  <c:v>653</c:v>
                </c:pt>
                <c:pt idx="3">
                  <c:v>1536</c:v>
                </c:pt>
                <c:pt idx="4">
                  <c:v>2524</c:v>
                </c:pt>
                <c:pt idx="5">
                  <c:v>3792</c:v>
                </c:pt>
                <c:pt idx="6">
                  <c:v>4851</c:v>
                </c:pt>
                <c:pt idx="7">
                  <c:v>4483</c:v>
                </c:pt>
                <c:pt idx="8">
                  <c:v>4220</c:v>
                </c:pt>
                <c:pt idx="9">
                  <c:v>4040</c:v>
                </c:pt>
                <c:pt idx="10">
                  <c:v>4631</c:v>
                </c:pt>
                <c:pt idx="11">
                  <c:v>4330</c:v>
                </c:pt>
                <c:pt idx="12">
                  <c:v>3935</c:v>
                </c:pt>
                <c:pt idx="13">
                  <c:v>3423</c:v>
                </c:pt>
                <c:pt idx="14">
                  <c:v>3039</c:v>
                </c:pt>
                <c:pt idx="15">
                  <c:v>2878</c:v>
                </c:pt>
                <c:pt idx="16">
                  <c:v>2872</c:v>
                </c:pt>
                <c:pt idx="17">
                  <c:v>3296</c:v>
                </c:pt>
                <c:pt idx="18">
                  <c:v>3357</c:v>
                </c:pt>
                <c:pt idx="19">
                  <c:v>3056</c:v>
                </c:pt>
                <c:pt idx="20">
                  <c:v>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123</c:v>
                </c:pt>
                <c:pt idx="1">
                  <c:v>674</c:v>
                </c:pt>
                <c:pt idx="2">
                  <c:v>1762</c:v>
                </c:pt>
                <c:pt idx="3">
                  <c:v>2849</c:v>
                </c:pt>
                <c:pt idx="4">
                  <c:v>3731</c:v>
                </c:pt>
                <c:pt idx="5">
                  <c:v>4627</c:v>
                </c:pt>
                <c:pt idx="6">
                  <c:v>5409</c:v>
                </c:pt>
                <c:pt idx="7">
                  <c:v>4713</c:v>
                </c:pt>
                <c:pt idx="8">
                  <c:v>4696</c:v>
                </c:pt>
                <c:pt idx="9">
                  <c:v>4477</c:v>
                </c:pt>
                <c:pt idx="10">
                  <c:v>4796</c:v>
                </c:pt>
                <c:pt idx="11">
                  <c:v>4442</c:v>
                </c:pt>
                <c:pt idx="12">
                  <c:v>4001</c:v>
                </c:pt>
                <c:pt idx="13">
                  <c:v>3460</c:v>
                </c:pt>
                <c:pt idx="14">
                  <c:v>2866</c:v>
                </c:pt>
                <c:pt idx="15">
                  <c:v>2527</c:v>
                </c:pt>
                <c:pt idx="16">
                  <c:v>2548</c:v>
                </c:pt>
                <c:pt idx="17">
                  <c:v>2977</c:v>
                </c:pt>
                <c:pt idx="18">
                  <c:v>3131</c:v>
                </c:pt>
                <c:pt idx="19">
                  <c:v>2882</c:v>
                </c:pt>
                <c:pt idx="2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52</c:v>
                </c:pt>
                <c:pt idx="2">
                  <c:v>117</c:v>
                </c:pt>
                <c:pt idx="3">
                  <c:v>141</c:v>
                </c:pt>
                <c:pt idx="4">
                  <c:v>141</c:v>
                </c:pt>
                <c:pt idx="5">
                  <c:v>186</c:v>
                </c:pt>
                <c:pt idx="6">
                  <c:v>245</c:v>
                </c:pt>
                <c:pt idx="7">
                  <c:v>248</c:v>
                </c:pt>
                <c:pt idx="8">
                  <c:v>249</c:v>
                </c:pt>
                <c:pt idx="9">
                  <c:v>151</c:v>
                </c:pt>
                <c:pt idx="10">
                  <c:v>146</c:v>
                </c:pt>
                <c:pt idx="11">
                  <c:v>118</c:v>
                </c:pt>
                <c:pt idx="12">
                  <c:v>90</c:v>
                </c:pt>
                <c:pt idx="13">
                  <c:v>82</c:v>
                </c:pt>
                <c:pt idx="14">
                  <c:v>76</c:v>
                </c:pt>
                <c:pt idx="15">
                  <c:v>49</c:v>
                </c:pt>
                <c:pt idx="16">
                  <c:v>54</c:v>
                </c:pt>
                <c:pt idx="17">
                  <c:v>87</c:v>
                </c:pt>
                <c:pt idx="18">
                  <c:v>79</c:v>
                </c:pt>
                <c:pt idx="19">
                  <c:v>49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1.6009148084619783E-4</c:v>
                </c:pt>
                <c:pt idx="1">
                  <c:v>2.1726700971983989E-3</c:v>
                </c:pt>
                <c:pt idx="2">
                  <c:v>9.9942824471126353E-3</c:v>
                </c:pt>
                <c:pt idx="3">
                  <c:v>2.3990851915380217E-2</c:v>
                </c:pt>
                <c:pt idx="4">
                  <c:v>3.7644368210405947E-2</c:v>
                </c:pt>
                <c:pt idx="5">
                  <c:v>5.449971412235563E-2</c:v>
                </c:pt>
                <c:pt idx="6">
                  <c:v>6.8016009148084616E-2</c:v>
                </c:pt>
                <c:pt idx="7">
                  <c:v>6.4699828473413379E-2</c:v>
                </c:pt>
                <c:pt idx="8">
                  <c:v>6.3007432818753567E-2</c:v>
                </c:pt>
                <c:pt idx="9">
                  <c:v>6.3945111492281298E-2</c:v>
                </c:pt>
                <c:pt idx="10">
                  <c:v>7.6409376786735275E-2</c:v>
                </c:pt>
                <c:pt idx="11">
                  <c:v>6.9937106918238998E-2</c:v>
                </c:pt>
                <c:pt idx="12">
                  <c:v>6.4791309319611204E-2</c:v>
                </c:pt>
                <c:pt idx="13">
                  <c:v>5.4888507718696397E-2</c:v>
                </c:pt>
                <c:pt idx="14">
                  <c:v>4.9193825042881646E-2</c:v>
                </c:pt>
                <c:pt idx="15">
                  <c:v>4.839336763865066E-2</c:v>
                </c:pt>
                <c:pt idx="16">
                  <c:v>4.8416237850200113E-2</c:v>
                </c:pt>
                <c:pt idx="17">
                  <c:v>5.493424814179531E-2</c:v>
                </c:pt>
                <c:pt idx="18">
                  <c:v>5.6283590623213267E-2</c:v>
                </c:pt>
                <c:pt idx="19">
                  <c:v>4.8667810177244142E-2</c:v>
                </c:pt>
                <c:pt idx="20">
                  <c:v>3.9954259576901088E-2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1.7551650489543024E-3</c:v>
                </c:pt>
                <c:pt idx="1">
                  <c:v>8.5432130093679292E-3</c:v>
                </c:pt>
                <c:pt idx="2">
                  <c:v>2.3303516674067964E-2</c:v>
                </c:pt>
                <c:pt idx="3">
                  <c:v>3.8803950178688491E-2</c:v>
                </c:pt>
                <c:pt idx="4">
                  <c:v>5.3331641607984946E-2</c:v>
                </c:pt>
                <c:pt idx="5">
                  <c:v>6.4285563238808185E-2</c:v>
                </c:pt>
                <c:pt idx="6">
                  <c:v>7.1729154771722814E-2</c:v>
                </c:pt>
                <c:pt idx="7">
                  <c:v>6.3037915794370777E-2</c:v>
                </c:pt>
                <c:pt idx="8">
                  <c:v>6.6273340523166066E-2</c:v>
                </c:pt>
                <c:pt idx="9">
                  <c:v>6.6167607688891711E-2</c:v>
                </c:pt>
                <c:pt idx="10">
                  <c:v>7.3251707585273537E-2</c:v>
                </c:pt>
                <c:pt idx="11">
                  <c:v>6.7034616929941421E-2</c:v>
                </c:pt>
                <c:pt idx="12">
                  <c:v>6.0817526274609318E-2</c:v>
                </c:pt>
                <c:pt idx="13">
                  <c:v>5.1618769692740381E-2</c:v>
                </c:pt>
                <c:pt idx="14">
                  <c:v>4.1658736704096089E-2</c:v>
                </c:pt>
                <c:pt idx="15">
                  <c:v>3.8000380638203386E-2</c:v>
                </c:pt>
                <c:pt idx="16">
                  <c:v>3.8529044809575162E-2</c:v>
                </c:pt>
                <c:pt idx="17">
                  <c:v>4.6332127979022607E-2</c:v>
                </c:pt>
                <c:pt idx="18">
                  <c:v>4.8615957199348685E-2</c:v>
                </c:pt>
                <c:pt idx="19">
                  <c:v>4.4365497261519594E-2</c:v>
                </c:pt>
                <c:pt idx="20">
                  <c:v>3.2544566389646638E-2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2.5813113061435211E-4</c:v>
                </c:pt>
                <c:pt idx="1">
                  <c:v>2.0650490449148169E-3</c:v>
                </c:pt>
                <c:pt idx="2">
                  <c:v>7.8729994837377394E-3</c:v>
                </c:pt>
                <c:pt idx="3">
                  <c:v>1.961796592669076E-2</c:v>
                </c:pt>
                <c:pt idx="4">
                  <c:v>4.0268456375838924E-2</c:v>
                </c:pt>
                <c:pt idx="5">
                  <c:v>7.5374290139390815E-2</c:v>
                </c:pt>
                <c:pt idx="6">
                  <c:v>8.7764584408879714E-2</c:v>
                </c:pt>
                <c:pt idx="7">
                  <c:v>6.8533815178110483E-2</c:v>
                </c:pt>
                <c:pt idx="8">
                  <c:v>5.7176045431078987E-2</c:v>
                </c:pt>
                <c:pt idx="9">
                  <c:v>5.8079504388229224E-2</c:v>
                </c:pt>
                <c:pt idx="10">
                  <c:v>6.5307176045431084E-2</c:v>
                </c:pt>
                <c:pt idx="11">
                  <c:v>6.6468766133195661E-2</c:v>
                </c:pt>
                <c:pt idx="12">
                  <c:v>5.7305110996386167E-2</c:v>
                </c:pt>
                <c:pt idx="13">
                  <c:v>5.6788848735157459E-2</c:v>
                </c:pt>
                <c:pt idx="14">
                  <c:v>5.4207537429013943E-2</c:v>
                </c:pt>
                <c:pt idx="15">
                  <c:v>4.7625193598347958E-2</c:v>
                </c:pt>
                <c:pt idx="16">
                  <c:v>4.5560144553433143E-2</c:v>
                </c:pt>
                <c:pt idx="17">
                  <c:v>4.723799690242643E-2</c:v>
                </c:pt>
                <c:pt idx="18">
                  <c:v>4.6076406814661845E-2</c:v>
                </c:pt>
                <c:pt idx="19">
                  <c:v>4.917398038203407E-2</c:v>
                </c:pt>
                <c:pt idx="20">
                  <c:v>4.723799690242643E-2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3.1222123104371097E-3</c:v>
                </c:pt>
                <c:pt idx="2">
                  <c:v>8.4745762711864406E-3</c:v>
                </c:pt>
                <c:pt idx="3">
                  <c:v>2.8545941123996433E-2</c:v>
                </c:pt>
                <c:pt idx="4">
                  <c:v>4.5049063336306872E-2</c:v>
                </c:pt>
                <c:pt idx="5">
                  <c:v>7.0026761819803746E-2</c:v>
                </c:pt>
                <c:pt idx="6">
                  <c:v>9.500446030330062E-2</c:v>
                </c:pt>
                <c:pt idx="7">
                  <c:v>9.4558429973238184E-2</c:v>
                </c:pt>
                <c:pt idx="8">
                  <c:v>8.5191793041926853E-2</c:v>
                </c:pt>
                <c:pt idx="9">
                  <c:v>5.9768064228367529E-2</c:v>
                </c:pt>
                <c:pt idx="10">
                  <c:v>7.2256913470115966E-2</c:v>
                </c:pt>
                <c:pt idx="11">
                  <c:v>6.0660124888492414E-2</c:v>
                </c:pt>
                <c:pt idx="12">
                  <c:v>5.4415700267618196E-2</c:v>
                </c:pt>
                <c:pt idx="13">
                  <c:v>5.7983942908117751E-2</c:v>
                </c:pt>
                <c:pt idx="14">
                  <c:v>3.5236396074933098E-2</c:v>
                </c:pt>
                <c:pt idx="15">
                  <c:v>2.9884032114183764E-2</c:v>
                </c:pt>
                <c:pt idx="16">
                  <c:v>2.9438001784121322E-2</c:v>
                </c:pt>
                <c:pt idx="17">
                  <c:v>4.7725245316681535E-2</c:v>
                </c:pt>
                <c:pt idx="18">
                  <c:v>4.6833184656556649E-2</c:v>
                </c:pt>
                <c:pt idx="19">
                  <c:v>4.9509366636931312E-2</c:v>
                </c:pt>
                <c:pt idx="20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1.5625000000000001E-3</c:v>
                </c:pt>
                <c:pt idx="1">
                  <c:v>1.2500000000000001E-2</c:v>
                </c:pt>
                <c:pt idx="2">
                  <c:v>3.5546874999999999E-2</c:v>
                </c:pt>
                <c:pt idx="3">
                  <c:v>5.7421874999999997E-2</c:v>
                </c:pt>
                <c:pt idx="4">
                  <c:v>6.6015624999999994E-2</c:v>
                </c:pt>
                <c:pt idx="5">
                  <c:v>6.8359375E-2</c:v>
                </c:pt>
                <c:pt idx="6">
                  <c:v>8.203125E-2</c:v>
                </c:pt>
                <c:pt idx="7">
                  <c:v>8.2421875000000006E-2</c:v>
                </c:pt>
                <c:pt idx="8">
                  <c:v>7.8515625000000006E-2</c:v>
                </c:pt>
                <c:pt idx="9">
                  <c:v>6.9531250000000003E-2</c:v>
                </c:pt>
                <c:pt idx="10">
                  <c:v>6.25E-2</c:v>
                </c:pt>
                <c:pt idx="11">
                  <c:v>0.05</c:v>
                </c:pt>
                <c:pt idx="12">
                  <c:v>5.078125E-2</c:v>
                </c:pt>
                <c:pt idx="13">
                  <c:v>4.6093750000000003E-2</c:v>
                </c:pt>
                <c:pt idx="14">
                  <c:v>3.4765625000000001E-2</c:v>
                </c:pt>
                <c:pt idx="15">
                  <c:v>2.8906250000000001E-2</c:v>
                </c:pt>
                <c:pt idx="16">
                  <c:v>2.8906250000000001E-2</c:v>
                </c:pt>
                <c:pt idx="17">
                  <c:v>4.0625000000000001E-2</c:v>
                </c:pt>
                <c:pt idx="18">
                  <c:v>3.8671875000000001E-2</c:v>
                </c:pt>
                <c:pt idx="19">
                  <c:v>3.5937499999999997E-2</c:v>
                </c:pt>
                <c:pt idx="20">
                  <c:v>2.8906250000000001E-2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1.6704450542894642E-3</c:v>
                </c:pt>
                <c:pt idx="1">
                  <c:v>7.7556377520582266E-3</c:v>
                </c:pt>
                <c:pt idx="2">
                  <c:v>2.1715785705763036E-2</c:v>
                </c:pt>
                <c:pt idx="3">
                  <c:v>3.4244123612934017E-2</c:v>
                </c:pt>
                <c:pt idx="4">
                  <c:v>4.8442906574394463E-2</c:v>
                </c:pt>
                <c:pt idx="5">
                  <c:v>7.373821739649207E-2</c:v>
                </c:pt>
                <c:pt idx="6">
                  <c:v>9.7243765660422379E-2</c:v>
                </c:pt>
                <c:pt idx="7">
                  <c:v>7.0516644791790956E-2</c:v>
                </c:pt>
                <c:pt idx="8">
                  <c:v>5.5244004295430138E-2</c:v>
                </c:pt>
                <c:pt idx="9">
                  <c:v>6.1209879489321085E-2</c:v>
                </c:pt>
                <c:pt idx="10">
                  <c:v>6.502803961341129E-2</c:v>
                </c:pt>
                <c:pt idx="11">
                  <c:v>6.3357594559121821E-2</c:v>
                </c:pt>
                <c:pt idx="12">
                  <c:v>5.7033766853597422E-2</c:v>
                </c:pt>
                <c:pt idx="13">
                  <c:v>5.4408781768285411E-2</c:v>
                </c:pt>
                <c:pt idx="14">
                  <c:v>4.999403412480611E-2</c:v>
                </c:pt>
                <c:pt idx="15">
                  <c:v>4.0925903830091877E-2</c:v>
                </c:pt>
                <c:pt idx="16">
                  <c:v>3.9852046295191505E-2</c:v>
                </c:pt>
                <c:pt idx="17">
                  <c:v>3.5795251163345664E-2</c:v>
                </c:pt>
                <c:pt idx="18">
                  <c:v>3.7823648729268584E-2</c:v>
                </c:pt>
                <c:pt idx="19">
                  <c:v>4.1403173845603151E-2</c:v>
                </c:pt>
                <c:pt idx="20">
                  <c:v>4.2596348884381338E-2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3.0184123151222455E-4</c:v>
                </c:pt>
                <c:pt idx="1">
                  <c:v>2.4147298520977964E-3</c:v>
                </c:pt>
                <c:pt idx="2">
                  <c:v>9.9607606399034106E-3</c:v>
                </c:pt>
                <c:pt idx="3">
                  <c:v>2.324177482644129E-2</c:v>
                </c:pt>
                <c:pt idx="4">
                  <c:v>4.4672502263809234E-2</c:v>
                </c:pt>
                <c:pt idx="5">
                  <c:v>6.187745246000604E-2</c:v>
                </c:pt>
                <c:pt idx="6">
                  <c:v>0.10081497132508301</c:v>
                </c:pt>
                <c:pt idx="7">
                  <c:v>8.3006338665861754E-2</c:v>
                </c:pt>
                <c:pt idx="8">
                  <c:v>8.2402656202837307E-2</c:v>
                </c:pt>
                <c:pt idx="9">
                  <c:v>6.8517959553274971E-2</c:v>
                </c:pt>
                <c:pt idx="10">
                  <c:v>6.5801388469664962E-2</c:v>
                </c:pt>
                <c:pt idx="11">
                  <c:v>5.8557198913371564E-2</c:v>
                </c:pt>
                <c:pt idx="12">
                  <c:v>5.8859040144883794E-2</c:v>
                </c:pt>
                <c:pt idx="13">
                  <c:v>5.1614850588590402E-2</c:v>
                </c:pt>
                <c:pt idx="14">
                  <c:v>4.7389073347419257E-2</c:v>
                </c:pt>
                <c:pt idx="15">
                  <c:v>3.2598853003320251E-2</c:v>
                </c:pt>
                <c:pt idx="16">
                  <c:v>3.4409900392393604E-2</c:v>
                </c:pt>
                <c:pt idx="17">
                  <c:v>4.1654089948686988E-2</c:v>
                </c:pt>
                <c:pt idx="18">
                  <c:v>4.4370661032297011E-2</c:v>
                </c:pt>
                <c:pt idx="19">
                  <c:v>5.3727739209175972E-2</c:v>
                </c:pt>
                <c:pt idx="20">
                  <c:v>3.3806217929369151E-2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1.1296243998870376E-3</c:v>
                </c:pt>
                <c:pt idx="1">
                  <c:v>1.1861056198813894E-2</c:v>
                </c:pt>
                <c:pt idx="2">
                  <c:v>3.2759107596724089E-2</c:v>
                </c:pt>
                <c:pt idx="3">
                  <c:v>5.1680316294831968E-2</c:v>
                </c:pt>
                <c:pt idx="4">
                  <c:v>5.6763626094323637E-2</c:v>
                </c:pt>
                <c:pt idx="5">
                  <c:v>7.3143179892685678E-2</c:v>
                </c:pt>
                <c:pt idx="6">
                  <c:v>8.9522733691047726E-2</c:v>
                </c:pt>
                <c:pt idx="7">
                  <c:v>7.7661677492233835E-2</c:v>
                </c:pt>
                <c:pt idx="8">
                  <c:v>7.5402428692459764E-2</c:v>
                </c:pt>
                <c:pt idx="9">
                  <c:v>6.3823778593617625E-2</c:v>
                </c:pt>
                <c:pt idx="10">
                  <c:v>5.2809940694719004E-2</c:v>
                </c:pt>
                <c:pt idx="11">
                  <c:v>5.591640779440836E-2</c:v>
                </c:pt>
                <c:pt idx="12">
                  <c:v>5.0833097994916691E-2</c:v>
                </c:pt>
                <c:pt idx="13">
                  <c:v>4.65970064953403E-2</c:v>
                </c:pt>
                <c:pt idx="14">
                  <c:v>3.9819260096018071E-2</c:v>
                </c:pt>
                <c:pt idx="15">
                  <c:v>3.4453544196554643E-2</c:v>
                </c:pt>
                <c:pt idx="16">
                  <c:v>3.3888731996611125E-2</c:v>
                </c:pt>
                <c:pt idx="17">
                  <c:v>3.7560011296243999E-2</c:v>
                </c:pt>
                <c:pt idx="18">
                  <c:v>4.0666478395933355E-2</c:v>
                </c:pt>
                <c:pt idx="19">
                  <c:v>3.727760519627224E-2</c:v>
                </c:pt>
                <c:pt idx="20">
                  <c:v>3.6430386896356963E-2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2.6948124859645182E-3</c:v>
                </c:pt>
                <c:pt idx="2">
                  <c:v>1.6393442622950821E-2</c:v>
                </c:pt>
                <c:pt idx="3">
                  <c:v>2.8744666516954863E-2</c:v>
                </c:pt>
                <c:pt idx="4">
                  <c:v>5.1201437233325847E-2</c:v>
                </c:pt>
                <c:pt idx="5">
                  <c:v>6.9391421513586349E-2</c:v>
                </c:pt>
                <c:pt idx="6">
                  <c:v>9.8360655737704916E-2</c:v>
                </c:pt>
                <c:pt idx="7">
                  <c:v>9.0051650572647648E-2</c:v>
                </c:pt>
                <c:pt idx="8">
                  <c:v>7.8149562092971026E-2</c:v>
                </c:pt>
                <c:pt idx="9">
                  <c:v>6.5798338198966994E-2</c:v>
                </c:pt>
                <c:pt idx="10">
                  <c:v>6.3777228834493604E-2</c:v>
                </c:pt>
                <c:pt idx="11">
                  <c:v>6.8493150684931503E-2</c:v>
                </c:pt>
                <c:pt idx="12">
                  <c:v>5.1201437233325847E-2</c:v>
                </c:pt>
                <c:pt idx="13">
                  <c:v>4.3790702896923425E-2</c:v>
                </c:pt>
                <c:pt idx="14">
                  <c:v>3.9973051875140352E-2</c:v>
                </c:pt>
                <c:pt idx="15">
                  <c:v>3.5257130024702446E-2</c:v>
                </c:pt>
                <c:pt idx="16">
                  <c:v>3.3909723781720191E-2</c:v>
                </c:pt>
                <c:pt idx="17">
                  <c:v>4.6485515382887942E-2</c:v>
                </c:pt>
                <c:pt idx="18">
                  <c:v>4.8506624747361331E-2</c:v>
                </c:pt>
                <c:pt idx="19">
                  <c:v>4.2667864361104875E-2</c:v>
                </c:pt>
                <c:pt idx="20">
                  <c:v>2.5151583202335504E-2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2.51414204902577E-3</c:v>
                </c:pt>
                <c:pt idx="1">
                  <c:v>1.6551435156086317E-2</c:v>
                </c:pt>
                <c:pt idx="2">
                  <c:v>3.2264822962497379E-2</c:v>
                </c:pt>
                <c:pt idx="3">
                  <c:v>5.3635030379216422E-2</c:v>
                </c:pt>
                <c:pt idx="4">
                  <c:v>6.1177456526293736E-2</c:v>
                </c:pt>
                <c:pt idx="5">
                  <c:v>7.3119631259166137E-2</c:v>
                </c:pt>
                <c:pt idx="6">
                  <c:v>9.0090090090090086E-2</c:v>
                </c:pt>
                <c:pt idx="7">
                  <c:v>8.5271317829457363E-2</c:v>
                </c:pt>
                <c:pt idx="8">
                  <c:v>8.0033521893987006E-2</c:v>
                </c:pt>
                <c:pt idx="9">
                  <c:v>5.8663314477267962E-2</c:v>
                </c:pt>
                <c:pt idx="10">
                  <c:v>6.1596480201131364E-2</c:v>
                </c:pt>
                <c:pt idx="11">
                  <c:v>6.2225015713387809E-2</c:v>
                </c:pt>
                <c:pt idx="12">
                  <c:v>5.1749423842447101E-2</c:v>
                </c:pt>
                <c:pt idx="13">
                  <c:v>4.1483343808925204E-2</c:v>
                </c:pt>
                <c:pt idx="14">
                  <c:v>3.5826524198617225E-2</c:v>
                </c:pt>
                <c:pt idx="15">
                  <c:v>2.9750680913471612E-2</c:v>
                </c:pt>
                <c:pt idx="16">
                  <c:v>3.016970458830924E-2</c:v>
                </c:pt>
                <c:pt idx="17">
                  <c:v>3.3940917661847897E-2</c:v>
                </c:pt>
                <c:pt idx="18">
                  <c:v>4.0435784621831131E-2</c:v>
                </c:pt>
                <c:pt idx="19">
                  <c:v>3.4359941336685525E-2</c:v>
                </c:pt>
                <c:pt idx="20">
                  <c:v>2.51414204902577E-2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9.8376783079193305E-4</c:v>
                </c:pt>
                <c:pt idx="1">
                  <c:v>3.4431874077717659E-3</c:v>
                </c:pt>
                <c:pt idx="2">
                  <c:v>1.4756517461878997E-2</c:v>
                </c:pt>
                <c:pt idx="3">
                  <c:v>3.2464338416133789E-2</c:v>
                </c:pt>
                <c:pt idx="4">
                  <c:v>4.3777668470241025E-2</c:v>
                </c:pt>
                <c:pt idx="5">
                  <c:v>7.5750122970978842E-2</c:v>
                </c:pt>
                <c:pt idx="6">
                  <c:v>0.1042793900639449</c:v>
                </c:pt>
                <c:pt idx="7">
                  <c:v>0.11559272011805213</c:v>
                </c:pt>
                <c:pt idx="8">
                  <c:v>0.10329562223315297</c:v>
                </c:pt>
                <c:pt idx="9">
                  <c:v>6.886374815543532E-2</c:v>
                </c:pt>
                <c:pt idx="10">
                  <c:v>5.9026069847515988E-2</c:v>
                </c:pt>
                <c:pt idx="11">
                  <c:v>6.000983767830792E-2</c:v>
                </c:pt>
                <c:pt idx="12">
                  <c:v>5.558288243974422E-2</c:v>
                </c:pt>
                <c:pt idx="13">
                  <c:v>4.2793900639449087E-2</c:v>
                </c:pt>
                <c:pt idx="14">
                  <c:v>2.6561731431382195E-2</c:v>
                </c:pt>
                <c:pt idx="15">
                  <c:v>3.000491883915396E-2</c:v>
                </c:pt>
                <c:pt idx="16">
                  <c:v>3.4923757993113626E-2</c:v>
                </c:pt>
                <c:pt idx="17">
                  <c:v>3.7383177570093455E-2</c:v>
                </c:pt>
                <c:pt idx="18">
                  <c:v>3.4923757993113626E-2</c:v>
                </c:pt>
                <c:pt idx="19">
                  <c:v>3.3448106246925728E-2</c:v>
                </c:pt>
                <c:pt idx="20">
                  <c:v>2.2134776192818496E-2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1.8893472305318512E-4</c:v>
                </c:pt>
                <c:pt idx="1">
                  <c:v>2.2829612368926535E-3</c:v>
                </c:pt>
                <c:pt idx="2">
                  <c:v>1.0281197846144157E-2</c:v>
                </c:pt>
                <c:pt idx="3">
                  <c:v>2.4183644550807695E-2</c:v>
                </c:pt>
                <c:pt idx="4">
                  <c:v>3.9739270082186605E-2</c:v>
                </c:pt>
                <c:pt idx="5">
                  <c:v>5.9703372484806498E-2</c:v>
                </c:pt>
                <c:pt idx="6">
                  <c:v>7.6376861794250087E-2</c:v>
                </c:pt>
                <c:pt idx="7">
                  <c:v>7.058286362061908E-2</c:v>
                </c:pt>
                <c:pt idx="8">
                  <c:v>6.6442044273703441E-2</c:v>
                </c:pt>
                <c:pt idx="9">
                  <c:v>6.3608023427905655E-2</c:v>
                </c:pt>
                <c:pt idx="10">
                  <c:v>7.2913058538275025E-2</c:v>
                </c:pt>
                <c:pt idx="11">
                  <c:v>6.8173945901690972E-2</c:v>
                </c:pt>
                <c:pt idx="12">
                  <c:v>6.1954844601190287E-2</c:v>
                </c:pt>
                <c:pt idx="13">
                  <c:v>5.389362975092106E-2</c:v>
                </c:pt>
                <c:pt idx="14">
                  <c:v>4.7847718613219133E-2</c:v>
                </c:pt>
                <c:pt idx="15">
                  <c:v>4.5312844412255568E-2</c:v>
                </c:pt>
                <c:pt idx="16">
                  <c:v>4.5218377050728974E-2</c:v>
                </c:pt>
                <c:pt idx="17">
                  <c:v>5.1894070598608184E-2</c:v>
                </c:pt>
                <c:pt idx="18">
                  <c:v>5.2854488774128537E-2</c:v>
                </c:pt>
                <c:pt idx="19">
                  <c:v>4.8115376137544477E-2</c:v>
                </c:pt>
                <c:pt idx="20">
                  <c:v>3.8432471581068738E-2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1.7839789983610599E-3</c:v>
                </c:pt>
                <c:pt idx="1">
                  <c:v>9.7756247552467836E-3</c:v>
                </c:pt>
                <c:pt idx="2">
                  <c:v>2.5555861748879576E-2</c:v>
                </c:pt>
                <c:pt idx="3">
                  <c:v>4.1321594848216743E-2</c:v>
                </c:pt>
                <c:pt idx="4">
                  <c:v>5.411402961695215E-2</c:v>
                </c:pt>
                <c:pt idx="5">
                  <c:v>6.7109518905826213E-2</c:v>
                </c:pt>
                <c:pt idx="6">
                  <c:v>7.8451564244999786E-2</c:v>
                </c:pt>
                <c:pt idx="7">
                  <c:v>6.8356853815249391E-2</c:v>
                </c:pt>
                <c:pt idx="8">
                  <c:v>6.8110287612223888E-2</c:v>
                </c:pt>
                <c:pt idx="9">
                  <c:v>6.4933934761483458E-2</c:v>
                </c:pt>
                <c:pt idx="10">
                  <c:v>6.9560677041785715E-2</c:v>
                </c:pt>
                <c:pt idx="11">
                  <c:v>6.4426298461136816E-2</c:v>
                </c:pt>
                <c:pt idx="12">
                  <c:v>5.8030081076769109E-2</c:v>
                </c:pt>
                <c:pt idx="13">
                  <c:v>5.0183474262839575E-2</c:v>
                </c:pt>
                <c:pt idx="14">
                  <c:v>4.156816105124226E-2</c:v>
                </c:pt>
                <c:pt idx="15">
                  <c:v>3.6651340885027632E-2</c:v>
                </c:pt>
                <c:pt idx="16">
                  <c:v>3.6955922665235619E-2</c:v>
                </c:pt>
                <c:pt idx="17">
                  <c:v>4.3178093318055895E-2</c:v>
                </c:pt>
                <c:pt idx="18">
                  <c:v>4.5411693039581126E-2</c:v>
                </c:pt>
                <c:pt idx="19">
                  <c:v>4.1800223359972154E-2</c:v>
                </c:pt>
                <c:pt idx="20">
                  <c:v>3.272078553091505E-2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2.4968789013732834E-3</c:v>
                </c:pt>
                <c:pt idx="1">
                  <c:v>2.1639617145235122E-2</c:v>
                </c:pt>
                <c:pt idx="2">
                  <c:v>4.8689138576779027E-2</c:v>
                </c:pt>
                <c:pt idx="3">
                  <c:v>5.8676654182272157E-2</c:v>
                </c:pt>
                <c:pt idx="4">
                  <c:v>5.8676654182272157E-2</c:v>
                </c:pt>
                <c:pt idx="5">
                  <c:v>7.740324594257178E-2</c:v>
                </c:pt>
                <c:pt idx="6">
                  <c:v>0.10195588847274241</c:v>
                </c:pt>
                <c:pt idx="7">
                  <c:v>0.10320432792342905</c:v>
                </c:pt>
                <c:pt idx="8">
                  <c:v>0.10362047440699126</c:v>
                </c:pt>
                <c:pt idx="9">
                  <c:v>6.2838119017894295E-2</c:v>
                </c:pt>
                <c:pt idx="10">
                  <c:v>6.075738660008323E-2</c:v>
                </c:pt>
                <c:pt idx="11">
                  <c:v>4.9105285060341237E-2</c:v>
                </c:pt>
                <c:pt idx="12">
                  <c:v>3.7453183520599252E-2</c:v>
                </c:pt>
                <c:pt idx="13">
                  <c:v>3.4124011652101542E-2</c:v>
                </c:pt>
                <c:pt idx="14">
                  <c:v>3.162713275072826E-2</c:v>
                </c:pt>
                <c:pt idx="15">
                  <c:v>2.0391177694548481E-2</c:v>
                </c:pt>
                <c:pt idx="16">
                  <c:v>2.247191011235955E-2</c:v>
                </c:pt>
                <c:pt idx="17">
                  <c:v>3.6204744069912607E-2</c:v>
                </c:pt>
                <c:pt idx="18">
                  <c:v>3.2875572201414897E-2</c:v>
                </c:pt>
                <c:pt idx="19">
                  <c:v>2.0391177694548481E-2</c:v>
                </c:pt>
                <c:pt idx="20">
                  <c:v>1.5397419891801914E-2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95</c:v>
                </c:pt>
                <c:pt idx="2">
                  <c:v>437</c:v>
                </c:pt>
                <c:pt idx="3">
                  <c:v>1049</c:v>
                </c:pt>
                <c:pt idx="4">
                  <c:v>1646</c:v>
                </c:pt>
                <c:pt idx="5">
                  <c:v>2383</c:v>
                </c:pt>
                <c:pt idx="6">
                  <c:v>2974</c:v>
                </c:pt>
                <c:pt idx="7">
                  <c:v>2829</c:v>
                </c:pt>
                <c:pt idx="8">
                  <c:v>2755</c:v>
                </c:pt>
                <c:pt idx="9">
                  <c:v>2796</c:v>
                </c:pt>
                <c:pt idx="10">
                  <c:v>3341</c:v>
                </c:pt>
                <c:pt idx="11">
                  <c:v>3058</c:v>
                </c:pt>
                <c:pt idx="12">
                  <c:v>2833</c:v>
                </c:pt>
                <c:pt idx="13">
                  <c:v>2400</c:v>
                </c:pt>
                <c:pt idx="14">
                  <c:v>2151</c:v>
                </c:pt>
                <c:pt idx="15">
                  <c:v>2116</c:v>
                </c:pt>
                <c:pt idx="16">
                  <c:v>2117</c:v>
                </c:pt>
                <c:pt idx="17">
                  <c:v>2402</c:v>
                </c:pt>
                <c:pt idx="18">
                  <c:v>2461</c:v>
                </c:pt>
                <c:pt idx="19">
                  <c:v>2128</c:v>
                </c:pt>
                <c:pt idx="20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83</c:v>
                </c:pt>
                <c:pt idx="1">
                  <c:v>404</c:v>
                </c:pt>
                <c:pt idx="2">
                  <c:v>1102</c:v>
                </c:pt>
                <c:pt idx="3">
                  <c:v>1835</c:v>
                </c:pt>
                <c:pt idx="4">
                  <c:v>2522</c:v>
                </c:pt>
                <c:pt idx="5">
                  <c:v>3040</c:v>
                </c:pt>
                <c:pt idx="6">
                  <c:v>3392</c:v>
                </c:pt>
                <c:pt idx="7">
                  <c:v>2981</c:v>
                </c:pt>
                <c:pt idx="8">
                  <c:v>3134</c:v>
                </c:pt>
                <c:pt idx="9">
                  <c:v>3129</c:v>
                </c:pt>
                <c:pt idx="10">
                  <c:v>3464</c:v>
                </c:pt>
                <c:pt idx="11">
                  <c:v>3170</c:v>
                </c:pt>
                <c:pt idx="12">
                  <c:v>2876</c:v>
                </c:pt>
                <c:pt idx="13">
                  <c:v>2441</c:v>
                </c:pt>
                <c:pt idx="14">
                  <c:v>1970</c:v>
                </c:pt>
                <c:pt idx="15">
                  <c:v>1797</c:v>
                </c:pt>
                <c:pt idx="16">
                  <c:v>1822</c:v>
                </c:pt>
                <c:pt idx="17">
                  <c:v>2191</c:v>
                </c:pt>
                <c:pt idx="18">
                  <c:v>2299</c:v>
                </c:pt>
                <c:pt idx="19">
                  <c:v>2098</c:v>
                </c:pt>
                <c:pt idx="20">
                  <c:v>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16</c:v>
                </c:pt>
                <c:pt idx="2">
                  <c:v>61</c:v>
                </c:pt>
                <c:pt idx="3">
                  <c:v>152</c:v>
                </c:pt>
                <c:pt idx="4">
                  <c:v>312</c:v>
                </c:pt>
                <c:pt idx="5">
                  <c:v>584</c:v>
                </c:pt>
                <c:pt idx="6">
                  <c:v>680</c:v>
                </c:pt>
                <c:pt idx="7">
                  <c:v>531</c:v>
                </c:pt>
                <c:pt idx="8">
                  <c:v>443</c:v>
                </c:pt>
                <c:pt idx="9">
                  <c:v>450</c:v>
                </c:pt>
                <c:pt idx="10">
                  <c:v>506</c:v>
                </c:pt>
                <c:pt idx="11">
                  <c:v>515</c:v>
                </c:pt>
                <c:pt idx="12">
                  <c:v>444</c:v>
                </c:pt>
                <c:pt idx="13">
                  <c:v>440</c:v>
                </c:pt>
                <c:pt idx="14">
                  <c:v>420</c:v>
                </c:pt>
                <c:pt idx="15">
                  <c:v>369</c:v>
                </c:pt>
                <c:pt idx="16">
                  <c:v>353</c:v>
                </c:pt>
                <c:pt idx="17">
                  <c:v>366</c:v>
                </c:pt>
                <c:pt idx="18">
                  <c:v>357</c:v>
                </c:pt>
                <c:pt idx="19">
                  <c:v>381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64</c:v>
                </c:pt>
                <c:pt idx="4">
                  <c:v>101</c:v>
                </c:pt>
                <c:pt idx="5">
                  <c:v>157</c:v>
                </c:pt>
                <c:pt idx="6">
                  <c:v>213</c:v>
                </c:pt>
                <c:pt idx="7">
                  <c:v>212</c:v>
                </c:pt>
                <c:pt idx="8">
                  <c:v>191</c:v>
                </c:pt>
                <c:pt idx="9">
                  <c:v>134</c:v>
                </c:pt>
                <c:pt idx="10">
                  <c:v>162</c:v>
                </c:pt>
                <c:pt idx="11">
                  <c:v>136</c:v>
                </c:pt>
                <c:pt idx="12">
                  <c:v>122</c:v>
                </c:pt>
                <c:pt idx="13">
                  <c:v>130</c:v>
                </c:pt>
                <c:pt idx="14">
                  <c:v>79</c:v>
                </c:pt>
                <c:pt idx="15">
                  <c:v>67</c:v>
                </c:pt>
                <c:pt idx="16">
                  <c:v>66</c:v>
                </c:pt>
                <c:pt idx="17">
                  <c:v>107</c:v>
                </c:pt>
                <c:pt idx="18">
                  <c:v>105</c:v>
                </c:pt>
                <c:pt idx="19">
                  <c:v>111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32</c:v>
                </c:pt>
                <c:pt idx="2">
                  <c:v>91</c:v>
                </c:pt>
                <c:pt idx="3">
                  <c:v>147</c:v>
                </c:pt>
                <c:pt idx="4">
                  <c:v>169</c:v>
                </c:pt>
                <c:pt idx="5">
                  <c:v>175</c:v>
                </c:pt>
                <c:pt idx="6">
                  <c:v>210</c:v>
                </c:pt>
                <c:pt idx="7">
                  <c:v>211</c:v>
                </c:pt>
                <c:pt idx="8">
                  <c:v>201</c:v>
                </c:pt>
                <c:pt idx="9">
                  <c:v>178</c:v>
                </c:pt>
                <c:pt idx="10">
                  <c:v>160</c:v>
                </c:pt>
                <c:pt idx="11">
                  <c:v>128</c:v>
                </c:pt>
                <c:pt idx="12">
                  <c:v>130</c:v>
                </c:pt>
                <c:pt idx="13">
                  <c:v>118</c:v>
                </c:pt>
                <c:pt idx="14">
                  <c:v>89</c:v>
                </c:pt>
                <c:pt idx="15">
                  <c:v>74</c:v>
                </c:pt>
                <c:pt idx="16">
                  <c:v>74</c:v>
                </c:pt>
                <c:pt idx="17">
                  <c:v>104</c:v>
                </c:pt>
                <c:pt idx="18">
                  <c:v>99</c:v>
                </c:pt>
                <c:pt idx="19">
                  <c:v>92</c:v>
                </c:pt>
                <c:pt idx="2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65</c:v>
                </c:pt>
                <c:pt idx="2">
                  <c:v>182</c:v>
                </c:pt>
                <c:pt idx="3">
                  <c:v>287</c:v>
                </c:pt>
                <c:pt idx="4">
                  <c:v>406</c:v>
                </c:pt>
                <c:pt idx="5">
                  <c:v>618</c:v>
                </c:pt>
                <c:pt idx="6">
                  <c:v>815</c:v>
                </c:pt>
                <c:pt idx="7">
                  <c:v>591</c:v>
                </c:pt>
                <c:pt idx="8">
                  <c:v>463</c:v>
                </c:pt>
                <c:pt idx="9">
                  <c:v>513</c:v>
                </c:pt>
                <c:pt idx="10">
                  <c:v>545</c:v>
                </c:pt>
                <c:pt idx="11">
                  <c:v>531</c:v>
                </c:pt>
                <c:pt idx="12">
                  <c:v>478</c:v>
                </c:pt>
                <c:pt idx="13">
                  <c:v>456</c:v>
                </c:pt>
                <c:pt idx="14">
                  <c:v>419</c:v>
                </c:pt>
                <c:pt idx="15">
                  <c:v>343</c:v>
                </c:pt>
                <c:pt idx="16">
                  <c:v>334</c:v>
                </c:pt>
                <c:pt idx="17">
                  <c:v>300</c:v>
                </c:pt>
                <c:pt idx="18">
                  <c:v>317</c:v>
                </c:pt>
                <c:pt idx="19">
                  <c:v>347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77</c:v>
                </c:pt>
                <c:pt idx="4">
                  <c:v>148</c:v>
                </c:pt>
                <c:pt idx="5">
                  <c:v>205</c:v>
                </c:pt>
                <c:pt idx="6">
                  <c:v>334</c:v>
                </c:pt>
                <c:pt idx="7">
                  <c:v>275</c:v>
                </c:pt>
                <c:pt idx="8">
                  <c:v>273</c:v>
                </c:pt>
                <c:pt idx="9">
                  <c:v>227</c:v>
                </c:pt>
                <c:pt idx="10">
                  <c:v>218</c:v>
                </c:pt>
                <c:pt idx="11">
                  <c:v>194</c:v>
                </c:pt>
                <c:pt idx="12">
                  <c:v>195</c:v>
                </c:pt>
                <c:pt idx="13">
                  <c:v>171</c:v>
                </c:pt>
                <c:pt idx="14">
                  <c:v>157</c:v>
                </c:pt>
                <c:pt idx="15">
                  <c:v>108</c:v>
                </c:pt>
                <c:pt idx="16">
                  <c:v>114</c:v>
                </c:pt>
                <c:pt idx="17">
                  <c:v>138</c:v>
                </c:pt>
                <c:pt idx="18">
                  <c:v>147</c:v>
                </c:pt>
                <c:pt idx="19">
                  <c:v>178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116</c:v>
                </c:pt>
                <c:pt idx="3">
                  <c:v>183</c:v>
                </c:pt>
                <c:pt idx="4">
                  <c:v>201</c:v>
                </c:pt>
                <c:pt idx="5">
                  <c:v>259</c:v>
                </c:pt>
                <c:pt idx="6">
                  <c:v>317</c:v>
                </c:pt>
                <c:pt idx="7">
                  <c:v>275</c:v>
                </c:pt>
                <c:pt idx="8">
                  <c:v>267</c:v>
                </c:pt>
                <c:pt idx="9">
                  <c:v>226</c:v>
                </c:pt>
                <c:pt idx="10">
                  <c:v>187</c:v>
                </c:pt>
                <c:pt idx="11">
                  <c:v>198</c:v>
                </c:pt>
                <c:pt idx="12">
                  <c:v>180</c:v>
                </c:pt>
                <c:pt idx="13">
                  <c:v>165</c:v>
                </c:pt>
                <c:pt idx="14">
                  <c:v>141</c:v>
                </c:pt>
                <c:pt idx="15">
                  <c:v>122</c:v>
                </c:pt>
                <c:pt idx="16">
                  <c:v>120</c:v>
                </c:pt>
                <c:pt idx="17">
                  <c:v>133</c:v>
                </c:pt>
                <c:pt idx="18">
                  <c:v>144</c:v>
                </c:pt>
                <c:pt idx="19">
                  <c:v>132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73</c:v>
                </c:pt>
                <c:pt idx="3">
                  <c:v>128</c:v>
                </c:pt>
                <c:pt idx="4">
                  <c:v>228</c:v>
                </c:pt>
                <c:pt idx="5">
                  <c:v>309</c:v>
                </c:pt>
                <c:pt idx="6">
                  <c:v>438</c:v>
                </c:pt>
                <c:pt idx="7">
                  <c:v>401</c:v>
                </c:pt>
                <c:pt idx="8">
                  <c:v>348</c:v>
                </c:pt>
                <c:pt idx="9">
                  <c:v>293</c:v>
                </c:pt>
                <c:pt idx="10">
                  <c:v>284</c:v>
                </c:pt>
                <c:pt idx="11">
                  <c:v>305</c:v>
                </c:pt>
                <c:pt idx="12">
                  <c:v>228</c:v>
                </c:pt>
                <c:pt idx="13">
                  <c:v>195</c:v>
                </c:pt>
                <c:pt idx="14">
                  <c:v>178</c:v>
                </c:pt>
                <c:pt idx="15">
                  <c:v>157</c:v>
                </c:pt>
                <c:pt idx="16">
                  <c:v>151</c:v>
                </c:pt>
                <c:pt idx="17">
                  <c:v>207</c:v>
                </c:pt>
                <c:pt idx="18">
                  <c:v>216</c:v>
                </c:pt>
                <c:pt idx="19">
                  <c:v>190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79</c:v>
                </c:pt>
                <c:pt idx="2">
                  <c:v>154</c:v>
                </c:pt>
                <c:pt idx="3">
                  <c:v>256</c:v>
                </c:pt>
                <c:pt idx="4">
                  <c:v>292</c:v>
                </c:pt>
                <c:pt idx="5">
                  <c:v>349</c:v>
                </c:pt>
                <c:pt idx="6">
                  <c:v>430</c:v>
                </c:pt>
                <c:pt idx="7">
                  <c:v>407</c:v>
                </c:pt>
                <c:pt idx="8">
                  <c:v>382</c:v>
                </c:pt>
                <c:pt idx="9">
                  <c:v>280</c:v>
                </c:pt>
                <c:pt idx="10">
                  <c:v>294</c:v>
                </c:pt>
                <c:pt idx="11">
                  <c:v>297</c:v>
                </c:pt>
                <c:pt idx="12">
                  <c:v>247</c:v>
                </c:pt>
                <c:pt idx="13">
                  <c:v>198</c:v>
                </c:pt>
                <c:pt idx="14">
                  <c:v>171</c:v>
                </c:pt>
                <c:pt idx="15">
                  <c:v>142</c:v>
                </c:pt>
                <c:pt idx="16">
                  <c:v>144</c:v>
                </c:pt>
                <c:pt idx="17">
                  <c:v>162</c:v>
                </c:pt>
                <c:pt idx="18">
                  <c:v>193</c:v>
                </c:pt>
                <c:pt idx="19">
                  <c:v>164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30</c:v>
                </c:pt>
                <c:pt idx="3">
                  <c:v>66</c:v>
                </c:pt>
                <c:pt idx="4">
                  <c:v>89</c:v>
                </c:pt>
                <c:pt idx="5">
                  <c:v>154</c:v>
                </c:pt>
                <c:pt idx="6">
                  <c:v>212</c:v>
                </c:pt>
                <c:pt idx="7">
                  <c:v>235</c:v>
                </c:pt>
                <c:pt idx="8">
                  <c:v>210</c:v>
                </c:pt>
                <c:pt idx="9">
                  <c:v>140</c:v>
                </c:pt>
                <c:pt idx="10">
                  <c:v>120</c:v>
                </c:pt>
                <c:pt idx="11">
                  <c:v>122</c:v>
                </c:pt>
                <c:pt idx="12">
                  <c:v>113</c:v>
                </c:pt>
                <c:pt idx="13">
                  <c:v>87</c:v>
                </c:pt>
                <c:pt idx="14">
                  <c:v>54</c:v>
                </c:pt>
                <c:pt idx="15">
                  <c:v>61</c:v>
                </c:pt>
                <c:pt idx="16">
                  <c:v>71</c:v>
                </c:pt>
                <c:pt idx="17">
                  <c:v>76</c:v>
                </c:pt>
                <c:pt idx="18">
                  <c:v>71</c:v>
                </c:pt>
                <c:pt idx="19">
                  <c:v>68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52</c:v>
                </c:pt>
                <c:pt idx="2">
                  <c:v>117</c:v>
                </c:pt>
                <c:pt idx="3">
                  <c:v>141</c:v>
                </c:pt>
                <c:pt idx="4">
                  <c:v>141</c:v>
                </c:pt>
                <c:pt idx="5">
                  <c:v>186</c:v>
                </c:pt>
                <c:pt idx="6">
                  <c:v>245</c:v>
                </c:pt>
                <c:pt idx="7">
                  <c:v>248</c:v>
                </c:pt>
                <c:pt idx="8">
                  <c:v>249</c:v>
                </c:pt>
                <c:pt idx="9">
                  <c:v>151</c:v>
                </c:pt>
                <c:pt idx="10">
                  <c:v>146</c:v>
                </c:pt>
                <c:pt idx="11">
                  <c:v>118</c:v>
                </c:pt>
                <c:pt idx="12">
                  <c:v>90</c:v>
                </c:pt>
                <c:pt idx="13">
                  <c:v>82</c:v>
                </c:pt>
                <c:pt idx="14">
                  <c:v>76</c:v>
                </c:pt>
                <c:pt idx="15">
                  <c:v>49</c:v>
                </c:pt>
                <c:pt idx="16">
                  <c:v>54</c:v>
                </c:pt>
                <c:pt idx="17">
                  <c:v>87</c:v>
                </c:pt>
                <c:pt idx="18">
                  <c:v>79</c:v>
                </c:pt>
                <c:pt idx="19">
                  <c:v>49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1.6009148084619783E-4</c:v>
                </c:pt>
                <c:pt idx="1">
                  <c:v>2.1726700971983989E-3</c:v>
                </c:pt>
                <c:pt idx="2">
                  <c:v>9.9942824471126353E-3</c:v>
                </c:pt>
                <c:pt idx="3">
                  <c:v>2.3990851915380217E-2</c:v>
                </c:pt>
                <c:pt idx="4">
                  <c:v>3.7644368210405947E-2</c:v>
                </c:pt>
                <c:pt idx="5">
                  <c:v>5.449971412235563E-2</c:v>
                </c:pt>
                <c:pt idx="6">
                  <c:v>6.8016009148084616E-2</c:v>
                </c:pt>
                <c:pt idx="7">
                  <c:v>6.4699828473413379E-2</c:v>
                </c:pt>
                <c:pt idx="8">
                  <c:v>6.3007432818753567E-2</c:v>
                </c:pt>
                <c:pt idx="9">
                  <c:v>6.3945111492281298E-2</c:v>
                </c:pt>
                <c:pt idx="10">
                  <c:v>7.6409376786735275E-2</c:v>
                </c:pt>
                <c:pt idx="11">
                  <c:v>6.9937106918238998E-2</c:v>
                </c:pt>
                <c:pt idx="12">
                  <c:v>6.4791309319611204E-2</c:v>
                </c:pt>
                <c:pt idx="13">
                  <c:v>5.4888507718696397E-2</c:v>
                </c:pt>
                <c:pt idx="14">
                  <c:v>4.9193825042881646E-2</c:v>
                </c:pt>
                <c:pt idx="15">
                  <c:v>4.839336763865066E-2</c:v>
                </c:pt>
                <c:pt idx="16">
                  <c:v>4.8416237850200113E-2</c:v>
                </c:pt>
                <c:pt idx="17">
                  <c:v>5.493424814179531E-2</c:v>
                </c:pt>
                <c:pt idx="18">
                  <c:v>5.6283590623213267E-2</c:v>
                </c:pt>
                <c:pt idx="19">
                  <c:v>4.8667810177244142E-2</c:v>
                </c:pt>
                <c:pt idx="20">
                  <c:v>3.9954259576901088E-2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1.7551650489543024E-3</c:v>
                </c:pt>
                <c:pt idx="1">
                  <c:v>8.5432130093679292E-3</c:v>
                </c:pt>
                <c:pt idx="2">
                  <c:v>2.3303516674067964E-2</c:v>
                </c:pt>
                <c:pt idx="3">
                  <c:v>3.8803950178688491E-2</c:v>
                </c:pt>
                <c:pt idx="4">
                  <c:v>5.3331641607984946E-2</c:v>
                </c:pt>
                <c:pt idx="5">
                  <c:v>6.4285563238808185E-2</c:v>
                </c:pt>
                <c:pt idx="6">
                  <c:v>7.1729154771722814E-2</c:v>
                </c:pt>
                <c:pt idx="7">
                  <c:v>6.3037915794370777E-2</c:v>
                </c:pt>
                <c:pt idx="8">
                  <c:v>6.6273340523166066E-2</c:v>
                </c:pt>
                <c:pt idx="9">
                  <c:v>6.6167607688891711E-2</c:v>
                </c:pt>
                <c:pt idx="10">
                  <c:v>7.3251707585273537E-2</c:v>
                </c:pt>
                <c:pt idx="11">
                  <c:v>6.7034616929941421E-2</c:v>
                </c:pt>
                <c:pt idx="12">
                  <c:v>6.0817526274609318E-2</c:v>
                </c:pt>
                <c:pt idx="13">
                  <c:v>5.1618769692740381E-2</c:v>
                </c:pt>
                <c:pt idx="14">
                  <c:v>4.1658736704096089E-2</c:v>
                </c:pt>
                <c:pt idx="15">
                  <c:v>3.8000380638203386E-2</c:v>
                </c:pt>
                <c:pt idx="16">
                  <c:v>3.8529044809575162E-2</c:v>
                </c:pt>
                <c:pt idx="17">
                  <c:v>4.6332127979022607E-2</c:v>
                </c:pt>
                <c:pt idx="18">
                  <c:v>4.8615957199348685E-2</c:v>
                </c:pt>
                <c:pt idx="19">
                  <c:v>4.4365497261519594E-2</c:v>
                </c:pt>
                <c:pt idx="20">
                  <c:v>3.2544566389646638E-2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2.5813113061435211E-4</c:v>
                </c:pt>
                <c:pt idx="1">
                  <c:v>2.0650490449148169E-3</c:v>
                </c:pt>
                <c:pt idx="2">
                  <c:v>7.8729994837377394E-3</c:v>
                </c:pt>
                <c:pt idx="3">
                  <c:v>1.961796592669076E-2</c:v>
                </c:pt>
                <c:pt idx="4">
                  <c:v>4.0268456375838924E-2</c:v>
                </c:pt>
                <c:pt idx="5">
                  <c:v>7.5374290139390815E-2</c:v>
                </c:pt>
                <c:pt idx="6">
                  <c:v>8.7764584408879714E-2</c:v>
                </c:pt>
                <c:pt idx="7">
                  <c:v>6.8533815178110483E-2</c:v>
                </c:pt>
                <c:pt idx="8">
                  <c:v>5.7176045431078987E-2</c:v>
                </c:pt>
                <c:pt idx="9">
                  <c:v>5.8079504388229224E-2</c:v>
                </c:pt>
                <c:pt idx="10">
                  <c:v>6.5307176045431084E-2</c:v>
                </c:pt>
                <c:pt idx="11">
                  <c:v>6.6468766133195661E-2</c:v>
                </c:pt>
                <c:pt idx="12">
                  <c:v>5.7305110996386167E-2</c:v>
                </c:pt>
                <c:pt idx="13">
                  <c:v>5.6788848735157459E-2</c:v>
                </c:pt>
                <c:pt idx="14">
                  <c:v>5.4207537429013943E-2</c:v>
                </c:pt>
                <c:pt idx="15">
                  <c:v>4.7625193598347958E-2</c:v>
                </c:pt>
                <c:pt idx="16">
                  <c:v>4.5560144553433143E-2</c:v>
                </c:pt>
                <c:pt idx="17">
                  <c:v>4.723799690242643E-2</c:v>
                </c:pt>
                <c:pt idx="18">
                  <c:v>4.6076406814661845E-2</c:v>
                </c:pt>
                <c:pt idx="19">
                  <c:v>4.917398038203407E-2</c:v>
                </c:pt>
                <c:pt idx="20">
                  <c:v>4.723799690242643E-2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3.1222123104371097E-3</c:v>
                </c:pt>
                <c:pt idx="2">
                  <c:v>8.4745762711864406E-3</c:v>
                </c:pt>
                <c:pt idx="3">
                  <c:v>2.8545941123996433E-2</c:v>
                </c:pt>
                <c:pt idx="4">
                  <c:v>4.5049063336306872E-2</c:v>
                </c:pt>
                <c:pt idx="5">
                  <c:v>7.0026761819803746E-2</c:v>
                </c:pt>
                <c:pt idx="6">
                  <c:v>9.500446030330062E-2</c:v>
                </c:pt>
                <c:pt idx="7">
                  <c:v>9.4558429973238184E-2</c:v>
                </c:pt>
                <c:pt idx="8">
                  <c:v>8.5191793041926853E-2</c:v>
                </c:pt>
                <c:pt idx="9">
                  <c:v>5.9768064228367529E-2</c:v>
                </c:pt>
                <c:pt idx="10">
                  <c:v>7.2256913470115966E-2</c:v>
                </c:pt>
                <c:pt idx="11">
                  <c:v>6.0660124888492414E-2</c:v>
                </c:pt>
                <c:pt idx="12">
                  <c:v>5.4415700267618196E-2</c:v>
                </c:pt>
                <c:pt idx="13">
                  <c:v>5.7983942908117751E-2</c:v>
                </c:pt>
                <c:pt idx="14">
                  <c:v>3.5236396074933098E-2</c:v>
                </c:pt>
                <c:pt idx="15">
                  <c:v>2.9884032114183764E-2</c:v>
                </c:pt>
                <c:pt idx="16">
                  <c:v>2.9438001784121322E-2</c:v>
                </c:pt>
                <c:pt idx="17">
                  <c:v>4.7725245316681535E-2</c:v>
                </c:pt>
                <c:pt idx="18">
                  <c:v>4.6833184656556649E-2</c:v>
                </c:pt>
                <c:pt idx="19">
                  <c:v>4.9509366636931312E-2</c:v>
                </c:pt>
                <c:pt idx="20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1.5625000000000001E-3</c:v>
                </c:pt>
                <c:pt idx="1">
                  <c:v>1.2500000000000001E-2</c:v>
                </c:pt>
                <c:pt idx="2">
                  <c:v>3.5546874999999999E-2</c:v>
                </c:pt>
                <c:pt idx="3">
                  <c:v>5.7421874999999997E-2</c:v>
                </c:pt>
                <c:pt idx="4">
                  <c:v>6.6015624999999994E-2</c:v>
                </c:pt>
                <c:pt idx="5">
                  <c:v>6.8359375E-2</c:v>
                </c:pt>
                <c:pt idx="6">
                  <c:v>8.203125E-2</c:v>
                </c:pt>
                <c:pt idx="7">
                  <c:v>8.2421875000000006E-2</c:v>
                </c:pt>
                <c:pt idx="8">
                  <c:v>7.8515625000000006E-2</c:v>
                </c:pt>
                <c:pt idx="9">
                  <c:v>6.9531250000000003E-2</c:v>
                </c:pt>
                <c:pt idx="10">
                  <c:v>6.25E-2</c:v>
                </c:pt>
                <c:pt idx="11">
                  <c:v>0.05</c:v>
                </c:pt>
                <c:pt idx="12">
                  <c:v>5.078125E-2</c:v>
                </c:pt>
                <c:pt idx="13">
                  <c:v>4.6093750000000003E-2</c:v>
                </c:pt>
                <c:pt idx="14">
                  <c:v>3.4765625000000001E-2</c:v>
                </c:pt>
                <c:pt idx="15">
                  <c:v>2.8906250000000001E-2</c:v>
                </c:pt>
                <c:pt idx="16">
                  <c:v>2.8906250000000001E-2</c:v>
                </c:pt>
                <c:pt idx="17">
                  <c:v>4.0625000000000001E-2</c:v>
                </c:pt>
                <c:pt idx="18">
                  <c:v>3.8671875000000001E-2</c:v>
                </c:pt>
                <c:pt idx="19">
                  <c:v>3.5937499999999997E-2</c:v>
                </c:pt>
                <c:pt idx="20">
                  <c:v>2.8906250000000001E-2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1.6704450542894642E-3</c:v>
                </c:pt>
                <c:pt idx="1">
                  <c:v>7.7556377520582266E-3</c:v>
                </c:pt>
                <c:pt idx="2">
                  <c:v>2.1715785705763036E-2</c:v>
                </c:pt>
                <c:pt idx="3">
                  <c:v>3.4244123612934017E-2</c:v>
                </c:pt>
                <c:pt idx="4">
                  <c:v>4.8442906574394463E-2</c:v>
                </c:pt>
                <c:pt idx="5">
                  <c:v>7.373821739649207E-2</c:v>
                </c:pt>
                <c:pt idx="6">
                  <c:v>9.7243765660422379E-2</c:v>
                </c:pt>
                <c:pt idx="7">
                  <c:v>7.0516644791790956E-2</c:v>
                </c:pt>
                <c:pt idx="8">
                  <c:v>5.5244004295430138E-2</c:v>
                </c:pt>
                <c:pt idx="9">
                  <c:v>6.1209879489321085E-2</c:v>
                </c:pt>
                <c:pt idx="10">
                  <c:v>6.502803961341129E-2</c:v>
                </c:pt>
                <c:pt idx="11">
                  <c:v>6.3357594559121821E-2</c:v>
                </c:pt>
                <c:pt idx="12">
                  <c:v>5.7033766853597422E-2</c:v>
                </c:pt>
                <c:pt idx="13">
                  <c:v>5.4408781768285411E-2</c:v>
                </c:pt>
                <c:pt idx="14">
                  <c:v>4.999403412480611E-2</c:v>
                </c:pt>
                <c:pt idx="15">
                  <c:v>4.0925903830091877E-2</c:v>
                </c:pt>
                <c:pt idx="16">
                  <c:v>3.9852046295191505E-2</c:v>
                </c:pt>
                <c:pt idx="17">
                  <c:v>3.5795251163345664E-2</c:v>
                </c:pt>
                <c:pt idx="18">
                  <c:v>3.7823648729268584E-2</c:v>
                </c:pt>
                <c:pt idx="19">
                  <c:v>4.1403173845603151E-2</c:v>
                </c:pt>
                <c:pt idx="20">
                  <c:v>4.2596348884381338E-2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3.0184123151222455E-4</c:v>
                </c:pt>
                <c:pt idx="1">
                  <c:v>2.4147298520977964E-3</c:v>
                </c:pt>
                <c:pt idx="2">
                  <c:v>9.9607606399034106E-3</c:v>
                </c:pt>
                <c:pt idx="3">
                  <c:v>2.324177482644129E-2</c:v>
                </c:pt>
                <c:pt idx="4">
                  <c:v>4.4672502263809234E-2</c:v>
                </c:pt>
                <c:pt idx="5">
                  <c:v>6.187745246000604E-2</c:v>
                </c:pt>
                <c:pt idx="6">
                  <c:v>0.10081497132508301</c:v>
                </c:pt>
                <c:pt idx="7">
                  <c:v>8.3006338665861754E-2</c:v>
                </c:pt>
                <c:pt idx="8">
                  <c:v>8.2402656202837307E-2</c:v>
                </c:pt>
                <c:pt idx="9">
                  <c:v>6.8517959553274971E-2</c:v>
                </c:pt>
                <c:pt idx="10">
                  <c:v>6.5801388469664962E-2</c:v>
                </c:pt>
                <c:pt idx="11">
                  <c:v>5.8557198913371564E-2</c:v>
                </c:pt>
                <c:pt idx="12">
                  <c:v>5.8859040144883794E-2</c:v>
                </c:pt>
                <c:pt idx="13">
                  <c:v>5.1614850588590402E-2</c:v>
                </c:pt>
                <c:pt idx="14">
                  <c:v>4.7389073347419257E-2</c:v>
                </c:pt>
                <c:pt idx="15">
                  <c:v>3.2598853003320251E-2</c:v>
                </c:pt>
                <c:pt idx="16">
                  <c:v>3.4409900392393604E-2</c:v>
                </c:pt>
                <c:pt idx="17">
                  <c:v>4.1654089948686988E-2</c:v>
                </c:pt>
                <c:pt idx="18">
                  <c:v>4.4370661032297011E-2</c:v>
                </c:pt>
                <c:pt idx="19">
                  <c:v>5.3727739209175972E-2</c:v>
                </c:pt>
                <c:pt idx="20">
                  <c:v>3.3806217929369151E-2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1.1296243998870376E-3</c:v>
                </c:pt>
                <c:pt idx="1">
                  <c:v>1.1861056198813894E-2</c:v>
                </c:pt>
                <c:pt idx="2">
                  <c:v>3.2759107596724089E-2</c:v>
                </c:pt>
                <c:pt idx="3">
                  <c:v>5.1680316294831968E-2</c:v>
                </c:pt>
                <c:pt idx="4">
                  <c:v>5.6763626094323637E-2</c:v>
                </c:pt>
                <c:pt idx="5">
                  <c:v>7.3143179892685678E-2</c:v>
                </c:pt>
                <c:pt idx="6">
                  <c:v>8.9522733691047726E-2</c:v>
                </c:pt>
                <c:pt idx="7">
                  <c:v>7.7661677492233835E-2</c:v>
                </c:pt>
                <c:pt idx="8">
                  <c:v>7.5402428692459764E-2</c:v>
                </c:pt>
                <c:pt idx="9">
                  <c:v>6.3823778593617625E-2</c:v>
                </c:pt>
                <c:pt idx="10">
                  <c:v>5.2809940694719004E-2</c:v>
                </c:pt>
                <c:pt idx="11">
                  <c:v>5.591640779440836E-2</c:v>
                </c:pt>
                <c:pt idx="12">
                  <c:v>5.0833097994916691E-2</c:v>
                </c:pt>
                <c:pt idx="13">
                  <c:v>4.65970064953403E-2</c:v>
                </c:pt>
                <c:pt idx="14">
                  <c:v>3.9819260096018071E-2</c:v>
                </c:pt>
                <c:pt idx="15">
                  <c:v>3.4453544196554643E-2</c:v>
                </c:pt>
                <c:pt idx="16">
                  <c:v>3.3888731996611125E-2</c:v>
                </c:pt>
                <c:pt idx="17">
                  <c:v>3.7560011296243999E-2</c:v>
                </c:pt>
                <c:pt idx="18">
                  <c:v>4.0666478395933355E-2</c:v>
                </c:pt>
                <c:pt idx="19">
                  <c:v>3.727760519627224E-2</c:v>
                </c:pt>
                <c:pt idx="20">
                  <c:v>3.6430386896356963E-2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2.6948124859645182E-3</c:v>
                </c:pt>
                <c:pt idx="2">
                  <c:v>1.6393442622950821E-2</c:v>
                </c:pt>
                <c:pt idx="3">
                  <c:v>2.8744666516954863E-2</c:v>
                </c:pt>
                <c:pt idx="4">
                  <c:v>5.1201437233325847E-2</c:v>
                </c:pt>
                <c:pt idx="5">
                  <c:v>6.9391421513586349E-2</c:v>
                </c:pt>
                <c:pt idx="6">
                  <c:v>9.8360655737704916E-2</c:v>
                </c:pt>
                <c:pt idx="7">
                  <c:v>9.0051650572647648E-2</c:v>
                </c:pt>
                <c:pt idx="8">
                  <c:v>7.8149562092971026E-2</c:v>
                </c:pt>
                <c:pt idx="9">
                  <c:v>6.5798338198966994E-2</c:v>
                </c:pt>
                <c:pt idx="10">
                  <c:v>6.3777228834493604E-2</c:v>
                </c:pt>
                <c:pt idx="11">
                  <c:v>6.8493150684931503E-2</c:v>
                </c:pt>
                <c:pt idx="12">
                  <c:v>5.1201437233325847E-2</c:v>
                </c:pt>
                <c:pt idx="13">
                  <c:v>4.3790702896923425E-2</c:v>
                </c:pt>
                <c:pt idx="14">
                  <c:v>3.9973051875140352E-2</c:v>
                </c:pt>
                <c:pt idx="15">
                  <c:v>3.5257130024702446E-2</c:v>
                </c:pt>
                <c:pt idx="16">
                  <c:v>3.3909723781720191E-2</c:v>
                </c:pt>
                <c:pt idx="17">
                  <c:v>4.6485515382887942E-2</c:v>
                </c:pt>
                <c:pt idx="18">
                  <c:v>4.8506624747361331E-2</c:v>
                </c:pt>
                <c:pt idx="19">
                  <c:v>4.2667864361104875E-2</c:v>
                </c:pt>
                <c:pt idx="20">
                  <c:v>2.5151583202335504E-2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2.51414204902577E-3</c:v>
                </c:pt>
                <c:pt idx="1">
                  <c:v>1.6551435156086317E-2</c:v>
                </c:pt>
                <c:pt idx="2">
                  <c:v>3.2264822962497379E-2</c:v>
                </c:pt>
                <c:pt idx="3">
                  <c:v>5.3635030379216422E-2</c:v>
                </c:pt>
                <c:pt idx="4">
                  <c:v>6.1177456526293736E-2</c:v>
                </c:pt>
                <c:pt idx="5">
                  <c:v>7.3119631259166137E-2</c:v>
                </c:pt>
                <c:pt idx="6">
                  <c:v>9.0090090090090086E-2</c:v>
                </c:pt>
                <c:pt idx="7">
                  <c:v>8.5271317829457363E-2</c:v>
                </c:pt>
                <c:pt idx="8">
                  <c:v>8.0033521893987006E-2</c:v>
                </c:pt>
                <c:pt idx="9">
                  <c:v>5.8663314477267962E-2</c:v>
                </c:pt>
                <c:pt idx="10">
                  <c:v>6.1596480201131364E-2</c:v>
                </c:pt>
                <c:pt idx="11">
                  <c:v>6.2225015713387809E-2</c:v>
                </c:pt>
                <c:pt idx="12">
                  <c:v>5.1749423842447101E-2</c:v>
                </c:pt>
                <c:pt idx="13">
                  <c:v>4.1483343808925204E-2</c:v>
                </c:pt>
                <c:pt idx="14">
                  <c:v>3.5826524198617225E-2</c:v>
                </c:pt>
                <c:pt idx="15">
                  <c:v>2.9750680913471612E-2</c:v>
                </c:pt>
                <c:pt idx="16">
                  <c:v>3.016970458830924E-2</c:v>
                </c:pt>
                <c:pt idx="17">
                  <c:v>3.3940917661847897E-2</c:v>
                </c:pt>
                <c:pt idx="18">
                  <c:v>4.0435784621831131E-2</c:v>
                </c:pt>
                <c:pt idx="19">
                  <c:v>3.4359941336685525E-2</c:v>
                </c:pt>
                <c:pt idx="20">
                  <c:v>2.51414204902577E-2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9.8376783079193305E-4</c:v>
                </c:pt>
                <c:pt idx="1">
                  <c:v>3.4431874077717659E-3</c:v>
                </c:pt>
                <c:pt idx="2">
                  <c:v>1.4756517461878997E-2</c:v>
                </c:pt>
                <c:pt idx="3">
                  <c:v>3.2464338416133789E-2</c:v>
                </c:pt>
                <c:pt idx="4">
                  <c:v>4.3777668470241025E-2</c:v>
                </c:pt>
                <c:pt idx="5">
                  <c:v>7.5750122970978842E-2</c:v>
                </c:pt>
                <c:pt idx="6">
                  <c:v>0.1042793900639449</c:v>
                </c:pt>
                <c:pt idx="7">
                  <c:v>0.11559272011805213</c:v>
                </c:pt>
                <c:pt idx="8">
                  <c:v>0.10329562223315297</c:v>
                </c:pt>
                <c:pt idx="9">
                  <c:v>6.886374815543532E-2</c:v>
                </c:pt>
                <c:pt idx="10">
                  <c:v>5.9026069847515988E-2</c:v>
                </c:pt>
                <c:pt idx="11">
                  <c:v>6.000983767830792E-2</c:v>
                </c:pt>
                <c:pt idx="12">
                  <c:v>5.558288243974422E-2</c:v>
                </c:pt>
                <c:pt idx="13">
                  <c:v>4.2793900639449087E-2</c:v>
                </c:pt>
                <c:pt idx="14">
                  <c:v>2.6561731431382195E-2</c:v>
                </c:pt>
                <c:pt idx="15">
                  <c:v>3.000491883915396E-2</c:v>
                </c:pt>
                <c:pt idx="16">
                  <c:v>3.4923757993113626E-2</c:v>
                </c:pt>
                <c:pt idx="17">
                  <c:v>3.7383177570093455E-2</c:v>
                </c:pt>
                <c:pt idx="18">
                  <c:v>3.4923757993113626E-2</c:v>
                </c:pt>
                <c:pt idx="19">
                  <c:v>3.3448106246925728E-2</c:v>
                </c:pt>
                <c:pt idx="20">
                  <c:v>2.2134776192818496E-2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2.4968789013732834E-3</c:v>
                </c:pt>
                <c:pt idx="1">
                  <c:v>2.1639617145235122E-2</c:v>
                </c:pt>
                <c:pt idx="2">
                  <c:v>4.8689138576779027E-2</c:v>
                </c:pt>
                <c:pt idx="3">
                  <c:v>5.8676654182272157E-2</c:v>
                </c:pt>
                <c:pt idx="4">
                  <c:v>5.8676654182272157E-2</c:v>
                </c:pt>
                <c:pt idx="5">
                  <c:v>7.740324594257178E-2</c:v>
                </c:pt>
                <c:pt idx="6">
                  <c:v>0.10195588847274241</c:v>
                </c:pt>
                <c:pt idx="7">
                  <c:v>0.10320432792342905</c:v>
                </c:pt>
                <c:pt idx="8">
                  <c:v>0.10362047440699126</c:v>
                </c:pt>
                <c:pt idx="9">
                  <c:v>6.2838119017894295E-2</c:v>
                </c:pt>
                <c:pt idx="10">
                  <c:v>6.075738660008323E-2</c:v>
                </c:pt>
                <c:pt idx="11">
                  <c:v>4.9105285060341237E-2</c:v>
                </c:pt>
                <c:pt idx="12">
                  <c:v>3.7453183520599252E-2</c:v>
                </c:pt>
                <c:pt idx="13">
                  <c:v>3.4124011652101542E-2</c:v>
                </c:pt>
                <c:pt idx="14">
                  <c:v>3.162713275072826E-2</c:v>
                </c:pt>
                <c:pt idx="15">
                  <c:v>2.0391177694548481E-2</c:v>
                </c:pt>
                <c:pt idx="16">
                  <c:v>2.247191011235955E-2</c:v>
                </c:pt>
                <c:pt idx="17">
                  <c:v>3.6204744069912607E-2</c:v>
                </c:pt>
                <c:pt idx="18">
                  <c:v>3.2875572201414897E-2</c:v>
                </c:pt>
                <c:pt idx="19">
                  <c:v>2.0391177694548481E-2</c:v>
                </c:pt>
                <c:pt idx="20">
                  <c:v>1.5397419891801914E-2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289</v>
      </c>
      <c r="D3" s="98">
        <v>357</v>
      </c>
      <c r="E3" s="98">
        <v>353</v>
      </c>
      <c r="F3" s="98">
        <v>365</v>
      </c>
      <c r="G3" s="98">
        <v>383</v>
      </c>
      <c r="H3" s="98">
        <v>401</v>
      </c>
      <c r="I3" s="98">
        <v>448</v>
      </c>
      <c r="J3" s="98">
        <v>411</v>
      </c>
      <c r="K3" s="98">
        <v>422</v>
      </c>
      <c r="L3" s="98">
        <v>446</v>
      </c>
      <c r="M3" s="98">
        <v>484</v>
      </c>
      <c r="N3" s="98">
        <v>469</v>
      </c>
      <c r="O3" s="98">
        <v>500</v>
      </c>
      <c r="P3" s="98">
        <v>526</v>
      </c>
      <c r="Q3" s="98">
        <v>482</v>
      </c>
      <c r="R3" s="98">
        <v>505</v>
      </c>
      <c r="S3" s="98">
        <v>493</v>
      </c>
      <c r="T3" s="98">
        <v>495</v>
      </c>
      <c r="U3" s="98">
        <v>462</v>
      </c>
      <c r="V3" s="98">
        <v>447</v>
      </c>
      <c r="W3" s="98">
        <v>418</v>
      </c>
      <c r="X3" s="98">
        <v>407</v>
      </c>
      <c r="Y3" s="98">
        <v>433</v>
      </c>
      <c r="Z3" s="98">
        <v>428</v>
      </c>
      <c r="AA3" s="98">
        <v>431</v>
      </c>
      <c r="AB3" s="98">
        <v>435</v>
      </c>
      <c r="AC3" s="98">
        <v>453</v>
      </c>
      <c r="AD3" s="98">
        <v>391</v>
      </c>
      <c r="AE3" s="98">
        <v>416</v>
      </c>
      <c r="AF3" s="98">
        <v>421</v>
      </c>
      <c r="AG3" s="98">
        <v>438</v>
      </c>
      <c r="AH3" s="98">
        <v>403</v>
      </c>
      <c r="AI3" s="98">
        <v>412</v>
      </c>
      <c r="AJ3" s="98">
        <v>450</v>
      </c>
      <c r="AK3" s="98">
        <v>448</v>
      </c>
      <c r="AL3" s="98">
        <v>446</v>
      </c>
      <c r="AM3" s="98">
        <v>438</v>
      </c>
      <c r="AN3" s="98">
        <v>482</v>
      </c>
      <c r="AO3" s="98">
        <v>525</v>
      </c>
      <c r="AP3" s="98">
        <v>509</v>
      </c>
      <c r="AQ3" s="98">
        <v>566</v>
      </c>
      <c r="AR3" s="98">
        <v>556</v>
      </c>
      <c r="AS3" s="98">
        <v>554</v>
      </c>
      <c r="AT3" s="98">
        <v>559</v>
      </c>
      <c r="AU3" s="98">
        <v>598</v>
      </c>
      <c r="AV3" s="98">
        <v>601</v>
      </c>
      <c r="AW3" s="98">
        <v>624</v>
      </c>
      <c r="AX3" s="98">
        <v>571</v>
      </c>
      <c r="AY3" s="98">
        <v>595</v>
      </c>
      <c r="AZ3" s="98">
        <v>667</v>
      </c>
      <c r="BA3" s="98">
        <v>701</v>
      </c>
      <c r="BB3" s="98">
        <v>721</v>
      </c>
      <c r="BC3" s="98">
        <v>648</v>
      </c>
      <c r="BD3" s="98">
        <v>663</v>
      </c>
      <c r="BE3" s="98">
        <v>608</v>
      </c>
      <c r="BF3" s="98">
        <v>590</v>
      </c>
      <c r="BG3" s="98">
        <v>600</v>
      </c>
      <c r="BH3" s="98">
        <v>576</v>
      </c>
      <c r="BI3" s="98">
        <v>493</v>
      </c>
      <c r="BJ3" s="98">
        <v>537</v>
      </c>
      <c r="BK3" s="98">
        <v>545</v>
      </c>
      <c r="BL3" s="98">
        <v>533</v>
      </c>
      <c r="BM3" s="98">
        <v>525</v>
      </c>
      <c r="BN3" s="98">
        <v>584</v>
      </c>
      <c r="BO3" s="98">
        <v>568</v>
      </c>
      <c r="BP3" s="98">
        <v>573</v>
      </c>
      <c r="BQ3" s="98">
        <v>559</v>
      </c>
      <c r="BR3" s="98">
        <v>545</v>
      </c>
      <c r="BS3" s="98">
        <v>581</v>
      </c>
      <c r="BT3" s="98">
        <v>571</v>
      </c>
      <c r="BU3" s="98">
        <v>596</v>
      </c>
      <c r="BV3" s="98">
        <v>576</v>
      </c>
      <c r="BW3" s="98">
        <v>622</v>
      </c>
      <c r="BX3" s="98">
        <v>600</v>
      </c>
      <c r="BY3" s="98">
        <v>580</v>
      </c>
      <c r="BZ3" s="98">
        <v>607</v>
      </c>
      <c r="CA3" s="98">
        <v>577</v>
      </c>
      <c r="CB3" s="98">
        <v>523</v>
      </c>
      <c r="CC3" s="98">
        <v>329</v>
      </c>
      <c r="CD3" s="98">
        <v>347</v>
      </c>
      <c r="CE3" s="98">
        <v>384</v>
      </c>
      <c r="CF3" s="98">
        <v>351</v>
      </c>
      <c r="CG3" s="98">
        <v>325</v>
      </c>
      <c r="CH3" s="98">
        <v>286</v>
      </c>
      <c r="CI3" s="98">
        <v>300</v>
      </c>
      <c r="CJ3" s="98">
        <v>247</v>
      </c>
      <c r="CK3" s="98">
        <v>226</v>
      </c>
      <c r="CL3" s="98">
        <v>222</v>
      </c>
      <c r="CM3" s="98">
        <v>178</v>
      </c>
      <c r="CN3" s="98">
        <v>176</v>
      </c>
      <c r="CO3" s="98">
        <v>143</v>
      </c>
      <c r="CP3" s="98">
        <v>95</v>
      </c>
      <c r="CQ3" s="98">
        <v>83</v>
      </c>
      <c r="CR3" s="98">
        <v>54</v>
      </c>
      <c r="CS3" s="98">
        <v>62</v>
      </c>
      <c r="CT3" s="98">
        <v>39</v>
      </c>
      <c r="CU3" s="98">
        <v>20</v>
      </c>
      <c r="CV3" s="98">
        <v>16</v>
      </c>
      <c r="CW3" s="98">
        <v>15</v>
      </c>
      <c r="CX3" s="98">
        <v>5</v>
      </c>
      <c r="CY3" s="98">
        <v>7</v>
      </c>
      <c r="CZ3" s="99">
        <v>43725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245</v>
      </c>
      <c r="D4" s="100">
        <v>287</v>
      </c>
      <c r="E4" s="100">
        <v>288</v>
      </c>
      <c r="F4" s="100">
        <v>368</v>
      </c>
      <c r="G4" s="100">
        <v>351</v>
      </c>
      <c r="H4" s="100">
        <v>395</v>
      </c>
      <c r="I4" s="100">
        <v>390</v>
      </c>
      <c r="J4" s="100">
        <v>448</v>
      </c>
      <c r="K4" s="100">
        <v>433</v>
      </c>
      <c r="L4" s="100">
        <v>432</v>
      </c>
      <c r="M4" s="100">
        <v>461</v>
      </c>
      <c r="N4" s="100">
        <v>457</v>
      </c>
      <c r="O4" s="100">
        <v>459</v>
      </c>
      <c r="P4" s="100">
        <v>461</v>
      </c>
      <c r="Q4" s="100">
        <v>461</v>
      </c>
      <c r="R4" s="100">
        <v>467</v>
      </c>
      <c r="S4" s="100">
        <v>465</v>
      </c>
      <c r="T4" s="100">
        <v>457</v>
      </c>
      <c r="U4" s="100">
        <v>419</v>
      </c>
      <c r="V4" s="100">
        <v>383</v>
      </c>
      <c r="W4" s="100">
        <v>397</v>
      </c>
      <c r="X4" s="100">
        <v>353</v>
      </c>
      <c r="Y4" s="100">
        <v>366</v>
      </c>
      <c r="Z4" s="100">
        <v>363</v>
      </c>
      <c r="AA4" s="100">
        <v>343</v>
      </c>
      <c r="AB4" s="100">
        <v>367</v>
      </c>
      <c r="AC4" s="100">
        <v>343</v>
      </c>
      <c r="AD4" s="100">
        <v>353</v>
      </c>
      <c r="AE4" s="100">
        <v>343</v>
      </c>
      <c r="AF4" s="100">
        <v>391</v>
      </c>
      <c r="AG4" s="100">
        <v>389</v>
      </c>
      <c r="AH4" s="100">
        <v>389</v>
      </c>
      <c r="AI4" s="100">
        <v>388</v>
      </c>
      <c r="AJ4" s="100">
        <v>403</v>
      </c>
      <c r="AK4" s="100">
        <v>401</v>
      </c>
      <c r="AL4" s="100">
        <v>435</v>
      </c>
      <c r="AM4" s="100">
        <v>461</v>
      </c>
      <c r="AN4" s="100">
        <v>514</v>
      </c>
      <c r="AO4" s="100">
        <v>508</v>
      </c>
      <c r="AP4" s="100">
        <v>523</v>
      </c>
      <c r="AQ4" s="100">
        <v>558</v>
      </c>
      <c r="AR4" s="100">
        <v>572</v>
      </c>
      <c r="AS4" s="100">
        <v>572</v>
      </c>
      <c r="AT4" s="100">
        <v>545</v>
      </c>
      <c r="AU4" s="100">
        <v>629</v>
      </c>
      <c r="AV4" s="100">
        <v>606</v>
      </c>
      <c r="AW4" s="100">
        <v>618</v>
      </c>
      <c r="AX4" s="100">
        <v>612</v>
      </c>
      <c r="AY4" s="100">
        <v>655</v>
      </c>
      <c r="AZ4" s="100">
        <v>679</v>
      </c>
      <c r="BA4" s="100">
        <v>662</v>
      </c>
      <c r="BB4" s="100">
        <v>737</v>
      </c>
      <c r="BC4" s="100">
        <v>693</v>
      </c>
      <c r="BD4" s="100">
        <v>735</v>
      </c>
      <c r="BE4" s="100">
        <v>637</v>
      </c>
      <c r="BF4" s="100">
        <v>649</v>
      </c>
      <c r="BG4" s="100">
        <v>655</v>
      </c>
      <c r="BH4" s="100">
        <v>658</v>
      </c>
      <c r="BI4" s="100">
        <v>523</v>
      </c>
      <c r="BJ4" s="100">
        <v>644</v>
      </c>
      <c r="BK4" s="100">
        <v>625</v>
      </c>
      <c r="BL4" s="100">
        <v>658</v>
      </c>
      <c r="BM4" s="100">
        <v>618</v>
      </c>
      <c r="BN4" s="100">
        <v>574</v>
      </c>
      <c r="BO4" s="100">
        <v>659</v>
      </c>
      <c r="BP4" s="100">
        <v>588</v>
      </c>
      <c r="BQ4" s="100">
        <v>647</v>
      </c>
      <c r="BR4" s="100">
        <v>562</v>
      </c>
      <c r="BS4" s="100">
        <v>609</v>
      </c>
      <c r="BT4" s="100">
        <v>575</v>
      </c>
      <c r="BU4" s="100">
        <v>635</v>
      </c>
      <c r="BV4" s="100">
        <v>642</v>
      </c>
      <c r="BW4" s="100">
        <v>701</v>
      </c>
      <c r="BX4" s="100">
        <v>723</v>
      </c>
      <c r="BY4" s="100">
        <v>691</v>
      </c>
      <c r="BZ4" s="100">
        <v>757</v>
      </c>
      <c r="CA4" s="100">
        <v>772</v>
      </c>
      <c r="CB4" s="100">
        <v>650</v>
      </c>
      <c r="CC4" s="100">
        <v>379</v>
      </c>
      <c r="CD4" s="100">
        <v>482</v>
      </c>
      <c r="CE4" s="100">
        <v>559</v>
      </c>
      <c r="CF4" s="100">
        <v>488</v>
      </c>
      <c r="CG4" s="100">
        <v>515</v>
      </c>
      <c r="CH4" s="100">
        <v>492</v>
      </c>
      <c r="CI4" s="100">
        <v>468</v>
      </c>
      <c r="CJ4" s="100">
        <v>416</v>
      </c>
      <c r="CK4" s="100">
        <v>406</v>
      </c>
      <c r="CL4" s="100">
        <v>339</v>
      </c>
      <c r="CM4" s="100">
        <v>313</v>
      </c>
      <c r="CN4" s="100">
        <v>361</v>
      </c>
      <c r="CO4" s="100">
        <v>300</v>
      </c>
      <c r="CP4" s="100">
        <v>274</v>
      </c>
      <c r="CQ4" s="100">
        <v>210</v>
      </c>
      <c r="CR4" s="100">
        <v>179</v>
      </c>
      <c r="CS4" s="100">
        <v>139</v>
      </c>
      <c r="CT4" s="100">
        <v>132</v>
      </c>
      <c r="CU4" s="100">
        <v>95</v>
      </c>
      <c r="CV4" s="100">
        <v>70</v>
      </c>
      <c r="CW4" s="100">
        <v>67</v>
      </c>
      <c r="CX4" s="100">
        <v>40</v>
      </c>
      <c r="CY4" s="100">
        <v>83</v>
      </c>
      <c r="CZ4" s="101">
        <v>47289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534</v>
      </c>
      <c r="D5" s="102">
        <v>644</v>
      </c>
      <c r="E5" s="102">
        <v>641</v>
      </c>
      <c r="F5" s="102">
        <v>733</v>
      </c>
      <c r="G5" s="102">
        <v>734</v>
      </c>
      <c r="H5" s="102">
        <v>796</v>
      </c>
      <c r="I5" s="102">
        <v>838</v>
      </c>
      <c r="J5" s="102">
        <v>859</v>
      </c>
      <c r="K5" s="102">
        <v>855</v>
      </c>
      <c r="L5" s="102">
        <v>878</v>
      </c>
      <c r="M5" s="102">
        <v>945</v>
      </c>
      <c r="N5" s="102">
        <v>926</v>
      </c>
      <c r="O5" s="102">
        <v>959</v>
      </c>
      <c r="P5" s="102">
        <v>987</v>
      </c>
      <c r="Q5" s="102">
        <v>943</v>
      </c>
      <c r="R5" s="102">
        <v>972</v>
      </c>
      <c r="S5" s="102">
        <v>958</v>
      </c>
      <c r="T5" s="102">
        <v>952</v>
      </c>
      <c r="U5" s="102">
        <v>881</v>
      </c>
      <c r="V5" s="102">
        <v>830</v>
      </c>
      <c r="W5" s="102">
        <v>815</v>
      </c>
      <c r="X5" s="102">
        <v>760</v>
      </c>
      <c r="Y5" s="102">
        <v>799</v>
      </c>
      <c r="Z5" s="102">
        <v>791</v>
      </c>
      <c r="AA5" s="102">
        <v>774</v>
      </c>
      <c r="AB5" s="102">
        <v>802</v>
      </c>
      <c r="AC5" s="102">
        <v>796</v>
      </c>
      <c r="AD5" s="102">
        <v>744</v>
      </c>
      <c r="AE5" s="102">
        <v>759</v>
      </c>
      <c r="AF5" s="102">
        <v>812</v>
      </c>
      <c r="AG5" s="102">
        <v>827</v>
      </c>
      <c r="AH5" s="102">
        <v>792</v>
      </c>
      <c r="AI5" s="102">
        <v>800</v>
      </c>
      <c r="AJ5" s="102">
        <v>853</v>
      </c>
      <c r="AK5" s="102">
        <v>849</v>
      </c>
      <c r="AL5" s="102">
        <v>881</v>
      </c>
      <c r="AM5" s="102">
        <v>899</v>
      </c>
      <c r="AN5" s="102">
        <v>996</v>
      </c>
      <c r="AO5" s="102">
        <v>1033</v>
      </c>
      <c r="AP5" s="102">
        <v>1032</v>
      </c>
      <c r="AQ5" s="102">
        <v>1124</v>
      </c>
      <c r="AR5" s="102">
        <v>1128</v>
      </c>
      <c r="AS5" s="102">
        <v>1126</v>
      </c>
      <c r="AT5" s="102">
        <v>1104</v>
      </c>
      <c r="AU5" s="102">
        <v>1227</v>
      </c>
      <c r="AV5" s="102">
        <v>1207</v>
      </c>
      <c r="AW5" s="102">
        <v>1242</v>
      </c>
      <c r="AX5" s="102">
        <v>1183</v>
      </c>
      <c r="AY5" s="102">
        <v>1250</v>
      </c>
      <c r="AZ5" s="102">
        <v>1346</v>
      </c>
      <c r="BA5" s="102">
        <v>1363</v>
      </c>
      <c r="BB5" s="102">
        <v>1458</v>
      </c>
      <c r="BC5" s="102">
        <v>1341</v>
      </c>
      <c r="BD5" s="102">
        <v>1398</v>
      </c>
      <c r="BE5" s="102">
        <v>1245</v>
      </c>
      <c r="BF5" s="102">
        <v>1239</v>
      </c>
      <c r="BG5" s="102">
        <v>1255</v>
      </c>
      <c r="BH5" s="102">
        <v>1234</v>
      </c>
      <c r="BI5" s="102">
        <v>1016</v>
      </c>
      <c r="BJ5" s="102">
        <v>1181</v>
      </c>
      <c r="BK5" s="102">
        <v>1170</v>
      </c>
      <c r="BL5" s="102">
        <v>1191</v>
      </c>
      <c r="BM5" s="102">
        <v>1143</v>
      </c>
      <c r="BN5" s="102">
        <v>1158</v>
      </c>
      <c r="BO5" s="102">
        <v>1227</v>
      </c>
      <c r="BP5" s="102">
        <v>1161</v>
      </c>
      <c r="BQ5" s="102">
        <v>1206</v>
      </c>
      <c r="BR5" s="102">
        <v>1107</v>
      </c>
      <c r="BS5" s="102">
        <v>1190</v>
      </c>
      <c r="BT5" s="102">
        <v>1146</v>
      </c>
      <c r="BU5" s="102">
        <v>1231</v>
      </c>
      <c r="BV5" s="102">
        <v>1218</v>
      </c>
      <c r="BW5" s="102">
        <v>1323</v>
      </c>
      <c r="BX5" s="102">
        <v>1323</v>
      </c>
      <c r="BY5" s="102">
        <v>1271</v>
      </c>
      <c r="BZ5" s="102">
        <v>1364</v>
      </c>
      <c r="CA5" s="102">
        <v>1349</v>
      </c>
      <c r="CB5" s="102">
        <v>1173</v>
      </c>
      <c r="CC5" s="102">
        <v>708</v>
      </c>
      <c r="CD5" s="102">
        <v>829</v>
      </c>
      <c r="CE5" s="102">
        <v>943</v>
      </c>
      <c r="CF5" s="102">
        <v>839</v>
      </c>
      <c r="CG5" s="102">
        <v>840</v>
      </c>
      <c r="CH5" s="102">
        <v>778</v>
      </c>
      <c r="CI5" s="102">
        <v>768</v>
      </c>
      <c r="CJ5" s="102">
        <v>663</v>
      </c>
      <c r="CK5" s="102">
        <v>632</v>
      </c>
      <c r="CL5" s="102">
        <v>561</v>
      </c>
      <c r="CM5" s="102">
        <v>491</v>
      </c>
      <c r="CN5" s="102">
        <v>537</v>
      </c>
      <c r="CO5" s="102">
        <v>443</v>
      </c>
      <c r="CP5" s="102">
        <v>369</v>
      </c>
      <c r="CQ5" s="102">
        <v>293</v>
      </c>
      <c r="CR5" s="102">
        <v>233</v>
      </c>
      <c r="CS5" s="102">
        <v>201</v>
      </c>
      <c r="CT5" s="102">
        <v>171</v>
      </c>
      <c r="CU5" s="102">
        <v>115</v>
      </c>
      <c r="CV5" s="102">
        <v>86</v>
      </c>
      <c r="CW5" s="102">
        <v>82</v>
      </c>
      <c r="CX5" s="102">
        <v>45</v>
      </c>
      <c r="CY5" s="102">
        <v>90</v>
      </c>
      <c r="CZ5" s="101">
        <v>91014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76</v>
      </c>
      <c r="D6" s="98">
        <v>63</v>
      </c>
      <c r="E6" s="98">
        <v>80</v>
      </c>
      <c r="F6" s="98">
        <v>71</v>
      </c>
      <c r="G6" s="98">
        <v>76</v>
      </c>
      <c r="H6" s="98">
        <v>87</v>
      </c>
      <c r="I6" s="98">
        <v>71</v>
      </c>
      <c r="J6" s="98">
        <v>65</v>
      </c>
      <c r="K6" s="98">
        <v>71</v>
      </c>
      <c r="L6" s="98">
        <v>87</v>
      </c>
      <c r="M6" s="98">
        <v>65</v>
      </c>
      <c r="N6" s="98">
        <v>61</v>
      </c>
      <c r="O6" s="98">
        <v>68</v>
      </c>
      <c r="P6" s="98">
        <v>78</v>
      </c>
      <c r="Q6" s="98">
        <v>85</v>
      </c>
      <c r="R6" s="98">
        <v>75</v>
      </c>
      <c r="S6" s="98">
        <v>72</v>
      </c>
      <c r="T6" s="98">
        <v>70</v>
      </c>
      <c r="U6" s="98">
        <v>76</v>
      </c>
      <c r="V6" s="98">
        <v>73</v>
      </c>
      <c r="W6" s="98">
        <v>73</v>
      </c>
      <c r="X6" s="98">
        <v>69</v>
      </c>
      <c r="Y6" s="98">
        <v>68</v>
      </c>
      <c r="Z6" s="98">
        <v>72</v>
      </c>
      <c r="AA6" s="98">
        <v>71</v>
      </c>
      <c r="AB6" s="98">
        <v>84</v>
      </c>
      <c r="AC6" s="98">
        <v>65</v>
      </c>
      <c r="AD6" s="98">
        <v>77</v>
      </c>
      <c r="AE6" s="98">
        <v>65</v>
      </c>
      <c r="AF6" s="98">
        <v>78</v>
      </c>
      <c r="AG6" s="98">
        <v>101</v>
      </c>
      <c r="AH6" s="98">
        <v>73</v>
      </c>
      <c r="AI6" s="98">
        <v>81</v>
      </c>
      <c r="AJ6" s="98">
        <v>87</v>
      </c>
      <c r="AK6" s="98">
        <v>78</v>
      </c>
      <c r="AL6" s="98">
        <v>85</v>
      </c>
      <c r="AM6" s="98">
        <v>93</v>
      </c>
      <c r="AN6" s="98">
        <v>89</v>
      </c>
      <c r="AO6" s="98">
        <v>101</v>
      </c>
      <c r="AP6" s="98">
        <v>72</v>
      </c>
      <c r="AQ6" s="98">
        <v>81</v>
      </c>
      <c r="AR6" s="98">
        <v>87</v>
      </c>
      <c r="AS6" s="98">
        <v>97</v>
      </c>
      <c r="AT6" s="98">
        <v>82</v>
      </c>
      <c r="AU6" s="98">
        <v>97</v>
      </c>
      <c r="AV6" s="98">
        <v>102</v>
      </c>
      <c r="AW6" s="98">
        <v>103</v>
      </c>
      <c r="AX6" s="98">
        <v>110</v>
      </c>
      <c r="AY6" s="98">
        <v>89</v>
      </c>
      <c r="AZ6" s="98">
        <v>111</v>
      </c>
      <c r="BA6" s="98">
        <v>104</v>
      </c>
      <c r="BB6" s="98">
        <v>103</v>
      </c>
      <c r="BC6" s="98">
        <v>93</v>
      </c>
      <c r="BD6" s="98">
        <v>101</v>
      </c>
      <c r="BE6" s="98">
        <v>105</v>
      </c>
      <c r="BF6" s="98">
        <v>108</v>
      </c>
      <c r="BG6" s="98">
        <v>90</v>
      </c>
      <c r="BH6" s="98">
        <v>83</v>
      </c>
      <c r="BI6" s="98">
        <v>91</v>
      </c>
      <c r="BJ6" s="98">
        <v>78</v>
      </c>
      <c r="BK6" s="98">
        <v>93</v>
      </c>
      <c r="BL6" s="98">
        <v>81</v>
      </c>
      <c r="BM6" s="98">
        <v>76</v>
      </c>
      <c r="BN6" s="98">
        <v>106</v>
      </c>
      <c r="BO6" s="98">
        <v>87</v>
      </c>
      <c r="BP6" s="98">
        <v>98</v>
      </c>
      <c r="BQ6" s="98">
        <v>106</v>
      </c>
      <c r="BR6" s="98">
        <v>97</v>
      </c>
      <c r="BS6" s="98">
        <v>113</v>
      </c>
      <c r="BT6" s="98">
        <v>117</v>
      </c>
      <c r="BU6" s="98">
        <v>124</v>
      </c>
      <c r="BV6" s="98">
        <v>131</v>
      </c>
      <c r="BW6" s="98">
        <v>129</v>
      </c>
      <c r="BX6" s="98">
        <v>144</v>
      </c>
      <c r="BY6" s="98">
        <v>152</v>
      </c>
      <c r="BZ6" s="98">
        <v>171</v>
      </c>
      <c r="CA6" s="98">
        <v>146</v>
      </c>
      <c r="CB6" s="98">
        <v>112</v>
      </c>
      <c r="CC6" s="98">
        <v>69</v>
      </c>
      <c r="CD6" s="98">
        <v>86</v>
      </c>
      <c r="CE6" s="98">
        <v>70</v>
      </c>
      <c r="CF6" s="98">
        <v>65</v>
      </c>
      <c r="CG6" s="98">
        <v>71</v>
      </c>
      <c r="CH6" s="98">
        <v>60</v>
      </c>
      <c r="CI6" s="98">
        <v>46</v>
      </c>
      <c r="CJ6" s="98">
        <v>45</v>
      </c>
      <c r="CK6" s="98">
        <v>31</v>
      </c>
      <c r="CL6" s="98">
        <v>28</v>
      </c>
      <c r="CM6" s="98">
        <v>28</v>
      </c>
      <c r="CN6" s="98">
        <v>20</v>
      </c>
      <c r="CO6" s="98">
        <v>21</v>
      </c>
      <c r="CP6" s="98">
        <v>12</v>
      </c>
      <c r="CQ6" s="98">
        <v>9</v>
      </c>
      <c r="CR6" s="98">
        <v>11</v>
      </c>
      <c r="CS6" s="98">
        <v>8</v>
      </c>
      <c r="CT6" s="98">
        <v>5</v>
      </c>
      <c r="CU6" s="98">
        <v>5</v>
      </c>
      <c r="CV6" s="98">
        <v>5</v>
      </c>
      <c r="CW6" s="98">
        <v>0</v>
      </c>
      <c r="CX6" s="98">
        <v>1</v>
      </c>
      <c r="CY6" s="98">
        <v>2</v>
      </c>
      <c r="CZ6" s="99">
        <v>7748</v>
      </c>
      <c r="DA6" s="33"/>
    </row>
    <row r="7" spans="1:131" s="22" customFormat="1" ht="11.25" customHeight="1" x14ac:dyDescent="0.15">
      <c r="A7" s="173"/>
      <c r="B7" s="31" t="s">
        <v>14</v>
      </c>
      <c r="C7" s="100">
        <v>54</v>
      </c>
      <c r="D7" s="100">
        <v>78</v>
      </c>
      <c r="E7" s="100">
        <v>73</v>
      </c>
      <c r="F7" s="100">
        <v>86</v>
      </c>
      <c r="G7" s="100">
        <v>66</v>
      </c>
      <c r="H7" s="100">
        <v>57</v>
      </c>
      <c r="I7" s="100">
        <v>75</v>
      </c>
      <c r="J7" s="100">
        <v>91</v>
      </c>
      <c r="K7" s="100">
        <v>53</v>
      </c>
      <c r="L7" s="100">
        <v>71</v>
      </c>
      <c r="M7" s="100">
        <v>68</v>
      </c>
      <c r="N7" s="100">
        <v>58</v>
      </c>
      <c r="O7" s="100">
        <v>70</v>
      </c>
      <c r="P7" s="100">
        <v>56</v>
      </c>
      <c r="Q7" s="100">
        <v>65</v>
      </c>
      <c r="R7" s="100">
        <v>50</v>
      </c>
      <c r="S7" s="100">
        <v>75</v>
      </c>
      <c r="T7" s="100">
        <v>56</v>
      </c>
      <c r="U7" s="100">
        <v>60</v>
      </c>
      <c r="V7" s="100">
        <v>59</v>
      </c>
      <c r="W7" s="100">
        <v>75</v>
      </c>
      <c r="X7" s="100">
        <v>56</v>
      </c>
      <c r="Y7" s="100">
        <v>76</v>
      </c>
      <c r="Z7" s="100">
        <v>52</v>
      </c>
      <c r="AA7" s="100">
        <v>75</v>
      </c>
      <c r="AB7" s="100">
        <v>63</v>
      </c>
      <c r="AC7" s="100">
        <v>75</v>
      </c>
      <c r="AD7" s="100">
        <v>70</v>
      </c>
      <c r="AE7" s="100">
        <v>67</v>
      </c>
      <c r="AF7" s="100">
        <v>68</v>
      </c>
      <c r="AG7" s="100">
        <v>72</v>
      </c>
      <c r="AH7" s="100">
        <v>75</v>
      </c>
      <c r="AI7" s="100">
        <v>109</v>
      </c>
      <c r="AJ7" s="100">
        <v>77</v>
      </c>
      <c r="AK7" s="100">
        <v>86</v>
      </c>
      <c r="AL7" s="100">
        <v>91</v>
      </c>
      <c r="AM7" s="100">
        <v>91</v>
      </c>
      <c r="AN7" s="100">
        <v>89</v>
      </c>
      <c r="AO7" s="100">
        <v>82</v>
      </c>
      <c r="AP7" s="100">
        <v>103</v>
      </c>
      <c r="AQ7" s="100">
        <v>106</v>
      </c>
      <c r="AR7" s="100">
        <v>92</v>
      </c>
      <c r="AS7" s="100">
        <v>90</v>
      </c>
      <c r="AT7" s="100">
        <v>84</v>
      </c>
      <c r="AU7" s="100">
        <v>106</v>
      </c>
      <c r="AV7" s="100">
        <v>99</v>
      </c>
      <c r="AW7" s="100">
        <v>107</v>
      </c>
      <c r="AX7" s="100">
        <v>109</v>
      </c>
      <c r="AY7" s="100">
        <v>92</v>
      </c>
      <c r="AZ7" s="100">
        <v>124</v>
      </c>
      <c r="BA7" s="100">
        <v>110</v>
      </c>
      <c r="BB7" s="100">
        <v>122</v>
      </c>
      <c r="BC7" s="100">
        <v>108</v>
      </c>
      <c r="BD7" s="100">
        <v>103</v>
      </c>
      <c r="BE7" s="100">
        <v>102</v>
      </c>
      <c r="BF7" s="100">
        <v>119</v>
      </c>
      <c r="BG7" s="100">
        <v>94</v>
      </c>
      <c r="BH7" s="100">
        <v>113</v>
      </c>
      <c r="BI7" s="100">
        <v>83</v>
      </c>
      <c r="BJ7" s="100">
        <v>104</v>
      </c>
      <c r="BK7" s="100">
        <v>78</v>
      </c>
      <c r="BL7" s="100">
        <v>81</v>
      </c>
      <c r="BM7" s="100">
        <v>100</v>
      </c>
      <c r="BN7" s="100">
        <v>90</v>
      </c>
      <c r="BO7" s="100">
        <v>114</v>
      </c>
      <c r="BP7" s="100">
        <v>123</v>
      </c>
      <c r="BQ7" s="100">
        <v>115</v>
      </c>
      <c r="BR7" s="100">
        <v>118</v>
      </c>
      <c r="BS7" s="100">
        <v>125</v>
      </c>
      <c r="BT7" s="100">
        <v>110</v>
      </c>
      <c r="BU7" s="100">
        <v>143</v>
      </c>
      <c r="BV7" s="100">
        <v>160</v>
      </c>
      <c r="BW7" s="100">
        <v>167</v>
      </c>
      <c r="BX7" s="100">
        <v>175</v>
      </c>
      <c r="BY7" s="100">
        <v>170</v>
      </c>
      <c r="BZ7" s="100">
        <v>163</v>
      </c>
      <c r="CA7" s="100">
        <v>161</v>
      </c>
      <c r="CB7" s="100">
        <v>132</v>
      </c>
      <c r="CC7" s="100">
        <v>89</v>
      </c>
      <c r="CD7" s="100">
        <v>73</v>
      </c>
      <c r="CE7" s="100">
        <v>100</v>
      </c>
      <c r="CF7" s="100">
        <v>75</v>
      </c>
      <c r="CG7" s="100">
        <v>85</v>
      </c>
      <c r="CH7" s="100">
        <v>73</v>
      </c>
      <c r="CI7" s="100">
        <v>73</v>
      </c>
      <c r="CJ7" s="100">
        <v>61</v>
      </c>
      <c r="CK7" s="100">
        <v>73</v>
      </c>
      <c r="CL7" s="100">
        <v>53</v>
      </c>
      <c r="CM7" s="100">
        <v>52</v>
      </c>
      <c r="CN7" s="100">
        <v>48</v>
      </c>
      <c r="CO7" s="100">
        <v>46</v>
      </c>
      <c r="CP7" s="100">
        <v>40</v>
      </c>
      <c r="CQ7" s="100">
        <v>40</v>
      </c>
      <c r="CR7" s="100">
        <v>29</v>
      </c>
      <c r="CS7" s="100">
        <v>27</v>
      </c>
      <c r="CT7" s="100">
        <v>18</v>
      </c>
      <c r="CU7" s="100">
        <v>16</v>
      </c>
      <c r="CV7" s="100">
        <v>16</v>
      </c>
      <c r="CW7" s="100">
        <v>9</v>
      </c>
      <c r="CX7" s="100">
        <v>6</v>
      </c>
      <c r="CY7" s="100">
        <v>14</v>
      </c>
      <c r="CZ7" s="101">
        <v>8381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130</v>
      </c>
      <c r="D8" s="102">
        <v>141</v>
      </c>
      <c r="E8" s="102">
        <v>153</v>
      </c>
      <c r="F8" s="102">
        <v>157</v>
      </c>
      <c r="G8" s="102">
        <v>142</v>
      </c>
      <c r="H8" s="102">
        <v>144</v>
      </c>
      <c r="I8" s="102">
        <v>146</v>
      </c>
      <c r="J8" s="102">
        <v>156</v>
      </c>
      <c r="K8" s="102">
        <v>124</v>
      </c>
      <c r="L8" s="102">
        <v>158</v>
      </c>
      <c r="M8" s="102">
        <v>133</v>
      </c>
      <c r="N8" s="102">
        <v>119</v>
      </c>
      <c r="O8" s="102">
        <v>138</v>
      </c>
      <c r="P8" s="102">
        <v>134</v>
      </c>
      <c r="Q8" s="102">
        <v>150</v>
      </c>
      <c r="R8" s="102">
        <v>125</v>
      </c>
      <c r="S8" s="102">
        <v>147</v>
      </c>
      <c r="T8" s="102">
        <v>126</v>
      </c>
      <c r="U8" s="102">
        <v>136</v>
      </c>
      <c r="V8" s="102">
        <v>132</v>
      </c>
      <c r="W8" s="102">
        <v>148</v>
      </c>
      <c r="X8" s="102">
        <v>125</v>
      </c>
      <c r="Y8" s="102">
        <v>144</v>
      </c>
      <c r="Z8" s="102">
        <v>124</v>
      </c>
      <c r="AA8" s="102">
        <v>146</v>
      </c>
      <c r="AB8" s="102">
        <v>147</v>
      </c>
      <c r="AC8" s="102">
        <v>140</v>
      </c>
      <c r="AD8" s="102">
        <v>147</v>
      </c>
      <c r="AE8" s="102">
        <v>132</v>
      </c>
      <c r="AF8" s="102">
        <v>146</v>
      </c>
      <c r="AG8" s="102">
        <v>173</v>
      </c>
      <c r="AH8" s="102">
        <v>148</v>
      </c>
      <c r="AI8" s="102">
        <v>190</v>
      </c>
      <c r="AJ8" s="102">
        <v>164</v>
      </c>
      <c r="AK8" s="102">
        <v>164</v>
      </c>
      <c r="AL8" s="102">
        <v>176</v>
      </c>
      <c r="AM8" s="102">
        <v>184</v>
      </c>
      <c r="AN8" s="102">
        <v>178</v>
      </c>
      <c r="AO8" s="102">
        <v>183</v>
      </c>
      <c r="AP8" s="102">
        <v>175</v>
      </c>
      <c r="AQ8" s="102">
        <v>187</v>
      </c>
      <c r="AR8" s="102">
        <v>179</v>
      </c>
      <c r="AS8" s="102">
        <v>187</v>
      </c>
      <c r="AT8" s="102">
        <v>166</v>
      </c>
      <c r="AU8" s="102">
        <v>203</v>
      </c>
      <c r="AV8" s="102">
        <v>201</v>
      </c>
      <c r="AW8" s="102">
        <v>210</v>
      </c>
      <c r="AX8" s="102">
        <v>219</v>
      </c>
      <c r="AY8" s="102">
        <v>181</v>
      </c>
      <c r="AZ8" s="102">
        <v>235</v>
      </c>
      <c r="BA8" s="102">
        <v>214</v>
      </c>
      <c r="BB8" s="102">
        <v>225</v>
      </c>
      <c r="BC8" s="102">
        <v>201</v>
      </c>
      <c r="BD8" s="102">
        <v>204</v>
      </c>
      <c r="BE8" s="102">
        <v>207</v>
      </c>
      <c r="BF8" s="102">
        <v>227</v>
      </c>
      <c r="BG8" s="102">
        <v>184</v>
      </c>
      <c r="BH8" s="102">
        <v>196</v>
      </c>
      <c r="BI8" s="102">
        <v>174</v>
      </c>
      <c r="BJ8" s="102">
        <v>182</v>
      </c>
      <c r="BK8" s="102">
        <v>171</v>
      </c>
      <c r="BL8" s="102">
        <v>162</v>
      </c>
      <c r="BM8" s="102">
        <v>176</v>
      </c>
      <c r="BN8" s="102">
        <v>196</v>
      </c>
      <c r="BO8" s="102">
        <v>201</v>
      </c>
      <c r="BP8" s="102">
        <v>221</v>
      </c>
      <c r="BQ8" s="102">
        <v>221</v>
      </c>
      <c r="BR8" s="102">
        <v>215</v>
      </c>
      <c r="BS8" s="102">
        <v>238</v>
      </c>
      <c r="BT8" s="102">
        <v>227</v>
      </c>
      <c r="BU8" s="102">
        <v>267</v>
      </c>
      <c r="BV8" s="102">
        <v>291</v>
      </c>
      <c r="BW8" s="102">
        <v>296</v>
      </c>
      <c r="BX8" s="102">
        <v>319</v>
      </c>
      <c r="BY8" s="102">
        <v>322</v>
      </c>
      <c r="BZ8" s="102">
        <v>334</v>
      </c>
      <c r="CA8" s="102">
        <v>307</v>
      </c>
      <c r="CB8" s="102">
        <v>244</v>
      </c>
      <c r="CC8" s="102">
        <v>158</v>
      </c>
      <c r="CD8" s="102">
        <v>159</v>
      </c>
      <c r="CE8" s="102">
        <v>170</v>
      </c>
      <c r="CF8" s="102">
        <v>140</v>
      </c>
      <c r="CG8" s="102">
        <v>156</v>
      </c>
      <c r="CH8" s="102">
        <v>133</v>
      </c>
      <c r="CI8" s="102">
        <v>119</v>
      </c>
      <c r="CJ8" s="102">
        <v>106</v>
      </c>
      <c r="CK8" s="102">
        <v>104</v>
      </c>
      <c r="CL8" s="102">
        <v>81</v>
      </c>
      <c r="CM8" s="102">
        <v>80</v>
      </c>
      <c r="CN8" s="102">
        <v>68</v>
      </c>
      <c r="CO8" s="102">
        <v>67</v>
      </c>
      <c r="CP8" s="102">
        <v>52</v>
      </c>
      <c r="CQ8" s="102">
        <v>49</v>
      </c>
      <c r="CR8" s="102">
        <v>40</v>
      </c>
      <c r="CS8" s="102">
        <v>35</v>
      </c>
      <c r="CT8" s="102">
        <v>23</v>
      </c>
      <c r="CU8" s="102">
        <v>21</v>
      </c>
      <c r="CV8" s="102">
        <v>21</v>
      </c>
      <c r="CW8" s="102">
        <v>9</v>
      </c>
      <c r="CX8" s="102">
        <v>7</v>
      </c>
      <c r="CY8" s="102">
        <v>16</v>
      </c>
      <c r="CZ8" s="101">
        <v>16129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5</v>
      </c>
      <c r="D9" s="98">
        <v>12</v>
      </c>
      <c r="E9" s="98">
        <v>14</v>
      </c>
      <c r="F9" s="98">
        <v>11</v>
      </c>
      <c r="G9" s="98">
        <v>17</v>
      </c>
      <c r="H9" s="98">
        <v>16</v>
      </c>
      <c r="I9" s="98">
        <v>21</v>
      </c>
      <c r="J9" s="98">
        <v>21</v>
      </c>
      <c r="K9" s="98">
        <v>27</v>
      </c>
      <c r="L9" s="98">
        <v>26</v>
      </c>
      <c r="M9" s="98">
        <v>20</v>
      </c>
      <c r="N9" s="98">
        <v>18</v>
      </c>
      <c r="O9" s="98">
        <v>28</v>
      </c>
      <c r="P9" s="98">
        <v>14</v>
      </c>
      <c r="Q9" s="98">
        <v>25</v>
      </c>
      <c r="R9" s="98">
        <v>18</v>
      </c>
      <c r="S9" s="98">
        <v>30</v>
      </c>
      <c r="T9" s="98">
        <v>25</v>
      </c>
      <c r="U9" s="98">
        <v>20</v>
      </c>
      <c r="V9" s="98">
        <v>14</v>
      </c>
      <c r="W9" s="98">
        <v>17</v>
      </c>
      <c r="X9" s="98">
        <v>17</v>
      </c>
      <c r="Y9" s="98">
        <v>12</v>
      </c>
      <c r="Z9" s="98">
        <v>10</v>
      </c>
      <c r="AA9" s="98">
        <v>10</v>
      </c>
      <c r="AB9" s="98">
        <v>11</v>
      </c>
      <c r="AC9" s="98">
        <v>14</v>
      </c>
      <c r="AD9" s="98">
        <v>7</v>
      </c>
      <c r="AE9" s="98">
        <v>19</v>
      </c>
      <c r="AF9" s="98">
        <v>16</v>
      </c>
      <c r="AG9" s="98">
        <v>18</v>
      </c>
      <c r="AH9" s="98">
        <v>19</v>
      </c>
      <c r="AI9" s="98">
        <v>16</v>
      </c>
      <c r="AJ9" s="98">
        <v>12</v>
      </c>
      <c r="AK9" s="98">
        <v>14</v>
      </c>
      <c r="AL9" s="98">
        <v>25</v>
      </c>
      <c r="AM9" s="98">
        <v>27</v>
      </c>
      <c r="AN9" s="98">
        <v>18</v>
      </c>
      <c r="AO9" s="98">
        <v>24</v>
      </c>
      <c r="AP9" s="98">
        <v>36</v>
      </c>
      <c r="AQ9" s="98">
        <v>30</v>
      </c>
      <c r="AR9" s="98">
        <v>18</v>
      </c>
      <c r="AS9" s="98">
        <v>25</v>
      </c>
      <c r="AT9" s="98">
        <v>24</v>
      </c>
      <c r="AU9" s="98">
        <v>25</v>
      </c>
      <c r="AV9" s="98">
        <v>22</v>
      </c>
      <c r="AW9" s="98">
        <v>28</v>
      </c>
      <c r="AX9" s="98">
        <v>25</v>
      </c>
      <c r="AY9" s="98">
        <v>27</v>
      </c>
      <c r="AZ9" s="98">
        <v>34</v>
      </c>
      <c r="BA9" s="98">
        <v>28</v>
      </c>
      <c r="BB9" s="98">
        <v>37</v>
      </c>
      <c r="BC9" s="98">
        <v>26</v>
      </c>
      <c r="BD9" s="98">
        <v>37</v>
      </c>
      <c r="BE9" s="98">
        <v>34</v>
      </c>
      <c r="BF9" s="98">
        <v>26</v>
      </c>
      <c r="BG9" s="98">
        <v>27</v>
      </c>
      <c r="BH9" s="98">
        <v>26</v>
      </c>
      <c r="BI9" s="98">
        <v>29</v>
      </c>
      <c r="BJ9" s="98">
        <v>26</v>
      </c>
      <c r="BK9" s="98">
        <v>42</v>
      </c>
      <c r="BL9" s="98">
        <v>21</v>
      </c>
      <c r="BM9" s="98">
        <v>42</v>
      </c>
      <c r="BN9" s="98">
        <v>50</v>
      </c>
      <c r="BO9" s="98">
        <v>36</v>
      </c>
      <c r="BP9" s="98">
        <v>51</v>
      </c>
      <c r="BQ9" s="98">
        <v>42</v>
      </c>
      <c r="BR9" s="98">
        <v>31</v>
      </c>
      <c r="BS9" s="98">
        <v>50</v>
      </c>
      <c r="BT9" s="98">
        <v>38</v>
      </c>
      <c r="BU9" s="98">
        <v>44</v>
      </c>
      <c r="BV9" s="98">
        <v>39</v>
      </c>
      <c r="BW9" s="98">
        <v>53</v>
      </c>
      <c r="BX9" s="98">
        <v>39</v>
      </c>
      <c r="BY9" s="98">
        <v>38</v>
      </c>
      <c r="BZ9" s="98">
        <v>36</v>
      </c>
      <c r="CA9" s="98">
        <v>45</v>
      </c>
      <c r="CB9" s="98">
        <v>40</v>
      </c>
      <c r="CC9" s="98">
        <v>19</v>
      </c>
      <c r="CD9" s="98">
        <v>17</v>
      </c>
      <c r="CE9" s="98">
        <v>27</v>
      </c>
      <c r="CF9" s="98">
        <v>16</v>
      </c>
      <c r="CG9" s="98">
        <v>20</v>
      </c>
      <c r="CH9" s="98">
        <v>21</v>
      </c>
      <c r="CI9" s="98">
        <v>17</v>
      </c>
      <c r="CJ9" s="98">
        <v>10</v>
      </c>
      <c r="CK9" s="98">
        <v>15</v>
      </c>
      <c r="CL9" s="98">
        <v>18</v>
      </c>
      <c r="CM9" s="98">
        <v>11</v>
      </c>
      <c r="CN9" s="98">
        <v>10</v>
      </c>
      <c r="CO9" s="98">
        <v>5</v>
      </c>
      <c r="CP9" s="98">
        <v>4</v>
      </c>
      <c r="CQ9" s="98">
        <v>4</v>
      </c>
      <c r="CR9" s="98">
        <v>4</v>
      </c>
      <c r="CS9" s="98">
        <v>2</v>
      </c>
      <c r="CT9" s="98">
        <v>2</v>
      </c>
      <c r="CU9" s="98">
        <v>3</v>
      </c>
      <c r="CV9" s="98">
        <v>1</v>
      </c>
      <c r="CW9" s="98">
        <v>0</v>
      </c>
      <c r="CX9" s="98">
        <v>1</v>
      </c>
      <c r="CY9" s="98">
        <v>0</v>
      </c>
      <c r="CZ9" s="99">
        <v>2242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10</v>
      </c>
      <c r="E10" s="100">
        <v>18</v>
      </c>
      <c r="F10" s="100">
        <v>15</v>
      </c>
      <c r="G10" s="100">
        <v>20</v>
      </c>
      <c r="H10" s="100">
        <v>17</v>
      </c>
      <c r="I10" s="100">
        <v>23</v>
      </c>
      <c r="J10" s="100">
        <v>19</v>
      </c>
      <c r="K10" s="100">
        <v>19</v>
      </c>
      <c r="L10" s="100">
        <v>14</v>
      </c>
      <c r="M10" s="100">
        <v>24</v>
      </c>
      <c r="N10" s="100">
        <v>11</v>
      </c>
      <c r="O10" s="100">
        <v>23</v>
      </c>
      <c r="P10" s="100">
        <v>20</v>
      </c>
      <c r="Q10" s="100">
        <v>21</v>
      </c>
      <c r="R10" s="100">
        <v>20</v>
      </c>
      <c r="S10" s="100">
        <v>19</v>
      </c>
      <c r="T10" s="100">
        <v>21</v>
      </c>
      <c r="U10" s="100">
        <v>24</v>
      </c>
      <c r="V10" s="100">
        <v>20</v>
      </c>
      <c r="W10" s="100">
        <v>20</v>
      </c>
      <c r="X10" s="100">
        <v>17</v>
      </c>
      <c r="Y10" s="100">
        <v>10</v>
      </c>
      <c r="Z10" s="100">
        <v>12</v>
      </c>
      <c r="AA10" s="100">
        <v>15</v>
      </c>
      <c r="AB10" s="100">
        <v>19</v>
      </c>
      <c r="AC10" s="100">
        <v>14</v>
      </c>
      <c r="AD10" s="100">
        <v>15</v>
      </c>
      <c r="AE10" s="100">
        <v>13</v>
      </c>
      <c r="AF10" s="100">
        <v>13</v>
      </c>
      <c r="AG10" s="100">
        <v>13</v>
      </c>
      <c r="AH10" s="100">
        <v>21</v>
      </c>
      <c r="AI10" s="100">
        <v>13</v>
      </c>
      <c r="AJ10" s="100">
        <v>21</v>
      </c>
      <c r="AK10" s="100">
        <v>21</v>
      </c>
      <c r="AL10" s="100">
        <v>17</v>
      </c>
      <c r="AM10" s="100">
        <v>24</v>
      </c>
      <c r="AN10" s="100">
        <v>33</v>
      </c>
      <c r="AO10" s="100">
        <v>20</v>
      </c>
      <c r="AP10" s="100">
        <v>24</v>
      </c>
      <c r="AQ10" s="100">
        <v>21</v>
      </c>
      <c r="AR10" s="100">
        <v>28</v>
      </c>
      <c r="AS10" s="100">
        <v>23</v>
      </c>
      <c r="AT10" s="100">
        <v>28</v>
      </c>
      <c r="AU10" s="100">
        <v>30</v>
      </c>
      <c r="AV10" s="100">
        <v>21</v>
      </c>
      <c r="AW10" s="100">
        <v>26</v>
      </c>
      <c r="AX10" s="100">
        <v>29</v>
      </c>
      <c r="AY10" s="100">
        <v>22</v>
      </c>
      <c r="AZ10" s="100">
        <v>30</v>
      </c>
      <c r="BA10" s="100">
        <v>30</v>
      </c>
      <c r="BB10" s="100">
        <v>27</v>
      </c>
      <c r="BC10" s="100">
        <v>36</v>
      </c>
      <c r="BD10" s="100">
        <v>31</v>
      </c>
      <c r="BE10" s="100">
        <v>36</v>
      </c>
      <c r="BF10" s="100">
        <v>33</v>
      </c>
      <c r="BG10" s="100">
        <v>44</v>
      </c>
      <c r="BH10" s="100">
        <v>30</v>
      </c>
      <c r="BI10" s="100">
        <v>30</v>
      </c>
      <c r="BJ10" s="100">
        <v>41</v>
      </c>
      <c r="BK10" s="100">
        <v>32</v>
      </c>
      <c r="BL10" s="100">
        <v>45</v>
      </c>
      <c r="BM10" s="100">
        <v>48</v>
      </c>
      <c r="BN10" s="100">
        <v>40</v>
      </c>
      <c r="BO10" s="100">
        <v>36</v>
      </c>
      <c r="BP10" s="100">
        <v>37</v>
      </c>
      <c r="BQ10" s="100">
        <v>48</v>
      </c>
      <c r="BR10" s="100">
        <v>41</v>
      </c>
      <c r="BS10" s="100">
        <v>32</v>
      </c>
      <c r="BT10" s="100">
        <v>53</v>
      </c>
      <c r="BU10" s="100">
        <v>55</v>
      </c>
      <c r="BV10" s="100">
        <v>27</v>
      </c>
      <c r="BW10" s="100">
        <v>44</v>
      </c>
      <c r="BX10" s="100">
        <v>44</v>
      </c>
      <c r="BY10" s="100">
        <v>40</v>
      </c>
      <c r="BZ10" s="100">
        <v>46</v>
      </c>
      <c r="CA10" s="100">
        <v>50</v>
      </c>
      <c r="CB10" s="100">
        <v>36</v>
      </c>
      <c r="CC10" s="100">
        <v>25</v>
      </c>
      <c r="CD10" s="100">
        <v>18</v>
      </c>
      <c r="CE10" s="100">
        <v>39</v>
      </c>
      <c r="CF10" s="100">
        <v>35</v>
      </c>
      <c r="CG10" s="100">
        <v>27</v>
      </c>
      <c r="CH10" s="100">
        <v>29</v>
      </c>
      <c r="CI10" s="100">
        <v>39</v>
      </c>
      <c r="CJ10" s="100">
        <v>33</v>
      </c>
      <c r="CK10" s="100">
        <v>33</v>
      </c>
      <c r="CL10" s="100">
        <v>22</v>
      </c>
      <c r="CM10" s="100">
        <v>27</v>
      </c>
      <c r="CN10" s="100">
        <v>32</v>
      </c>
      <c r="CO10" s="100">
        <v>28</v>
      </c>
      <c r="CP10" s="100">
        <v>25</v>
      </c>
      <c r="CQ10" s="100">
        <v>8</v>
      </c>
      <c r="CR10" s="100">
        <v>14</v>
      </c>
      <c r="CS10" s="100">
        <v>16</v>
      </c>
      <c r="CT10" s="100">
        <v>11</v>
      </c>
      <c r="CU10" s="100">
        <v>7</v>
      </c>
      <c r="CV10" s="100">
        <v>7</v>
      </c>
      <c r="CW10" s="100">
        <v>6</v>
      </c>
      <c r="CX10" s="100">
        <v>1</v>
      </c>
      <c r="CY10" s="100">
        <v>4</v>
      </c>
      <c r="CZ10" s="101">
        <v>2560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16</v>
      </c>
      <c r="D11" s="102">
        <v>22</v>
      </c>
      <c r="E11" s="102">
        <v>32</v>
      </c>
      <c r="F11" s="102">
        <v>26</v>
      </c>
      <c r="G11" s="102">
        <v>37</v>
      </c>
      <c r="H11" s="102">
        <v>33</v>
      </c>
      <c r="I11" s="102">
        <v>44</v>
      </c>
      <c r="J11" s="102">
        <v>40</v>
      </c>
      <c r="K11" s="102">
        <v>46</v>
      </c>
      <c r="L11" s="102">
        <v>40</v>
      </c>
      <c r="M11" s="102">
        <v>44</v>
      </c>
      <c r="N11" s="102">
        <v>29</v>
      </c>
      <c r="O11" s="102">
        <v>51</v>
      </c>
      <c r="P11" s="102">
        <v>34</v>
      </c>
      <c r="Q11" s="102">
        <v>46</v>
      </c>
      <c r="R11" s="102">
        <v>38</v>
      </c>
      <c r="S11" s="102">
        <v>49</v>
      </c>
      <c r="T11" s="102">
        <v>46</v>
      </c>
      <c r="U11" s="102">
        <v>44</v>
      </c>
      <c r="V11" s="102">
        <v>34</v>
      </c>
      <c r="W11" s="102">
        <v>37</v>
      </c>
      <c r="X11" s="102">
        <v>34</v>
      </c>
      <c r="Y11" s="102">
        <v>22</v>
      </c>
      <c r="Z11" s="102">
        <v>22</v>
      </c>
      <c r="AA11" s="102">
        <v>25</v>
      </c>
      <c r="AB11" s="102">
        <v>30</v>
      </c>
      <c r="AC11" s="102">
        <v>28</v>
      </c>
      <c r="AD11" s="102">
        <v>22</v>
      </c>
      <c r="AE11" s="102">
        <v>32</v>
      </c>
      <c r="AF11" s="102">
        <v>29</v>
      </c>
      <c r="AG11" s="102">
        <v>31</v>
      </c>
      <c r="AH11" s="102">
        <v>40</v>
      </c>
      <c r="AI11" s="102">
        <v>29</v>
      </c>
      <c r="AJ11" s="102">
        <v>33</v>
      </c>
      <c r="AK11" s="102">
        <v>35</v>
      </c>
      <c r="AL11" s="102">
        <v>42</v>
      </c>
      <c r="AM11" s="102">
        <v>51</v>
      </c>
      <c r="AN11" s="102">
        <v>51</v>
      </c>
      <c r="AO11" s="102">
        <v>44</v>
      </c>
      <c r="AP11" s="102">
        <v>60</v>
      </c>
      <c r="AQ11" s="102">
        <v>51</v>
      </c>
      <c r="AR11" s="102">
        <v>46</v>
      </c>
      <c r="AS11" s="102">
        <v>48</v>
      </c>
      <c r="AT11" s="102">
        <v>52</v>
      </c>
      <c r="AU11" s="102">
        <v>55</v>
      </c>
      <c r="AV11" s="102">
        <v>43</v>
      </c>
      <c r="AW11" s="102">
        <v>54</v>
      </c>
      <c r="AX11" s="102">
        <v>54</v>
      </c>
      <c r="AY11" s="102">
        <v>49</v>
      </c>
      <c r="AZ11" s="102">
        <v>64</v>
      </c>
      <c r="BA11" s="102">
        <v>58</v>
      </c>
      <c r="BB11" s="102">
        <v>64</v>
      </c>
      <c r="BC11" s="102">
        <v>62</v>
      </c>
      <c r="BD11" s="102">
        <v>68</v>
      </c>
      <c r="BE11" s="102">
        <v>70</v>
      </c>
      <c r="BF11" s="102">
        <v>59</v>
      </c>
      <c r="BG11" s="102">
        <v>71</v>
      </c>
      <c r="BH11" s="102">
        <v>56</v>
      </c>
      <c r="BI11" s="102">
        <v>59</v>
      </c>
      <c r="BJ11" s="102">
        <v>67</v>
      </c>
      <c r="BK11" s="102">
        <v>74</v>
      </c>
      <c r="BL11" s="102">
        <v>66</v>
      </c>
      <c r="BM11" s="102">
        <v>90</v>
      </c>
      <c r="BN11" s="102">
        <v>90</v>
      </c>
      <c r="BO11" s="102">
        <v>72</v>
      </c>
      <c r="BP11" s="102">
        <v>88</v>
      </c>
      <c r="BQ11" s="102">
        <v>90</v>
      </c>
      <c r="BR11" s="102">
        <v>72</v>
      </c>
      <c r="BS11" s="102">
        <v>82</v>
      </c>
      <c r="BT11" s="102">
        <v>91</v>
      </c>
      <c r="BU11" s="102">
        <v>99</v>
      </c>
      <c r="BV11" s="102">
        <v>66</v>
      </c>
      <c r="BW11" s="102">
        <v>97</v>
      </c>
      <c r="BX11" s="102">
        <v>83</v>
      </c>
      <c r="BY11" s="102">
        <v>78</v>
      </c>
      <c r="BZ11" s="102">
        <v>82</v>
      </c>
      <c r="CA11" s="102">
        <v>95</v>
      </c>
      <c r="CB11" s="102">
        <v>76</v>
      </c>
      <c r="CC11" s="102">
        <v>44</v>
      </c>
      <c r="CD11" s="102">
        <v>35</v>
      </c>
      <c r="CE11" s="102">
        <v>66</v>
      </c>
      <c r="CF11" s="102">
        <v>51</v>
      </c>
      <c r="CG11" s="102">
        <v>47</v>
      </c>
      <c r="CH11" s="102">
        <v>50</v>
      </c>
      <c r="CI11" s="102">
        <v>56</v>
      </c>
      <c r="CJ11" s="102">
        <v>43</v>
      </c>
      <c r="CK11" s="102">
        <v>48</v>
      </c>
      <c r="CL11" s="102">
        <v>40</v>
      </c>
      <c r="CM11" s="102">
        <v>38</v>
      </c>
      <c r="CN11" s="102">
        <v>42</v>
      </c>
      <c r="CO11" s="102">
        <v>33</v>
      </c>
      <c r="CP11" s="102">
        <v>29</v>
      </c>
      <c r="CQ11" s="102">
        <v>12</v>
      </c>
      <c r="CR11" s="102">
        <v>18</v>
      </c>
      <c r="CS11" s="102">
        <v>18</v>
      </c>
      <c r="CT11" s="102">
        <v>13</v>
      </c>
      <c r="CU11" s="102">
        <v>10</v>
      </c>
      <c r="CV11" s="102">
        <v>8</v>
      </c>
      <c r="CW11" s="102">
        <v>6</v>
      </c>
      <c r="CX11" s="102">
        <v>2</v>
      </c>
      <c r="CY11" s="102">
        <v>4</v>
      </c>
      <c r="CZ11" s="101">
        <v>4802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14</v>
      </c>
      <c r="D12" s="98">
        <v>25</v>
      </c>
      <c r="E12" s="98">
        <v>25</v>
      </c>
      <c r="F12" s="98">
        <v>22</v>
      </c>
      <c r="G12" s="98">
        <v>26</v>
      </c>
      <c r="H12" s="98">
        <v>31</v>
      </c>
      <c r="I12" s="98">
        <v>40</v>
      </c>
      <c r="J12" s="98">
        <v>32</v>
      </c>
      <c r="K12" s="98">
        <v>40</v>
      </c>
      <c r="L12" s="98">
        <v>35</v>
      </c>
      <c r="M12" s="98">
        <v>33</v>
      </c>
      <c r="N12" s="98">
        <v>17</v>
      </c>
      <c r="O12" s="98">
        <v>40</v>
      </c>
      <c r="P12" s="98">
        <v>25</v>
      </c>
      <c r="Q12" s="98">
        <v>32</v>
      </c>
      <c r="R12" s="98">
        <v>30</v>
      </c>
      <c r="S12" s="98">
        <v>25</v>
      </c>
      <c r="T12" s="98">
        <v>33</v>
      </c>
      <c r="U12" s="98">
        <v>26</v>
      </c>
      <c r="V12" s="98">
        <v>24</v>
      </c>
      <c r="W12" s="98">
        <v>20</v>
      </c>
      <c r="X12" s="98">
        <v>27</v>
      </c>
      <c r="Y12" s="98">
        <v>20</v>
      </c>
      <c r="Z12" s="98">
        <v>20</v>
      </c>
      <c r="AA12" s="98">
        <v>27</v>
      </c>
      <c r="AB12" s="98">
        <v>23</v>
      </c>
      <c r="AC12" s="98">
        <v>19</v>
      </c>
      <c r="AD12" s="98">
        <v>19</v>
      </c>
      <c r="AE12" s="98">
        <v>15</v>
      </c>
      <c r="AF12" s="98">
        <v>32</v>
      </c>
      <c r="AG12" s="98">
        <v>26</v>
      </c>
      <c r="AH12" s="98">
        <v>31</v>
      </c>
      <c r="AI12" s="98">
        <v>36</v>
      </c>
      <c r="AJ12" s="98">
        <v>24</v>
      </c>
      <c r="AK12" s="98">
        <v>40</v>
      </c>
      <c r="AL12" s="98">
        <v>33</v>
      </c>
      <c r="AM12" s="98">
        <v>38</v>
      </c>
      <c r="AN12" s="98">
        <v>29</v>
      </c>
      <c r="AO12" s="98">
        <v>32</v>
      </c>
      <c r="AP12" s="98">
        <v>39</v>
      </c>
      <c r="AQ12" s="98">
        <v>40</v>
      </c>
      <c r="AR12" s="98">
        <v>40</v>
      </c>
      <c r="AS12" s="98">
        <v>42</v>
      </c>
      <c r="AT12" s="98">
        <v>40</v>
      </c>
      <c r="AU12" s="98">
        <v>33</v>
      </c>
      <c r="AV12" s="98">
        <v>38</v>
      </c>
      <c r="AW12" s="98">
        <v>32</v>
      </c>
      <c r="AX12" s="98">
        <v>42</v>
      </c>
      <c r="AY12" s="98">
        <v>44</v>
      </c>
      <c r="AZ12" s="98">
        <v>38</v>
      </c>
      <c r="BA12" s="98">
        <v>33</v>
      </c>
      <c r="BB12" s="98">
        <v>52</v>
      </c>
      <c r="BC12" s="98">
        <v>34</v>
      </c>
      <c r="BD12" s="98">
        <v>52</v>
      </c>
      <c r="BE12" s="98">
        <v>47</v>
      </c>
      <c r="BF12" s="98">
        <v>46</v>
      </c>
      <c r="BG12" s="98">
        <v>43</v>
      </c>
      <c r="BH12" s="98">
        <v>50</v>
      </c>
      <c r="BI12" s="98">
        <v>41</v>
      </c>
      <c r="BJ12" s="98">
        <v>47</v>
      </c>
      <c r="BK12" s="98">
        <v>42</v>
      </c>
      <c r="BL12" s="98">
        <v>50</v>
      </c>
      <c r="BM12" s="98">
        <v>68</v>
      </c>
      <c r="BN12" s="98">
        <v>48</v>
      </c>
      <c r="BO12" s="98">
        <v>65</v>
      </c>
      <c r="BP12" s="98">
        <v>49</v>
      </c>
      <c r="BQ12" s="98">
        <v>45</v>
      </c>
      <c r="BR12" s="98">
        <v>62</v>
      </c>
      <c r="BS12" s="98">
        <v>56</v>
      </c>
      <c r="BT12" s="98">
        <v>63</v>
      </c>
      <c r="BU12" s="98">
        <v>67</v>
      </c>
      <c r="BV12" s="98">
        <v>49</v>
      </c>
      <c r="BW12" s="98">
        <v>76</v>
      </c>
      <c r="BX12" s="98">
        <v>67</v>
      </c>
      <c r="BY12" s="98">
        <v>75</v>
      </c>
      <c r="BZ12" s="98">
        <v>69</v>
      </c>
      <c r="CA12" s="98">
        <v>57</v>
      </c>
      <c r="CB12" s="98">
        <v>34</v>
      </c>
      <c r="CC12" s="98">
        <v>20</v>
      </c>
      <c r="CD12" s="98">
        <v>25</v>
      </c>
      <c r="CE12" s="98">
        <v>27</v>
      </c>
      <c r="CF12" s="98">
        <v>34</v>
      </c>
      <c r="CG12" s="98">
        <v>36</v>
      </c>
      <c r="CH12" s="98">
        <v>33</v>
      </c>
      <c r="CI12" s="98">
        <v>18</v>
      </c>
      <c r="CJ12" s="98">
        <v>20</v>
      </c>
      <c r="CK12" s="98">
        <v>19</v>
      </c>
      <c r="CL12" s="98">
        <v>20</v>
      </c>
      <c r="CM12" s="98">
        <v>10</v>
      </c>
      <c r="CN12" s="98">
        <v>8</v>
      </c>
      <c r="CO12" s="98">
        <v>5</v>
      </c>
      <c r="CP12" s="98">
        <v>9</v>
      </c>
      <c r="CQ12" s="98">
        <v>10</v>
      </c>
      <c r="CR12" s="98">
        <v>4</v>
      </c>
      <c r="CS12" s="98">
        <v>5</v>
      </c>
      <c r="CT12" s="98">
        <v>3</v>
      </c>
      <c r="CU12" s="98">
        <v>0</v>
      </c>
      <c r="CV12" s="98">
        <v>4</v>
      </c>
      <c r="CW12" s="98">
        <v>0</v>
      </c>
      <c r="CX12" s="98">
        <v>1</v>
      </c>
      <c r="CY12" s="98">
        <v>1</v>
      </c>
      <c r="CZ12" s="99">
        <v>3313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23</v>
      </c>
      <c r="D13" s="100">
        <v>31</v>
      </c>
      <c r="E13" s="100">
        <v>25</v>
      </c>
      <c r="F13" s="100">
        <v>24</v>
      </c>
      <c r="G13" s="100">
        <v>26</v>
      </c>
      <c r="H13" s="100">
        <v>26</v>
      </c>
      <c r="I13" s="100">
        <v>26</v>
      </c>
      <c r="J13" s="100">
        <v>28</v>
      </c>
      <c r="K13" s="100">
        <v>29</v>
      </c>
      <c r="L13" s="100">
        <v>23</v>
      </c>
      <c r="M13" s="100">
        <v>29</v>
      </c>
      <c r="N13" s="100">
        <v>27</v>
      </c>
      <c r="O13" s="100">
        <v>29</v>
      </c>
      <c r="P13" s="100">
        <v>26</v>
      </c>
      <c r="Q13" s="100">
        <v>33</v>
      </c>
      <c r="R13" s="100">
        <v>22</v>
      </c>
      <c r="S13" s="100">
        <v>28</v>
      </c>
      <c r="T13" s="100">
        <v>28</v>
      </c>
      <c r="U13" s="100">
        <v>32</v>
      </c>
      <c r="V13" s="100">
        <v>23</v>
      </c>
      <c r="W13" s="100">
        <v>31</v>
      </c>
      <c r="X13" s="100">
        <v>27</v>
      </c>
      <c r="Y13" s="100">
        <v>22</v>
      </c>
      <c r="Z13" s="100">
        <v>20</v>
      </c>
      <c r="AA13" s="100">
        <v>20</v>
      </c>
      <c r="AB13" s="100">
        <v>21</v>
      </c>
      <c r="AC13" s="100">
        <v>19</v>
      </c>
      <c r="AD13" s="100">
        <v>23</v>
      </c>
      <c r="AE13" s="100">
        <v>34</v>
      </c>
      <c r="AF13" s="100">
        <v>25</v>
      </c>
      <c r="AG13" s="100">
        <v>25</v>
      </c>
      <c r="AH13" s="100">
        <v>37</v>
      </c>
      <c r="AI13" s="100">
        <v>25</v>
      </c>
      <c r="AJ13" s="100">
        <v>24</v>
      </c>
      <c r="AK13" s="100">
        <v>30</v>
      </c>
      <c r="AL13" s="100">
        <v>30</v>
      </c>
      <c r="AM13" s="100">
        <v>35</v>
      </c>
      <c r="AN13" s="100">
        <v>36</v>
      </c>
      <c r="AO13" s="100">
        <v>29</v>
      </c>
      <c r="AP13" s="100">
        <v>35</v>
      </c>
      <c r="AQ13" s="100">
        <v>42</v>
      </c>
      <c r="AR13" s="100">
        <v>27</v>
      </c>
      <c r="AS13" s="100">
        <v>35</v>
      </c>
      <c r="AT13" s="100">
        <v>35</v>
      </c>
      <c r="AU13" s="100">
        <v>41</v>
      </c>
      <c r="AV13" s="100">
        <v>34</v>
      </c>
      <c r="AW13" s="100">
        <v>45</v>
      </c>
      <c r="AX13" s="100">
        <v>28</v>
      </c>
      <c r="AY13" s="100">
        <v>49</v>
      </c>
      <c r="AZ13" s="100">
        <v>42</v>
      </c>
      <c r="BA13" s="100">
        <v>33</v>
      </c>
      <c r="BB13" s="100">
        <v>29</v>
      </c>
      <c r="BC13" s="100">
        <v>40</v>
      </c>
      <c r="BD13" s="100">
        <v>42</v>
      </c>
      <c r="BE13" s="100">
        <v>43</v>
      </c>
      <c r="BF13" s="100">
        <v>32</v>
      </c>
      <c r="BG13" s="100">
        <v>46</v>
      </c>
      <c r="BH13" s="100">
        <v>39</v>
      </c>
      <c r="BI13" s="100">
        <v>62</v>
      </c>
      <c r="BJ13" s="100">
        <v>47</v>
      </c>
      <c r="BK13" s="100">
        <v>56</v>
      </c>
      <c r="BL13" s="100">
        <v>52</v>
      </c>
      <c r="BM13" s="100">
        <v>49</v>
      </c>
      <c r="BN13" s="100">
        <v>43</v>
      </c>
      <c r="BO13" s="100">
        <v>67</v>
      </c>
      <c r="BP13" s="100">
        <v>49</v>
      </c>
      <c r="BQ13" s="100">
        <v>45</v>
      </c>
      <c r="BR13" s="100">
        <v>57</v>
      </c>
      <c r="BS13" s="100">
        <v>57</v>
      </c>
      <c r="BT13" s="100">
        <v>67</v>
      </c>
      <c r="BU13" s="100">
        <v>61</v>
      </c>
      <c r="BV13" s="100">
        <v>66</v>
      </c>
      <c r="BW13" s="100">
        <v>60</v>
      </c>
      <c r="BX13" s="100">
        <v>69</v>
      </c>
      <c r="BY13" s="100">
        <v>61</v>
      </c>
      <c r="BZ13" s="100">
        <v>70</v>
      </c>
      <c r="CA13" s="100">
        <v>60</v>
      </c>
      <c r="CB13" s="100">
        <v>49</v>
      </c>
      <c r="CC13" s="100">
        <v>31</v>
      </c>
      <c r="CD13" s="100">
        <v>49</v>
      </c>
      <c r="CE13" s="100">
        <v>36</v>
      </c>
      <c r="CF13" s="100">
        <v>43</v>
      </c>
      <c r="CG13" s="100">
        <v>43</v>
      </c>
      <c r="CH13" s="100">
        <v>42</v>
      </c>
      <c r="CI13" s="100">
        <v>37</v>
      </c>
      <c r="CJ13" s="100">
        <v>44</v>
      </c>
      <c r="CK13" s="100">
        <v>39</v>
      </c>
      <c r="CL13" s="100">
        <v>32</v>
      </c>
      <c r="CM13" s="100">
        <v>31</v>
      </c>
      <c r="CN13" s="100">
        <v>37</v>
      </c>
      <c r="CO13" s="100">
        <v>27</v>
      </c>
      <c r="CP13" s="100">
        <v>25</v>
      </c>
      <c r="CQ13" s="100">
        <v>23</v>
      </c>
      <c r="CR13" s="100">
        <v>22</v>
      </c>
      <c r="CS13" s="100">
        <v>19</v>
      </c>
      <c r="CT13" s="100">
        <v>13</v>
      </c>
      <c r="CU13" s="100">
        <v>15</v>
      </c>
      <c r="CV13" s="100">
        <v>9</v>
      </c>
      <c r="CW13" s="100">
        <v>3</v>
      </c>
      <c r="CX13" s="100">
        <v>2</v>
      </c>
      <c r="CY13" s="100">
        <v>4</v>
      </c>
      <c r="CZ13" s="101">
        <v>3541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37</v>
      </c>
      <c r="D14" s="102">
        <v>56</v>
      </c>
      <c r="E14" s="102">
        <v>50</v>
      </c>
      <c r="F14" s="102">
        <v>46</v>
      </c>
      <c r="G14" s="102">
        <v>52</v>
      </c>
      <c r="H14" s="102">
        <v>57</v>
      </c>
      <c r="I14" s="102">
        <v>66</v>
      </c>
      <c r="J14" s="102">
        <v>60</v>
      </c>
      <c r="K14" s="102">
        <v>69</v>
      </c>
      <c r="L14" s="102">
        <v>58</v>
      </c>
      <c r="M14" s="102">
        <v>62</v>
      </c>
      <c r="N14" s="102">
        <v>44</v>
      </c>
      <c r="O14" s="102">
        <v>69</v>
      </c>
      <c r="P14" s="102">
        <v>51</v>
      </c>
      <c r="Q14" s="102">
        <v>65</v>
      </c>
      <c r="R14" s="102">
        <v>52</v>
      </c>
      <c r="S14" s="102">
        <v>53</v>
      </c>
      <c r="T14" s="102">
        <v>61</v>
      </c>
      <c r="U14" s="102">
        <v>58</v>
      </c>
      <c r="V14" s="102">
        <v>47</v>
      </c>
      <c r="W14" s="102">
        <v>51</v>
      </c>
      <c r="X14" s="102">
        <v>54</v>
      </c>
      <c r="Y14" s="102">
        <v>42</v>
      </c>
      <c r="Z14" s="102">
        <v>40</v>
      </c>
      <c r="AA14" s="102">
        <v>47</v>
      </c>
      <c r="AB14" s="102">
        <v>44</v>
      </c>
      <c r="AC14" s="102">
        <v>38</v>
      </c>
      <c r="AD14" s="102">
        <v>42</v>
      </c>
      <c r="AE14" s="102">
        <v>49</v>
      </c>
      <c r="AF14" s="102">
        <v>57</v>
      </c>
      <c r="AG14" s="102">
        <v>51</v>
      </c>
      <c r="AH14" s="102">
        <v>68</v>
      </c>
      <c r="AI14" s="102">
        <v>61</v>
      </c>
      <c r="AJ14" s="102">
        <v>48</v>
      </c>
      <c r="AK14" s="102">
        <v>70</v>
      </c>
      <c r="AL14" s="102">
        <v>63</v>
      </c>
      <c r="AM14" s="102">
        <v>73</v>
      </c>
      <c r="AN14" s="102">
        <v>65</v>
      </c>
      <c r="AO14" s="102">
        <v>61</v>
      </c>
      <c r="AP14" s="102">
        <v>74</v>
      </c>
      <c r="AQ14" s="102">
        <v>82</v>
      </c>
      <c r="AR14" s="102">
        <v>67</v>
      </c>
      <c r="AS14" s="102">
        <v>77</v>
      </c>
      <c r="AT14" s="102">
        <v>75</v>
      </c>
      <c r="AU14" s="102">
        <v>74</v>
      </c>
      <c r="AV14" s="102">
        <v>72</v>
      </c>
      <c r="AW14" s="102">
        <v>77</v>
      </c>
      <c r="AX14" s="102">
        <v>70</v>
      </c>
      <c r="AY14" s="102">
        <v>93</v>
      </c>
      <c r="AZ14" s="102">
        <v>80</v>
      </c>
      <c r="BA14" s="102">
        <v>66</v>
      </c>
      <c r="BB14" s="102">
        <v>81</v>
      </c>
      <c r="BC14" s="102">
        <v>74</v>
      </c>
      <c r="BD14" s="102">
        <v>94</v>
      </c>
      <c r="BE14" s="102">
        <v>90</v>
      </c>
      <c r="BF14" s="102">
        <v>78</v>
      </c>
      <c r="BG14" s="102">
        <v>89</v>
      </c>
      <c r="BH14" s="102">
        <v>89</v>
      </c>
      <c r="BI14" s="102">
        <v>103</v>
      </c>
      <c r="BJ14" s="102">
        <v>94</v>
      </c>
      <c r="BK14" s="102">
        <v>98</v>
      </c>
      <c r="BL14" s="102">
        <v>102</v>
      </c>
      <c r="BM14" s="102">
        <v>117</v>
      </c>
      <c r="BN14" s="102">
        <v>91</v>
      </c>
      <c r="BO14" s="102">
        <v>132</v>
      </c>
      <c r="BP14" s="102">
        <v>98</v>
      </c>
      <c r="BQ14" s="102">
        <v>90</v>
      </c>
      <c r="BR14" s="102">
        <v>119</v>
      </c>
      <c r="BS14" s="102">
        <v>113</v>
      </c>
      <c r="BT14" s="102">
        <v>130</v>
      </c>
      <c r="BU14" s="102">
        <v>128</v>
      </c>
      <c r="BV14" s="102">
        <v>115</v>
      </c>
      <c r="BW14" s="102">
        <v>136</v>
      </c>
      <c r="BX14" s="102">
        <v>136</v>
      </c>
      <c r="BY14" s="102">
        <v>136</v>
      </c>
      <c r="BZ14" s="102">
        <v>139</v>
      </c>
      <c r="CA14" s="102">
        <v>117</v>
      </c>
      <c r="CB14" s="102">
        <v>83</v>
      </c>
      <c r="CC14" s="102">
        <v>51</v>
      </c>
      <c r="CD14" s="102">
        <v>74</v>
      </c>
      <c r="CE14" s="102">
        <v>63</v>
      </c>
      <c r="CF14" s="102">
        <v>77</v>
      </c>
      <c r="CG14" s="102">
        <v>79</v>
      </c>
      <c r="CH14" s="102">
        <v>75</v>
      </c>
      <c r="CI14" s="102">
        <v>55</v>
      </c>
      <c r="CJ14" s="102">
        <v>64</v>
      </c>
      <c r="CK14" s="102">
        <v>58</v>
      </c>
      <c r="CL14" s="102">
        <v>52</v>
      </c>
      <c r="CM14" s="102">
        <v>41</v>
      </c>
      <c r="CN14" s="102">
        <v>45</v>
      </c>
      <c r="CO14" s="102">
        <v>32</v>
      </c>
      <c r="CP14" s="102">
        <v>34</v>
      </c>
      <c r="CQ14" s="102">
        <v>33</v>
      </c>
      <c r="CR14" s="102">
        <v>26</v>
      </c>
      <c r="CS14" s="102">
        <v>24</v>
      </c>
      <c r="CT14" s="102">
        <v>16</v>
      </c>
      <c r="CU14" s="102">
        <v>15</v>
      </c>
      <c r="CV14" s="102">
        <v>13</v>
      </c>
      <c r="CW14" s="102">
        <v>3</v>
      </c>
      <c r="CX14" s="102">
        <v>3</v>
      </c>
      <c r="CY14" s="102">
        <v>5</v>
      </c>
      <c r="CZ14" s="101">
        <v>6854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19</v>
      </c>
      <c r="D15" s="103">
        <v>16</v>
      </c>
      <c r="E15" s="103">
        <v>24</v>
      </c>
      <c r="F15" s="103">
        <v>26</v>
      </c>
      <c r="G15" s="103">
        <v>27</v>
      </c>
      <c r="H15" s="103">
        <v>41</v>
      </c>
      <c r="I15" s="103">
        <v>37</v>
      </c>
      <c r="J15" s="103">
        <v>41</v>
      </c>
      <c r="K15" s="103">
        <v>26</v>
      </c>
      <c r="L15" s="103">
        <v>45</v>
      </c>
      <c r="M15" s="103">
        <v>39</v>
      </c>
      <c r="N15" s="103">
        <v>45</v>
      </c>
      <c r="O15" s="103">
        <v>45</v>
      </c>
      <c r="P15" s="103">
        <v>37</v>
      </c>
      <c r="Q15" s="103">
        <v>50</v>
      </c>
      <c r="R15" s="103">
        <v>50</v>
      </c>
      <c r="S15" s="103">
        <v>39</v>
      </c>
      <c r="T15" s="103">
        <v>44</v>
      </c>
      <c r="U15" s="103">
        <v>38</v>
      </c>
      <c r="V15" s="103">
        <v>36</v>
      </c>
      <c r="W15" s="103">
        <v>36</v>
      </c>
      <c r="X15" s="103">
        <v>27</v>
      </c>
      <c r="Y15" s="103">
        <v>36</v>
      </c>
      <c r="Z15" s="103">
        <v>27</v>
      </c>
      <c r="AA15" s="103">
        <v>25</v>
      </c>
      <c r="AB15" s="103">
        <v>30</v>
      </c>
      <c r="AC15" s="103">
        <v>29</v>
      </c>
      <c r="AD15" s="103">
        <v>29</v>
      </c>
      <c r="AE15" s="103">
        <v>40</v>
      </c>
      <c r="AF15" s="103">
        <v>29</v>
      </c>
      <c r="AG15" s="103">
        <v>45</v>
      </c>
      <c r="AH15" s="103">
        <v>34</v>
      </c>
      <c r="AI15" s="103">
        <v>32</v>
      </c>
      <c r="AJ15" s="103">
        <v>33</v>
      </c>
      <c r="AK15" s="103">
        <v>34</v>
      </c>
      <c r="AL15" s="103">
        <v>32</v>
      </c>
      <c r="AM15" s="103">
        <v>37</v>
      </c>
      <c r="AN15" s="103">
        <v>52</v>
      </c>
      <c r="AO15" s="103">
        <v>42</v>
      </c>
      <c r="AP15" s="103">
        <v>32</v>
      </c>
      <c r="AQ15" s="103">
        <v>48</v>
      </c>
      <c r="AR15" s="103">
        <v>56</v>
      </c>
      <c r="AS15" s="103">
        <v>33</v>
      </c>
      <c r="AT15" s="103">
        <v>40</v>
      </c>
      <c r="AU15" s="103">
        <v>51</v>
      </c>
      <c r="AV15" s="103">
        <v>67</v>
      </c>
      <c r="AW15" s="103">
        <v>58</v>
      </c>
      <c r="AX15" s="103">
        <v>47</v>
      </c>
      <c r="AY15" s="103">
        <v>62</v>
      </c>
      <c r="AZ15" s="103">
        <v>71</v>
      </c>
      <c r="BA15" s="103">
        <v>50</v>
      </c>
      <c r="BB15" s="103">
        <v>53</v>
      </c>
      <c r="BC15" s="103">
        <v>79</v>
      </c>
      <c r="BD15" s="103">
        <v>50</v>
      </c>
      <c r="BE15" s="103">
        <v>52</v>
      </c>
      <c r="BF15" s="103">
        <v>53</v>
      </c>
      <c r="BG15" s="103">
        <v>55</v>
      </c>
      <c r="BH15" s="103">
        <v>72</v>
      </c>
      <c r="BI15" s="103">
        <v>52</v>
      </c>
      <c r="BJ15" s="103">
        <v>61</v>
      </c>
      <c r="BK15" s="103">
        <v>66</v>
      </c>
      <c r="BL15" s="103">
        <v>75</v>
      </c>
      <c r="BM15" s="103">
        <v>70</v>
      </c>
      <c r="BN15" s="103">
        <v>71</v>
      </c>
      <c r="BO15" s="103">
        <v>66</v>
      </c>
      <c r="BP15" s="103">
        <v>78</v>
      </c>
      <c r="BQ15" s="103">
        <v>80</v>
      </c>
      <c r="BR15" s="103">
        <v>74</v>
      </c>
      <c r="BS15" s="103">
        <v>92</v>
      </c>
      <c r="BT15" s="103">
        <v>77</v>
      </c>
      <c r="BU15" s="103">
        <v>96</v>
      </c>
      <c r="BV15" s="103">
        <v>81</v>
      </c>
      <c r="BW15" s="103">
        <v>85</v>
      </c>
      <c r="BX15" s="103">
        <v>78</v>
      </c>
      <c r="BY15" s="103">
        <v>98</v>
      </c>
      <c r="BZ15" s="103">
        <v>85</v>
      </c>
      <c r="CA15" s="103">
        <v>69</v>
      </c>
      <c r="CB15" s="103">
        <v>69</v>
      </c>
      <c r="CC15" s="103">
        <v>34</v>
      </c>
      <c r="CD15" s="103">
        <v>52</v>
      </c>
      <c r="CE15" s="103">
        <v>41</v>
      </c>
      <c r="CF15" s="103">
        <v>49</v>
      </c>
      <c r="CG15" s="103">
        <v>53</v>
      </c>
      <c r="CH15" s="103">
        <v>40</v>
      </c>
      <c r="CI15" s="103">
        <v>45</v>
      </c>
      <c r="CJ15" s="103">
        <v>17</v>
      </c>
      <c r="CK15" s="103">
        <v>20</v>
      </c>
      <c r="CL15" s="103">
        <v>28</v>
      </c>
      <c r="CM15" s="103">
        <v>30</v>
      </c>
      <c r="CN15" s="103">
        <v>33</v>
      </c>
      <c r="CO15" s="103">
        <v>22</v>
      </c>
      <c r="CP15" s="103">
        <v>16</v>
      </c>
      <c r="CQ15" s="103">
        <v>12</v>
      </c>
      <c r="CR15" s="103">
        <v>11</v>
      </c>
      <c r="CS15" s="103">
        <v>12</v>
      </c>
      <c r="CT15" s="103">
        <v>4</v>
      </c>
      <c r="CU15" s="103">
        <v>3</v>
      </c>
      <c r="CV15" s="103">
        <v>1</v>
      </c>
      <c r="CW15" s="103">
        <v>1</v>
      </c>
      <c r="CX15" s="103">
        <v>3</v>
      </c>
      <c r="CY15" s="103">
        <v>0</v>
      </c>
      <c r="CZ15" s="99">
        <v>4453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27</v>
      </c>
      <c r="D16" s="104">
        <v>16</v>
      </c>
      <c r="E16" s="104">
        <v>26</v>
      </c>
      <c r="F16" s="104">
        <v>27</v>
      </c>
      <c r="G16" s="104">
        <v>24</v>
      </c>
      <c r="H16" s="104">
        <v>34</v>
      </c>
      <c r="I16" s="104">
        <v>34</v>
      </c>
      <c r="J16" s="104">
        <v>33</v>
      </c>
      <c r="K16" s="104">
        <v>35</v>
      </c>
      <c r="L16" s="104">
        <v>28</v>
      </c>
      <c r="M16" s="104">
        <v>39</v>
      </c>
      <c r="N16" s="104">
        <v>39</v>
      </c>
      <c r="O16" s="104">
        <v>28</v>
      </c>
      <c r="P16" s="104">
        <v>44</v>
      </c>
      <c r="Q16" s="104">
        <v>43</v>
      </c>
      <c r="R16" s="104">
        <v>43</v>
      </c>
      <c r="S16" s="104">
        <v>43</v>
      </c>
      <c r="T16" s="104">
        <v>28</v>
      </c>
      <c r="U16" s="104">
        <v>26</v>
      </c>
      <c r="V16" s="104">
        <v>22</v>
      </c>
      <c r="W16" s="104">
        <v>28</v>
      </c>
      <c r="X16" s="104">
        <v>32</v>
      </c>
      <c r="Y16" s="104">
        <v>23</v>
      </c>
      <c r="Z16" s="104">
        <v>31</v>
      </c>
      <c r="AA16" s="104">
        <v>30</v>
      </c>
      <c r="AB16" s="104">
        <v>33</v>
      </c>
      <c r="AC16" s="104">
        <v>26</v>
      </c>
      <c r="AD16" s="104">
        <v>30</v>
      </c>
      <c r="AE16" s="104">
        <v>29</v>
      </c>
      <c r="AF16" s="104">
        <v>24</v>
      </c>
      <c r="AG16" s="104">
        <v>19</v>
      </c>
      <c r="AH16" s="104">
        <v>33</v>
      </c>
      <c r="AI16" s="104">
        <v>46</v>
      </c>
      <c r="AJ16" s="104">
        <v>29</v>
      </c>
      <c r="AK16" s="104">
        <v>44</v>
      </c>
      <c r="AL16" s="104">
        <v>30</v>
      </c>
      <c r="AM16" s="104">
        <v>45</v>
      </c>
      <c r="AN16" s="104">
        <v>38</v>
      </c>
      <c r="AO16" s="104">
        <v>40</v>
      </c>
      <c r="AP16" s="104">
        <v>45</v>
      </c>
      <c r="AQ16" s="104">
        <v>36</v>
      </c>
      <c r="AR16" s="104">
        <v>54</v>
      </c>
      <c r="AS16" s="104">
        <v>55</v>
      </c>
      <c r="AT16" s="104">
        <v>52</v>
      </c>
      <c r="AU16" s="104">
        <v>50</v>
      </c>
      <c r="AV16" s="104">
        <v>54</v>
      </c>
      <c r="AW16" s="104">
        <v>67</v>
      </c>
      <c r="AX16" s="104">
        <v>45</v>
      </c>
      <c r="AY16" s="104">
        <v>60</v>
      </c>
      <c r="AZ16" s="104">
        <v>71</v>
      </c>
      <c r="BA16" s="104">
        <v>63</v>
      </c>
      <c r="BB16" s="104">
        <v>59</v>
      </c>
      <c r="BC16" s="104">
        <v>61</v>
      </c>
      <c r="BD16" s="104">
        <v>58</v>
      </c>
      <c r="BE16" s="104">
        <v>53</v>
      </c>
      <c r="BF16" s="104">
        <v>42</v>
      </c>
      <c r="BG16" s="104">
        <v>59</v>
      </c>
      <c r="BH16" s="104">
        <v>64</v>
      </c>
      <c r="BI16" s="104">
        <v>59</v>
      </c>
      <c r="BJ16" s="104">
        <v>56</v>
      </c>
      <c r="BK16" s="104">
        <v>71</v>
      </c>
      <c r="BL16" s="104">
        <v>78</v>
      </c>
      <c r="BM16" s="104">
        <v>74</v>
      </c>
      <c r="BN16" s="104">
        <v>74</v>
      </c>
      <c r="BO16" s="104">
        <v>85</v>
      </c>
      <c r="BP16" s="104">
        <v>91</v>
      </c>
      <c r="BQ16" s="104">
        <v>82</v>
      </c>
      <c r="BR16" s="104">
        <v>82</v>
      </c>
      <c r="BS16" s="104">
        <v>75</v>
      </c>
      <c r="BT16" s="104">
        <v>77</v>
      </c>
      <c r="BU16" s="104">
        <v>75</v>
      </c>
      <c r="BV16" s="104">
        <v>78</v>
      </c>
      <c r="BW16" s="104">
        <v>87</v>
      </c>
      <c r="BX16" s="104">
        <v>87</v>
      </c>
      <c r="BY16" s="104">
        <v>103</v>
      </c>
      <c r="BZ16" s="104">
        <v>82</v>
      </c>
      <c r="CA16" s="104">
        <v>87</v>
      </c>
      <c r="CB16" s="104">
        <v>87</v>
      </c>
      <c r="CC16" s="104">
        <v>44</v>
      </c>
      <c r="CD16" s="104">
        <v>49</v>
      </c>
      <c r="CE16" s="104">
        <v>62</v>
      </c>
      <c r="CF16" s="104">
        <v>55</v>
      </c>
      <c r="CG16" s="104">
        <v>62</v>
      </c>
      <c r="CH16" s="104">
        <v>52</v>
      </c>
      <c r="CI16" s="104">
        <v>61</v>
      </c>
      <c r="CJ16" s="104">
        <v>54</v>
      </c>
      <c r="CK16" s="104">
        <v>62</v>
      </c>
      <c r="CL16" s="104">
        <v>58</v>
      </c>
      <c r="CM16" s="104">
        <v>38</v>
      </c>
      <c r="CN16" s="104">
        <v>44</v>
      </c>
      <c r="CO16" s="104">
        <v>33</v>
      </c>
      <c r="CP16" s="104">
        <v>29</v>
      </c>
      <c r="CQ16" s="104">
        <v>41</v>
      </c>
      <c r="CR16" s="104">
        <v>25</v>
      </c>
      <c r="CS16" s="104">
        <v>26</v>
      </c>
      <c r="CT16" s="104">
        <v>23</v>
      </c>
      <c r="CU16" s="104">
        <v>18</v>
      </c>
      <c r="CV16" s="104">
        <v>17</v>
      </c>
      <c r="CW16" s="104">
        <v>11</v>
      </c>
      <c r="CX16" s="104">
        <v>10</v>
      </c>
      <c r="CY16" s="104">
        <v>12</v>
      </c>
      <c r="CZ16" s="101">
        <v>4773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46</v>
      </c>
      <c r="D17" s="105">
        <v>32</v>
      </c>
      <c r="E17" s="105">
        <v>50</v>
      </c>
      <c r="F17" s="105">
        <v>53</v>
      </c>
      <c r="G17" s="105">
        <v>51</v>
      </c>
      <c r="H17" s="105">
        <v>75</v>
      </c>
      <c r="I17" s="105">
        <v>71</v>
      </c>
      <c r="J17" s="105">
        <v>74</v>
      </c>
      <c r="K17" s="105">
        <v>61</v>
      </c>
      <c r="L17" s="105">
        <v>73</v>
      </c>
      <c r="M17" s="105">
        <v>78</v>
      </c>
      <c r="N17" s="105">
        <v>84</v>
      </c>
      <c r="O17" s="105">
        <v>73</v>
      </c>
      <c r="P17" s="105">
        <v>81</v>
      </c>
      <c r="Q17" s="105">
        <v>93</v>
      </c>
      <c r="R17" s="105">
        <v>93</v>
      </c>
      <c r="S17" s="105">
        <v>82</v>
      </c>
      <c r="T17" s="105">
        <v>72</v>
      </c>
      <c r="U17" s="105">
        <v>64</v>
      </c>
      <c r="V17" s="105">
        <v>58</v>
      </c>
      <c r="W17" s="105">
        <v>64</v>
      </c>
      <c r="X17" s="105">
        <v>59</v>
      </c>
      <c r="Y17" s="105">
        <v>59</v>
      </c>
      <c r="Z17" s="105">
        <v>58</v>
      </c>
      <c r="AA17" s="105">
        <v>55</v>
      </c>
      <c r="AB17" s="105">
        <v>63</v>
      </c>
      <c r="AC17" s="105">
        <v>55</v>
      </c>
      <c r="AD17" s="105">
        <v>59</v>
      </c>
      <c r="AE17" s="105">
        <v>69</v>
      </c>
      <c r="AF17" s="105">
        <v>53</v>
      </c>
      <c r="AG17" s="105">
        <v>64</v>
      </c>
      <c r="AH17" s="105">
        <v>67</v>
      </c>
      <c r="AI17" s="105">
        <v>78</v>
      </c>
      <c r="AJ17" s="105">
        <v>62</v>
      </c>
      <c r="AK17" s="105">
        <v>78</v>
      </c>
      <c r="AL17" s="105">
        <v>62</v>
      </c>
      <c r="AM17" s="105">
        <v>82</v>
      </c>
      <c r="AN17" s="105">
        <v>90</v>
      </c>
      <c r="AO17" s="105">
        <v>82</v>
      </c>
      <c r="AP17" s="105">
        <v>77</v>
      </c>
      <c r="AQ17" s="105">
        <v>84</v>
      </c>
      <c r="AR17" s="105">
        <v>110</v>
      </c>
      <c r="AS17" s="105">
        <v>88</v>
      </c>
      <c r="AT17" s="105">
        <v>92</v>
      </c>
      <c r="AU17" s="105">
        <v>101</v>
      </c>
      <c r="AV17" s="105">
        <v>121</v>
      </c>
      <c r="AW17" s="105">
        <v>125</v>
      </c>
      <c r="AX17" s="105">
        <v>92</v>
      </c>
      <c r="AY17" s="105">
        <v>122</v>
      </c>
      <c r="AZ17" s="105">
        <v>142</v>
      </c>
      <c r="BA17" s="105">
        <v>113</v>
      </c>
      <c r="BB17" s="105">
        <v>112</v>
      </c>
      <c r="BC17" s="105">
        <v>140</v>
      </c>
      <c r="BD17" s="105">
        <v>108</v>
      </c>
      <c r="BE17" s="105">
        <v>105</v>
      </c>
      <c r="BF17" s="105">
        <v>95</v>
      </c>
      <c r="BG17" s="105">
        <v>114</v>
      </c>
      <c r="BH17" s="105">
        <v>136</v>
      </c>
      <c r="BI17" s="105">
        <v>111</v>
      </c>
      <c r="BJ17" s="105">
        <v>117</v>
      </c>
      <c r="BK17" s="105">
        <v>137</v>
      </c>
      <c r="BL17" s="105">
        <v>153</v>
      </c>
      <c r="BM17" s="105">
        <v>144</v>
      </c>
      <c r="BN17" s="105">
        <v>145</v>
      </c>
      <c r="BO17" s="105">
        <v>151</v>
      </c>
      <c r="BP17" s="105">
        <v>169</v>
      </c>
      <c r="BQ17" s="105">
        <v>162</v>
      </c>
      <c r="BR17" s="105">
        <v>156</v>
      </c>
      <c r="BS17" s="105">
        <v>167</v>
      </c>
      <c r="BT17" s="105">
        <v>154</v>
      </c>
      <c r="BU17" s="105">
        <v>171</v>
      </c>
      <c r="BV17" s="105">
        <v>159</v>
      </c>
      <c r="BW17" s="105">
        <v>172</v>
      </c>
      <c r="BX17" s="105">
        <v>165</v>
      </c>
      <c r="BY17" s="105">
        <v>201</v>
      </c>
      <c r="BZ17" s="105">
        <v>167</v>
      </c>
      <c r="CA17" s="105">
        <v>156</v>
      </c>
      <c r="CB17" s="105">
        <v>156</v>
      </c>
      <c r="CC17" s="105">
        <v>78</v>
      </c>
      <c r="CD17" s="105">
        <v>101</v>
      </c>
      <c r="CE17" s="105">
        <v>103</v>
      </c>
      <c r="CF17" s="105">
        <v>104</v>
      </c>
      <c r="CG17" s="105">
        <v>115</v>
      </c>
      <c r="CH17" s="105">
        <v>92</v>
      </c>
      <c r="CI17" s="105">
        <v>106</v>
      </c>
      <c r="CJ17" s="105">
        <v>71</v>
      </c>
      <c r="CK17" s="105">
        <v>82</v>
      </c>
      <c r="CL17" s="105">
        <v>86</v>
      </c>
      <c r="CM17" s="105">
        <v>68</v>
      </c>
      <c r="CN17" s="105">
        <v>77</v>
      </c>
      <c r="CO17" s="105">
        <v>55</v>
      </c>
      <c r="CP17" s="105">
        <v>45</v>
      </c>
      <c r="CQ17" s="105">
        <v>53</v>
      </c>
      <c r="CR17" s="105">
        <v>36</v>
      </c>
      <c r="CS17" s="105">
        <v>38</v>
      </c>
      <c r="CT17" s="105">
        <v>27</v>
      </c>
      <c r="CU17" s="105">
        <v>21</v>
      </c>
      <c r="CV17" s="105">
        <v>18</v>
      </c>
      <c r="CW17" s="105">
        <v>12</v>
      </c>
      <c r="CX17" s="105">
        <v>13</v>
      </c>
      <c r="CY17" s="105">
        <v>12</v>
      </c>
      <c r="CZ17" s="101">
        <v>9226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8</v>
      </c>
      <c r="D18" s="98">
        <v>8</v>
      </c>
      <c r="E18" s="98">
        <v>5</v>
      </c>
      <c r="F18" s="98">
        <v>8</v>
      </c>
      <c r="G18" s="98">
        <v>16</v>
      </c>
      <c r="H18" s="98">
        <v>12</v>
      </c>
      <c r="I18" s="98">
        <v>11</v>
      </c>
      <c r="J18" s="98">
        <v>14</v>
      </c>
      <c r="K18" s="98">
        <v>20</v>
      </c>
      <c r="L18" s="98">
        <v>11</v>
      </c>
      <c r="M18" s="98">
        <v>11</v>
      </c>
      <c r="N18" s="98">
        <v>12</v>
      </c>
      <c r="O18" s="98">
        <v>18</v>
      </c>
      <c r="P18" s="98">
        <v>17</v>
      </c>
      <c r="Q18" s="98">
        <v>13</v>
      </c>
      <c r="R18" s="98">
        <v>20</v>
      </c>
      <c r="S18" s="98">
        <v>25</v>
      </c>
      <c r="T18" s="98">
        <v>10</v>
      </c>
      <c r="U18" s="98">
        <v>12</v>
      </c>
      <c r="V18" s="98">
        <v>9</v>
      </c>
      <c r="W18" s="98">
        <v>21</v>
      </c>
      <c r="X18" s="98">
        <v>11</v>
      </c>
      <c r="Y18" s="98">
        <v>16</v>
      </c>
      <c r="Z18" s="98">
        <v>15</v>
      </c>
      <c r="AA18" s="98">
        <v>8</v>
      </c>
      <c r="AB18" s="98">
        <v>17</v>
      </c>
      <c r="AC18" s="98">
        <v>14</v>
      </c>
      <c r="AD18" s="98">
        <v>12</v>
      </c>
      <c r="AE18" s="98">
        <v>10</v>
      </c>
      <c r="AF18" s="98">
        <v>8</v>
      </c>
      <c r="AG18" s="98">
        <v>10</v>
      </c>
      <c r="AH18" s="98">
        <v>8</v>
      </c>
      <c r="AI18" s="98">
        <v>11</v>
      </c>
      <c r="AJ18" s="98">
        <v>14</v>
      </c>
      <c r="AK18" s="98">
        <v>11</v>
      </c>
      <c r="AL18" s="98">
        <v>19</v>
      </c>
      <c r="AM18" s="98">
        <v>17</v>
      </c>
      <c r="AN18" s="98">
        <v>20</v>
      </c>
      <c r="AO18" s="98">
        <v>19</v>
      </c>
      <c r="AP18" s="98">
        <v>12</v>
      </c>
      <c r="AQ18" s="98">
        <v>18</v>
      </c>
      <c r="AR18" s="98">
        <v>19</v>
      </c>
      <c r="AS18" s="98">
        <v>32</v>
      </c>
      <c r="AT18" s="98">
        <v>19</v>
      </c>
      <c r="AU18" s="98">
        <v>25</v>
      </c>
      <c r="AV18" s="98">
        <v>19</v>
      </c>
      <c r="AW18" s="98">
        <v>28</v>
      </c>
      <c r="AX18" s="98">
        <v>23</v>
      </c>
      <c r="AY18" s="98">
        <v>19</v>
      </c>
      <c r="AZ18" s="98">
        <v>33</v>
      </c>
      <c r="BA18" s="98">
        <v>20</v>
      </c>
      <c r="BB18" s="98">
        <v>26</v>
      </c>
      <c r="BC18" s="98">
        <v>29</v>
      </c>
      <c r="BD18" s="98">
        <v>23</v>
      </c>
      <c r="BE18" s="98">
        <v>22</v>
      </c>
      <c r="BF18" s="98">
        <v>22</v>
      </c>
      <c r="BG18" s="98">
        <v>30</v>
      </c>
      <c r="BH18" s="98">
        <v>29</v>
      </c>
      <c r="BI18" s="98">
        <v>23</v>
      </c>
      <c r="BJ18" s="98">
        <v>36</v>
      </c>
      <c r="BK18" s="98">
        <v>39</v>
      </c>
      <c r="BL18" s="98">
        <v>46</v>
      </c>
      <c r="BM18" s="98">
        <v>34</v>
      </c>
      <c r="BN18" s="98">
        <v>47</v>
      </c>
      <c r="BO18" s="98">
        <v>44</v>
      </c>
      <c r="BP18" s="98">
        <v>55</v>
      </c>
      <c r="BQ18" s="98">
        <v>43</v>
      </c>
      <c r="BR18" s="98">
        <v>46</v>
      </c>
      <c r="BS18" s="98">
        <v>48</v>
      </c>
      <c r="BT18" s="98">
        <v>43</v>
      </c>
      <c r="BU18" s="98">
        <v>50</v>
      </c>
      <c r="BV18" s="98">
        <v>31</v>
      </c>
      <c r="BW18" s="98">
        <v>51</v>
      </c>
      <c r="BX18" s="98">
        <v>43</v>
      </c>
      <c r="BY18" s="98">
        <v>37</v>
      </c>
      <c r="BZ18" s="98">
        <v>41</v>
      </c>
      <c r="CA18" s="98">
        <v>47</v>
      </c>
      <c r="CB18" s="98">
        <v>28</v>
      </c>
      <c r="CC18" s="98">
        <v>19</v>
      </c>
      <c r="CD18" s="98">
        <v>19</v>
      </c>
      <c r="CE18" s="98">
        <v>23</v>
      </c>
      <c r="CF18" s="98">
        <v>22</v>
      </c>
      <c r="CG18" s="98">
        <v>9</v>
      </c>
      <c r="CH18" s="98">
        <v>18</v>
      </c>
      <c r="CI18" s="98">
        <v>17</v>
      </c>
      <c r="CJ18" s="98">
        <v>12</v>
      </c>
      <c r="CK18" s="98">
        <v>14</v>
      </c>
      <c r="CL18" s="98">
        <v>18</v>
      </c>
      <c r="CM18" s="98">
        <v>9</v>
      </c>
      <c r="CN18" s="98">
        <v>13</v>
      </c>
      <c r="CO18" s="98">
        <v>8</v>
      </c>
      <c r="CP18" s="98">
        <v>9</v>
      </c>
      <c r="CQ18" s="98">
        <v>6</v>
      </c>
      <c r="CR18" s="98">
        <v>4</v>
      </c>
      <c r="CS18" s="98">
        <v>3</v>
      </c>
      <c r="CT18" s="98">
        <v>2</v>
      </c>
      <c r="CU18" s="98">
        <v>4</v>
      </c>
      <c r="CV18" s="98">
        <v>1</v>
      </c>
      <c r="CW18" s="98">
        <v>0</v>
      </c>
      <c r="CX18" s="98">
        <v>0</v>
      </c>
      <c r="CY18" s="98">
        <v>2</v>
      </c>
      <c r="CZ18" s="99">
        <v>2033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3</v>
      </c>
      <c r="D19" s="100">
        <v>6</v>
      </c>
      <c r="E19" s="100">
        <v>9</v>
      </c>
      <c r="F19" s="100">
        <v>9</v>
      </c>
      <c r="G19" s="100">
        <v>10</v>
      </c>
      <c r="H19" s="100">
        <v>12</v>
      </c>
      <c r="I19" s="100">
        <v>11</v>
      </c>
      <c r="J19" s="100">
        <v>8</v>
      </c>
      <c r="K19" s="100">
        <v>9</v>
      </c>
      <c r="L19" s="100">
        <v>9</v>
      </c>
      <c r="M19" s="100">
        <v>13</v>
      </c>
      <c r="N19" s="100">
        <v>15</v>
      </c>
      <c r="O19" s="100">
        <v>16</v>
      </c>
      <c r="P19" s="100">
        <v>18</v>
      </c>
      <c r="Q19" s="100">
        <v>17</v>
      </c>
      <c r="R19" s="100">
        <v>7</v>
      </c>
      <c r="S19" s="100">
        <v>19</v>
      </c>
      <c r="T19" s="100">
        <v>21</v>
      </c>
      <c r="U19" s="100">
        <v>27</v>
      </c>
      <c r="V19" s="100">
        <v>13</v>
      </c>
      <c r="W19" s="100">
        <v>7</v>
      </c>
      <c r="X19" s="100">
        <v>16</v>
      </c>
      <c r="Y19" s="100">
        <v>10</v>
      </c>
      <c r="Z19" s="100">
        <v>15</v>
      </c>
      <c r="AA19" s="100">
        <v>6</v>
      </c>
      <c r="AB19" s="100">
        <v>7</v>
      </c>
      <c r="AC19" s="100">
        <v>12</v>
      </c>
      <c r="AD19" s="100">
        <v>13</v>
      </c>
      <c r="AE19" s="100">
        <v>7</v>
      </c>
      <c r="AF19" s="100">
        <v>10</v>
      </c>
      <c r="AG19" s="100">
        <v>11</v>
      </c>
      <c r="AH19" s="100">
        <v>18</v>
      </c>
      <c r="AI19" s="100">
        <v>18</v>
      </c>
      <c r="AJ19" s="100">
        <v>18</v>
      </c>
      <c r="AK19" s="100">
        <v>11</v>
      </c>
      <c r="AL19" s="100">
        <v>13</v>
      </c>
      <c r="AM19" s="100">
        <v>17</v>
      </c>
      <c r="AN19" s="100">
        <v>19</v>
      </c>
      <c r="AO19" s="100">
        <v>13</v>
      </c>
      <c r="AP19" s="100">
        <v>20</v>
      </c>
      <c r="AQ19" s="100">
        <v>15</v>
      </c>
      <c r="AR19" s="100">
        <v>22</v>
      </c>
      <c r="AS19" s="100">
        <v>18</v>
      </c>
      <c r="AT19" s="100">
        <v>19</v>
      </c>
      <c r="AU19" s="100">
        <v>16</v>
      </c>
      <c r="AV19" s="100">
        <v>21</v>
      </c>
      <c r="AW19" s="100">
        <v>23</v>
      </c>
      <c r="AX19" s="100">
        <v>19</v>
      </c>
      <c r="AY19" s="100">
        <v>26</v>
      </c>
      <c r="AZ19" s="100">
        <v>29</v>
      </c>
      <c r="BA19" s="100">
        <v>30</v>
      </c>
      <c r="BB19" s="100">
        <v>26</v>
      </c>
      <c r="BC19" s="100">
        <v>28</v>
      </c>
      <c r="BD19" s="100">
        <v>22</v>
      </c>
      <c r="BE19" s="100">
        <v>40</v>
      </c>
      <c r="BF19" s="100">
        <v>24</v>
      </c>
      <c r="BG19" s="100">
        <v>37</v>
      </c>
      <c r="BH19" s="100">
        <v>27</v>
      </c>
      <c r="BI19" s="100">
        <v>30</v>
      </c>
      <c r="BJ19" s="100">
        <v>33</v>
      </c>
      <c r="BK19" s="100">
        <v>43</v>
      </c>
      <c r="BL19" s="100">
        <v>54</v>
      </c>
      <c r="BM19" s="100">
        <v>45</v>
      </c>
      <c r="BN19" s="100">
        <v>51</v>
      </c>
      <c r="BO19" s="100">
        <v>56</v>
      </c>
      <c r="BP19" s="100">
        <v>47</v>
      </c>
      <c r="BQ19" s="100">
        <v>37</v>
      </c>
      <c r="BR19" s="100">
        <v>54</v>
      </c>
      <c r="BS19" s="100">
        <v>52</v>
      </c>
      <c r="BT19" s="100">
        <v>58</v>
      </c>
      <c r="BU19" s="100">
        <v>47</v>
      </c>
      <c r="BV19" s="100">
        <v>44</v>
      </c>
      <c r="BW19" s="100">
        <v>57</v>
      </c>
      <c r="BX19" s="100">
        <v>52</v>
      </c>
      <c r="BY19" s="100">
        <v>45</v>
      </c>
      <c r="BZ19" s="100">
        <v>54</v>
      </c>
      <c r="CA19" s="100">
        <v>45</v>
      </c>
      <c r="CB19" s="100">
        <v>31</v>
      </c>
      <c r="CC19" s="100">
        <v>32</v>
      </c>
      <c r="CD19" s="100">
        <v>24</v>
      </c>
      <c r="CE19" s="100">
        <v>29</v>
      </c>
      <c r="CF19" s="100">
        <v>27</v>
      </c>
      <c r="CG19" s="100">
        <v>34</v>
      </c>
      <c r="CH19" s="100">
        <v>22</v>
      </c>
      <c r="CI19" s="100">
        <v>29</v>
      </c>
      <c r="CJ19" s="100">
        <v>29</v>
      </c>
      <c r="CK19" s="100">
        <v>23</v>
      </c>
      <c r="CL19" s="100">
        <v>30</v>
      </c>
      <c r="CM19" s="100">
        <v>30</v>
      </c>
      <c r="CN19" s="100">
        <v>29</v>
      </c>
      <c r="CO19" s="100">
        <v>28</v>
      </c>
      <c r="CP19" s="100">
        <v>32</v>
      </c>
      <c r="CQ19" s="100">
        <v>23</v>
      </c>
      <c r="CR19" s="100">
        <v>17</v>
      </c>
      <c r="CS19" s="100">
        <v>17</v>
      </c>
      <c r="CT19" s="100">
        <v>15</v>
      </c>
      <c r="CU19" s="100">
        <v>14</v>
      </c>
      <c r="CV19" s="100">
        <v>8</v>
      </c>
      <c r="CW19" s="100">
        <v>11</v>
      </c>
      <c r="CX19" s="100">
        <v>4</v>
      </c>
      <c r="CY19" s="100">
        <v>6</v>
      </c>
      <c r="CZ19" s="101">
        <v>2403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11</v>
      </c>
      <c r="D20" s="102">
        <v>14</v>
      </c>
      <c r="E20" s="102">
        <v>14</v>
      </c>
      <c r="F20" s="102">
        <v>17</v>
      </c>
      <c r="G20" s="102">
        <v>26</v>
      </c>
      <c r="H20" s="102">
        <v>24</v>
      </c>
      <c r="I20" s="102">
        <v>22</v>
      </c>
      <c r="J20" s="102">
        <v>22</v>
      </c>
      <c r="K20" s="102">
        <v>29</v>
      </c>
      <c r="L20" s="102">
        <v>20</v>
      </c>
      <c r="M20" s="102">
        <v>24</v>
      </c>
      <c r="N20" s="102">
        <v>27</v>
      </c>
      <c r="O20" s="102">
        <v>34</v>
      </c>
      <c r="P20" s="102">
        <v>35</v>
      </c>
      <c r="Q20" s="102">
        <v>30</v>
      </c>
      <c r="R20" s="102">
        <v>27</v>
      </c>
      <c r="S20" s="102">
        <v>44</v>
      </c>
      <c r="T20" s="102">
        <v>31</v>
      </c>
      <c r="U20" s="102">
        <v>39</v>
      </c>
      <c r="V20" s="102">
        <v>22</v>
      </c>
      <c r="W20" s="102">
        <v>28</v>
      </c>
      <c r="X20" s="102">
        <v>27</v>
      </c>
      <c r="Y20" s="102">
        <v>26</v>
      </c>
      <c r="Z20" s="102">
        <v>30</v>
      </c>
      <c r="AA20" s="102">
        <v>14</v>
      </c>
      <c r="AB20" s="102">
        <v>24</v>
      </c>
      <c r="AC20" s="102">
        <v>26</v>
      </c>
      <c r="AD20" s="102">
        <v>25</v>
      </c>
      <c r="AE20" s="102">
        <v>17</v>
      </c>
      <c r="AF20" s="102">
        <v>18</v>
      </c>
      <c r="AG20" s="102">
        <v>21</v>
      </c>
      <c r="AH20" s="102">
        <v>26</v>
      </c>
      <c r="AI20" s="102">
        <v>29</v>
      </c>
      <c r="AJ20" s="102">
        <v>32</v>
      </c>
      <c r="AK20" s="102">
        <v>22</v>
      </c>
      <c r="AL20" s="102">
        <v>32</v>
      </c>
      <c r="AM20" s="102">
        <v>34</v>
      </c>
      <c r="AN20" s="102">
        <v>39</v>
      </c>
      <c r="AO20" s="102">
        <v>32</v>
      </c>
      <c r="AP20" s="102">
        <v>32</v>
      </c>
      <c r="AQ20" s="102">
        <v>33</v>
      </c>
      <c r="AR20" s="102">
        <v>41</v>
      </c>
      <c r="AS20" s="102">
        <v>50</v>
      </c>
      <c r="AT20" s="102">
        <v>38</v>
      </c>
      <c r="AU20" s="102">
        <v>41</v>
      </c>
      <c r="AV20" s="102">
        <v>40</v>
      </c>
      <c r="AW20" s="102">
        <v>51</v>
      </c>
      <c r="AX20" s="102">
        <v>42</v>
      </c>
      <c r="AY20" s="102">
        <v>45</v>
      </c>
      <c r="AZ20" s="102">
        <v>62</v>
      </c>
      <c r="BA20" s="102">
        <v>50</v>
      </c>
      <c r="BB20" s="102">
        <v>52</v>
      </c>
      <c r="BC20" s="102">
        <v>57</v>
      </c>
      <c r="BD20" s="102">
        <v>45</v>
      </c>
      <c r="BE20" s="102">
        <v>62</v>
      </c>
      <c r="BF20" s="102">
        <v>46</v>
      </c>
      <c r="BG20" s="102">
        <v>67</v>
      </c>
      <c r="BH20" s="102">
        <v>56</v>
      </c>
      <c r="BI20" s="102">
        <v>53</v>
      </c>
      <c r="BJ20" s="102">
        <v>69</v>
      </c>
      <c r="BK20" s="102">
        <v>82</v>
      </c>
      <c r="BL20" s="102">
        <v>100</v>
      </c>
      <c r="BM20" s="102">
        <v>79</v>
      </c>
      <c r="BN20" s="102">
        <v>98</v>
      </c>
      <c r="BO20" s="102">
        <v>100</v>
      </c>
      <c r="BP20" s="102">
        <v>102</v>
      </c>
      <c r="BQ20" s="102">
        <v>80</v>
      </c>
      <c r="BR20" s="102">
        <v>100</v>
      </c>
      <c r="BS20" s="102">
        <v>100</v>
      </c>
      <c r="BT20" s="102">
        <v>101</v>
      </c>
      <c r="BU20" s="102">
        <v>97</v>
      </c>
      <c r="BV20" s="102">
        <v>75</v>
      </c>
      <c r="BW20" s="102">
        <v>108</v>
      </c>
      <c r="BX20" s="102">
        <v>95</v>
      </c>
      <c r="BY20" s="102">
        <v>82</v>
      </c>
      <c r="BZ20" s="102">
        <v>95</v>
      </c>
      <c r="CA20" s="102">
        <v>92</v>
      </c>
      <c r="CB20" s="102">
        <v>59</v>
      </c>
      <c r="CC20" s="102">
        <v>51</v>
      </c>
      <c r="CD20" s="102">
        <v>43</v>
      </c>
      <c r="CE20" s="102">
        <v>52</v>
      </c>
      <c r="CF20" s="102">
        <v>49</v>
      </c>
      <c r="CG20" s="102">
        <v>43</v>
      </c>
      <c r="CH20" s="102">
        <v>40</v>
      </c>
      <c r="CI20" s="102">
        <v>46</v>
      </c>
      <c r="CJ20" s="102">
        <v>41</v>
      </c>
      <c r="CK20" s="102">
        <v>37</v>
      </c>
      <c r="CL20" s="102">
        <v>48</v>
      </c>
      <c r="CM20" s="102">
        <v>39</v>
      </c>
      <c r="CN20" s="102">
        <v>42</v>
      </c>
      <c r="CO20" s="102">
        <v>36</v>
      </c>
      <c r="CP20" s="102">
        <v>41</v>
      </c>
      <c r="CQ20" s="102">
        <v>29</v>
      </c>
      <c r="CR20" s="102">
        <v>21</v>
      </c>
      <c r="CS20" s="102">
        <v>20</v>
      </c>
      <c r="CT20" s="102">
        <v>17</v>
      </c>
      <c r="CU20" s="102">
        <v>18</v>
      </c>
      <c r="CV20" s="102">
        <v>9</v>
      </c>
      <c r="CW20" s="102">
        <v>11</v>
      </c>
      <c r="CX20" s="102">
        <v>4</v>
      </c>
      <c r="CY20" s="102">
        <v>8</v>
      </c>
      <c r="CZ20" s="101">
        <v>4436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411</v>
      </c>
      <c r="D21" s="36">
        <f t="shared" ref="D21:BO21" si="0">SUM(D3,D6,D9,D12,D15,D18)</f>
        <v>481</v>
      </c>
      <c r="E21" s="36">
        <f t="shared" si="0"/>
        <v>501</v>
      </c>
      <c r="F21" s="36">
        <f t="shared" si="0"/>
        <v>503</v>
      </c>
      <c r="G21" s="36">
        <f t="shared" si="0"/>
        <v>545</v>
      </c>
      <c r="H21" s="36">
        <f t="shared" si="0"/>
        <v>588</v>
      </c>
      <c r="I21" s="36">
        <f t="shared" si="0"/>
        <v>628</v>
      </c>
      <c r="J21" s="36">
        <f t="shared" si="0"/>
        <v>584</v>
      </c>
      <c r="K21" s="36">
        <f t="shared" si="0"/>
        <v>606</v>
      </c>
      <c r="L21" s="36">
        <f t="shared" si="0"/>
        <v>650</v>
      </c>
      <c r="M21" s="36">
        <f t="shared" si="0"/>
        <v>652</v>
      </c>
      <c r="N21" s="36">
        <f t="shared" si="0"/>
        <v>622</v>
      </c>
      <c r="O21" s="36">
        <f t="shared" si="0"/>
        <v>699</v>
      </c>
      <c r="P21" s="36">
        <f t="shared" si="0"/>
        <v>697</v>
      </c>
      <c r="Q21" s="36">
        <f t="shared" si="0"/>
        <v>687</v>
      </c>
      <c r="R21" s="36">
        <f t="shared" si="0"/>
        <v>698</v>
      </c>
      <c r="S21" s="36">
        <f t="shared" si="0"/>
        <v>684</v>
      </c>
      <c r="T21" s="36">
        <f t="shared" si="0"/>
        <v>677</v>
      </c>
      <c r="U21" s="36">
        <f t="shared" si="0"/>
        <v>634</v>
      </c>
      <c r="V21" s="36">
        <f t="shared" si="0"/>
        <v>603</v>
      </c>
      <c r="W21" s="36">
        <f t="shared" si="0"/>
        <v>585</v>
      </c>
      <c r="X21" s="36">
        <f t="shared" si="0"/>
        <v>558</v>
      </c>
      <c r="Y21" s="36">
        <f t="shared" si="0"/>
        <v>585</v>
      </c>
      <c r="Z21" s="36">
        <f t="shared" si="0"/>
        <v>572</v>
      </c>
      <c r="AA21" s="36">
        <f t="shared" si="0"/>
        <v>572</v>
      </c>
      <c r="AB21" s="36">
        <f t="shared" si="0"/>
        <v>600</v>
      </c>
      <c r="AC21" s="36">
        <f t="shared" si="0"/>
        <v>594</v>
      </c>
      <c r="AD21" s="36">
        <f t="shared" si="0"/>
        <v>535</v>
      </c>
      <c r="AE21" s="36">
        <f t="shared" si="0"/>
        <v>565</v>
      </c>
      <c r="AF21" s="36">
        <f t="shared" si="0"/>
        <v>584</v>
      </c>
      <c r="AG21" s="36">
        <f t="shared" si="0"/>
        <v>638</v>
      </c>
      <c r="AH21" s="36">
        <f t="shared" si="0"/>
        <v>568</v>
      </c>
      <c r="AI21" s="36">
        <f t="shared" si="0"/>
        <v>588</v>
      </c>
      <c r="AJ21" s="36">
        <f t="shared" si="0"/>
        <v>620</v>
      </c>
      <c r="AK21" s="36">
        <f t="shared" si="0"/>
        <v>625</v>
      </c>
      <c r="AL21" s="36">
        <f t="shared" si="0"/>
        <v>640</v>
      </c>
      <c r="AM21" s="36">
        <f t="shared" si="0"/>
        <v>650</v>
      </c>
      <c r="AN21" s="36">
        <f t="shared" si="0"/>
        <v>690</v>
      </c>
      <c r="AO21" s="36">
        <f t="shared" si="0"/>
        <v>743</v>
      </c>
      <c r="AP21" s="36">
        <f t="shared" si="0"/>
        <v>700</v>
      </c>
      <c r="AQ21" s="36">
        <f t="shared" si="0"/>
        <v>783</v>
      </c>
      <c r="AR21" s="36">
        <f t="shared" si="0"/>
        <v>776</v>
      </c>
      <c r="AS21" s="36">
        <f t="shared" si="0"/>
        <v>783</v>
      </c>
      <c r="AT21" s="36">
        <f t="shared" si="0"/>
        <v>764</v>
      </c>
      <c r="AU21" s="36">
        <f t="shared" si="0"/>
        <v>829</v>
      </c>
      <c r="AV21" s="36">
        <f t="shared" si="0"/>
        <v>849</v>
      </c>
      <c r="AW21" s="36">
        <f t="shared" si="0"/>
        <v>873</v>
      </c>
      <c r="AX21" s="36">
        <f t="shared" si="0"/>
        <v>818</v>
      </c>
      <c r="AY21" s="36">
        <f t="shared" si="0"/>
        <v>836</v>
      </c>
      <c r="AZ21" s="36">
        <f t="shared" si="0"/>
        <v>954</v>
      </c>
      <c r="BA21" s="36">
        <f t="shared" si="0"/>
        <v>936</v>
      </c>
      <c r="BB21" s="36">
        <f t="shared" si="0"/>
        <v>992</v>
      </c>
      <c r="BC21" s="36">
        <f t="shared" si="0"/>
        <v>909</v>
      </c>
      <c r="BD21" s="36">
        <f t="shared" si="0"/>
        <v>926</v>
      </c>
      <c r="BE21" s="36">
        <f t="shared" si="0"/>
        <v>868</v>
      </c>
      <c r="BF21" s="36">
        <f t="shared" si="0"/>
        <v>845</v>
      </c>
      <c r="BG21" s="36">
        <f t="shared" si="0"/>
        <v>845</v>
      </c>
      <c r="BH21" s="36">
        <f t="shared" si="0"/>
        <v>836</v>
      </c>
      <c r="BI21" s="36">
        <f t="shared" si="0"/>
        <v>729</v>
      </c>
      <c r="BJ21" s="36">
        <f t="shared" si="0"/>
        <v>785</v>
      </c>
      <c r="BK21" s="36">
        <f t="shared" si="0"/>
        <v>827</v>
      </c>
      <c r="BL21" s="36">
        <f t="shared" si="0"/>
        <v>806</v>
      </c>
      <c r="BM21" s="36">
        <f t="shared" si="0"/>
        <v>815</v>
      </c>
      <c r="BN21" s="36">
        <f t="shared" si="0"/>
        <v>906</v>
      </c>
      <c r="BO21" s="36">
        <f t="shared" si="0"/>
        <v>866</v>
      </c>
      <c r="BP21" s="36">
        <f t="shared" ref="BP21:CY21" si="1">SUM(BP3,BP6,BP9,BP12,BP15,BP18)</f>
        <v>904</v>
      </c>
      <c r="BQ21" s="36">
        <f t="shared" si="1"/>
        <v>875</v>
      </c>
      <c r="BR21" s="36">
        <f t="shared" si="1"/>
        <v>855</v>
      </c>
      <c r="BS21" s="36">
        <f t="shared" si="1"/>
        <v>940</v>
      </c>
      <c r="BT21" s="36">
        <f t="shared" si="1"/>
        <v>909</v>
      </c>
      <c r="BU21" s="36">
        <f t="shared" si="1"/>
        <v>977</v>
      </c>
      <c r="BV21" s="36">
        <f t="shared" si="1"/>
        <v>907</v>
      </c>
      <c r="BW21" s="36">
        <f t="shared" si="1"/>
        <v>1016</v>
      </c>
      <c r="BX21" s="36">
        <f t="shared" si="1"/>
        <v>971</v>
      </c>
      <c r="BY21" s="36">
        <f t="shared" si="1"/>
        <v>980</v>
      </c>
      <c r="BZ21" s="36">
        <f t="shared" si="1"/>
        <v>1009</v>
      </c>
      <c r="CA21" s="36">
        <f t="shared" si="1"/>
        <v>941</v>
      </c>
      <c r="CB21" s="36">
        <f t="shared" si="1"/>
        <v>806</v>
      </c>
      <c r="CC21" s="36">
        <f t="shared" si="1"/>
        <v>490</v>
      </c>
      <c r="CD21" s="36">
        <f t="shared" si="1"/>
        <v>546</v>
      </c>
      <c r="CE21" s="36">
        <f t="shared" si="1"/>
        <v>572</v>
      </c>
      <c r="CF21" s="36">
        <f t="shared" si="1"/>
        <v>537</v>
      </c>
      <c r="CG21" s="36">
        <f t="shared" si="1"/>
        <v>514</v>
      </c>
      <c r="CH21" s="36">
        <f t="shared" si="1"/>
        <v>458</v>
      </c>
      <c r="CI21" s="36">
        <f t="shared" si="1"/>
        <v>443</v>
      </c>
      <c r="CJ21" s="36">
        <f t="shared" si="1"/>
        <v>351</v>
      </c>
      <c r="CK21" s="36">
        <f t="shared" si="1"/>
        <v>325</v>
      </c>
      <c r="CL21" s="36">
        <f t="shared" si="1"/>
        <v>334</v>
      </c>
      <c r="CM21" s="36">
        <f t="shared" si="1"/>
        <v>266</v>
      </c>
      <c r="CN21" s="36">
        <f t="shared" si="1"/>
        <v>260</v>
      </c>
      <c r="CO21" s="36">
        <f t="shared" si="1"/>
        <v>204</v>
      </c>
      <c r="CP21" s="36">
        <f t="shared" si="1"/>
        <v>145</v>
      </c>
      <c r="CQ21" s="36">
        <f t="shared" si="1"/>
        <v>124</v>
      </c>
      <c r="CR21" s="36">
        <f t="shared" si="1"/>
        <v>88</v>
      </c>
      <c r="CS21" s="36">
        <f t="shared" si="1"/>
        <v>92</v>
      </c>
      <c r="CT21" s="36">
        <f t="shared" si="1"/>
        <v>55</v>
      </c>
      <c r="CU21" s="36">
        <f t="shared" si="1"/>
        <v>35</v>
      </c>
      <c r="CV21" s="36">
        <f t="shared" si="1"/>
        <v>28</v>
      </c>
      <c r="CW21" s="36">
        <f t="shared" si="1"/>
        <v>16</v>
      </c>
      <c r="CX21" s="36">
        <f t="shared" si="1"/>
        <v>11</v>
      </c>
      <c r="CY21" s="36">
        <f t="shared" si="1"/>
        <v>12</v>
      </c>
      <c r="CZ21" s="37">
        <f>SUM(C21:CY21)</f>
        <v>63514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363</v>
      </c>
      <c r="D22" s="39">
        <f t="shared" ref="D22:BO22" si="2">SUM(D4,D7,D10,D13,D16,D19)</f>
        <v>428</v>
      </c>
      <c r="E22" s="39">
        <f t="shared" si="2"/>
        <v>439</v>
      </c>
      <c r="F22" s="39">
        <f t="shared" si="2"/>
        <v>529</v>
      </c>
      <c r="G22" s="39">
        <f t="shared" si="2"/>
        <v>497</v>
      </c>
      <c r="H22" s="39">
        <f t="shared" si="2"/>
        <v>541</v>
      </c>
      <c r="I22" s="39">
        <f t="shared" si="2"/>
        <v>559</v>
      </c>
      <c r="J22" s="39">
        <f t="shared" si="2"/>
        <v>627</v>
      </c>
      <c r="K22" s="39">
        <f t="shared" si="2"/>
        <v>578</v>
      </c>
      <c r="L22" s="39">
        <f t="shared" si="2"/>
        <v>577</v>
      </c>
      <c r="M22" s="39">
        <f t="shared" si="2"/>
        <v>634</v>
      </c>
      <c r="N22" s="39">
        <f t="shared" si="2"/>
        <v>607</v>
      </c>
      <c r="O22" s="39">
        <f t="shared" si="2"/>
        <v>625</v>
      </c>
      <c r="P22" s="39">
        <f t="shared" si="2"/>
        <v>625</v>
      </c>
      <c r="Q22" s="39">
        <f t="shared" si="2"/>
        <v>640</v>
      </c>
      <c r="R22" s="39">
        <f t="shared" si="2"/>
        <v>609</v>
      </c>
      <c r="S22" s="39">
        <f t="shared" si="2"/>
        <v>649</v>
      </c>
      <c r="T22" s="39">
        <f t="shared" si="2"/>
        <v>611</v>
      </c>
      <c r="U22" s="39">
        <f t="shared" si="2"/>
        <v>588</v>
      </c>
      <c r="V22" s="39">
        <f t="shared" si="2"/>
        <v>520</v>
      </c>
      <c r="W22" s="39">
        <f t="shared" si="2"/>
        <v>558</v>
      </c>
      <c r="X22" s="39">
        <f t="shared" si="2"/>
        <v>501</v>
      </c>
      <c r="Y22" s="39">
        <f t="shared" si="2"/>
        <v>507</v>
      </c>
      <c r="Z22" s="39">
        <f t="shared" si="2"/>
        <v>493</v>
      </c>
      <c r="AA22" s="39">
        <f t="shared" si="2"/>
        <v>489</v>
      </c>
      <c r="AB22" s="39">
        <f t="shared" si="2"/>
        <v>510</v>
      </c>
      <c r="AC22" s="39">
        <f t="shared" si="2"/>
        <v>489</v>
      </c>
      <c r="AD22" s="39">
        <f t="shared" si="2"/>
        <v>504</v>
      </c>
      <c r="AE22" s="39">
        <f t="shared" si="2"/>
        <v>493</v>
      </c>
      <c r="AF22" s="39">
        <f t="shared" si="2"/>
        <v>531</v>
      </c>
      <c r="AG22" s="39">
        <f t="shared" si="2"/>
        <v>529</v>
      </c>
      <c r="AH22" s="39">
        <f t="shared" si="2"/>
        <v>573</v>
      </c>
      <c r="AI22" s="39">
        <f t="shared" si="2"/>
        <v>599</v>
      </c>
      <c r="AJ22" s="39">
        <f t="shared" si="2"/>
        <v>572</v>
      </c>
      <c r="AK22" s="39">
        <f t="shared" si="2"/>
        <v>593</v>
      </c>
      <c r="AL22" s="39">
        <f t="shared" si="2"/>
        <v>616</v>
      </c>
      <c r="AM22" s="39">
        <f t="shared" si="2"/>
        <v>673</v>
      </c>
      <c r="AN22" s="39">
        <f t="shared" si="2"/>
        <v>729</v>
      </c>
      <c r="AO22" s="39">
        <f t="shared" si="2"/>
        <v>692</v>
      </c>
      <c r="AP22" s="39">
        <f t="shared" si="2"/>
        <v>750</v>
      </c>
      <c r="AQ22" s="39">
        <f t="shared" si="2"/>
        <v>778</v>
      </c>
      <c r="AR22" s="39">
        <f t="shared" si="2"/>
        <v>795</v>
      </c>
      <c r="AS22" s="39">
        <f t="shared" si="2"/>
        <v>793</v>
      </c>
      <c r="AT22" s="39">
        <f t="shared" si="2"/>
        <v>763</v>
      </c>
      <c r="AU22" s="39">
        <f t="shared" si="2"/>
        <v>872</v>
      </c>
      <c r="AV22" s="39">
        <f t="shared" si="2"/>
        <v>835</v>
      </c>
      <c r="AW22" s="39">
        <f t="shared" si="2"/>
        <v>886</v>
      </c>
      <c r="AX22" s="39">
        <f t="shared" si="2"/>
        <v>842</v>
      </c>
      <c r="AY22" s="39">
        <f t="shared" si="2"/>
        <v>904</v>
      </c>
      <c r="AZ22" s="39">
        <f t="shared" si="2"/>
        <v>975</v>
      </c>
      <c r="BA22" s="39">
        <f t="shared" si="2"/>
        <v>928</v>
      </c>
      <c r="BB22" s="39">
        <f t="shared" si="2"/>
        <v>1000</v>
      </c>
      <c r="BC22" s="39">
        <f t="shared" si="2"/>
        <v>966</v>
      </c>
      <c r="BD22" s="39">
        <f t="shared" si="2"/>
        <v>991</v>
      </c>
      <c r="BE22" s="39">
        <f t="shared" si="2"/>
        <v>911</v>
      </c>
      <c r="BF22" s="39">
        <f t="shared" si="2"/>
        <v>899</v>
      </c>
      <c r="BG22" s="39">
        <f t="shared" si="2"/>
        <v>935</v>
      </c>
      <c r="BH22" s="39">
        <f t="shared" si="2"/>
        <v>931</v>
      </c>
      <c r="BI22" s="39">
        <f t="shared" si="2"/>
        <v>787</v>
      </c>
      <c r="BJ22" s="39">
        <f t="shared" si="2"/>
        <v>925</v>
      </c>
      <c r="BK22" s="39">
        <f t="shared" si="2"/>
        <v>905</v>
      </c>
      <c r="BL22" s="39">
        <f t="shared" si="2"/>
        <v>968</v>
      </c>
      <c r="BM22" s="39">
        <f t="shared" si="2"/>
        <v>934</v>
      </c>
      <c r="BN22" s="39">
        <f t="shared" si="2"/>
        <v>872</v>
      </c>
      <c r="BO22" s="39">
        <f t="shared" si="2"/>
        <v>1017</v>
      </c>
      <c r="BP22" s="39">
        <f t="shared" ref="BP22:CX22" si="3">SUM(BP4,BP7,BP10,BP13,BP16,BP19)</f>
        <v>935</v>
      </c>
      <c r="BQ22" s="39">
        <f t="shared" si="3"/>
        <v>974</v>
      </c>
      <c r="BR22" s="39">
        <f t="shared" si="3"/>
        <v>914</v>
      </c>
      <c r="BS22" s="39">
        <f t="shared" si="3"/>
        <v>950</v>
      </c>
      <c r="BT22" s="39">
        <f t="shared" si="3"/>
        <v>940</v>
      </c>
      <c r="BU22" s="39">
        <f t="shared" si="3"/>
        <v>1016</v>
      </c>
      <c r="BV22" s="39">
        <f t="shared" si="3"/>
        <v>1017</v>
      </c>
      <c r="BW22" s="39">
        <f t="shared" si="3"/>
        <v>1116</v>
      </c>
      <c r="BX22" s="39">
        <f t="shared" si="3"/>
        <v>1150</v>
      </c>
      <c r="BY22" s="39">
        <f t="shared" si="3"/>
        <v>1110</v>
      </c>
      <c r="BZ22" s="39">
        <f t="shared" si="3"/>
        <v>1172</v>
      </c>
      <c r="CA22" s="39">
        <f t="shared" si="3"/>
        <v>1175</v>
      </c>
      <c r="CB22" s="39">
        <f t="shared" si="3"/>
        <v>985</v>
      </c>
      <c r="CC22" s="39">
        <f t="shared" si="3"/>
        <v>600</v>
      </c>
      <c r="CD22" s="39">
        <f t="shared" si="3"/>
        <v>695</v>
      </c>
      <c r="CE22" s="39">
        <f t="shared" si="3"/>
        <v>825</v>
      </c>
      <c r="CF22" s="39">
        <f t="shared" si="3"/>
        <v>723</v>
      </c>
      <c r="CG22" s="39">
        <f t="shared" si="3"/>
        <v>766</v>
      </c>
      <c r="CH22" s="39">
        <f t="shared" si="3"/>
        <v>710</v>
      </c>
      <c r="CI22" s="39">
        <f t="shared" si="3"/>
        <v>707</v>
      </c>
      <c r="CJ22" s="39">
        <f t="shared" si="3"/>
        <v>637</v>
      </c>
      <c r="CK22" s="39">
        <f t="shared" si="3"/>
        <v>636</v>
      </c>
      <c r="CL22" s="39">
        <f t="shared" si="3"/>
        <v>534</v>
      </c>
      <c r="CM22" s="39">
        <f t="shared" si="3"/>
        <v>491</v>
      </c>
      <c r="CN22" s="39">
        <f t="shared" si="3"/>
        <v>551</v>
      </c>
      <c r="CO22" s="39">
        <f t="shared" si="3"/>
        <v>462</v>
      </c>
      <c r="CP22" s="39">
        <f t="shared" si="3"/>
        <v>425</v>
      </c>
      <c r="CQ22" s="39">
        <f t="shared" si="3"/>
        <v>345</v>
      </c>
      <c r="CR22" s="39">
        <f t="shared" si="3"/>
        <v>286</v>
      </c>
      <c r="CS22" s="39">
        <f t="shared" si="3"/>
        <v>244</v>
      </c>
      <c r="CT22" s="39">
        <f t="shared" si="3"/>
        <v>212</v>
      </c>
      <c r="CU22" s="39">
        <f t="shared" si="3"/>
        <v>165</v>
      </c>
      <c r="CV22" s="39">
        <f t="shared" si="3"/>
        <v>127</v>
      </c>
      <c r="CW22" s="39">
        <f t="shared" si="3"/>
        <v>107</v>
      </c>
      <c r="CX22" s="39">
        <f t="shared" si="3"/>
        <v>63</v>
      </c>
      <c r="CY22" s="39">
        <f>SUM(CY4,CY7,CY10,CY13,CY16,CY19)</f>
        <v>123</v>
      </c>
      <c r="CZ22" s="40">
        <f>SUM(C22:CY22)</f>
        <v>68947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774</v>
      </c>
      <c r="D23" s="42">
        <f t="shared" ref="D23:BO23" si="4">SUM(D5,D8,D11,D14,D17,D20)</f>
        <v>909</v>
      </c>
      <c r="E23" s="42">
        <f t="shared" si="4"/>
        <v>940</v>
      </c>
      <c r="F23" s="42">
        <f t="shared" si="4"/>
        <v>1032</v>
      </c>
      <c r="G23" s="42">
        <f t="shared" si="4"/>
        <v>1042</v>
      </c>
      <c r="H23" s="42">
        <f t="shared" si="4"/>
        <v>1129</v>
      </c>
      <c r="I23" s="42">
        <f t="shared" si="4"/>
        <v>1187</v>
      </c>
      <c r="J23" s="42">
        <f t="shared" si="4"/>
        <v>1211</v>
      </c>
      <c r="K23" s="42">
        <f t="shared" si="4"/>
        <v>1184</v>
      </c>
      <c r="L23" s="42">
        <f t="shared" si="4"/>
        <v>1227</v>
      </c>
      <c r="M23" s="42">
        <f t="shared" si="4"/>
        <v>1286</v>
      </c>
      <c r="N23" s="42">
        <f t="shared" si="4"/>
        <v>1229</v>
      </c>
      <c r="O23" s="42">
        <f t="shared" si="4"/>
        <v>1324</v>
      </c>
      <c r="P23" s="42">
        <f t="shared" si="4"/>
        <v>1322</v>
      </c>
      <c r="Q23" s="42">
        <f t="shared" si="4"/>
        <v>1327</v>
      </c>
      <c r="R23" s="42">
        <f t="shared" si="4"/>
        <v>1307</v>
      </c>
      <c r="S23" s="42">
        <f t="shared" si="4"/>
        <v>1333</v>
      </c>
      <c r="T23" s="42">
        <f t="shared" si="4"/>
        <v>1288</v>
      </c>
      <c r="U23" s="42">
        <f t="shared" si="4"/>
        <v>1222</v>
      </c>
      <c r="V23" s="42">
        <f t="shared" si="4"/>
        <v>1123</v>
      </c>
      <c r="W23" s="42">
        <f t="shared" si="4"/>
        <v>1143</v>
      </c>
      <c r="X23" s="42">
        <f t="shared" si="4"/>
        <v>1059</v>
      </c>
      <c r="Y23" s="42">
        <f t="shared" si="4"/>
        <v>1092</v>
      </c>
      <c r="Z23" s="42">
        <f t="shared" si="4"/>
        <v>1065</v>
      </c>
      <c r="AA23" s="42">
        <f t="shared" si="4"/>
        <v>1061</v>
      </c>
      <c r="AB23" s="42">
        <f t="shared" si="4"/>
        <v>1110</v>
      </c>
      <c r="AC23" s="42">
        <f t="shared" si="4"/>
        <v>1083</v>
      </c>
      <c r="AD23" s="42">
        <f t="shared" si="4"/>
        <v>1039</v>
      </c>
      <c r="AE23" s="42">
        <f t="shared" si="4"/>
        <v>1058</v>
      </c>
      <c r="AF23" s="42">
        <f t="shared" si="4"/>
        <v>1115</v>
      </c>
      <c r="AG23" s="42">
        <f t="shared" si="4"/>
        <v>1167</v>
      </c>
      <c r="AH23" s="42">
        <f t="shared" si="4"/>
        <v>1141</v>
      </c>
      <c r="AI23" s="42">
        <f t="shared" si="4"/>
        <v>1187</v>
      </c>
      <c r="AJ23" s="42">
        <f t="shared" si="4"/>
        <v>1192</v>
      </c>
      <c r="AK23" s="42">
        <f t="shared" si="4"/>
        <v>1218</v>
      </c>
      <c r="AL23" s="42">
        <f t="shared" si="4"/>
        <v>1256</v>
      </c>
      <c r="AM23" s="42">
        <f t="shared" si="4"/>
        <v>1323</v>
      </c>
      <c r="AN23" s="42">
        <f t="shared" si="4"/>
        <v>1419</v>
      </c>
      <c r="AO23" s="42">
        <f t="shared" si="4"/>
        <v>1435</v>
      </c>
      <c r="AP23" s="42">
        <f t="shared" si="4"/>
        <v>1450</v>
      </c>
      <c r="AQ23" s="42">
        <f t="shared" si="4"/>
        <v>1561</v>
      </c>
      <c r="AR23" s="42">
        <f t="shared" si="4"/>
        <v>1571</v>
      </c>
      <c r="AS23" s="42">
        <f t="shared" si="4"/>
        <v>1576</v>
      </c>
      <c r="AT23" s="42">
        <f t="shared" si="4"/>
        <v>1527</v>
      </c>
      <c r="AU23" s="42">
        <f t="shared" si="4"/>
        <v>1701</v>
      </c>
      <c r="AV23" s="42">
        <f t="shared" si="4"/>
        <v>1684</v>
      </c>
      <c r="AW23" s="42">
        <f t="shared" si="4"/>
        <v>1759</v>
      </c>
      <c r="AX23" s="42">
        <f t="shared" si="4"/>
        <v>1660</v>
      </c>
      <c r="AY23" s="42">
        <f t="shared" si="4"/>
        <v>1740</v>
      </c>
      <c r="AZ23" s="42">
        <f t="shared" si="4"/>
        <v>1929</v>
      </c>
      <c r="BA23" s="42">
        <f t="shared" si="4"/>
        <v>1864</v>
      </c>
      <c r="BB23" s="42">
        <f t="shared" si="4"/>
        <v>1992</v>
      </c>
      <c r="BC23" s="42">
        <f t="shared" si="4"/>
        <v>1875</v>
      </c>
      <c r="BD23" s="42">
        <f t="shared" si="4"/>
        <v>1917</v>
      </c>
      <c r="BE23" s="42">
        <f t="shared" si="4"/>
        <v>1779</v>
      </c>
      <c r="BF23" s="42">
        <f t="shared" si="4"/>
        <v>1744</v>
      </c>
      <c r="BG23" s="42">
        <f t="shared" si="4"/>
        <v>1780</v>
      </c>
      <c r="BH23" s="42">
        <f t="shared" si="4"/>
        <v>1767</v>
      </c>
      <c r="BI23" s="42">
        <f t="shared" si="4"/>
        <v>1516</v>
      </c>
      <c r="BJ23" s="42">
        <f t="shared" si="4"/>
        <v>1710</v>
      </c>
      <c r="BK23" s="42">
        <f t="shared" si="4"/>
        <v>1732</v>
      </c>
      <c r="BL23" s="42">
        <f t="shared" si="4"/>
        <v>1774</v>
      </c>
      <c r="BM23" s="42">
        <f t="shared" si="4"/>
        <v>1749</v>
      </c>
      <c r="BN23" s="42">
        <f t="shared" si="4"/>
        <v>1778</v>
      </c>
      <c r="BO23" s="42">
        <f t="shared" si="4"/>
        <v>1883</v>
      </c>
      <c r="BP23" s="42">
        <f t="shared" ref="BP23:CZ23" si="5">SUM(BP5,BP8,BP11,BP14,BP17,BP20)</f>
        <v>1839</v>
      </c>
      <c r="BQ23" s="42">
        <f t="shared" si="5"/>
        <v>1849</v>
      </c>
      <c r="BR23" s="42">
        <f t="shared" si="5"/>
        <v>1769</v>
      </c>
      <c r="BS23" s="42">
        <f t="shared" si="5"/>
        <v>1890</v>
      </c>
      <c r="BT23" s="42">
        <f t="shared" si="5"/>
        <v>1849</v>
      </c>
      <c r="BU23" s="42">
        <f t="shared" si="5"/>
        <v>1993</v>
      </c>
      <c r="BV23" s="42">
        <f t="shared" si="5"/>
        <v>1924</v>
      </c>
      <c r="BW23" s="42">
        <f t="shared" si="5"/>
        <v>2132</v>
      </c>
      <c r="BX23" s="42">
        <f t="shared" si="5"/>
        <v>2121</v>
      </c>
      <c r="BY23" s="42">
        <f t="shared" si="5"/>
        <v>2090</v>
      </c>
      <c r="BZ23" s="42">
        <f t="shared" si="5"/>
        <v>2181</v>
      </c>
      <c r="CA23" s="42">
        <f t="shared" si="5"/>
        <v>2116</v>
      </c>
      <c r="CB23" s="42">
        <f t="shared" si="5"/>
        <v>1791</v>
      </c>
      <c r="CC23" s="42">
        <f t="shared" si="5"/>
        <v>1090</v>
      </c>
      <c r="CD23" s="42">
        <f t="shared" si="5"/>
        <v>1241</v>
      </c>
      <c r="CE23" s="42">
        <f t="shared" si="5"/>
        <v>1397</v>
      </c>
      <c r="CF23" s="42">
        <f t="shared" si="5"/>
        <v>1260</v>
      </c>
      <c r="CG23" s="42">
        <f t="shared" si="5"/>
        <v>1280</v>
      </c>
      <c r="CH23" s="42">
        <f t="shared" si="5"/>
        <v>1168</v>
      </c>
      <c r="CI23" s="42">
        <f t="shared" si="5"/>
        <v>1150</v>
      </c>
      <c r="CJ23" s="42">
        <f t="shared" si="5"/>
        <v>988</v>
      </c>
      <c r="CK23" s="42">
        <f t="shared" si="5"/>
        <v>961</v>
      </c>
      <c r="CL23" s="42">
        <f t="shared" si="5"/>
        <v>868</v>
      </c>
      <c r="CM23" s="42">
        <f t="shared" si="5"/>
        <v>757</v>
      </c>
      <c r="CN23" s="42">
        <f t="shared" si="5"/>
        <v>811</v>
      </c>
      <c r="CO23" s="42">
        <f t="shared" si="5"/>
        <v>666</v>
      </c>
      <c r="CP23" s="42">
        <f t="shared" si="5"/>
        <v>570</v>
      </c>
      <c r="CQ23" s="42">
        <f t="shared" si="5"/>
        <v>469</v>
      </c>
      <c r="CR23" s="42">
        <f t="shared" si="5"/>
        <v>374</v>
      </c>
      <c r="CS23" s="42">
        <f t="shared" si="5"/>
        <v>336</v>
      </c>
      <c r="CT23" s="42">
        <f t="shared" si="5"/>
        <v>267</v>
      </c>
      <c r="CU23" s="42">
        <f t="shared" si="5"/>
        <v>200</v>
      </c>
      <c r="CV23" s="42">
        <f t="shared" si="5"/>
        <v>155</v>
      </c>
      <c r="CW23" s="42">
        <f t="shared" si="5"/>
        <v>123</v>
      </c>
      <c r="CX23" s="42">
        <f t="shared" si="5"/>
        <v>74</v>
      </c>
      <c r="CY23" s="42">
        <f t="shared" si="5"/>
        <v>135</v>
      </c>
      <c r="CZ23" s="42">
        <f t="shared" si="5"/>
        <v>132461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1528</v>
      </c>
      <c r="D2" s="106">
        <v>1941</v>
      </c>
      <c r="E2" s="106">
        <v>1678</v>
      </c>
      <c r="F2" s="106">
        <v>1828</v>
      </c>
      <c r="G2" s="106">
        <v>2359</v>
      </c>
      <c r="H2" s="106">
        <v>2481</v>
      </c>
      <c r="I2" s="106">
        <v>2276</v>
      </c>
      <c r="J2" s="106">
        <v>2101</v>
      </c>
      <c r="K2" s="106">
        <v>965</v>
      </c>
      <c r="L2" s="106">
        <v>210</v>
      </c>
      <c r="M2" s="106">
        <v>2</v>
      </c>
      <c r="N2" s="107">
        <v>17369</v>
      </c>
    </row>
    <row r="3" spans="1:14" s="47" customFormat="1" ht="13.5" customHeight="1" outlineLevel="1" x14ac:dyDescent="0.15">
      <c r="A3" s="181"/>
      <c r="B3" s="48" t="s">
        <v>14</v>
      </c>
      <c r="C3" s="108">
        <v>1445</v>
      </c>
      <c r="D3" s="108">
        <v>1701</v>
      </c>
      <c r="E3" s="108">
        <v>1497</v>
      </c>
      <c r="F3" s="108">
        <v>1879</v>
      </c>
      <c r="G3" s="108">
        <v>2472</v>
      </c>
      <c r="H3" s="108">
        <v>2745</v>
      </c>
      <c r="I3" s="108">
        <v>2559</v>
      </c>
      <c r="J3" s="108">
        <v>2580</v>
      </c>
      <c r="K3" s="108">
        <v>1696</v>
      </c>
      <c r="L3" s="108">
        <v>655</v>
      </c>
      <c r="M3" s="108">
        <v>41</v>
      </c>
      <c r="N3" s="109">
        <v>19270</v>
      </c>
    </row>
    <row r="4" spans="1:14" s="47" customFormat="1" ht="13.5" customHeight="1" outlineLevel="1" x14ac:dyDescent="0.15">
      <c r="A4" s="182"/>
      <c r="B4" s="49" t="s">
        <v>15</v>
      </c>
      <c r="C4" s="110">
        <v>2973</v>
      </c>
      <c r="D4" s="110">
        <v>3642</v>
      </c>
      <c r="E4" s="110">
        <v>3175</v>
      </c>
      <c r="F4" s="110">
        <v>3707</v>
      </c>
      <c r="G4" s="110">
        <v>4831</v>
      </c>
      <c r="H4" s="110">
        <v>5226</v>
      </c>
      <c r="I4" s="110">
        <v>4835</v>
      </c>
      <c r="J4" s="110">
        <v>4681</v>
      </c>
      <c r="K4" s="110">
        <v>2661</v>
      </c>
      <c r="L4" s="110">
        <v>865</v>
      </c>
      <c r="M4" s="110">
        <v>43</v>
      </c>
      <c r="N4" s="111">
        <v>36639</v>
      </c>
    </row>
    <row r="5" spans="1:14" s="50" customFormat="1" outlineLevel="1" x14ac:dyDescent="0.15">
      <c r="A5" s="180" t="s">
        <v>44</v>
      </c>
      <c r="B5" s="46" t="s">
        <v>13</v>
      </c>
      <c r="C5" s="106">
        <v>435</v>
      </c>
      <c r="D5" s="106">
        <v>584</v>
      </c>
      <c r="E5" s="106">
        <v>514</v>
      </c>
      <c r="F5" s="106">
        <v>503</v>
      </c>
      <c r="G5" s="106">
        <v>646</v>
      </c>
      <c r="H5" s="106">
        <v>686</v>
      </c>
      <c r="I5" s="106">
        <v>547</v>
      </c>
      <c r="J5" s="106">
        <v>486</v>
      </c>
      <c r="K5" s="106">
        <v>234</v>
      </c>
      <c r="L5" s="106">
        <v>35</v>
      </c>
      <c r="M5" s="106">
        <v>1</v>
      </c>
      <c r="N5" s="107">
        <v>4671</v>
      </c>
    </row>
    <row r="6" spans="1:14" s="50" customFormat="1" outlineLevel="1" x14ac:dyDescent="0.15">
      <c r="A6" s="181"/>
      <c r="B6" s="48" t="s">
        <v>14</v>
      </c>
      <c r="C6" s="108">
        <v>444</v>
      </c>
      <c r="D6" s="108">
        <v>569</v>
      </c>
      <c r="E6" s="108">
        <v>441</v>
      </c>
      <c r="F6" s="108">
        <v>465</v>
      </c>
      <c r="G6" s="108">
        <v>645</v>
      </c>
      <c r="H6" s="108">
        <v>693</v>
      </c>
      <c r="I6" s="108">
        <v>591</v>
      </c>
      <c r="J6" s="108">
        <v>590</v>
      </c>
      <c r="K6" s="108">
        <v>384</v>
      </c>
      <c r="L6" s="108">
        <v>119</v>
      </c>
      <c r="M6" s="108">
        <v>8</v>
      </c>
      <c r="N6" s="109">
        <v>4949</v>
      </c>
    </row>
    <row r="7" spans="1:14" s="50" customFormat="1" outlineLevel="1" x14ac:dyDescent="0.15">
      <c r="A7" s="182"/>
      <c r="B7" s="49" t="s">
        <v>15</v>
      </c>
      <c r="C7" s="110">
        <v>879</v>
      </c>
      <c r="D7" s="110">
        <v>1153</v>
      </c>
      <c r="E7" s="110">
        <v>955</v>
      </c>
      <c r="F7" s="110">
        <v>968</v>
      </c>
      <c r="G7" s="110">
        <v>1291</v>
      </c>
      <c r="H7" s="110">
        <v>1379</v>
      </c>
      <c r="I7" s="110">
        <v>1138</v>
      </c>
      <c r="J7" s="110">
        <v>1076</v>
      </c>
      <c r="K7" s="110">
        <v>618</v>
      </c>
      <c r="L7" s="110">
        <v>154</v>
      </c>
      <c r="M7" s="110">
        <v>9</v>
      </c>
      <c r="N7" s="111">
        <v>9620</v>
      </c>
    </row>
    <row r="8" spans="1:14" s="50" customFormat="1" outlineLevel="1" x14ac:dyDescent="0.15">
      <c r="A8" s="180" t="s">
        <v>43</v>
      </c>
      <c r="B8" s="46" t="s">
        <v>13</v>
      </c>
      <c r="C8" s="106">
        <v>229</v>
      </c>
      <c r="D8" s="106">
        <v>239</v>
      </c>
      <c r="E8" s="106">
        <v>259</v>
      </c>
      <c r="F8" s="106">
        <v>272</v>
      </c>
      <c r="G8" s="106">
        <v>369</v>
      </c>
      <c r="H8" s="106">
        <v>339</v>
      </c>
      <c r="I8" s="106">
        <v>361</v>
      </c>
      <c r="J8" s="106">
        <v>403</v>
      </c>
      <c r="K8" s="106">
        <v>163</v>
      </c>
      <c r="L8" s="106">
        <v>35</v>
      </c>
      <c r="M8" s="106">
        <v>0</v>
      </c>
      <c r="N8" s="107">
        <v>2669</v>
      </c>
    </row>
    <row r="9" spans="1:14" s="50" customFormat="1" outlineLevel="1" x14ac:dyDescent="0.15">
      <c r="A9" s="181"/>
      <c r="B9" s="48" t="s">
        <v>14</v>
      </c>
      <c r="C9" s="108">
        <v>229</v>
      </c>
      <c r="D9" s="108">
        <v>221</v>
      </c>
      <c r="E9" s="108">
        <v>234</v>
      </c>
      <c r="F9" s="108">
        <v>257</v>
      </c>
      <c r="G9" s="108">
        <v>372</v>
      </c>
      <c r="H9" s="108">
        <v>352</v>
      </c>
      <c r="I9" s="108">
        <v>371</v>
      </c>
      <c r="J9" s="108">
        <v>450</v>
      </c>
      <c r="K9" s="108">
        <v>257</v>
      </c>
      <c r="L9" s="108">
        <v>111</v>
      </c>
      <c r="M9" s="108">
        <v>5</v>
      </c>
      <c r="N9" s="109">
        <v>2859</v>
      </c>
    </row>
    <row r="10" spans="1:14" s="50" customFormat="1" outlineLevel="1" x14ac:dyDescent="0.15">
      <c r="A10" s="182"/>
      <c r="B10" s="49" t="s">
        <v>15</v>
      </c>
      <c r="C10" s="110">
        <v>458</v>
      </c>
      <c r="D10" s="110">
        <v>460</v>
      </c>
      <c r="E10" s="110">
        <v>493</v>
      </c>
      <c r="F10" s="110">
        <v>529</v>
      </c>
      <c r="G10" s="110">
        <v>741</v>
      </c>
      <c r="H10" s="110">
        <v>691</v>
      </c>
      <c r="I10" s="110">
        <v>732</v>
      </c>
      <c r="J10" s="110">
        <v>853</v>
      </c>
      <c r="K10" s="110">
        <v>420</v>
      </c>
      <c r="L10" s="110">
        <v>146</v>
      </c>
      <c r="M10" s="110">
        <v>5</v>
      </c>
      <c r="N10" s="111">
        <v>5528</v>
      </c>
    </row>
    <row r="11" spans="1:14" s="50" customFormat="1" outlineLevel="1" x14ac:dyDescent="0.15">
      <c r="A11" s="180" t="s">
        <v>42</v>
      </c>
      <c r="B11" s="46" t="s">
        <v>13</v>
      </c>
      <c r="C11" s="106">
        <v>75</v>
      </c>
      <c r="D11" s="106">
        <v>138</v>
      </c>
      <c r="E11" s="106">
        <v>115</v>
      </c>
      <c r="F11" s="106">
        <v>121</v>
      </c>
      <c r="G11" s="106">
        <v>188</v>
      </c>
      <c r="H11" s="106">
        <v>285</v>
      </c>
      <c r="I11" s="106">
        <v>301</v>
      </c>
      <c r="J11" s="106">
        <v>323</v>
      </c>
      <c r="K11" s="106">
        <v>152</v>
      </c>
      <c r="L11" s="106">
        <v>38</v>
      </c>
      <c r="M11" s="106">
        <v>3</v>
      </c>
      <c r="N11" s="107">
        <v>1739</v>
      </c>
    </row>
    <row r="12" spans="1:14" s="50" customFormat="1" outlineLevel="1" x14ac:dyDescent="0.15">
      <c r="A12" s="181"/>
      <c r="B12" s="48" t="s">
        <v>14</v>
      </c>
      <c r="C12" s="108">
        <v>84</v>
      </c>
      <c r="D12" s="108">
        <v>152</v>
      </c>
      <c r="E12" s="108">
        <v>107</v>
      </c>
      <c r="F12" s="108">
        <v>119</v>
      </c>
      <c r="G12" s="108">
        <v>179</v>
      </c>
      <c r="H12" s="108">
        <v>282</v>
      </c>
      <c r="I12" s="108">
        <v>291</v>
      </c>
      <c r="J12" s="108">
        <v>333</v>
      </c>
      <c r="K12" s="108">
        <v>278</v>
      </c>
      <c r="L12" s="108">
        <v>124</v>
      </c>
      <c r="M12" s="108">
        <v>9</v>
      </c>
      <c r="N12" s="109">
        <v>1958</v>
      </c>
    </row>
    <row r="13" spans="1:14" s="50" customFormat="1" outlineLevel="1" x14ac:dyDescent="0.15">
      <c r="A13" s="182"/>
      <c r="B13" s="49" t="s">
        <v>15</v>
      </c>
      <c r="C13" s="110">
        <v>159</v>
      </c>
      <c r="D13" s="110">
        <v>290</v>
      </c>
      <c r="E13" s="110">
        <v>222</v>
      </c>
      <c r="F13" s="110">
        <v>240</v>
      </c>
      <c r="G13" s="110">
        <v>367</v>
      </c>
      <c r="H13" s="110">
        <v>567</v>
      </c>
      <c r="I13" s="110">
        <v>592</v>
      </c>
      <c r="J13" s="110">
        <v>656</v>
      </c>
      <c r="K13" s="110">
        <v>430</v>
      </c>
      <c r="L13" s="110">
        <v>162</v>
      </c>
      <c r="M13" s="110">
        <v>12</v>
      </c>
      <c r="N13" s="111">
        <v>3697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1355</v>
      </c>
      <c r="D14" s="106">
        <v>1723</v>
      </c>
      <c r="E14" s="106">
        <v>1438</v>
      </c>
      <c r="F14" s="106">
        <v>1524</v>
      </c>
      <c r="G14" s="106">
        <v>1940</v>
      </c>
      <c r="H14" s="106">
        <v>1905</v>
      </c>
      <c r="I14" s="106">
        <v>1504</v>
      </c>
      <c r="J14" s="106">
        <v>1448</v>
      </c>
      <c r="K14" s="106">
        <v>922</v>
      </c>
      <c r="L14" s="106">
        <v>150</v>
      </c>
      <c r="M14" s="106">
        <v>1</v>
      </c>
      <c r="N14" s="107">
        <v>13910</v>
      </c>
    </row>
    <row r="15" spans="1:14" s="50" customFormat="1" outlineLevel="1" x14ac:dyDescent="0.15">
      <c r="A15" s="181"/>
      <c r="B15" s="48" t="s">
        <v>14</v>
      </c>
      <c r="C15" s="108">
        <v>1216</v>
      </c>
      <c r="D15" s="108">
        <v>1594</v>
      </c>
      <c r="E15" s="108">
        <v>1127</v>
      </c>
      <c r="F15" s="108">
        <v>1387</v>
      </c>
      <c r="G15" s="108">
        <v>2033</v>
      </c>
      <c r="H15" s="108">
        <v>2041</v>
      </c>
      <c r="I15" s="108">
        <v>1740</v>
      </c>
      <c r="J15" s="108">
        <v>1849</v>
      </c>
      <c r="K15" s="108">
        <v>1287</v>
      </c>
      <c r="L15" s="108">
        <v>317</v>
      </c>
      <c r="M15" s="108">
        <v>10</v>
      </c>
      <c r="N15" s="109">
        <v>14601</v>
      </c>
    </row>
    <row r="16" spans="1:14" s="50" customFormat="1" outlineLevel="1" x14ac:dyDescent="0.15">
      <c r="A16" s="182"/>
      <c r="B16" s="49" t="s">
        <v>15</v>
      </c>
      <c r="C16" s="110">
        <v>2571</v>
      </c>
      <c r="D16" s="110">
        <v>3317</v>
      </c>
      <c r="E16" s="110">
        <v>2565</v>
      </c>
      <c r="F16" s="110">
        <v>2911</v>
      </c>
      <c r="G16" s="110">
        <v>3973</v>
      </c>
      <c r="H16" s="110">
        <v>3946</v>
      </c>
      <c r="I16" s="110">
        <v>3244</v>
      </c>
      <c r="J16" s="110">
        <v>3297</v>
      </c>
      <c r="K16" s="110">
        <v>2209</v>
      </c>
      <c r="L16" s="110">
        <v>467</v>
      </c>
      <c r="M16" s="110">
        <v>11</v>
      </c>
      <c r="N16" s="111">
        <v>28511</v>
      </c>
    </row>
    <row r="17" spans="1:14" s="50" customFormat="1" outlineLevel="1" x14ac:dyDescent="0.15">
      <c r="A17" s="180" t="s">
        <v>40</v>
      </c>
      <c r="B17" s="46" t="s">
        <v>13</v>
      </c>
      <c r="C17" s="106">
        <v>48</v>
      </c>
      <c r="D17" s="106">
        <v>52</v>
      </c>
      <c r="E17" s="106">
        <v>65</v>
      </c>
      <c r="F17" s="106">
        <v>58</v>
      </c>
      <c r="G17" s="106">
        <v>90</v>
      </c>
      <c r="H17" s="106">
        <v>149</v>
      </c>
      <c r="I17" s="106">
        <v>184</v>
      </c>
      <c r="J17" s="106">
        <v>164</v>
      </c>
      <c r="K17" s="106">
        <v>78</v>
      </c>
      <c r="L17" s="106">
        <v>21</v>
      </c>
      <c r="M17" s="106">
        <v>0</v>
      </c>
      <c r="N17" s="107">
        <v>909</v>
      </c>
    </row>
    <row r="18" spans="1:14" s="50" customFormat="1" outlineLevel="1" x14ac:dyDescent="0.15">
      <c r="A18" s="181"/>
      <c r="B18" s="48" t="s">
        <v>14</v>
      </c>
      <c r="C18" s="108">
        <v>45</v>
      </c>
      <c r="D18" s="108">
        <v>57</v>
      </c>
      <c r="E18" s="108">
        <v>48</v>
      </c>
      <c r="F18" s="108">
        <v>75</v>
      </c>
      <c r="G18" s="108">
        <v>77</v>
      </c>
      <c r="H18" s="108">
        <v>142</v>
      </c>
      <c r="I18" s="108">
        <v>151</v>
      </c>
      <c r="J18" s="108">
        <v>184</v>
      </c>
      <c r="K18" s="108">
        <v>147</v>
      </c>
      <c r="L18" s="108">
        <v>53</v>
      </c>
      <c r="M18" s="108">
        <v>3</v>
      </c>
      <c r="N18" s="109">
        <v>982</v>
      </c>
    </row>
    <row r="19" spans="1:14" s="50" customFormat="1" outlineLevel="1" x14ac:dyDescent="0.15">
      <c r="A19" s="182"/>
      <c r="B19" s="49" t="s">
        <v>15</v>
      </c>
      <c r="C19" s="110">
        <v>93</v>
      </c>
      <c r="D19" s="110">
        <v>109</v>
      </c>
      <c r="E19" s="110">
        <v>113</v>
      </c>
      <c r="F19" s="110">
        <v>133</v>
      </c>
      <c r="G19" s="110">
        <v>167</v>
      </c>
      <c r="H19" s="110">
        <v>291</v>
      </c>
      <c r="I19" s="110">
        <v>335</v>
      </c>
      <c r="J19" s="110">
        <v>348</v>
      </c>
      <c r="K19" s="110">
        <v>225</v>
      </c>
      <c r="L19" s="110">
        <v>74</v>
      </c>
      <c r="M19" s="110">
        <v>3</v>
      </c>
      <c r="N19" s="111">
        <v>1891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205</v>
      </c>
      <c r="D20" s="106">
        <v>186</v>
      </c>
      <c r="E20" s="106">
        <v>164</v>
      </c>
      <c r="F20" s="106">
        <v>245</v>
      </c>
      <c r="G20" s="106">
        <v>299</v>
      </c>
      <c r="H20" s="106">
        <v>292</v>
      </c>
      <c r="I20" s="106">
        <v>411</v>
      </c>
      <c r="J20" s="106">
        <v>432</v>
      </c>
      <c r="K20" s="106">
        <v>181</v>
      </c>
      <c r="L20" s="106">
        <v>43</v>
      </c>
      <c r="M20" s="106">
        <v>0</v>
      </c>
      <c r="N20" s="107">
        <v>2458</v>
      </c>
    </row>
    <row r="21" spans="1:14" s="50" customFormat="1" outlineLevel="1" x14ac:dyDescent="0.15">
      <c r="A21" s="181"/>
      <c r="B21" s="48" t="s">
        <v>14</v>
      </c>
      <c r="C21" s="112">
        <v>174</v>
      </c>
      <c r="D21" s="112">
        <v>196</v>
      </c>
      <c r="E21" s="112">
        <v>165</v>
      </c>
      <c r="F21" s="112">
        <v>229</v>
      </c>
      <c r="G21" s="112">
        <v>268</v>
      </c>
      <c r="H21" s="112">
        <v>338</v>
      </c>
      <c r="I21" s="112">
        <v>412</v>
      </c>
      <c r="J21" s="112">
        <v>446</v>
      </c>
      <c r="K21" s="112">
        <v>308</v>
      </c>
      <c r="L21" s="112">
        <v>127</v>
      </c>
      <c r="M21" s="112">
        <v>7</v>
      </c>
      <c r="N21" s="113">
        <v>2670</v>
      </c>
    </row>
    <row r="22" spans="1:14" s="50" customFormat="1" outlineLevel="1" x14ac:dyDescent="0.15">
      <c r="A22" s="182"/>
      <c r="B22" s="49" t="s">
        <v>15</v>
      </c>
      <c r="C22" s="110">
        <v>379</v>
      </c>
      <c r="D22" s="110">
        <v>382</v>
      </c>
      <c r="E22" s="110">
        <v>329</v>
      </c>
      <c r="F22" s="110">
        <v>474</v>
      </c>
      <c r="G22" s="110">
        <v>567</v>
      </c>
      <c r="H22" s="110">
        <v>630</v>
      </c>
      <c r="I22" s="110">
        <v>823</v>
      </c>
      <c r="J22" s="110">
        <v>878</v>
      </c>
      <c r="K22" s="110">
        <v>489</v>
      </c>
      <c r="L22" s="110">
        <v>170</v>
      </c>
      <c r="M22" s="110">
        <v>7</v>
      </c>
      <c r="N22" s="111">
        <v>5128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3875</v>
      </c>
      <c r="D23" s="114">
        <v>4863</v>
      </c>
      <c r="E23" s="114">
        <v>4233</v>
      </c>
      <c r="F23" s="114">
        <v>4551</v>
      </c>
      <c r="G23" s="114">
        <v>5891</v>
      </c>
      <c r="H23" s="114">
        <v>6137</v>
      </c>
      <c r="I23" s="114">
        <v>5584</v>
      </c>
      <c r="J23" s="114">
        <v>5357</v>
      </c>
      <c r="K23" s="114">
        <v>2695</v>
      </c>
      <c r="L23" s="114">
        <v>532</v>
      </c>
      <c r="M23" s="114">
        <v>7</v>
      </c>
      <c r="N23" s="115">
        <v>43725</v>
      </c>
    </row>
    <row r="24" spans="1:14" s="47" customFormat="1" ht="13.5" customHeight="1" x14ac:dyDescent="0.15">
      <c r="A24" s="176"/>
      <c r="B24" s="52" t="s">
        <v>14</v>
      </c>
      <c r="C24" s="116">
        <v>3637</v>
      </c>
      <c r="D24" s="116">
        <v>4490</v>
      </c>
      <c r="E24" s="116">
        <v>3619</v>
      </c>
      <c r="F24" s="116">
        <v>4411</v>
      </c>
      <c r="G24" s="116">
        <v>6046</v>
      </c>
      <c r="H24" s="116">
        <v>6593</v>
      </c>
      <c r="I24" s="116">
        <v>6115</v>
      </c>
      <c r="J24" s="116">
        <v>6432</v>
      </c>
      <c r="K24" s="116">
        <v>4357</v>
      </c>
      <c r="L24" s="116">
        <v>1506</v>
      </c>
      <c r="M24" s="116">
        <v>83</v>
      </c>
      <c r="N24" s="117">
        <v>47289</v>
      </c>
    </row>
    <row r="25" spans="1:14" s="47" customFormat="1" ht="13.5" customHeight="1" x14ac:dyDescent="0.15">
      <c r="A25" s="177"/>
      <c r="B25" s="53" t="s">
        <v>15</v>
      </c>
      <c r="C25" s="118">
        <v>7512</v>
      </c>
      <c r="D25" s="118">
        <v>9353</v>
      </c>
      <c r="E25" s="118">
        <v>7852</v>
      </c>
      <c r="F25" s="118">
        <v>8962</v>
      </c>
      <c r="G25" s="118">
        <v>11937</v>
      </c>
      <c r="H25" s="118">
        <v>12730</v>
      </c>
      <c r="I25" s="118">
        <v>11699</v>
      </c>
      <c r="J25" s="118">
        <v>11789</v>
      </c>
      <c r="K25" s="118">
        <v>7052</v>
      </c>
      <c r="L25" s="118">
        <v>2038</v>
      </c>
      <c r="M25" s="118">
        <v>90</v>
      </c>
      <c r="N25" s="119">
        <v>91014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669</v>
      </c>
      <c r="D26" s="120">
        <v>642</v>
      </c>
      <c r="E26" s="120">
        <v>662</v>
      </c>
      <c r="F26" s="120">
        <v>784</v>
      </c>
      <c r="G26" s="120">
        <v>866</v>
      </c>
      <c r="H26" s="120">
        <v>801</v>
      </c>
      <c r="I26" s="120">
        <v>768</v>
      </c>
      <c r="J26" s="120">
        <v>1067</v>
      </c>
      <c r="K26" s="120">
        <v>377</v>
      </c>
      <c r="L26" s="120">
        <v>60</v>
      </c>
      <c r="M26" s="120">
        <v>2</v>
      </c>
      <c r="N26" s="121">
        <v>6698</v>
      </c>
    </row>
    <row r="27" spans="1:14" s="50" customFormat="1" outlineLevel="1" x14ac:dyDescent="0.15">
      <c r="A27" s="181"/>
      <c r="B27" s="48" t="s">
        <v>14</v>
      </c>
      <c r="C27" s="122">
        <v>644</v>
      </c>
      <c r="D27" s="122">
        <v>550</v>
      </c>
      <c r="E27" s="122">
        <v>592</v>
      </c>
      <c r="F27" s="122">
        <v>791</v>
      </c>
      <c r="G27" s="122">
        <v>909</v>
      </c>
      <c r="H27" s="122">
        <v>881</v>
      </c>
      <c r="I27" s="122">
        <v>877</v>
      </c>
      <c r="J27" s="122">
        <v>1232</v>
      </c>
      <c r="K27" s="122">
        <v>532</v>
      </c>
      <c r="L27" s="122">
        <v>184</v>
      </c>
      <c r="M27" s="122">
        <v>11</v>
      </c>
      <c r="N27" s="123">
        <v>7203</v>
      </c>
    </row>
    <row r="28" spans="1:14" s="50" customFormat="1" outlineLevel="1" x14ac:dyDescent="0.15">
      <c r="A28" s="182"/>
      <c r="B28" s="49" t="s">
        <v>15</v>
      </c>
      <c r="C28" s="124">
        <v>1313</v>
      </c>
      <c r="D28" s="124">
        <v>1192</v>
      </c>
      <c r="E28" s="124">
        <v>1254</v>
      </c>
      <c r="F28" s="124">
        <v>1575</v>
      </c>
      <c r="G28" s="124">
        <v>1775</v>
      </c>
      <c r="H28" s="124">
        <v>1682</v>
      </c>
      <c r="I28" s="124">
        <v>1645</v>
      </c>
      <c r="J28" s="124">
        <v>2299</v>
      </c>
      <c r="K28" s="124">
        <v>909</v>
      </c>
      <c r="L28" s="124">
        <v>244</v>
      </c>
      <c r="M28" s="124">
        <v>13</v>
      </c>
      <c r="N28" s="125">
        <v>13901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36</v>
      </c>
      <c r="D29" s="120">
        <v>32</v>
      </c>
      <c r="E29" s="120">
        <v>23</v>
      </c>
      <c r="F29" s="120">
        <v>34</v>
      </c>
      <c r="G29" s="120">
        <v>40</v>
      </c>
      <c r="H29" s="120">
        <v>67</v>
      </c>
      <c r="I29" s="120">
        <v>111</v>
      </c>
      <c r="J29" s="120">
        <v>93</v>
      </c>
      <c r="K29" s="120">
        <v>42</v>
      </c>
      <c r="L29" s="120">
        <v>5</v>
      </c>
      <c r="M29" s="120">
        <v>0</v>
      </c>
      <c r="N29" s="121">
        <v>483</v>
      </c>
    </row>
    <row r="30" spans="1:14" s="50" customFormat="1" outlineLevel="1" x14ac:dyDescent="0.15">
      <c r="A30" s="181"/>
      <c r="B30" s="48" t="s">
        <v>14</v>
      </c>
      <c r="C30" s="122">
        <v>18</v>
      </c>
      <c r="D30" s="122">
        <v>28</v>
      </c>
      <c r="E30" s="122">
        <v>31</v>
      </c>
      <c r="F30" s="122">
        <v>38</v>
      </c>
      <c r="G30" s="122">
        <v>43</v>
      </c>
      <c r="H30" s="122">
        <v>71</v>
      </c>
      <c r="I30" s="122">
        <v>94</v>
      </c>
      <c r="J30" s="122">
        <v>100</v>
      </c>
      <c r="K30" s="122">
        <v>79</v>
      </c>
      <c r="L30" s="122">
        <v>35</v>
      </c>
      <c r="M30" s="122">
        <v>3</v>
      </c>
      <c r="N30" s="123">
        <v>540</v>
      </c>
    </row>
    <row r="31" spans="1:14" s="50" customFormat="1" outlineLevel="1" x14ac:dyDescent="0.15">
      <c r="A31" s="182"/>
      <c r="B31" s="49" t="s">
        <v>15</v>
      </c>
      <c r="C31" s="124">
        <v>54</v>
      </c>
      <c r="D31" s="124">
        <v>60</v>
      </c>
      <c r="E31" s="124">
        <v>54</v>
      </c>
      <c r="F31" s="124">
        <v>72</v>
      </c>
      <c r="G31" s="124">
        <v>83</v>
      </c>
      <c r="H31" s="124">
        <v>138</v>
      </c>
      <c r="I31" s="124">
        <v>205</v>
      </c>
      <c r="J31" s="124">
        <v>193</v>
      </c>
      <c r="K31" s="124">
        <v>121</v>
      </c>
      <c r="L31" s="124">
        <v>40</v>
      </c>
      <c r="M31" s="124">
        <v>3</v>
      </c>
      <c r="N31" s="125">
        <v>1023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49</v>
      </c>
      <c r="E32" s="120">
        <v>37</v>
      </c>
      <c r="F32" s="120">
        <v>42</v>
      </c>
      <c r="G32" s="120">
        <v>53</v>
      </c>
      <c r="H32" s="120">
        <v>88</v>
      </c>
      <c r="I32" s="120">
        <v>95</v>
      </c>
      <c r="J32" s="120">
        <v>104</v>
      </c>
      <c r="K32" s="120">
        <v>45</v>
      </c>
      <c r="L32" s="120">
        <v>12</v>
      </c>
      <c r="M32" s="120">
        <v>0</v>
      </c>
      <c r="N32" s="121">
        <v>567</v>
      </c>
    </row>
    <row r="33" spans="1:14" s="50" customFormat="1" outlineLevel="1" x14ac:dyDescent="0.15">
      <c r="A33" s="181"/>
      <c r="B33" s="48" t="s">
        <v>14</v>
      </c>
      <c r="C33" s="122">
        <v>42</v>
      </c>
      <c r="D33" s="122">
        <v>39</v>
      </c>
      <c r="E33" s="122">
        <v>54</v>
      </c>
      <c r="F33" s="122">
        <v>46</v>
      </c>
      <c r="G33" s="122">
        <v>57</v>
      </c>
      <c r="H33" s="122">
        <v>106</v>
      </c>
      <c r="I33" s="122">
        <v>83</v>
      </c>
      <c r="J33" s="122">
        <v>101</v>
      </c>
      <c r="K33" s="122">
        <v>82</v>
      </c>
      <c r="L33" s="122">
        <v>28</v>
      </c>
      <c r="M33" s="122">
        <v>0</v>
      </c>
      <c r="N33" s="123">
        <v>638</v>
      </c>
    </row>
    <row r="34" spans="1:14" s="50" customFormat="1" outlineLevel="1" x14ac:dyDescent="0.15">
      <c r="A34" s="182"/>
      <c r="B34" s="49" t="s">
        <v>15</v>
      </c>
      <c r="C34" s="124">
        <v>84</v>
      </c>
      <c r="D34" s="124">
        <v>88</v>
      </c>
      <c r="E34" s="124">
        <v>91</v>
      </c>
      <c r="F34" s="124">
        <v>88</v>
      </c>
      <c r="G34" s="124">
        <v>110</v>
      </c>
      <c r="H34" s="124">
        <v>194</v>
      </c>
      <c r="I34" s="124">
        <v>178</v>
      </c>
      <c r="J34" s="124">
        <v>205</v>
      </c>
      <c r="K34" s="124">
        <v>127</v>
      </c>
      <c r="L34" s="124">
        <v>40</v>
      </c>
      <c r="M34" s="124">
        <v>0</v>
      </c>
      <c r="N34" s="125">
        <v>1205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747</v>
      </c>
      <c r="D35" s="114">
        <v>723</v>
      </c>
      <c r="E35" s="114">
        <v>722</v>
      </c>
      <c r="F35" s="114">
        <v>860</v>
      </c>
      <c r="G35" s="114">
        <v>959</v>
      </c>
      <c r="H35" s="114">
        <v>956</v>
      </c>
      <c r="I35" s="114">
        <v>974</v>
      </c>
      <c r="J35" s="114">
        <v>1264</v>
      </c>
      <c r="K35" s="114">
        <v>464</v>
      </c>
      <c r="L35" s="114">
        <v>77</v>
      </c>
      <c r="M35" s="114">
        <v>2</v>
      </c>
      <c r="N35" s="115">
        <v>7748</v>
      </c>
    </row>
    <row r="36" spans="1:14" s="47" customFormat="1" ht="13.5" customHeight="1" x14ac:dyDescent="0.15">
      <c r="A36" s="179"/>
      <c r="B36" s="52" t="s">
        <v>14</v>
      </c>
      <c r="C36" s="116">
        <v>704</v>
      </c>
      <c r="D36" s="116">
        <v>617</v>
      </c>
      <c r="E36" s="116">
        <v>677</v>
      </c>
      <c r="F36" s="116">
        <v>875</v>
      </c>
      <c r="G36" s="116">
        <v>1009</v>
      </c>
      <c r="H36" s="116">
        <v>1058</v>
      </c>
      <c r="I36" s="116">
        <v>1054</v>
      </c>
      <c r="J36" s="116">
        <v>1433</v>
      </c>
      <c r="K36" s="116">
        <v>693</v>
      </c>
      <c r="L36" s="116">
        <v>247</v>
      </c>
      <c r="M36" s="116">
        <v>14</v>
      </c>
      <c r="N36" s="117">
        <v>8381</v>
      </c>
    </row>
    <row r="37" spans="1:14" s="47" customFormat="1" ht="13.5" customHeight="1" x14ac:dyDescent="0.15">
      <c r="A37" s="179"/>
      <c r="B37" s="53" t="s">
        <v>15</v>
      </c>
      <c r="C37" s="118">
        <v>1451</v>
      </c>
      <c r="D37" s="118">
        <v>1340</v>
      </c>
      <c r="E37" s="118">
        <v>1399</v>
      </c>
      <c r="F37" s="118">
        <v>1735</v>
      </c>
      <c r="G37" s="118">
        <v>1968</v>
      </c>
      <c r="H37" s="118">
        <v>2014</v>
      </c>
      <c r="I37" s="118">
        <v>2028</v>
      </c>
      <c r="J37" s="118">
        <v>2697</v>
      </c>
      <c r="K37" s="118">
        <v>1157</v>
      </c>
      <c r="L37" s="118">
        <v>324</v>
      </c>
      <c r="M37" s="118">
        <v>16</v>
      </c>
      <c r="N37" s="119">
        <v>16129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170</v>
      </c>
      <c r="D38" s="126">
        <v>212</v>
      </c>
      <c r="E38" s="126">
        <v>133</v>
      </c>
      <c r="F38" s="126">
        <v>209</v>
      </c>
      <c r="G38" s="126">
        <v>258</v>
      </c>
      <c r="H38" s="126">
        <v>296</v>
      </c>
      <c r="I38" s="126">
        <v>403</v>
      </c>
      <c r="J38" s="126">
        <v>370</v>
      </c>
      <c r="K38" s="126">
        <v>165</v>
      </c>
      <c r="L38" s="126">
        <v>26</v>
      </c>
      <c r="M38" s="126">
        <v>0</v>
      </c>
      <c r="N38" s="115">
        <v>2242</v>
      </c>
    </row>
    <row r="39" spans="1:14" s="47" customFormat="1" ht="13.5" customHeight="1" x14ac:dyDescent="0.15">
      <c r="A39" s="176"/>
      <c r="B39" s="52" t="s">
        <v>14</v>
      </c>
      <c r="C39" s="127">
        <v>166</v>
      </c>
      <c r="D39" s="127">
        <v>203</v>
      </c>
      <c r="E39" s="127">
        <v>148</v>
      </c>
      <c r="F39" s="127">
        <v>207</v>
      </c>
      <c r="G39" s="127">
        <v>258</v>
      </c>
      <c r="H39" s="127">
        <v>338</v>
      </c>
      <c r="I39" s="127">
        <v>412</v>
      </c>
      <c r="J39" s="127">
        <v>385</v>
      </c>
      <c r="K39" s="127">
        <v>316</v>
      </c>
      <c r="L39" s="127">
        <v>123</v>
      </c>
      <c r="M39" s="127">
        <v>4</v>
      </c>
      <c r="N39" s="117">
        <v>2560</v>
      </c>
    </row>
    <row r="40" spans="1:14" s="47" customFormat="1" ht="13.5" customHeight="1" x14ac:dyDescent="0.15">
      <c r="A40" s="177"/>
      <c r="B40" s="53" t="s">
        <v>15</v>
      </c>
      <c r="C40" s="128">
        <v>336</v>
      </c>
      <c r="D40" s="128">
        <v>415</v>
      </c>
      <c r="E40" s="128">
        <v>281</v>
      </c>
      <c r="F40" s="128">
        <v>416</v>
      </c>
      <c r="G40" s="128">
        <v>516</v>
      </c>
      <c r="H40" s="128">
        <v>634</v>
      </c>
      <c r="I40" s="128">
        <v>815</v>
      </c>
      <c r="J40" s="128">
        <v>755</v>
      </c>
      <c r="K40" s="128">
        <v>481</v>
      </c>
      <c r="L40" s="128">
        <v>149</v>
      </c>
      <c r="M40" s="128">
        <v>4</v>
      </c>
      <c r="N40" s="119">
        <v>4802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237</v>
      </c>
      <c r="D41" s="106">
        <v>227</v>
      </c>
      <c r="E41" s="106">
        <v>180</v>
      </c>
      <c r="F41" s="106">
        <v>259</v>
      </c>
      <c r="G41" s="106">
        <v>306</v>
      </c>
      <c r="H41" s="106">
        <v>346</v>
      </c>
      <c r="I41" s="106">
        <v>397</v>
      </c>
      <c r="J41" s="106">
        <v>412</v>
      </c>
      <c r="K41" s="106">
        <v>172</v>
      </c>
      <c r="L41" s="106">
        <v>27</v>
      </c>
      <c r="M41" s="106">
        <v>1</v>
      </c>
      <c r="N41" s="121">
        <v>2564</v>
      </c>
    </row>
    <row r="42" spans="1:14" s="50" customFormat="1" outlineLevel="1" x14ac:dyDescent="0.15">
      <c r="A42" s="181"/>
      <c r="B42" s="48" t="s">
        <v>14</v>
      </c>
      <c r="C42" s="112">
        <v>212</v>
      </c>
      <c r="D42" s="112">
        <v>228</v>
      </c>
      <c r="E42" s="112">
        <v>185</v>
      </c>
      <c r="F42" s="112">
        <v>248</v>
      </c>
      <c r="G42" s="112">
        <v>301</v>
      </c>
      <c r="H42" s="112">
        <v>325</v>
      </c>
      <c r="I42" s="112">
        <v>394</v>
      </c>
      <c r="J42" s="112">
        <v>447</v>
      </c>
      <c r="K42" s="112">
        <v>284</v>
      </c>
      <c r="L42" s="112">
        <v>109</v>
      </c>
      <c r="M42" s="112">
        <v>3</v>
      </c>
      <c r="N42" s="123">
        <v>2736</v>
      </c>
    </row>
    <row r="43" spans="1:14" s="50" customFormat="1" outlineLevel="1" x14ac:dyDescent="0.15">
      <c r="A43" s="182"/>
      <c r="B43" s="49" t="s">
        <v>15</v>
      </c>
      <c r="C43" s="129">
        <v>449</v>
      </c>
      <c r="D43" s="129">
        <v>455</v>
      </c>
      <c r="E43" s="129">
        <v>365</v>
      </c>
      <c r="F43" s="129">
        <v>507</v>
      </c>
      <c r="G43" s="129">
        <v>607</v>
      </c>
      <c r="H43" s="129">
        <v>671</v>
      </c>
      <c r="I43" s="129">
        <v>791</v>
      </c>
      <c r="J43" s="129">
        <v>859</v>
      </c>
      <c r="K43" s="129">
        <v>456</v>
      </c>
      <c r="L43" s="129">
        <v>136</v>
      </c>
      <c r="M43" s="129">
        <v>4</v>
      </c>
      <c r="N43" s="125">
        <v>5300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53</v>
      </c>
      <c r="D44" s="106">
        <v>58</v>
      </c>
      <c r="E44" s="106">
        <v>42</v>
      </c>
      <c r="F44" s="106">
        <v>69</v>
      </c>
      <c r="G44" s="106">
        <v>83</v>
      </c>
      <c r="H44" s="106">
        <v>99</v>
      </c>
      <c r="I44" s="106">
        <v>151</v>
      </c>
      <c r="J44" s="106">
        <v>127</v>
      </c>
      <c r="K44" s="106">
        <v>53</v>
      </c>
      <c r="L44" s="106">
        <v>14</v>
      </c>
      <c r="M44" s="106">
        <v>0</v>
      </c>
      <c r="N44" s="121">
        <v>749</v>
      </c>
    </row>
    <row r="45" spans="1:14" s="50" customFormat="1" outlineLevel="1" x14ac:dyDescent="0.15">
      <c r="A45" s="181"/>
      <c r="B45" s="48" t="s">
        <v>14</v>
      </c>
      <c r="C45" s="112">
        <v>49</v>
      </c>
      <c r="D45" s="112">
        <v>49</v>
      </c>
      <c r="E45" s="112">
        <v>57</v>
      </c>
      <c r="F45" s="112">
        <v>58</v>
      </c>
      <c r="G45" s="112">
        <v>77</v>
      </c>
      <c r="H45" s="112">
        <v>88</v>
      </c>
      <c r="I45" s="112">
        <v>148</v>
      </c>
      <c r="J45" s="112">
        <v>129</v>
      </c>
      <c r="K45" s="112">
        <v>100</v>
      </c>
      <c r="L45" s="112">
        <v>49</v>
      </c>
      <c r="M45" s="112">
        <v>1</v>
      </c>
      <c r="N45" s="123">
        <v>805</v>
      </c>
    </row>
    <row r="46" spans="1:14" s="50" customFormat="1" outlineLevel="1" x14ac:dyDescent="0.15">
      <c r="A46" s="182"/>
      <c r="B46" s="49" t="s">
        <v>15</v>
      </c>
      <c r="C46" s="129">
        <v>102</v>
      </c>
      <c r="D46" s="129">
        <v>107</v>
      </c>
      <c r="E46" s="129">
        <v>99</v>
      </c>
      <c r="F46" s="129">
        <v>127</v>
      </c>
      <c r="G46" s="129">
        <v>160</v>
      </c>
      <c r="H46" s="129">
        <v>187</v>
      </c>
      <c r="I46" s="129">
        <v>299</v>
      </c>
      <c r="J46" s="129">
        <v>256</v>
      </c>
      <c r="K46" s="129">
        <v>153</v>
      </c>
      <c r="L46" s="129">
        <v>63</v>
      </c>
      <c r="M46" s="129">
        <v>1</v>
      </c>
      <c r="N46" s="125">
        <v>1554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290</v>
      </c>
      <c r="D47" s="114">
        <v>285</v>
      </c>
      <c r="E47" s="114">
        <v>222</v>
      </c>
      <c r="F47" s="114">
        <v>328</v>
      </c>
      <c r="G47" s="114">
        <v>389</v>
      </c>
      <c r="H47" s="114">
        <v>445</v>
      </c>
      <c r="I47" s="114">
        <v>548</v>
      </c>
      <c r="J47" s="114">
        <v>539</v>
      </c>
      <c r="K47" s="114">
        <v>225</v>
      </c>
      <c r="L47" s="114">
        <v>41</v>
      </c>
      <c r="M47" s="114">
        <v>1</v>
      </c>
      <c r="N47" s="115">
        <v>3313</v>
      </c>
    </row>
    <row r="48" spans="1:14" s="47" customFormat="1" ht="13.5" customHeight="1" x14ac:dyDescent="0.15">
      <c r="A48" s="176"/>
      <c r="B48" s="52" t="s">
        <v>14</v>
      </c>
      <c r="C48" s="116">
        <v>261</v>
      </c>
      <c r="D48" s="116">
        <v>277</v>
      </c>
      <c r="E48" s="116">
        <v>242</v>
      </c>
      <c r="F48" s="116">
        <v>306</v>
      </c>
      <c r="G48" s="116">
        <v>378</v>
      </c>
      <c r="H48" s="116">
        <v>413</v>
      </c>
      <c r="I48" s="116">
        <v>542</v>
      </c>
      <c r="J48" s="116">
        <v>576</v>
      </c>
      <c r="K48" s="116">
        <v>384</v>
      </c>
      <c r="L48" s="116">
        <v>158</v>
      </c>
      <c r="M48" s="116">
        <v>4</v>
      </c>
      <c r="N48" s="117">
        <v>3541</v>
      </c>
    </row>
    <row r="49" spans="1:14" s="47" customFormat="1" ht="13.5" customHeight="1" x14ac:dyDescent="0.15">
      <c r="A49" s="177"/>
      <c r="B49" s="53" t="s">
        <v>15</v>
      </c>
      <c r="C49" s="118">
        <v>551</v>
      </c>
      <c r="D49" s="118">
        <v>562</v>
      </c>
      <c r="E49" s="118">
        <v>464</v>
      </c>
      <c r="F49" s="118">
        <v>634</v>
      </c>
      <c r="G49" s="118">
        <v>767</v>
      </c>
      <c r="H49" s="118">
        <v>858</v>
      </c>
      <c r="I49" s="118">
        <v>1090</v>
      </c>
      <c r="J49" s="118">
        <v>1115</v>
      </c>
      <c r="K49" s="118">
        <v>609</v>
      </c>
      <c r="L49" s="118">
        <v>199</v>
      </c>
      <c r="M49" s="118">
        <v>5</v>
      </c>
      <c r="N49" s="119">
        <v>6854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116</v>
      </c>
      <c r="D50" s="106">
        <v>146</v>
      </c>
      <c r="E50" s="106">
        <v>118</v>
      </c>
      <c r="F50" s="106">
        <v>129</v>
      </c>
      <c r="G50" s="106">
        <v>188</v>
      </c>
      <c r="H50" s="106">
        <v>191</v>
      </c>
      <c r="I50" s="106">
        <v>251</v>
      </c>
      <c r="J50" s="106">
        <v>290</v>
      </c>
      <c r="K50" s="106">
        <v>111</v>
      </c>
      <c r="L50" s="106">
        <v>39</v>
      </c>
      <c r="M50" s="106">
        <v>0</v>
      </c>
      <c r="N50" s="121">
        <v>1579</v>
      </c>
    </row>
    <row r="51" spans="1:14" s="50" customFormat="1" outlineLevel="1" x14ac:dyDescent="0.15">
      <c r="A51" s="181"/>
      <c r="B51" s="48" t="s">
        <v>14</v>
      </c>
      <c r="C51" s="108">
        <v>109</v>
      </c>
      <c r="D51" s="108">
        <v>125</v>
      </c>
      <c r="E51" s="108">
        <v>109</v>
      </c>
      <c r="F51" s="108">
        <v>125</v>
      </c>
      <c r="G51" s="108">
        <v>195</v>
      </c>
      <c r="H51" s="108">
        <v>207</v>
      </c>
      <c r="I51" s="108">
        <v>283</v>
      </c>
      <c r="J51" s="108">
        <v>279</v>
      </c>
      <c r="K51" s="108">
        <v>192</v>
      </c>
      <c r="L51" s="108">
        <v>84</v>
      </c>
      <c r="M51" s="108">
        <v>6</v>
      </c>
      <c r="N51" s="123">
        <v>1714</v>
      </c>
    </row>
    <row r="52" spans="1:14" s="50" customFormat="1" outlineLevel="1" x14ac:dyDescent="0.15">
      <c r="A52" s="182"/>
      <c r="B52" s="49" t="s">
        <v>15</v>
      </c>
      <c r="C52" s="110">
        <v>225</v>
      </c>
      <c r="D52" s="110">
        <v>271</v>
      </c>
      <c r="E52" s="110">
        <v>227</v>
      </c>
      <c r="F52" s="110">
        <v>254</v>
      </c>
      <c r="G52" s="110">
        <v>383</v>
      </c>
      <c r="H52" s="110">
        <v>398</v>
      </c>
      <c r="I52" s="110">
        <v>534</v>
      </c>
      <c r="J52" s="110">
        <v>569</v>
      </c>
      <c r="K52" s="110">
        <v>303</v>
      </c>
      <c r="L52" s="110">
        <v>123</v>
      </c>
      <c r="M52" s="110">
        <v>6</v>
      </c>
      <c r="N52" s="125">
        <v>3293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64</v>
      </c>
      <c r="D53" s="106">
        <v>104</v>
      </c>
      <c r="E53" s="106">
        <v>66</v>
      </c>
      <c r="F53" s="106">
        <v>90</v>
      </c>
      <c r="G53" s="106">
        <v>140</v>
      </c>
      <c r="H53" s="106">
        <v>131</v>
      </c>
      <c r="I53" s="106">
        <v>173</v>
      </c>
      <c r="J53" s="106">
        <v>162</v>
      </c>
      <c r="K53" s="106">
        <v>87</v>
      </c>
      <c r="L53" s="106">
        <v>17</v>
      </c>
      <c r="M53" s="106">
        <v>0</v>
      </c>
      <c r="N53" s="121">
        <v>1034</v>
      </c>
    </row>
    <row r="54" spans="1:14" s="50" customFormat="1" outlineLevel="1" x14ac:dyDescent="0.15">
      <c r="A54" s="181"/>
      <c r="B54" s="48" t="s">
        <v>14</v>
      </c>
      <c r="C54" s="108">
        <v>69</v>
      </c>
      <c r="D54" s="108">
        <v>79</v>
      </c>
      <c r="E54" s="108">
        <v>67</v>
      </c>
      <c r="F54" s="108">
        <v>101</v>
      </c>
      <c r="G54" s="108">
        <v>144</v>
      </c>
      <c r="H54" s="108">
        <v>143</v>
      </c>
      <c r="I54" s="108">
        <v>190</v>
      </c>
      <c r="J54" s="108">
        <v>194</v>
      </c>
      <c r="K54" s="108">
        <v>126</v>
      </c>
      <c r="L54" s="108">
        <v>67</v>
      </c>
      <c r="M54" s="108">
        <v>1</v>
      </c>
      <c r="N54" s="123">
        <v>1181</v>
      </c>
    </row>
    <row r="55" spans="1:14" s="50" customFormat="1" outlineLevel="1" x14ac:dyDescent="0.15">
      <c r="A55" s="182"/>
      <c r="B55" s="49" t="s">
        <v>15</v>
      </c>
      <c r="C55" s="110">
        <v>133</v>
      </c>
      <c r="D55" s="110">
        <v>183</v>
      </c>
      <c r="E55" s="110">
        <v>133</v>
      </c>
      <c r="F55" s="110">
        <v>191</v>
      </c>
      <c r="G55" s="110">
        <v>284</v>
      </c>
      <c r="H55" s="110">
        <v>274</v>
      </c>
      <c r="I55" s="110">
        <v>363</v>
      </c>
      <c r="J55" s="110">
        <v>356</v>
      </c>
      <c r="K55" s="110">
        <v>213</v>
      </c>
      <c r="L55" s="110">
        <v>84</v>
      </c>
      <c r="M55" s="110">
        <v>1</v>
      </c>
      <c r="N55" s="125">
        <v>2215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81</v>
      </c>
      <c r="D56" s="106">
        <v>107</v>
      </c>
      <c r="E56" s="106">
        <v>80</v>
      </c>
      <c r="F56" s="106">
        <v>110</v>
      </c>
      <c r="G56" s="106">
        <v>134</v>
      </c>
      <c r="H56" s="106">
        <v>157</v>
      </c>
      <c r="I56" s="106">
        <v>188</v>
      </c>
      <c r="J56" s="106">
        <v>163</v>
      </c>
      <c r="K56" s="106">
        <v>97</v>
      </c>
      <c r="L56" s="106">
        <v>17</v>
      </c>
      <c r="M56" s="106">
        <v>0</v>
      </c>
      <c r="N56" s="121">
        <v>1134</v>
      </c>
    </row>
    <row r="57" spans="1:14" s="50" customFormat="1" outlineLevel="1" x14ac:dyDescent="0.15">
      <c r="A57" s="181"/>
      <c r="B57" s="48" t="s">
        <v>14</v>
      </c>
      <c r="C57" s="108">
        <v>73</v>
      </c>
      <c r="D57" s="108">
        <v>103</v>
      </c>
      <c r="E57" s="108">
        <v>59</v>
      </c>
      <c r="F57" s="108">
        <v>100</v>
      </c>
      <c r="G57" s="108">
        <v>129</v>
      </c>
      <c r="H57" s="108">
        <v>135</v>
      </c>
      <c r="I57" s="108">
        <v>207</v>
      </c>
      <c r="J57" s="108">
        <v>183</v>
      </c>
      <c r="K57" s="108">
        <v>134</v>
      </c>
      <c r="L57" s="108">
        <v>50</v>
      </c>
      <c r="M57" s="108">
        <v>3</v>
      </c>
      <c r="N57" s="123">
        <v>1176</v>
      </c>
    </row>
    <row r="58" spans="1:14" s="50" customFormat="1" outlineLevel="1" x14ac:dyDescent="0.15">
      <c r="A58" s="182"/>
      <c r="B58" s="49" t="s">
        <v>15</v>
      </c>
      <c r="C58" s="110">
        <v>154</v>
      </c>
      <c r="D58" s="110">
        <v>210</v>
      </c>
      <c r="E58" s="110">
        <v>139</v>
      </c>
      <c r="F58" s="110">
        <v>210</v>
      </c>
      <c r="G58" s="110">
        <v>263</v>
      </c>
      <c r="H58" s="110">
        <v>292</v>
      </c>
      <c r="I58" s="110">
        <v>395</v>
      </c>
      <c r="J58" s="110">
        <v>346</v>
      </c>
      <c r="K58" s="110">
        <v>231</v>
      </c>
      <c r="L58" s="110">
        <v>67</v>
      </c>
      <c r="M58" s="110">
        <v>3</v>
      </c>
      <c r="N58" s="125">
        <v>2310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41</v>
      </c>
      <c r="D59" s="106">
        <v>66</v>
      </c>
      <c r="E59" s="106">
        <v>44</v>
      </c>
      <c r="F59" s="106">
        <v>44</v>
      </c>
      <c r="G59" s="106">
        <v>71</v>
      </c>
      <c r="H59" s="106">
        <v>98</v>
      </c>
      <c r="I59" s="106">
        <v>137</v>
      </c>
      <c r="J59" s="106">
        <v>132</v>
      </c>
      <c r="K59" s="106">
        <v>61</v>
      </c>
      <c r="L59" s="106">
        <v>12</v>
      </c>
      <c r="M59" s="106">
        <v>0</v>
      </c>
      <c r="N59" s="121">
        <v>706</v>
      </c>
    </row>
    <row r="60" spans="1:14" s="50" customFormat="1" outlineLevel="1" x14ac:dyDescent="0.15">
      <c r="A60" s="181"/>
      <c r="B60" s="48" t="s">
        <v>14</v>
      </c>
      <c r="C60" s="108">
        <v>33</v>
      </c>
      <c r="D60" s="108">
        <v>48</v>
      </c>
      <c r="E60" s="108">
        <v>51</v>
      </c>
      <c r="F60" s="108">
        <v>43</v>
      </c>
      <c r="G60" s="108">
        <v>76</v>
      </c>
      <c r="H60" s="108">
        <v>89</v>
      </c>
      <c r="I60" s="108">
        <v>109</v>
      </c>
      <c r="J60" s="108">
        <v>123</v>
      </c>
      <c r="K60" s="108">
        <v>96</v>
      </c>
      <c r="L60" s="108">
        <v>32</v>
      </c>
      <c r="M60" s="108">
        <v>2</v>
      </c>
      <c r="N60" s="123">
        <v>702</v>
      </c>
    </row>
    <row r="61" spans="1:14" s="50" customFormat="1" outlineLevel="1" x14ac:dyDescent="0.15">
      <c r="A61" s="182"/>
      <c r="B61" s="49" t="s">
        <v>15</v>
      </c>
      <c r="C61" s="110">
        <v>74</v>
      </c>
      <c r="D61" s="110">
        <v>114</v>
      </c>
      <c r="E61" s="110">
        <v>95</v>
      </c>
      <c r="F61" s="110">
        <v>87</v>
      </c>
      <c r="G61" s="110">
        <v>147</v>
      </c>
      <c r="H61" s="110">
        <v>187</v>
      </c>
      <c r="I61" s="110">
        <v>246</v>
      </c>
      <c r="J61" s="110">
        <v>255</v>
      </c>
      <c r="K61" s="110">
        <v>157</v>
      </c>
      <c r="L61" s="110">
        <v>44</v>
      </c>
      <c r="M61" s="110">
        <v>2</v>
      </c>
      <c r="N61" s="125">
        <v>1408</v>
      </c>
    </row>
    <row r="62" spans="1:14" x14ac:dyDescent="0.15">
      <c r="A62" s="175" t="s">
        <v>34</v>
      </c>
      <c r="B62" s="51" t="s">
        <v>13</v>
      </c>
      <c r="C62" s="114">
        <v>302</v>
      </c>
      <c r="D62" s="114">
        <v>423</v>
      </c>
      <c r="E62" s="114">
        <v>308</v>
      </c>
      <c r="F62" s="114">
        <v>373</v>
      </c>
      <c r="G62" s="114">
        <v>533</v>
      </c>
      <c r="H62" s="114">
        <v>577</v>
      </c>
      <c r="I62" s="114">
        <v>749</v>
      </c>
      <c r="J62" s="114">
        <v>747</v>
      </c>
      <c r="K62" s="114">
        <v>356</v>
      </c>
      <c r="L62" s="114">
        <v>85</v>
      </c>
      <c r="M62" s="114">
        <v>0</v>
      </c>
      <c r="N62" s="115">
        <v>4453</v>
      </c>
    </row>
    <row r="63" spans="1:14" x14ac:dyDescent="0.15">
      <c r="A63" s="176"/>
      <c r="B63" s="52" t="s">
        <v>14</v>
      </c>
      <c r="C63" s="116">
        <v>284</v>
      </c>
      <c r="D63" s="116">
        <v>355</v>
      </c>
      <c r="E63" s="116">
        <v>286</v>
      </c>
      <c r="F63" s="116">
        <v>369</v>
      </c>
      <c r="G63" s="116">
        <v>544</v>
      </c>
      <c r="H63" s="116">
        <v>574</v>
      </c>
      <c r="I63" s="116">
        <v>789</v>
      </c>
      <c r="J63" s="116">
        <v>779</v>
      </c>
      <c r="K63" s="116">
        <v>548</v>
      </c>
      <c r="L63" s="116">
        <v>233</v>
      </c>
      <c r="M63" s="116">
        <v>12</v>
      </c>
      <c r="N63" s="117">
        <v>4773</v>
      </c>
    </row>
    <row r="64" spans="1:14" x14ac:dyDescent="0.15">
      <c r="A64" s="177"/>
      <c r="B64" s="53" t="s">
        <v>15</v>
      </c>
      <c r="C64" s="118">
        <v>586</v>
      </c>
      <c r="D64" s="118">
        <v>778</v>
      </c>
      <c r="E64" s="118">
        <v>594</v>
      </c>
      <c r="F64" s="118">
        <v>742</v>
      </c>
      <c r="G64" s="118">
        <v>1077</v>
      </c>
      <c r="H64" s="118">
        <v>1151</v>
      </c>
      <c r="I64" s="118">
        <v>1538</v>
      </c>
      <c r="J64" s="118">
        <v>1526</v>
      </c>
      <c r="K64" s="118">
        <v>904</v>
      </c>
      <c r="L64" s="118">
        <v>318</v>
      </c>
      <c r="M64" s="118">
        <v>12</v>
      </c>
      <c r="N64" s="119">
        <v>9226</v>
      </c>
    </row>
    <row r="65" spans="1:14" x14ac:dyDescent="0.15">
      <c r="A65" s="175" t="s">
        <v>23</v>
      </c>
      <c r="B65" s="51" t="s">
        <v>13</v>
      </c>
      <c r="C65" s="126">
        <v>113</v>
      </c>
      <c r="D65" s="126">
        <v>147</v>
      </c>
      <c r="E65" s="126">
        <v>132</v>
      </c>
      <c r="F65" s="126">
        <v>141</v>
      </c>
      <c r="G65" s="126">
        <v>235</v>
      </c>
      <c r="H65" s="126">
        <v>260</v>
      </c>
      <c r="I65" s="126">
        <v>445</v>
      </c>
      <c r="J65" s="126">
        <v>366</v>
      </c>
      <c r="K65" s="126">
        <v>155</v>
      </c>
      <c r="L65" s="126">
        <v>37</v>
      </c>
      <c r="M65" s="126">
        <v>2</v>
      </c>
      <c r="N65" s="115">
        <v>2033</v>
      </c>
    </row>
    <row r="66" spans="1:14" x14ac:dyDescent="0.15">
      <c r="A66" s="176"/>
      <c r="B66" s="52" t="s">
        <v>14</v>
      </c>
      <c r="C66" s="127">
        <v>86</v>
      </c>
      <c r="D66" s="127">
        <v>166</v>
      </c>
      <c r="E66" s="127">
        <v>103</v>
      </c>
      <c r="F66" s="127">
        <v>158</v>
      </c>
      <c r="G66" s="127">
        <v>208</v>
      </c>
      <c r="H66" s="127">
        <v>297</v>
      </c>
      <c r="I66" s="127">
        <v>497</v>
      </c>
      <c r="J66" s="127">
        <v>431</v>
      </c>
      <c r="K66" s="127">
        <v>282</v>
      </c>
      <c r="L66" s="127">
        <v>169</v>
      </c>
      <c r="M66" s="127">
        <v>6</v>
      </c>
      <c r="N66" s="117">
        <v>2403</v>
      </c>
    </row>
    <row r="67" spans="1:14" x14ac:dyDescent="0.15">
      <c r="A67" s="177"/>
      <c r="B67" s="53" t="s">
        <v>15</v>
      </c>
      <c r="C67" s="128">
        <v>199</v>
      </c>
      <c r="D67" s="128">
        <v>313</v>
      </c>
      <c r="E67" s="128">
        <v>235</v>
      </c>
      <c r="F67" s="128">
        <v>299</v>
      </c>
      <c r="G67" s="128">
        <v>443</v>
      </c>
      <c r="H67" s="128">
        <v>557</v>
      </c>
      <c r="I67" s="128">
        <v>942</v>
      </c>
      <c r="J67" s="128">
        <v>797</v>
      </c>
      <c r="K67" s="128">
        <v>437</v>
      </c>
      <c r="L67" s="128">
        <v>206</v>
      </c>
      <c r="M67" s="128">
        <v>8</v>
      </c>
      <c r="N67" s="119">
        <v>4436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5497</v>
      </c>
      <c r="D68" s="55">
        <f t="shared" ref="D68:L68" si="0">SUM(D23,D35,D38,D47,D62,D65)</f>
        <v>6653</v>
      </c>
      <c r="E68" s="55">
        <f t="shared" si="0"/>
        <v>5750</v>
      </c>
      <c r="F68" s="55">
        <f t="shared" si="0"/>
        <v>6462</v>
      </c>
      <c r="G68" s="55">
        <f t="shared" si="0"/>
        <v>8265</v>
      </c>
      <c r="H68" s="55">
        <f t="shared" si="0"/>
        <v>8671</v>
      </c>
      <c r="I68" s="55">
        <f t="shared" si="0"/>
        <v>8703</v>
      </c>
      <c r="J68" s="55">
        <f t="shared" si="0"/>
        <v>8643</v>
      </c>
      <c r="K68" s="55">
        <f t="shared" si="0"/>
        <v>4060</v>
      </c>
      <c r="L68" s="55">
        <f t="shared" si="0"/>
        <v>798</v>
      </c>
      <c r="M68" s="55">
        <f>SUM(M23,M35,M38,M47,M62,M65)</f>
        <v>12</v>
      </c>
      <c r="N68" s="56">
        <f t="shared" ref="N68" si="1">SUM(C68:M68)</f>
        <v>63514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5138</v>
      </c>
      <c r="D69" s="58">
        <f t="shared" si="2"/>
        <v>6108</v>
      </c>
      <c r="E69" s="58">
        <f t="shared" si="2"/>
        <v>5075</v>
      </c>
      <c r="F69" s="58">
        <f t="shared" si="2"/>
        <v>6326</v>
      </c>
      <c r="G69" s="58">
        <f t="shared" si="2"/>
        <v>8443</v>
      </c>
      <c r="H69" s="58">
        <f t="shared" si="2"/>
        <v>9273</v>
      </c>
      <c r="I69" s="58">
        <f t="shared" si="2"/>
        <v>9409</v>
      </c>
      <c r="J69" s="58">
        <f t="shared" si="2"/>
        <v>10036</v>
      </c>
      <c r="K69" s="58">
        <f t="shared" si="2"/>
        <v>6580</v>
      </c>
      <c r="L69" s="58">
        <f t="shared" si="2"/>
        <v>2436</v>
      </c>
      <c r="M69" s="58">
        <f t="shared" si="2"/>
        <v>123</v>
      </c>
      <c r="N69" s="58">
        <f>SUM(C69:M69)</f>
        <v>68947</v>
      </c>
    </row>
    <row r="70" spans="1:14" x14ac:dyDescent="0.15">
      <c r="A70" s="172"/>
      <c r="B70" s="59" t="s">
        <v>15</v>
      </c>
      <c r="C70" s="60">
        <f>SUM(C68:C69)</f>
        <v>10635</v>
      </c>
      <c r="D70" s="60">
        <f t="shared" ref="D70:M70" si="3">SUM(D68:D69)</f>
        <v>12761</v>
      </c>
      <c r="E70" s="60">
        <f t="shared" si="3"/>
        <v>10825</v>
      </c>
      <c r="F70" s="60">
        <f t="shared" si="3"/>
        <v>12788</v>
      </c>
      <c r="G70" s="60">
        <f t="shared" si="3"/>
        <v>16708</v>
      </c>
      <c r="H70" s="60">
        <f t="shared" si="3"/>
        <v>17944</v>
      </c>
      <c r="I70" s="60">
        <f t="shared" si="3"/>
        <v>18112</v>
      </c>
      <c r="J70" s="60">
        <f t="shared" si="3"/>
        <v>18679</v>
      </c>
      <c r="K70" s="60">
        <f t="shared" si="3"/>
        <v>10640</v>
      </c>
      <c r="L70" s="60">
        <f t="shared" si="3"/>
        <v>3234</v>
      </c>
      <c r="M70" s="60">
        <f t="shared" si="3"/>
        <v>135</v>
      </c>
      <c r="N70" s="60">
        <f>SUM(C70:M70)</f>
        <v>132461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2483</v>
      </c>
      <c r="D2" s="106">
        <v>10444</v>
      </c>
      <c r="E2" s="106">
        <v>4442</v>
      </c>
      <c r="F2" s="106">
        <v>2107</v>
      </c>
      <c r="G2" s="121">
        <v>17369</v>
      </c>
      <c r="H2" s="130">
        <v>0.14295584086591054</v>
      </c>
      <c r="I2" s="130">
        <v>0.60130116874892048</v>
      </c>
      <c r="J2" s="130">
        <v>0.25574299038516896</v>
      </c>
      <c r="K2" s="130">
        <v>0.12130807760953423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2317</v>
      </c>
      <c r="D3" s="108">
        <v>10744</v>
      </c>
      <c r="E3" s="108">
        <v>6209</v>
      </c>
      <c r="F3" s="108">
        <v>3591</v>
      </c>
      <c r="G3" s="123">
        <v>19270</v>
      </c>
      <c r="H3" s="131">
        <v>0.12023871302542813</v>
      </c>
      <c r="I3" s="131">
        <v>0.55755059678256358</v>
      </c>
      <c r="J3" s="131">
        <v>0.32221069019200832</v>
      </c>
      <c r="K3" s="131">
        <v>0.18635184224182669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4800</v>
      </c>
      <c r="D4" s="110">
        <v>21188</v>
      </c>
      <c r="E4" s="110">
        <v>10651</v>
      </c>
      <c r="F4" s="110">
        <v>5698</v>
      </c>
      <c r="G4" s="125">
        <v>36639</v>
      </c>
      <c r="H4" s="132">
        <v>0.13100794235650537</v>
      </c>
      <c r="I4" s="132">
        <v>0.57829089221867414</v>
      </c>
      <c r="J4" s="132">
        <v>0.29070116542482055</v>
      </c>
      <c r="K4" s="132">
        <v>0.15551734490570157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723</v>
      </c>
      <c r="D5" s="106">
        <v>2920</v>
      </c>
      <c r="E5" s="106">
        <v>1028</v>
      </c>
      <c r="F5" s="106">
        <v>468</v>
      </c>
      <c r="G5" s="121">
        <v>4671</v>
      </c>
      <c r="H5" s="130">
        <v>0.15478484264611433</v>
      </c>
      <c r="I5" s="130">
        <v>0.62513380432455579</v>
      </c>
      <c r="J5" s="130">
        <v>0.22008135302932991</v>
      </c>
      <c r="K5" s="130">
        <v>0.1001926782273603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740</v>
      </c>
      <c r="D6" s="108">
        <v>2814</v>
      </c>
      <c r="E6" s="108">
        <v>1395</v>
      </c>
      <c r="F6" s="108">
        <v>818</v>
      </c>
      <c r="G6" s="123">
        <v>4949</v>
      </c>
      <c r="H6" s="131">
        <v>0.14952515659729237</v>
      </c>
      <c r="I6" s="131">
        <v>0.56859971711456858</v>
      </c>
      <c r="J6" s="131">
        <v>0.28187512628813904</v>
      </c>
      <c r="K6" s="131">
        <v>0.16528591634673673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1463</v>
      </c>
      <c r="D7" s="110">
        <v>5734</v>
      </c>
      <c r="E7" s="110">
        <v>2423</v>
      </c>
      <c r="F7" s="110">
        <v>1286</v>
      </c>
      <c r="G7" s="125">
        <v>9620</v>
      </c>
      <c r="H7" s="132">
        <v>0.15207900207900207</v>
      </c>
      <c r="I7" s="132">
        <v>0.596049896049896</v>
      </c>
      <c r="J7" s="132">
        <v>0.25187110187110184</v>
      </c>
      <c r="K7" s="132">
        <v>0.13367983367983369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356</v>
      </c>
      <c r="D8" s="106">
        <v>1534</v>
      </c>
      <c r="E8" s="106">
        <v>779</v>
      </c>
      <c r="F8" s="106">
        <v>381</v>
      </c>
      <c r="G8" s="121">
        <v>2669</v>
      </c>
      <c r="H8" s="130">
        <v>0.13338328962158111</v>
      </c>
      <c r="I8" s="130">
        <v>0.57474709629074561</v>
      </c>
      <c r="J8" s="130">
        <v>0.29186961408767331</v>
      </c>
      <c r="K8" s="130">
        <v>0.14275009366804045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353</v>
      </c>
      <c r="D9" s="108">
        <v>1489</v>
      </c>
      <c r="E9" s="108">
        <v>1017</v>
      </c>
      <c r="F9" s="108">
        <v>567</v>
      </c>
      <c r="G9" s="123">
        <v>2859</v>
      </c>
      <c r="H9" s="131">
        <v>0.12346974466596712</v>
      </c>
      <c r="I9" s="131">
        <v>0.5208114725428471</v>
      </c>
      <c r="J9" s="131">
        <v>0.35571878279118574</v>
      </c>
      <c r="K9" s="131">
        <v>0.19832109129066108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709</v>
      </c>
      <c r="D10" s="110">
        <v>3023</v>
      </c>
      <c r="E10" s="110">
        <v>1796</v>
      </c>
      <c r="F10" s="110">
        <v>948</v>
      </c>
      <c r="G10" s="125">
        <v>5528</v>
      </c>
      <c r="H10" s="132">
        <v>0.12825615050651229</v>
      </c>
      <c r="I10" s="132">
        <v>0.54685238784370482</v>
      </c>
      <c r="J10" s="132">
        <v>0.32489146164978294</v>
      </c>
      <c r="K10" s="132">
        <v>0.1714905933429812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150</v>
      </c>
      <c r="D11" s="106">
        <v>910</v>
      </c>
      <c r="E11" s="106">
        <v>679</v>
      </c>
      <c r="F11" s="106">
        <v>333</v>
      </c>
      <c r="G11" s="121">
        <v>1739</v>
      </c>
      <c r="H11" s="130">
        <v>8.6256469235192645E-2</v>
      </c>
      <c r="I11" s="130">
        <v>0.52328924669350196</v>
      </c>
      <c r="J11" s="130">
        <v>0.39045428407130534</v>
      </c>
      <c r="K11" s="130">
        <v>0.19148936170212766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165</v>
      </c>
      <c r="D12" s="108">
        <v>897</v>
      </c>
      <c r="E12" s="108">
        <v>896</v>
      </c>
      <c r="F12" s="108">
        <v>569</v>
      </c>
      <c r="G12" s="123">
        <v>1958</v>
      </c>
      <c r="H12" s="131">
        <v>8.4269662921348312E-2</v>
      </c>
      <c r="I12" s="131">
        <v>0.45812053115423901</v>
      </c>
      <c r="J12" s="131">
        <v>0.45760980592441269</v>
      </c>
      <c r="K12" s="131">
        <v>0.2906026557711951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315</v>
      </c>
      <c r="D13" s="110">
        <v>1807</v>
      </c>
      <c r="E13" s="110">
        <v>1575</v>
      </c>
      <c r="F13" s="110">
        <v>902</v>
      </c>
      <c r="G13" s="125">
        <v>3697</v>
      </c>
      <c r="H13" s="132">
        <v>8.520421963754396E-2</v>
      </c>
      <c r="I13" s="132">
        <v>0.4887746821747363</v>
      </c>
      <c r="J13" s="132">
        <v>0.42602109818771977</v>
      </c>
      <c r="K13" s="132">
        <v>0.24398160670814173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2230</v>
      </c>
      <c r="D14" s="106">
        <v>8411</v>
      </c>
      <c r="E14" s="106">
        <v>3269</v>
      </c>
      <c r="F14" s="106">
        <v>1768</v>
      </c>
      <c r="G14" s="121">
        <v>13910</v>
      </c>
      <c r="H14" s="130">
        <v>0.16031631919482386</v>
      </c>
      <c r="I14" s="130">
        <v>0.60467289719626172</v>
      </c>
      <c r="J14" s="130">
        <v>0.23501078360891445</v>
      </c>
      <c r="K14" s="130">
        <v>0.12710280373831775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2018</v>
      </c>
      <c r="D15" s="108">
        <v>8295</v>
      </c>
      <c r="E15" s="108">
        <v>4288</v>
      </c>
      <c r="F15" s="108">
        <v>2510</v>
      </c>
      <c r="G15" s="123">
        <v>14601</v>
      </c>
      <c r="H15" s="131">
        <v>0.13820971166358467</v>
      </c>
      <c r="I15" s="131">
        <v>0.56811177316622152</v>
      </c>
      <c r="J15" s="131">
        <v>0.29367851517019383</v>
      </c>
      <c r="K15" s="131">
        <v>0.17190603383329908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4248</v>
      </c>
      <c r="D16" s="110">
        <v>16706</v>
      </c>
      <c r="E16" s="110">
        <v>7557</v>
      </c>
      <c r="F16" s="110">
        <v>4278</v>
      </c>
      <c r="G16" s="125">
        <v>28511</v>
      </c>
      <c r="H16" s="132">
        <v>0.14899512468871665</v>
      </c>
      <c r="I16" s="132">
        <v>0.5859492827329803</v>
      </c>
      <c r="J16" s="132">
        <v>0.26505559257830313</v>
      </c>
      <c r="K16" s="132">
        <v>0.15004735014555787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80</v>
      </c>
      <c r="D17" s="106">
        <v>479</v>
      </c>
      <c r="E17" s="106">
        <v>350</v>
      </c>
      <c r="F17" s="106">
        <v>164</v>
      </c>
      <c r="G17" s="121">
        <v>909</v>
      </c>
      <c r="H17" s="130">
        <v>8.8008800880088014E-2</v>
      </c>
      <c r="I17" s="130">
        <v>0.52695269526952693</v>
      </c>
      <c r="J17" s="130">
        <v>0.38503850385038502</v>
      </c>
      <c r="K17" s="130">
        <v>0.18041804180418042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74</v>
      </c>
      <c r="D18" s="108">
        <v>440</v>
      </c>
      <c r="E18" s="108">
        <v>468</v>
      </c>
      <c r="F18" s="108">
        <v>287</v>
      </c>
      <c r="G18" s="123">
        <v>982</v>
      </c>
      <c r="H18" s="131">
        <v>7.5356415478615074E-2</v>
      </c>
      <c r="I18" s="131">
        <v>0.44806517311608962</v>
      </c>
      <c r="J18" s="131">
        <v>0.47657841140529533</v>
      </c>
      <c r="K18" s="131">
        <v>0.29226069246435843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154</v>
      </c>
      <c r="D19" s="110">
        <v>919</v>
      </c>
      <c r="E19" s="110">
        <v>818</v>
      </c>
      <c r="F19" s="110">
        <v>451</v>
      </c>
      <c r="G19" s="125">
        <v>1891</v>
      </c>
      <c r="H19" s="132">
        <v>8.1438392384981489E-2</v>
      </c>
      <c r="I19" s="132">
        <v>0.48598625066102591</v>
      </c>
      <c r="J19" s="132">
        <v>0.43257535695399257</v>
      </c>
      <c r="K19" s="132">
        <v>0.2384981491274458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314</v>
      </c>
      <c r="D20" s="106">
        <v>1271</v>
      </c>
      <c r="E20" s="106">
        <v>873</v>
      </c>
      <c r="F20" s="106">
        <v>396</v>
      </c>
      <c r="G20" s="121">
        <v>2458</v>
      </c>
      <c r="H20" s="130">
        <v>0.12774613506916191</v>
      </c>
      <c r="I20" s="130">
        <v>0.5170870626525631</v>
      </c>
      <c r="J20" s="130">
        <v>0.35516680227827502</v>
      </c>
      <c r="K20" s="130">
        <v>0.161106590724166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269</v>
      </c>
      <c r="D21" s="112">
        <v>1315</v>
      </c>
      <c r="E21" s="112">
        <v>1086</v>
      </c>
      <c r="F21" s="112">
        <v>644</v>
      </c>
      <c r="G21" s="123">
        <v>2670</v>
      </c>
      <c r="H21" s="131">
        <v>0.10074906367041199</v>
      </c>
      <c r="I21" s="131">
        <v>0.49250936329588013</v>
      </c>
      <c r="J21" s="131">
        <v>0.40674157303370789</v>
      </c>
      <c r="K21" s="131">
        <v>0.24119850187265918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583</v>
      </c>
      <c r="D22" s="110">
        <v>2586</v>
      </c>
      <c r="E22" s="110">
        <v>1959</v>
      </c>
      <c r="F22" s="110">
        <v>1040</v>
      </c>
      <c r="G22" s="125">
        <v>5128</v>
      </c>
      <c r="H22" s="132">
        <v>0.11368954758190328</v>
      </c>
      <c r="I22" s="132">
        <v>0.50429017160686429</v>
      </c>
      <c r="J22" s="132">
        <v>0.38202028081123246</v>
      </c>
      <c r="K22" s="132">
        <v>0.20280811232449297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6336</v>
      </c>
      <c r="D23" s="114">
        <v>25969</v>
      </c>
      <c r="E23" s="114">
        <v>11420</v>
      </c>
      <c r="F23" s="114">
        <v>5617</v>
      </c>
      <c r="G23" s="115">
        <v>43725</v>
      </c>
      <c r="H23" s="133">
        <v>0.1449056603773585</v>
      </c>
      <c r="I23" s="133">
        <v>0.59391652372784454</v>
      </c>
      <c r="J23" s="133">
        <v>0.26117781589479705</v>
      </c>
      <c r="K23" s="133">
        <v>0.12846197827329903</v>
      </c>
      <c r="L23" s="61">
        <v>1</v>
      </c>
    </row>
    <row r="24" spans="1:12" x14ac:dyDescent="0.15">
      <c r="A24" s="176"/>
      <c r="B24" s="52" t="s">
        <v>14</v>
      </c>
      <c r="C24" s="116">
        <v>5936</v>
      </c>
      <c r="D24" s="116">
        <v>25994</v>
      </c>
      <c r="E24" s="116">
        <v>15359</v>
      </c>
      <c r="F24" s="116">
        <v>8986</v>
      </c>
      <c r="G24" s="117">
        <v>47289</v>
      </c>
      <c r="H24" s="134">
        <v>0.12552602085051492</v>
      </c>
      <c r="I24" s="134">
        <v>0.54968385882551962</v>
      </c>
      <c r="J24" s="134">
        <v>0.32479012032396543</v>
      </c>
      <c r="K24" s="134">
        <v>0.19002304975787182</v>
      </c>
      <c r="L24" s="61">
        <v>1</v>
      </c>
    </row>
    <row r="25" spans="1:12" x14ac:dyDescent="0.15">
      <c r="A25" s="177"/>
      <c r="B25" s="53" t="s">
        <v>15</v>
      </c>
      <c r="C25" s="118">
        <v>12272</v>
      </c>
      <c r="D25" s="118">
        <v>51963</v>
      </c>
      <c r="E25" s="118">
        <v>26779</v>
      </c>
      <c r="F25" s="118">
        <v>14603</v>
      </c>
      <c r="G25" s="119">
        <v>91014</v>
      </c>
      <c r="H25" s="135">
        <v>0.13483639879578965</v>
      </c>
      <c r="I25" s="135">
        <v>0.57093414200013182</v>
      </c>
      <c r="J25" s="135">
        <v>0.2942294592040785</v>
      </c>
      <c r="K25" s="135">
        <v>0.16044784318895994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987</v>
      </c>
      <c r="D26" s="120">
        <v>3793</v>
      </c>
      <c r="E26" s="120">
        <v>1918</v>
      </c>
      <c r="F26" s="120">
        <v>934</v>
      </c>
      <c r="G26" s="115">
        <v>6698</v>
      </c>
      <c r="H26" s="130">
        <v>0.14735742012541056</v>
      </c>
      <c r="I26" s="130">
        <v>0.56628844431173486</v>
      </c>
      <c r="J26" s="130">
        <v>0.28635413556285461</v>
      </c>
      <c r="K26" s="130">
        <v>0.13944461033144223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930</v>
      </c>
      <c r="D27" s="122">
        <v>3807</v>
      </c>
      <c r="E27" s="122">
        <v>2466</v>
      </c>
      <c r="F27" s="122">
        <v>1251</v>
      </c>
      <c r="G27" s="117">
        <v>7203</v>
      </c>
      <c r="H27" s="131">
        <v>0.12911286963765098</v>
      </c>
      <c r="I27" s="131">
        <v>0.5285297792586422</v>
      </c>
      <c r="J27" s="131">
        <v>0.3423573511037068</v>
      </c>
      <c r="K27" s="131">
        <v>0.17367763431903374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1917</v>
      </c>
      <c r="D28" s="124">
        <v>7600</v>
      </c>
      <c r="E28" s="124">
        <v>4384</v>
      </c>
      <c r="F28" s="124">
        <v>2185</v>
      </c>
      <c r="G28" s="119">
        <v>13901</v>
      </c>
      <c r="H28" s="132">
        <v>0.13790374793180346</v>
      </c>
      <c r="I28" s="132">
        <v>0.54672325731961724</v>
      </c>
      <c r="J28" s="132">
        <v>0.31537299474857922</v>
      </c>
      <c r="K28" s="132">
        <v>0.15718293647938997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223</v>
      </c>
      <c r="E29" s="120">
        <v>211</v>
      </c>
      <c r="F29" s="120">
        <v>85</v>
      </c>
      <c r="G29" s="115">
        <v>483</v>
      </c>
      <c r="H29" s="130">
        <v>0.10144927536231885</v>
      </c>
      <c r="I29" s="130">
        <v>0.4616977225672878</v>
      </c>
      <c r="J29" s="130">
        <v>0.43685300207039335</v>
      </c>
      <c r="K29" s="130">
        <v>0.17598343685300208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31</v>
      </c>
      <c r="D30" s="122">
        <v>248</v>
      </c>
      <c r="E30" s="122">
        <v>261</v>
      </c>
      <c r="F30" s="122">
        <v>158</v>
      </c>
      <c r="G30" s="117">
        <v>540</v>
      </c>
      <c r="H30" s="131">
        <v>5.7407407407407407E-2</v>
      </c>
      <c r="I30" s="131">
        <v>0.45925925925925926</v>
      </c>
      <c r="J30" s="131">
        <v>0.48333333333333334</v>
      </c>
      <c r="K30" s="131">
        <v>0.29259259259259257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80</v>
      </c>
      <c r="D31" s="124">
        <v>471</v>
      </c>
      <c r="E31" s="124">
        <v>472</v>
      </c>
      <c r="F31" s="124">
        <v>243</v>
      </c>
      <c r="G31" s="119">
        <v>1023</v>
      </c>
      <c r="H31" s="132">
        <v>7.8201368523949169E-2</v>
      </c>
      <c r="I31" s="132">
        <v>0.46041055718475071</v>
      </c>
      <c r="J31" s="132">
        <v>0.46138807429130008</v>
      </c>
      <c r="K31" s="132">
        <v>0.23753665689149561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68</v>
      </c>
      <c r="D32" s="120">
        <v>290</v>
      </c>
      <c r="E32" s="120">
        <v>209</v>
      </c>
      <c r="F32" s="120">
        <v>108</v>
      </c>
      <c r="G32" s="115">
        <v>567</v>
      </c>
      <c r="H32" s="130">
        <v>0.11992945326278659</v>
      </c>
      <c r="I32" s="130">
        <v>0.5114638447971781</v>
      </c>
      <c r="J32" s="130">
        <v>0.36860670194003525</v>
      </c>
      <c r="K32" s="130">
        <v>0.19047619047619047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60</v>
      </c>
      <c r="D33" s="122">
        <v>327</v>
      </c>
      <c r="E33" s="122">
        <v>251</v>
      </c>
      <c r="F33" s="122">
        <v>163</v>
      </c>
      <c r="G33" s="117">
        <v>638</v>
      </c>
      <c r="H33" s="131">
        <v>9.4043887147335428E-2</v>
      </c>
      <c r="I33" s="131">
        <v>0.51253918495297801</v>
      </c>
      <c r="J33" s="131">
        <v>0.39341692789968652</v>
      </c>
      <c r="K33" s="131">
        <v>0.2554858934169279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128</v>
      </c>
      <c r="D34" s="124">
        <v>617</v>
      </c>
      <c r="E34" s="124">
        <v>460</v>
      </c>
      <c r="F34" s="124">
        <v>271</v>
      </c>
      <c r="G34" s="119">
        <v>1205</v>
      </c>
      <c r="H34" s="132">
        <v>0.10622406639004149</v>
      </c>
      <c r="I34" s="132">
        <v>0.51203319502074685</v>
      </c>
      <c r="J34" s="132">
        <v>0.38174273858921159</v>
      </c>
      <c r="K34" s="132">
        <v>0.22489626556016598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1104</v>
      </c>
      <c r="D35" s="114">
        <v>4306</v>
      </c>
      <c r="E35" s="114">
        <v>2338</v>
      </c>
      <c r="F35" s="114">
        <v>1127</v>
      </c>
      <c r="G35" s="115">
        <v>7748</v>
      </c>
      <c r="H35" s="133">
        <v>0.14248838409912234</v>
      </c>
      <c r="I35" s="133">
        <v>0.55575632421270005</v>
      </c>
      <c r="J35" s="133">
        <v>0.30175529168817761</v>
      </c>
      <c r="K35" s="133">
        <v>0.1454568921011874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1021</v>
      </c>
      <c r="D36" s="116">
        <v>4382</v>
      </c>
      <c r="E36" s="116">
        <v>2978</v>
      </c>
      <c r="F36" s="116">
        <v>1572</v>
      </c>
      <c r="G36" s="117">
        <v>8381</v>
      </c>
      <c r="H36" s="134">
        <v>0.12182317145925307</v>
      </c>
      <c r="I36" s="134">
        <v>0.52284930199260227</v>
      </c>
      <c r="J36" s="134">
        <v>0.35532752654814459</v>
      </c>
      <c r="K36" s="134">
        <v>0.18756711609593127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2125</v>
      </c>
      <c r="D37" s="118">
        <v>8688</v>
      </c>
      <c r="E37" s="118">
        <v>5316</v>
      </c>
      <c r="F37" s="118">
        <v>2699</v>
      </c>
      <c r="G37" s="119">
        <v>16129</v>
      </c>
      <c r="H37" s="135">
        <v>0.13175026350052699</v>
      </c>
      <c r="I37" s="135">
        <v>0.53865707731415458</v>
      </c>
      <c r="J37" s="135">
        <v>0.32959265918531838</v>
      </c>
      <c r="K37" s="135">
        <v>0.16733833467666936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275</v>
      </c>
      <c r="D38" s="126">
        <v>1194</v>
      </c>
      <c r="E38" s="126">
        <v>773</v>
      </c>
      <c r="F38" s="126">
        <v>348</v>
      </c>
      <c r="G38" s="136">
        <v>2242</v>
      </c>
      <c r="H38" s="133">
        <v>0.12265834076717216</v>
      </c>
      <c r="I38" s="133">
        <v>0.53256021409455845</v>
      </c>
      <c r="J38" s="133">
        <v>0.34478144513826942</v>
      </c>
      <c r="K38" s="133">
        <v>0.15521855486173058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265</v>
      </c>
      <c r="D39" s="127">
        <v>1256</v>
      </c>
      <c r="E39" s="127">
        <v>1039</v>
      </c>
      <c r="F39" s="127">
        <v>618</v>
      </c>
      <c r="G39" s="117">
        <v>2560</v>
      </c>
      <c r="H39" s="134">
        <v>0.103515625</v>
      </c>
      <c r="I39" s="134">
        <v>0.49062499999999998</v>
      </c>
      <c r="J39" s="134">
        <v>0.40585937500000002</v>
      </c>
      <c r="K39" s="134">
        <v>0.24140624999999999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540</v>
      </c>
      <c r="D40" s="128">
        <v>2450</v>
      </c>
      <c r="E40" s="128">
        <v>1812</v>
      </c>
      <c r="F40" s="128">
        <v>966</v>
      </c>
      <c r="G40" s="137">
        <v>4802</v>
      </c>
      <c r="H40" s="135">
        <v>0.11245314452311538</v>
      </c>
      <c r="I40" s="135">
        <v>0.51020408163265307</v>
      </c>
      <c r="J40" s="135">
        <v>0.37734277384423159</v>
      </c>
      <c r="K40" s="135">
        <v>0.20116618075801748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354</v>
      </c>
      <c r="D41" s="138">
        <v>1396</v>
      </c>
      <c r="E41" s="138">
        <v>814</v>
      </c>
      <c r="F41" s="138">
        <v>358</v>
      </c>
      <c r="G41" s="121">
        <v>2564</v>
      </c>
      <c r="H41" s="130">
        <v>0.13806552262090482</v>
      </c>
      <c r="I41" s="130">
        <v>0.54446177847113886</v>
      </c>
      <c r="J41" s="130">
        <v>0.31747269890795632</v>
      </c>
      <c r="K41" s="130">
        <v>0.13962558502340094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329</v>
      </c>
      <c r="D42" s="139">
        <v>1365</v>
      </c>
      <c r="E42" s="139">
        <v>1042</v>
      </c>
      <c r="F42" s="139">
        <v>594</v>
      </c>
      <c r="G42" s="123">
        <v>2736</v>
      </c>
      <c r="H42" s="131">
        <v>0.12024853801169591</v>
      </c>
      <c r="I42" s="131">
        <v>0.49890350877192985</v>
      </c>
      <c r="J42" s="131">
        <v>0.38084795321637427</v>
      </c>
      <c r="K42" s="131">
        <v>0.21710526315789475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683</v>
      </c>
      <c r="D43" s="140">
        <v>2761</v>
      </c>
      <c r="E43" s="140">
        <v>1856</v>
      </c>
      <c r="F43" s="140">
        <v>952</v>
      </c>
      <c r="G43" s="125">
        <v>5300</v>
      </c>
      <c r="H43" s="132">
        <v>0.1288679245283019</v>
      </c>
      <c r="I43" s="132">
        <v>0.52094339622641506</v>
      </c>
      <c r="J43" s="132">
        <v>0.35018867924528302</v>
      </c>
      <c r="K43" s="132">
        <v>0.17962264150943397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83</v>
      </c>
      <c r="D44" s="138">
        <v>399</v>
      </c>
      <c r="E44" s="138">
        <v>267</v>
      </c>
      <c r="F44" s="138">
        <v>114</v>
      </c>
      <c r="G44" s="121">
        <v>749</v>
      </c>
      <c r="H44" s="130">
        <v>0.11081441922563418</v>
      </c>
      <c r="I44" s="130">
        <v>0.53271028037383172</v>
      </c>
      <c r="J44" s="130">
        <v>0.35647530040053405</v>
      </c>
      <c r="K44" s="130">
        <v>0.15220293724966621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76</v>
      </c>
      <c r="D45" s="139">
        <v>374</v>
      </c>
      <c r="E45" s="139">
        <v>355</v>
      </c>
      <c r="F45" s="139">
        <v>211</v>
      </c>
      <c r="G45" s="123">
        <v>805</v>
      </c>
      <c r="H45" s="131">
        <v>9.4409937888198764E-2</v>
      </c>
      <c r="I45" s="131">
        <v>0.46459627329192549</v>
      </c>
      <c r="J45" s="131">
        <v>0.44099378881987578</v>
      </c>
      <c r="K45" s="131">
        <v>0.26211180124223604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159</v>
      </c>
      <c r="D46" s="140">
        <v>773</v>
      </c>
      <c r="E46" s="140">
        <v>622</v>
      </c>
      <c r="F46" s="140">
        <v>325</v>
      </c>
      <c r="G46" s="125">
        <v>1554</v>
      </c>
      <c r="H46" s="132">
        <v>0.10231660231660232</v>
      </c>
      <c r="I46" s="132">
        <v>0.49742599742599741</v>
      </c>
      <c r="J46" s="132">
        <v>0.40025740025740025</v>
      </c>
      <c r="K46" s="132">
        <v>0.20913770913770913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437</v>
      </c>
      <c r="D47" s="141">
        <v>1795</v>
      </c>
      <c r="E47" s="141">
        <v>1081</v>
      </c>
      <c r="F47" s="141">
        <v>472</v>
      </c>
      <c r="G47" s="142">
        <v>3313</v>
      </c>
      <c r="H47" s="133">
        <v>0.13190461817084215</v>
      </c>
      <c r="I47" s="133">
        <v>0.54180501056444308</v>
      </c>
      <c r="J47" s="133">
        <v>0.32629037126471477</v>
      </c>
      <c r="K47" s="133">
        <v>0.14246906127376999</v>
      </c>
      <c r="L47" s="61">
        <v>1</v>
      </c>
    </row>
    <row r="48" spans="1:12" x14ac:dyDescent="0.15">
      <c r="A48" s="176"/>
      <c r="B48" s="52" t="s">
        <v>14</v>
      </c>
      <c r="C48" s="143">
        <v>405</v>
      </c>
      <c r="D48" s="143">
        <v>1739</v>
      </c>
      <c r="E48" s="143">
        <v>1397</v>
      </c>
      <c r="F48" s="143">
        <v>805</v>
      </c>
      <c r="G48" s="144">
        <v>3541</v>
      </c>
      <c r="H48" s="134">
        <v>0.11437447048856256</v>
      </c>
      <c r="I48" s="134">
        <v>0.4911042078508896</v>
      </c>
      <c r="J48" s="134">
        <v>0.39452132166054787</v>
      </c>
      <c r="K48" s="134">
        <v>0.22733691047726631</v>
      </c>
      <c r="L48" s="61">
        <v>1</v>
      </c>
    </row>
    <row r="49" spans="1:12" x14ac:dyDescent="0.15">
      <c r="A49" s="177"/>
      <c r="B49" s="53" t="s">
        <v>15</v>
      </c>
      <c r="C49" s="145">
        <v>842</v>
      </c>
      <c r="D49" s="145">
        <v>3534</v>
      </c>
      <c r="E49" s="145">
        <v>2478</v>
      </c>
      <c r="F49" s="145">
        <v>1277</v>
      </c>
      <c r="G49" s="146">
        <v>6854</v>
      </c>
      <c r="H49" s="135">
        <v>0.12284797198716078</v>
      </c>
      <c r="I49" s="135">
        <v>0.51561132185585057</v>
      </c>
      <c r="J49" s="135">
        <v>0.36154070615698863</v>
      </c>
      <c r="K49" s="135">
        <v>0.18631456084038517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189</v>
      </c>
      <c r="D50" s="106">
        <v>803</v>
      </c>
      <c r="E50" s="106">
        <v>587</v>
      </c>
      <c r="F50" s="106">
        <v>278</v>
      </c>
      <c r="G50" s="121">
        <v>1579</v>
      </c>
      <c r="H50" s="130">
        <v>0.11969601013299556</v>
      </c>
      <c r="I50" s="130">
        <v>0.50854971500949964</v>
      </c>
      <c r="J50" s="130">
        <v>0.37175427485750473</v>
      </c>
      <c r="K50" s="130">
        <v>0.17606079797340088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181</v>
      </c>
      <c r="D51" s="108">
        <v>824</v>
      </c>
      <c r="E51" s="108">
        <v>709</v>
      </c>
      <c r="F51" s="108">
        <v>403</v>
      </c>
      <c r="G51" s="123">
        <v>1714</v>
      </c>
      <c r="H51" s="131">
        <v>0.10560093348891482</v>
      </c>
      <c r="I51" s="131">
        <v>0.48074679113185531</v>
      </c>
      <c r="J51" s="131">
        <v>0.41365227537922988</v>
      </c>
      <c r="K51" s="131">
        <v>0.23512252042007001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370</v>
      </c>
      <c r="D52" s="110">
        <v>1627</v>
      </c>
      <c r="E52" s="110">
        <v>1296</v>
      </c>
      <c r="F52" s="110">
        <v>681</v>
      </c>
      <c r="G52" s="125">
        <v>3293</v>
      </c>
      <c r="H52" s="132">
        <v>0.11235955056179775</v>
      </c>
      <c r="I52" s="132">
        <v>0.49407834801093226</v>
      </c>
      <c r="J52" s="132">
        <v>0.39356210142726994</v>
      </c>
      <c r="K52" s="132">
        <v>0.20680230792590343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126</v>
      </c>
      <c r="D53" s="106">
        <v>548</v>
      </c>
      <c r="E53" s="106">
        <v>360</v>
      </c>
      <c r="F53" s="106">
        <v>164</v>
      </c>
      <c r="G53" s="121">
        <v>1034</v>
      </c>
      <c r="H53" s="130">
        <v>0.1218568665377176</v>
      </c>
      <c r="I53" s="130">
        <v>0.52998065764023206</v>
      </c>
      <c r="J53" s="130">
        <v>0.34816247582205029</v>
      </c>
      <c r="K53" s="130">
        <v>0.15860735009671179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109</v>
      </c>
      <c r="D54" s="108">
        <v>584</v>
      </c>
      <c r="E54" s="108">
        <v>488</v>
      </c>
      <c r="F54" s="108">
        <v>279</v>
      </c>
      <c r="G54" s="123">
        <v>1181</v>
      </c>
      <c r="H54" s="131">
        <v>9.2294665537679926E-2</v>
      </c>
      <c r="I54" s="131">
        <v>0.49449618966977138</v>
      </c>
      <c r="J54" s="131">
        <v>0.41320914479254867</v>
      </c>
      <c r="K54" s="131">
        <v>0.23624047417442845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235</v>
      </c>
      <c r="D55" s="110">
        <v>1132</v>
      </c>
      <c r="E55" s="110">
        <v>848</v>
      </c>
      <c r="F55" s="110">
        <v>443</v>
      </c>
      <c r="G55" s="125">
        <v>2215</v>
      </c>
      <c r="H55" s="132">
        <v>0.10609480812641084</v>
      </c>
      <c r="I55" s="132">
        <v>0.51106094808126412</v>
      </c>
      <c r="J55" s="132">
        <v>0.38284424379232507</v>
      </c>
      <c r="K55" s="132">
        <v>0.2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130</v>
      </c>
      <c r="D56" s="106">
        <v>628</v>
      </c>
      <c r="E56" s="106">
        <v>376</v>
      </c>
      <c r="F56" s="106">
        <v>179</v>
      </c>
      <c r="G56" s="121">
        <v>1134</v>
      </c>
      <c r="H56" s="130">
        <v>0.1146384479717813</v>
      </c>
      <c r="I56" s="130">
        <v>0.55379188712522043</v>
      </c>
      <c r="J56" s="130">
        <v>0.33156966490299822</v>
      </c>
      <c r="K56" s="130">
        <v>0.15784832451499117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130</v>
      </c>
      <c r="D57" s="108">
        <v>579</v>
      </c>
      <c r="E57" s="108">
        <v>467</v>
      </c>
      <c r="F57" s="108">
        <v>274</v>
      </c>
      <c r="G57" s="123">
        <v>1176</v>
      </c>
      <c r="H57" s="131">
        <v>0.11054421768707483</v>
      </c>
      <c r="I57" s="131">
        <v>0.49234693877551022</v>
      </c>
      <c r="J57" s="131">
        <v>0.39710884353741499</v>
      </c>
      <c r="K57" s="131">
        <v>0.23299319727891157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260</v>
      </c>
      <c r="D58" s="110">
        <v>1207</v>
      </c>
      <c r="E58" s="110">
        <v>843</v>
      </c>
      <c r="F58" s="110">
        <v>453</v>
      </c>
      <c r="G58" s="125">
        <v>2310</v>
      </c>
      <c r="H58" s="132">
        <v>0.11255411255411256</v>
      </c>
      <c r="I58" s="132">
        <v>0.52251082251082248</v>
      </c>
      <c r="J58" s="132">
        <v>0.36493506493506495</v>
      </c>
      <c r="K58" s="132">
        <v>0.19610389610389611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73</v>
      </c>
      <c r="D59" s="106">
        <v>367</v>
      </c>
      <c r="E59" s="106">
        <v>266</v>
      </c>
      <c r="F59" s="106">
        <v>129</v>
      </c>
      <c r="G59" s="121">
        <v>706</v>
      </c>
      <c r="H59" s="130">
        <v>0.10339943342776203</v>
      </c>
      <c r="I59" s="130">
        <v>0.51983002832861192</v>
      </c>
      <c r="J59" s="130">
        <v>0.37677053824362605</v>
      </c>
      <c r="K59" s="130">
        <v>0.18271954674220964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57</v>
      </c>
      <c r="D60" s="108">
        <v>330</v>
      </c>
      <c r="E60" s="108">
        <v>315</v>
      </c>
      <c r="F60" s="108">
        <v>186</v>
      </c>
      <c r="G60" s="123">
        <v>702</v>
      </c>
      <c r="H60" s="131">
        <v>8.11965811965812E-2</v>
      </c>
      <c r="I60" s="131">
        <v>0.47008547008547008</v>
      </c>
      <c r="J60" s="131">
        <v>0.44871794871794873</v>
      </c>
      <c r="K60" s="131">
        <v>0.26495726495726496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130</v>
      </c>
      <c r="D61" s="110">
        <v>697</v>
      </c>
      <c r="E61" s="110">
        <v>581</v>
      </c>
      <c r="F61" s="110">
        <v>315</v>
      </c>
      <c r="G61" s="125">
        <v>1408</v>
      </c>
      <c r="H61" s="132">
        <v>9.2329545454545456E-2</v>
      </c>
      <c r="I61" s="132">
        <v>0.49502840909090912</v>
      </c>
      <c r="J61" s="132">
        <v>0.41264204545454547</v>
      </c>
      <c r="K61" s="132">
        <v>0.22372159090909091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518</v>
      </c>
      <c r="D62" s="114">
        <v>2346</v>
      </c>
      <c r="E62" s="114">
        <v>1589</v>
      </c>
      <c r="F62" s="114">
        <v>750</v>
      </c>
      <c r="G62" s="115">
        <v>4453</v>
      </c>
      <c r="H62" s="133">
        <v>0.11632607231080171</v>
      </c>
      <c r="I62" s="133">
        <v>0.52683584100606329</v>
      </c>
      <c r="J62" s="133">
        <v>0.35683808668313499</v>
      </c>
      <c r="K62" s="133">
        <v>0.16842578037278239</v>
      </c>
      <c r="L62" s="61">
        <v>1</v>
      </c>
    </row>
    <row r="63" spans="1:12" x14ac:dyDescent="0.15">
      <c r="A63" s="176"/>
      <c r="B63" s="52" t="s">
        <v>14</v>
      </c>
      <c r="C63" s="116">
        <v>477</v>
      </c>
      <c r="D63" s="116">
        <v>2317</v>
      </c>
      <c r="E63" s="116">
        <v>1979</v>
      </c>
      <c r="F63" s="116">
        <v>1142</v>
      </c>
      <c r="G63" s="117">
        <v>4773</v>
      </c>
      <c r="H63" s="134">
        <v>9.9937146448774355E-2</v>
      </c>
      <c r="I63" s="134">
        <v>0.48543892729939242</v>
      </c>
      <c r="J63" s="134">
        <v>0.41462392625183325</v>
      </c>
      <c r="K63" s="134">
        <v>0.23926251833228576</v>
      </c>
      <c r="L63" s="61">
        <v>1</v>
      </c>
    </row>
    <row r="64" spans="1:12" x14ac:dyDescent="0.15">
      <c r="A64" s="177"/>
      <c r="B64" s="53" t="s">
        <v>15</v>
      </c>
      <c r="C64" s="118">
        <v>995</v>
      </c>
      <c r="D64" s="118">
        <v>4663</v>
      </c>
      <c r="E64" s="118">
        <v>3568</v>
      </c>
      <c r="F64" s="118">
        <v>1892</v>
      </c>
      <c r="G64" s="119">
        <v>9226</v>
      </c>
      <c r="H64" s="135">
        <v>0.1078473878170388</v>
      </c>
      <c r="I64" s="135">
        <v>0.50541946672447435</v>
      </c>
      <c r="J64" s="135">
        <v>0.38673314545848686</v>
      </c>
      <c r="K64" s="135">
        <v>0.20507262085410796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184</v>
      </c>
      <c r="D65" s="126">
        <v>1054</v>
      </c>
      <c r="E65" s="126">
        <v>795</v>
      </c>
      <c r="F65" s="126">
        <v>348</v>
      </c>
      <c r="G65" s="147">
        <v>2033</v>
      </c>
      <c r="H65" s="133">
        <v>9.0506640432857846E-2</v>
      </c>
      <c r="I65" s="133">
        <v>0.51844564682734873</v>
      </c>
      <c r="J65" s="133">
        <v>0.39104771273979338</v>
      </c>
      <c r="K65" s="133">
        <v>0.17117560255779635</v>
      </c>
      <c r="L65" s="61">
        <v>1</v>
      </c>
    </row>
    <row r="66" spans="1:12" x14ac:dyDescent="0.15">
      <c r="A66" s="176"/>
      <c r="B66" s="52" t="s">
        <v>14</v>
      </c>
      <c r="C66" s="127">
        <v>165</v>
      </c>
      <c r="D66" s="127">
        <v>1102</v>
      </c>
      <c r="E66" s="127">
        <v>1136</v>
      </c>
      <c r="F66" s="127">
        <v>643</v>
      </c>
      <c r="G66" s="116">
        <v>2403</v>
      </c>
      <c r="H66" s="134">
        <v>6.8664169787765295E-2</v>
      </c>
      <c r="I66" s="134">
        <v>0.45859342488555971</v>
      </c>
      <c r="J66" s="134">
        <v>0.472742405326675</v>
      </c>
      <c r="K66" s="134">
        <v>0.26758218893050356</v>
      </c>
      <c r="L66" s="61">
        <v>1</v>
      </c>
    </row>
    <row r="67" spans="1:12" x14ac:dyDescent="0.15">
      <c r="A67" s="177"/>
      <c r="B67" s="53" t="s">
        <v>15</v>
      </c>
      <c r="C67" s="128">
        <v>349</v>
      </c>
      <c r="D67" s="128">
        <v>2156</v>
      </c>
      <c r="E67" s="128">
        <v>1931</v>
      </c>
      <c r="F67" s="128">
        <v>991</v>
      </c>
      <c r="G67" s="148">
        <v>4436</v>
      </c>
      <c r="H67" s="135">
        <v>7.8674481514878269E-2</v>
      </c>
      <c r="I67" s="135">
        <v>0.48602344454463481</v>
      </c>
      <c r="J67" s="135">
        <v>0.43530207394048692</v>
      </c>
      <c r="K67" s="135">
        <v>0.22339945897204688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8854</v>
      </c>
      <c r="D68" s="62">
        <f t="shared" ref="C68:F69" si="0">SUM(D23,D35,D38,D47,D62,D65)</f>
        <v>36664</v>
      </c>
      <c r="E68" s="62">
        <f t="shared" si="0"/>
        <v>17996</v>
      </c>
      <c r="F68" s="62">
        <f t="shared" si="0"/>
        <v>8662</v>
      </c>
      <c r="G68" s="62">
        <f>SUM(C68:E68)</f>
        <v>63514</v>
      </c>
      <c r="H68" s="63">
        <f t="shared" ref="H68:H70" si="1">C68/$G68</f>
        <v>0.13940233649274175</v>
      </c>
      <c r="I68" s="63">
        <f>D68/$G68</f>
        <v>0.57725855716849828</v>
      </c>
      <c r="J68" s="63">
        <f t="shared" ref="J68:K70" si="2">E68/$G68</f>
        <v>0.28333910633875997</v>
      </c>
      <c r="K68" s="63">
        <f t="shared" si="2"/>
        <v>0.13637938092389079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8269</v>
      </c>
      <c r="D69" s="58">
        <f t="shared" si="0"/>
        <v>36790</v>
      </c>
      <c r="E69" s="58">
        <f t="shared" si="0"/>
        <v>23888</v>
      </c>
      <c r="F69" s="58">
        <f t="shared" si="0"/>
        <v>13766</v>
      </c>
      <c r="G69" s="58">
        <f>SUM(C69:E69)</f>
        <v>68947</v>
      </c>
      <c r="H69" s="64">
        <f t="shared" si="1"/>
        <v>0.11993270193046833</v>
      </c>
      <c r="I69" s="64">
        <f>D69/$G69</f>
        <v>0.53359827113579994</v>
      </c>
      <c r="J69" s="64">
        <f t="shared" si="2"/>
        <v>0.34646902693373172</v>
      </c>
      <c r="K69" s="64">
        <f t="shared" si="2"/>
        <v>0.19966060887348253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17123</v>
      </c>
      <c r="D70" s="60">
        <f>SUM(D68:D69)</f>
        <v>73454</v>
      </c>
      <c r="E70" s="60">
        <f>SUM(E68:E69)</f>
        <v>41884</v>
      </c>
      <c r="F70" s="60">
        <f>SUM(F68:F69)</f>
        <v>22428</v>
      </c>
      <c r="G70" s="60">
        <f t="shared" ref="G70" si="4">SUM(C70:E70)</f>
        <v>132461</v>
      </c>
      <c r="H70" s="65">
        <f t="shared" si="1"/>
        <v>0.12926823744347393</v>
      </c>
      <c r="I70" s="65">
        <f>D70/$G70</f>
        <v>0.55453303236424301</v>
      </c>
      <c r="J70" s="65">
        <f t="shared" si="2"/>
        <v>0.31619873019228301</v>
      </c>
      <c r="K70" s="65">
        <f t="shared" si="2"/>
        <v>0.16931776145431485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&amp;R令和6年8月1日現在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691</v>
      </c>
      <c r="D2" s="106">
        <v>837</v>
      </c>
      <c r="E2" s="106">
        <v>955</v>
      </c>
      <c r="F2" s="106">
        <v>986</v>
      </c>
      <c r="G2" s="106">
        <v>807</v>
      </c>
      <c r="H2" s="106">
        <v>871</v>
      </c>
      <c r="I2" s="106">
        <v>868</v>
      </c>
      <c r="J2" s="106">
        <v>960</v>
      </c>
      <c r="K2" s="106">
        <v>1119</v>
      </c>
      <c r="L2" s="106">
        <v>1240</v>
      </c>
      <c r="M2" s="106">
        <v>1356</v>
      </c>
      <c r="N2" s="106">
        <v>1125</v>
      </c>
      <c r="O2" s="106">
        <v>1112</v>
      </c>
      <c r="P2" s="106">
        <v>1164</v>
      </c>
      <c r="Q2" s="106">
        <v>1171</v>
      </c>
      <c r="R2" s="106">
        <v>930</v>
      </c>
      <c r="S2" s="106">
        <v>614</v>
      </c>
      <c r="T2" s="106">
        <v>351</v>
      </c>
      <c r="U2" s="106">
        <v>175</v>
      </c>
      <c r="V2" s="106">
        <v>35</v>
      </c>
      <c r="W2" s="106">
        <v>2</v>
      </c>
      <c r="X2" s="115">
        <v>4442</v>
      </c>
      <c r="Y2" s="149">
        <v>17369</v>
      </c>
      <c r="Z2" s="131">
        <v>0.14295584086591054</v>
      </c>
      <c r="AA2" s="150">
        <v>0.60130116874892048</v>
      </c>
      <c r="AB2" s="150">
        <v>0.25574299038516896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603</v>
      </c>
      <c r="D3" s="108">
        <v>842</v>
      </c>
      <c r="E3" s="108">
        <v>872</v>
      </c>
      <c r="F3" s="108">
        <v>829</v>
      </c>
      <c r="G3" s="108">
        <v>733</v>
      </c>
      <c r="H3" s="108">
        <v>764</v>
      </c>
      <c r="I3" s="108">
        <v>833</v>
      </c>
      <c r="J3" s="108">
        <v>1046</v>
      </c>
      <c r="K3" s="108">
        <v>1198</v>
      </c>
      <c r="L3" s="108">
        <v>1274</v>
      </c>
      <c r="M3" s="108">
        <v>1439</v>
      </c>
      <c r="N3" s="108">
        <v>1306</v>
      </c>
      <c r="O3" s="108">
        <v>1322</v>
      </c>
      <c r="P3" s="108">
        <v>1237</v>
      </c>
      <c r="Q3" s="108">
        <v>1381</v>
      </c>
      <c r="R3" s="108">
        <v>1199</v>
      </c>
      <c r="S3" s="108">
        <v>979</v>
      </c>
      <c r="T3" s="108">
        <v>717</v>
      </c>
      <c r="U3" s="108">
        <v>480</v>
      </c>
      <c r="V3" s="108">
        <v>175</v>
      </c>
      <c r="W3" s="108">
        <v>41</v>
      </c>
      <c r="X3" s="117">
        <v>6209</v>
      </c>
      <c r="Y3" s="152">
        <v>19270</v>
      </c>
      <c r="Z3" s="131">
        <v>0.12023871302542813</v>
      </c>
      <c r="AA3" s="131">
        <v>0.55755059678256358</v>
      </c>
      <c r="AB3" s="131">
        <v>0.32221069019200832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1294</v>
      </c>
      <c r="D4" s="110">
        <v>1679</v>
      </c>
      <c r="E4" s="110">
        <v>1827</v>
      </c>
      <c r="F4" s="110">
        <v>1815</v>
      </c>
      <c r="G4" s="110">
        <v>1540</v>
      </c>
      <c r="H4" s="110">
        <v>1635</v>
      </c>
      <c r="I4" s="110">
        <v>1701</v>
      </c>
      <c r="J4" s="110">
        <v>2006</v>
      </c>
      <c r="K4" s="110">
        <v>2317</v>
      </c>
      <c r="L4" s="110">
        <v>2514</v>
      </c>
      <c r="M4" s="110">
        <v>2795</v>
      </c>
      <c r="N4" s="110">
        <v>2431</v>
      </c>
      <c r="O4" s="110">
        <v>2434</v>
      </c>
      <c r="P4" s="110">
        <v>2401</v>
      </c>
      <c r="Q4" s="110">
        <v>2552</v>
      </c>
      <c r="R4" s="110">
        <v>2129</v>
      </c>
      <c r="S4" s="110">
        <v>1593</v>
      </c>
      <c r="T4" s="110">
        <v>1068</v>
      </c>
      <c r="U4" s="110">
        <v>655</v>
      </c>
      <c r="V4" s="110">
        <v>210</v>
      </c>
      <c r="W4" s="110">
        <v>43</v>
      </c>
      <c r="X4" s="119">
        <v>10651</v>
      </c>
      <c r="Y4" s="154">
        <v>36639</v>
      </c>
      <c r="Z4" s="131">
        <v>0.13100794235650537</v>
      </c>
      <c r="AA4" s="131">
        <v>0.57829089221867414</v>
      </c>
      <c r="AB4" s="131">
        <v>0.29070116542482055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209</v>
      </c>
      <c r="D5" s="120">
        <v>226</v>
      </c>
      <c r="E5" s="120">
        <v>288</v>
      </c>
      <c r="F5" s="120">
        <v>296</v>
      </c>
      <c r="G5" s="120">
        <v>261</v>
      </c>
      <c r="H5" s="120">
        <v>253</v>
      </c>
      <c r="I5" s="120">
        <v>240</v>
      </c>
      <c r="J5" s="120">
        <v>263</v>
      </c>
      <c r="K5" s="120">
        <v>326</v>
      </c>
      <c r="L5" s="120">
        <v>320</v>
      </c>
      <c r="M5" s="120">
        <v>391</v>
      </c>
      <c r="N5" s="120">
        <v>295</v>
      </c>
      <c r="O5" s="120">
        <v>275</v>
      </c>
      <c r="P5" s="120">
        <v>272</v>
      </c>
      <c r="Q5" s="120">
        <v>288</v>
      </c>
      <c r="R5" s="120">
        <v>198</v>
      </c>
      <c r="S5" s="120">
        <v>135</v>
      </c>
      <c r="T5" s="120">
        <v>99</v>
      </c>
      <c r="U5" s="120">
        <v>29</v>
      </c>
      <c r="V5" s="120">
        <v>6</v>
      </c>
      <c r="W5" s="120">
        <v>1</v>
      </c>
      <c r="X5" s="114">
        <v>1028</v>
      </c>
      <c r="Y5" s="149">
        <v>4671</v>
      </c>
      <c r="Z5" s="150">
        <v>0.15478484264611433</v>
      </c>
      <c r="AA5" s="150">
        <v>0.62513380432455579</v>
      </c>
      <c r="AB5" s="150">
        <v>0.22008135302932991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207</v>
      </c>
      <c r="D6" s="122">
        <v>237</v>
      </c>
      <c r="E6" s="122">
        <v>296</v>
      </c>
      <c r="F6" s="122">
        <v>273</v>
      </c>
      <c r="G6" s="122">
        <v>216</v>
      </c>
      <c r="H6" s="122">
        <v>225</v>
      </c>
      <c r="I6" s="122">
        <v>217</v>
      </c>
      <c r="J6" s="122">
        <v>248</v>
      </c>
      <c r="K6" s="122">
        <v>307</v>
      </c>
      <c r="L6" s="122">
        <v>338</v>
      </c>
      <c r="M6" s="122">
        <v>390</v>
      </c>
      <c r="N6" s="122">
        <v>303</v>
      </c>
      <c r="O6" s="122">
        <v>297</v>
      </c>
      <c r="P6" s="122">
        <v>294</v>
      </c>
      <c r="Q6" s="122">
        <v>283</v>
      </c>
      <c r="R6" s="122">
        <v>307</v>
      </c>
      <c r="S6" s="122">
        <v>237</v>
      </c>
      <c r="T6" s="122">
        <v>147</v>
      </c>
      <c r="U6" s="122">
        <v>93</v>
      </c>
      <c r="V6" s="122">
        <v>26</v>
      </c>
      <c r="W6" s="122">
        <v>8</v>
      </c>
      <c r="X6" s="116">
        <v>1395</v>
      </c>
      <c r="Y6" s="152">
        <v>4949</v>
      </c>
      <c r="Z6" s="131">
        <v>0.14952515659729237</v>
      </c>
      <c r="AA6" s="131">
        <v>0.56859971711456858</v>
      </c>
      <c r="AB6" s="131">
        <v>0.28187512628813904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416</v>
      </c>
      <c r="D7" s="124">
        <v>463</v>
      </c>
      <c r="E7" s="124">
        <v>584</v>
      </c>
      <c r="F7" s="124">
        <v>569</v>
      </c>
      <c r="G7" s="124">
        <v>477</v>
      </c>
      <c r="H7" s="124">
        <v>478</v>
      </c>
      <c r="I7" s="124">
        <v>457</v>
      </c>
      <c r="J7" s="124">
        <v>511</v>
      </c>
      <c r="K7" s="124">
        <v>633</v>
      </c>
      <c r="L7" s="124">
        <v>658</v>
      </c>
      <c r="M7" s="124">
        <v>781</v>
      </c>
      <c r="N7" s="124">
        <v>598</v>
      </c>
      <c r="O7" s="124">
        <v>572</v>
      </c>
      <c r="P7" s="124">
        <v>566</v>
      </c>
      <c r="Q7" s="124">
        <v>571</v>
      </c>
      <c r="R7" s="124">
        <v>505</v>
      </c>
      <c r="S7" s="124">
        <v>372</v>
      </c>
      <c r="T7" s="124">
        <v>246</v>
      </c>
      <c r="U7" s="124">
        <v>122</v>
      </c>
      <c r="V7" s="124">
        <v>32</v>
      </c>
      <c r="W7" s="124">
        <v>9</v>
      </c>
      <c r="X7" s="118">
        <v>2423</v>
      </c>
      <c r="Y7" s="154">
        <v>9620</v>
      </c>
      <c r="Z7" s="131">
        <v>0.15207900207900207</v>
      </c>
      <c r="AA7" s="131">
        <v>0.596049896049896</v>
      </c>
      <c r="AB7" s="131">
        <v>0.25187110187110184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110</v>
      </c>
      <c r="D8" s="120">
        <v>119</v>
      </c>
      <c r="E8" s="120">
        <v>127</v>
      </c>
      <c r="F8" s="120">
        <v>112</v>
      </c>
      <c r="G8" s="120">
        <v>120</v>
      </c>
      <c r="H8" s="120">
        <v>139</v>
      </c>
      <c r="I8" s="120">
        <v>134</v>
      </c>
      <c r="J8" s="120">
        <v>138</v>
      </c>
      <c r="K8" s="120">
        <v>179</v>
      </c>
      <c r="L8" s="120">
        <v>190</v>
      </c>
      <c r="M8" s="120">
        <v>187</v>
      </c>
      <c r="N8" s="120">
        <v>152</v>
      </c>
      <c r="O8" s="120">
        <v>183</v>
      </c>
      <c r="P8" s="120">
        <v>178</v>
      </c>
      <c r="Q8" s="120">
        <v>220</v>
      </c>
      <c r="R8" s="120">
        <v>183</v>
      </c>
      <c r="S8" s="120">
        <v>110</v>
      </c>
      <c r="T8" s="120">
        <v>53</v>
      </c>
      <c r="U8" s="120">
        <v>29</v>
      </c>
      <c r="V8" s="120">
        <v>6</v>
      </c>
      <c r="W8" s="120">
        <v>0</v>
      </c>
      <c r="X8" s="114">
        <v>779</v>
      </c>
      <c r="Y8" s="149">
        <v>2669</v>
      </c>
      <c r="Z8" s="150">
        <v>0.13338328962158111</v>
      </c>
      <c r="AA8" s="150">
        <v>0.57474709629074561</v>
      </c>
      <c r="AB8" s="150">
        <v>0.29186961408767331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108</v>
      </c>
      <c r="D9" s="122">
        <v>121</v>
      </c>
      <c r="E9" s="122">
        <v>124</v>
      </c>
      <c r="F9" s="122">
        <v>97</v>
      </c>
      <c r="G9" s="122">
        <v>113</v>
      </c>
      <c r="H9" s="122">
        <v>121</v>
      </c>
      <c r="I9" s="122">
        <v>116</v>
      </c>
      <c r="J9" s="122">
        <v>141</v>
      </c>
      <c r="K9" s="122">
        <v>174</v>
      </c>
      <c r="L9" s="122">
        <v>198</v>
      </c>
      <c r="M9" s="122">
        <v>166</v>
      </c>
      <c r="N9" s="122">
        <v>186</v>
      </c>
      <c r="O9" s="122">
        <v>177</v>
      </c>
      <c r="P9" s="122">
        <v>194</v>
      </c>
      <c r="Q9" s="122">
        <v>256</v>
      </c>
      <c r="R9" s="122">
        <v>194</v>
      </c>
      <c r="S9" s="122">
        <v>141</v>
      </c>
      <c r="T9" s="122">
        <v>116</v>
      </c>
      <c r="U9" s="122">
        <v>83</v>
      </c>
      <c r="V9" s="122">
        <v>28</v>
      </c>
      <c r="W9" s="122">
        <v>5</v>
      </c>
      <c r="X9" s="116">
        <v>1017</v>
      </c>
      <c r="Y9" s="152">
        <v>2859</v>
      </c>
      <c r="Z9" s="131">
        <v>0.12346974466596712</v>
      </c>
      <c r="AA9" s="131">
        <v>0.5208114725428471</v>
      </c>
      <c r="AB9" s="131">
        <v>0.35571878279118574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218</v>
      </c>
      <c r="D10" s="124">
        <v>240</v>
      </c>
      <c r="E10" s="124">
        <v>251</v>
      </c>
      <c r="F10" s="124">
        <v>209</v>
      </c>
      <c r="G10" s="124">
        <v>233</v>
      </c>
      <c r="H10" s="124">
        <v>260</v>
      </c>
      <c r="I10" s="124">
        <v>250</v>
      </c>
      <c r="J10" s="124">
        <v>279</v>
      </c>
      <c r="K10" s="124">
        <v>353</v>
      </c>
      <c r="L10" s="124">
        <v>388</v>
      </c>
      <c r="M10" s="124">
        <v>353</v>
      </c>
      <c r="N10" s="124">
        <v>338</v>
      </c>
      <c r="O10" s="124">
        <v>360</v>
      </c>
      <c r="P10" s="124">
        <v>372</v>
      </c>
      <c r="Q10" s="124">
        <v>476</v>
      </c>
      <c r="R10" s="124">
        <v>377</v>
      </c>
      <c r="S10" s="124">
        <v>251</v>
      </c>
      <c r="T10" s="124">
        <v>169</v>
      </c>
      <c r="U10" s="124">
        <v>112</v>
      </c>
      <c r="V10" s="124">
        <v>34</v>
      </c>
      <c r="W10" s="124">
        <v>5</v>
      </c>
      <c r="X10" s="118">
        <v>1796</v>
      </c>
      <c r="Y10" s="154">
        <v>5528</v>
      </c>
      <c r="Z10" s="131">
        <v>0.12825615050651229</v>
      </c>
      <c r="AA10" s="131">
        <v>0.54685238784370482</v>
      </c>
      <c r="AB10" s="131">
        <v>0.32489146164978294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31</v>
      </c>
      <c r="D11" s="120">
        <v>44</v>
      </c>
      <c r="E11" s="120">
        <v>75</v>
      </c>
      <c r="F11" s="120">
        <v>63</v>
      </c>
      <c r="G11" s="120">
        <v>68</v>
      </c>
      <c r="H11" s="120">
        <v>47</v>
      </c>
      <c r="I11" s="120">
        <v>49</v>
      </c>
      <c r="J11" s="120">
        <v>72</v>
      </c>
      <c r="K11" s="120">
        <v>116</v>
      </c>
      <c r="L11" s="120">
        <v>72</v>
      </c>
      <c r="M11" s="120">
        <v>129</v>
      </c>
      <c r="N11" s="120">
        <v>156</v>
      </c>
      <c r="O11" s="120">
        <v>138</v>
      </c>
      <c r="P11" s="120">
        <v>163</v>
      </c>
      <c r="Q11" s="120">
        <v>183</v>
      </c>
      <c r="R11" s="120">
        <v>140</v>
      </c>
      <c r="S11" s="120">
        <v>78</v>
      </c>
      <c r="T11" s="120">
        <v>74</v>
      </c>
      <c r="U11" s="120">
        <v>26</v>
      </c>
      <c r="V11" s="120">
        <v>12</v>
      </c>
      <c r="W11" s="120">
        <v>3</v>
      </c>
      <c r="X11" s="114">
        <v>679</v>
      </c>
      <c r="Y11" s="149">
        <v>1739</v>
      </c>
      <c r="Z11" s="150">
        <v>8.6256469235192645E-2</v>
      </c>
      <c r="AA11" s="150">
        <v>0.52328924669350196</v>
      </c>
      <c r="AB11" s="150">
        <v>0.39045428407130534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24</v>
      </c>
      <c r="D12" s="122">
        <v>60</v>
      </c>
      <c r="E12" s="122">
        <v>81</v>
      </c>
      <c r="F12" s="122">
        <v>71</v>
      </c>
      <c r="G12" s="122">
        <v>62</v>
      </c>
      <c r="H12" s="122">
        <v>45</v>
      </c>
      <c r="I12" s="122">
        <v>64</v>
      </c>
      <c r="J12" s="122">
        <v>55</v>
      </c>
      <c r="K12" s="122">
        <v>72</v>
      </c>
      <c r="L12" s="122">
        <v>107</v>
      </c>
      <c r="M12" s="122">
        <v>126</v>
      </c>
      <c r="N12" s="122">
        <v>156</v>
      </c>
      <c r="O12" s="122">
        <v>139</v>
      </c>
      <c r="P12" s="122">
        <v>152</v>
      </c>
      <c r="Q12" s="122">
        <v>175</v>
      </c>
      <c r="R12" s="122">
        <v>158</v>
      </c>
      <c r="S12" s="122">
        <v>148</v>
      </c>
      <c r="T12" s="122">
        <v>130</v>
      </c>
      <c r="U12" s="122">
        <v>83</v>
      </c>
      <c r="V12" s="122">
        <v>41</v>
      </c>
      <c r="W12" s="122">
        <v>9</v>
      </c>
      <c r="X12" s="116">
        <v>896</v>
      </c>
      <c r="Y12" s="152">
        <v>1958</v>
      </c>
      <c r="Z12" s="131">
        <v>8.4269662921348312E-2</v>
      </c>
      <c r="AA12" s="131">
        <v>0.45812053115423901</v>
      </c>
      <c r="AB12" s="131">
        <v>0.45760980592441269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55</v>
      </c>
      <c r="D13" s="124">
        <v>104</v>
      </c>
      <c r="E13" s="124">
        <v>156</v>
      </c>
      <c r="F13" s="124">
        <v>134</v>
      </c>
      <c r="G13" s="124">
        <v>130</v>
      </c>
      <c r="H13" s="124">
        <v>92</v>
      </c>
      <c r="I13" s="124">
        <v>113</v>
      </c>
      <c r="J13" s="124">
        <v>127</v>
      </c>
      <c r="K13" s="124">
        <v>188</v>
      </c>
      <c r="L13" s="124">
        <v>179</v>
      </c>
      <c r="M13" s="124">
        <v>255</v>
      </c>
      <c r="N13" s="124">
        <v>312</v>
      </c>
      <c r="O13" s="124">
        <v>277</v>
      </c>
      <c r="P13" s="124">
        <v>315</v>
      </c>
      <c r="Q13" s="124">
        <v>358</v>
      </c>
      <c r="R13" s="124">
        <v>298</v>
      </c>
      <c r="S13" s="124">
        <v>226</v>
      </c>
      <c r="T13" s="124">
        <v>204</v>
      </c>
      <c r="U13" s="124">
        <v>109</v>
      </c>
      <c r="V13" s="124">
        <v>53</v>
      </c>
      <c r="W13" s="124">
        <v>12</v>
      </c>
      <c r="X13" s="118">
        <v>1575</v>
      </c>
      <c r="Y13" s="154">
        <v>3697</v>
      </c>
      <c r="Z13" s="131">
        <v>8.520421963754396E-2</v>
      </c>
      <c r="AA13" s="131">
        <v>0.4887746821747363</v>
      </c>
      <c r="AB13" s="131">
        <v>0.42602109818771977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581</v>
      </c>
      <c r="D14" s="106">
        <v>774</v>
      </c>
      <c r="E14" s="106">
        <v>875</v>
      </c>
      <c r="F14" s="106">
        <v>848</v>
      </c>
      <c r="G14" s="106">
        <v>752</v>
      </c>
      <c r="H14" s="106">
        <v>686</v>
      </c>
      <c r="I14" s="106">
        <v>718</v>
      </c>
      <c r="J14" s="106">
        <v>806</v>
      </c>
      <c r="K14" s="106">
        <v>918</v>
      </c>
      <c r="L14" s="106">
        <v>1022</v>
      </c>
      <c r="M14" s="106">
        <v>1052</v>
      </c>
      <c r="N14" s="106">
        <v>853</v>
      </c>
      <c r="O14" s="106">
        <v>756</v>
      </c>
      <c r="P14" s="106">
        <v>748</v>
      </c>
      <c r="Q14" s="106">
        <v>753</v>
      </c>
      <c r="R14" s="106">
        <v>695</v>
      </c>
      <c r="S14" s="106">
        <v>559</v>
      </c>
      <c r="T14" s="106">
        <v>363</v>
      </c>
      <c r="U14" s="106">
        <v>124</v>
      </c>
      <c r="V14" s="106">
        <v>26</v>
      </c>
      <c r="W14" s="106">
        <v>1</v>
      </c>
      <c r="X14" s="114">
        <v>3269</v>
      </c>
      <c r="Y14" s="149">
        <v>13910</v>
      </c>
      <c r="Z14" s="150">
        <v>0.16031631919482386</v>
      </c>
      <c r="AA14" s="150">
        <v>0.60467289719626172</v>
      </c>
      <c r="AB14" s="150">
        <v>0.23501078360891445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499</v>
      </c>
      <c r="D15" s="108">
        <v>717</v>
      </c>
      <c r="E15" s="108">
        <v>802</v>
      </c>
      <c r="F15" s="108">
        <v>792</v>
      </c>
      <c r="G15" s="108">
        <v>598</v>
      </c>
      <c r="H15" s="108">
        <v>529</v>
      </c>
      <c r="I15" s="108">
        <v>601</v>
      </c>
      <c r="J15" s="108">
        <v>786</v>
      </c>
      <c r="K15" s="108">
        <v>953</v>
      </c>
      <c r="L15" s="108">
        <v>1080</v>
      </c>
      <c r="M15" s="108">
        <v>1117</v>
      </c>
      <c r="N15" s="108">
        <v>924</v>
      </c>
      <c r="O15" s="108">
        <v>915</v>
      </c>
      <c r="P15" s="108">
        <v>825</v>
      </c>
      <c r="Q15" s="108">
        <v>953</v>
      </c>
      <c r="R15" s="108">
        <v>896</v>
      </c>
      <c r="S15" s="108">
        <v>769</v>
      </c>
      <c r="T15" s="108">
        <v>518</v>
      </c>
      <c r="U15" s="108">
        <v>231</v>
      </c>
      <c r="V15" s="108">
        <v>86</v>
      </c>
      <c r="W15" s="108">
        <v>10</v>
      </c>
      <c r="X15" s="116">
        <v>4288</v>
      </c>
      <c r="Y15" s="152">
        <v>14601</v>
      </c>
      <c r="Z15" s="131">
        <v>0.13820971166358467</v>
      </c>
      <c r="AA15" s="131">
        <v>0.56811177316622152</v>
      </c>
      <c r="AB15" s="131">
        <v>0.29367851517019383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1080</v>
      </c>
      <c r="D16" s="110">
        <v>1491</v>
      </c>
      <c r="E16" s="110">
        <v>1677</v>
      </c>
      <c r="F16" s="110">
        <v>1640</v>
      </c>
      <c r="G16" s="110">
        <v>1350</v>
      </c>
      <c r="H16" s="110">
        <v>1215</v>
      </c>
      <c r="I16" s="110">
        <v>1319</v>
      </c>
      <c r="J16" s="110">
        <v>1592</v>
      </c>
      <c r="K16" s="110">
        <v>1871</v>
      </c>
      <c r="L16" s="110">
        <v>2102</v>
      </c>
      <c r="M16" s="110">
        <v>2169</v>
      </c>
      <c r="N16" s="110">
        <v>1777</v>
      </c>
      <c r="O16" s="110">
        <v>1671</v>
      </c>
      <c r="P16" s="110">
        <v>1573</v>
      </c>
      <c r="Q16" s="110">
        <v>1706</v>
      </c>
      <c r="R16" s="110">
        <v>1591</v>
      </c>
      <c r="S16" s="110">
        <v>1328</v>
      </c>
      <c r="T16" s="110">
        <v>881</v>
      </c>
      <c r="U16" s="110">
        <v>355</v>
      </c>
      <c r="V16" s="110">
        <v>112</v>
      </c>
      <c r="W16" s="110">
        <v>11</v>
      </c>
      <c r="X16" s="118">
        <v>7557</v>
      </c>
      <c r="Y16" s="154">
        <v>28511</v>
      </c>
      <c r="Z16" s="131">
        <v>0.14899512468871665</v>
      </c>
      <c r="AA16" s="131">
        <v>0.5859492827329803</v>
      </c>
      <c r="AB16" s="131">
        <v>0.26505559257830313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24</v>
      </c>
      <c r="D17" s="120">
        <v>24</v>
      </c>
      <c r="E17" s="120">
        <v>32</v>
      </c>
      <c r="F17" s="120">
        <v>20</v>
      </c>
      <c r="G17" s="120">
        <v>36</v>
      </c>
      <c r="H17" s="120">
        <v>29</v>
      </c>
      <c r="I17" s="120">
        <v>26</v>
      </c>
      <c r="J17" s="120">
        <v>32</v>
      </c>
      <c r="K17" s="120">
        <v>41</v>
      </c>
      <c r="L17" s="120">
        <v>49</v>
      </c>
      <c r="M17" s="120">
        <v>79</v>
      </c>
      <c r="N17" s="120">
        <v>70</v>
      </c>
      <c r="O17" s="120">
        <v>97</v>
      </c>
      <c r="P17" s="120">
        <v>87</v>
      </c>
      <c r="Q17" s="120">
        <v>99</v>
      </c>
      <c r="R17" s="120">
        <v>65</v>
      </c>
      <c r="S17" s="120">
        <v>42</v>
      </c>
      <c r="T17" s="120">
        <v>36</v>
      </c>
      <c r="U17" s="120">
        <v>20</v>
      </c>
      <c r="V17" s="120">
        <v>1</v>
      </c>
      <c r="W17" s="120">
        <v>0</v>
      </c>
      <c r="X17" s="114">
        <v>350</v>
      </c>
      <c r="Y17" s="149">
        <v>909</v>
      </c>
      <c r="Z17" s="150">
        <v>8.8008800880088014E-2</v>
      </c>
      <c r="AA17" s="150">
        <v>0.52695269526952693</v>
      </c>
      <c r="AB17" s="150">
        <v>0.38503850385038502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31</v>
      </c>
      <c r="E18" s="122">
        <v>29</v>
      </c>
      <c r="F18" s="122">
        <v>28</v>
      </c>
      <c r="G18" s="122">
        <v>24</v>
      </c>
      <c r="H18" s="122">
        <v>24</v>
      </c>
      <c r="I18" s="122">
        <v>33</v>
      </c>
      <c r="J18" s="122">
        <v>42</v>
      </c>
      <c r="K18" s="122">
        <v>33</v>
      </c>
      <c r="L18" s="122">
        <v>44</v>
      </c>
      <c r="M18" s="122">
        <v>57</v>
      </c>
      <c r="N18" s="122">
        <v>85</v>
      </c>
      <c r="O18" s="122">
        <v>70</v>
      </c>
      <c r="P18" s="122">
        <v>81</v>
      </c>
      <c r="Q18" s="122">
        <v>100</v>
      </c>
      <c r="R18" s="122">
        <v>84</v>
      </c>
      <c r="S18" s="122">
        <v>77</v>
      </c>
      <c r="T18" s="122">
        <v>70</v>
      </c>
      <c r="U18" s="122">
        <v>42</v>
      </c>
      <c r="V18" s="122">
        <v>11</v>
      </c>
      <c r="W18" s="122">
        <v>3</v>
      </c>
      <c r="X18" s="116">
        <v>468</v>
      </c>
      <c r="Y18" s="152">
        <v>982</v>
      </c>
      <c r="Z18" s="131">
        <v>7.5356415478615074E-2</v>
      </c>
      <c r="AA18" s="131">
        <v>0.44806517311608962</v>
      </c>
      <c r="AB18" s="131">
        <v>0.47657841140529533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38</v>
      </c>
      <c r="D19" s="124">
        <v>55</v>
      </c>
      <c r="E19" s="124">
        <v>61</v>
      </c>
      <c r="F19" s="124">
        <v>48</v>
      </c>
      <c r="G19" s="124">
        <v>60</v>
      </c>
      <c r="H19" s="124">
        <v>53</v>
      </c>
      <c r="I19" s="124">
        <v>59</v>
      </c>
      <c r="J19" s="124">
        <v>74</v>
      </c>
      <c r="K19" s="124">
        <v>74</v>
      </c>
      <c r="L19" s="124">
        <v>93</v>
      </c>
      <c r="M19" s="124">
        <v>136</v>
      </c>
      <c r="N19" s="124">
        <v>155</v>
      </c>
      <c r="O19" s="124">
        <v>167</v>
      </c>
      <c r="P19" s="124">
        <v>168</v>
      </c>
      <c r="Q19" s="124">
        <v>199</v>
      </c>
      <c r="R19" s="124">
        <v>149</v>
      </c>
      <c r="S19" s="124">
        <v>119</v>
      </c>
      <c r="T19" s="124">
        <v>106</v>
      </c>
      <c r="U19" s="124">
        <v>62</v>
      </c>
      <c r="V19" s="124">
        <v>12</v>
      </c>
      <c r="W19" s="124">
        <v>3</v>
      </c>
      <c r="X19" s="118">
        <v>818</v>
      </c>
      <c r="Y19" s="154">
        <v>1891</v>
      </c>
      <c r="Z19" s="131">
        <v>8.1438392384981489E-2</v>
      </c>
      <c r="AA19" s="131">
        <v>0.48598625066102591</v>
      </c>
      <c r="AB19" s="131">
        <v>0.43257535695399257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101</v>
      </c>
      <c r="D20" s="120">
        <v>104</v>
      </c>
      <c r="E20" s="120">
        <v>109</v>
      </c>
      <c r="F20" s="120">
        <v>77</v>
      </c>
      <c r="G20" s="120">
        <v>73</v>
      </c>
      <c r="H20" s="120">
        <v>91</v>
      </c>
      <c r="I20" s="120">
        <v>116</v>
      </c>
      <c r="J20" s="120">
        <v>129</v>
      </c>
      <c r="K20" s="120">
        <v>134</v>
      </c>
      <c r="L20" s="120">
        <v>165</v>
      </c>
      <c r="M20" s="120">
        <v>147</v>
      </c>
      <c r="N20" s="120">
        <v>145</v>
      </c>
      <c r="O20" s="120">
        <v>194</v>
      </c>
      <c r="P20" s="120">
        <v>217</v>
      </c>
      <c r="Q20" s="120">
        <v>260</v>
      </c>
      <c r="R20" s="120">
        <v>172</v>
      </c>
      <c r="S20" s="120">
        <v>108</v>
      </c>
      <c r="T20" s="120">
        <v>73</v>
      </c>
      <c r="U20" s="120">
        <v>34</v>
      </c>
      <c r="V20" s="120">
        <v>9</v>
      </c>
      <c r="W20" s="120">
        <v>0</v>
      </c>
      <c r="X20" s="114">
        <v>873</v>
      </c>
      <c r="Y20" s="149">
        <v>2458</v>
      </c>
      <c r="Z20" s="150">
        <v>0.12774613506916191</v>
      </c>
      <c r="AA20" s="150">
        <v>0.5170870626525631</v>
      </c>
      <c r="AB20" s="150">
        <v>0.35516680227827502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84</v>
      </c>
      <c r="D21" s="122">
        <v>90</v>
      </c>
      <c r="E21" s="122">
        <v>95</v>
      </c>
      <c r="F21" s="122">
        <v>101</v>
      </c>
      <c r="G21" s="122">
        <v>76</v>
      </c>
      <c r="H21" s="122">
        <v>89</v>
      </c>
      <c r="I21" s="122">
        <v>106</v>
      </c>
      <c r="J21" s="122">
        <v>123</v>
      </c>
      <c r="K21" s="122">
        <v>139</v>
      </c>
      <c r="L21" s="122">
        <v>129</v>
      </c>
      <c r="M21" s="122">
        <v>169</v>
      </c>
      <c r="N21" s="122">
        <v>169</v>
      </c>
      <c r="O21" s="122">
        <v>214</v>
      </c>
      <c r="P21" s="122">
        <v>198</v>
      </c>
      <c r="Q21" s="122">
        <v>244</v>
      </c>
      <c r="R21" s="122">
        <v>202</v>
      </c>
      <c r="S21" s="122">
        <v>171</v>
      </c>
      <c r="T21" s="122">
        <v>137</v>
      </c>
      <c r="U21" s="122">
        <v>90</v>
      </c>
      <c r="V21" s="122">
        <v>37</v>
      </c>
      <c r="W21" s="122">
        <v>7</v>
      </c>
      <c r="X21" s="116">
        <v>1086</v>
      </c>
      <c r="Y21" s="152">
        <v>2670</v>
      </c>
      <c r="Z21" s="131">
        <v>0.10074906367041199</v>
      </c>
      <c r="AA21" s="131">
        <v>0.49250936329588013</v>
      </c>
      <c r="AB21" s="131">
        <v>0.40674157303370789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185</v>
      </c>
      <c r="D22" s="124">
        <v>194</v>
      </c>
      <c r="E22" s="124">
        <v>204</v>
      </c>
      <c r="F22" s="124">
        <v>178</v>
      </c>
      <c r="G22" s="124">
        <v>149</v>
      </c>
      <c r="H22" s="124">
        <v>180</v>
      </c>
      <c r="I22" s="124">
        <v>222</v>
      </c>
      <c r="J22" s="124">
        <v>252</v>
      </c>
      <c r="K22" s="124">
        <v>273</v>
      </c>
      <c r="L22" s="124">
        <v>294</v>
      </c>
      <c r="M22" s="124">
        <v>316</v>
      </c>
      <c r="N22" s="124">
        <v>314</v>
      </c>
      <c r="O22" s="124">
        <v>408</v>
      </c>
      <c r="P22" s="124">
        <v>415</v>
      </c>
      <c r="Q22" s="124">
        <v>504</v>
      </c>
      <c r="R22" s="124">
        <v>374</v>
      </c>
      <c r="S22" s="124">
        <v>279</v>
      </c>
      <c r="T22" s="124">
        <v>210</v>
      </c>
      <c r="U22" s="124">
        <v>124</v>
      </c>
      <c r="V22" s="124">
        <v>46</v>
      </c>
      <c r="W22" s="124">
        <v>7</v>
      </c>
      <c r="X22" s="118">
        <v>1959</v>
      </c>
      <c r="Y22" s="154">
        <v>5128</v>
      </c>
      <c r="Z22" s="131">
        <v>0.11368954758190328</v>
      </c>
      <c r="AA22" s="131">
        <v>0.50429017160686429</v>
      </c>
      <c r="AB22" s="131">
        <v>0.38202028081123246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1747</v>
      </c>
      <c r="D23" s="114">
        <v>2128</v>
      </c>
      <c r="E23" s="114">
        <v>2461</v>
      </c>
      <c r="F23" s="114">
        <v>2402</v>
      </c>
      <c r="G23" s="114">
        <v>2117</v>
      </c>
      <c r="H23" s="114">
        <v>2116</v>
      </c>
      <c r="I23" s="114">
        <v>2151</v>
      </c>
      <c r="J23" s="114">
        <v>2400</v>
      </c>
      <c r="K23" s="114">
        <v>2833</v>
      </c>
      <c r="L23" s="114">
        <v>3058</v>
      </c>
      <c r="M23" s="114">
        <v>3341</v>
      </c>
      <c r="N23" s="114">
        <v>2796</v>
      </c>
      <c r="O23" s="114">
        <v>2755</v>
      </c>
      <c r="P23" s="114">
        <v>2829</v>
      </c>
      <c r="Q23" s="114">
        <v>2974</v>
      </c>
      <c r="R23" s="114">
        <v>2383</v>
      </c>
      <c r="S23" s="114">
        <v>1646</v>
      </c>
      <c r="T23" s="114">
        <v>1049</v>
      </c>
      <c r="U23" s="114">
        <v>437</v>
      </c>
      <c r="V23" s="114">
        <v>95</v>
      </c>
      <c r="W23" s="114">
        <v>7</v>
      </c>
      <c r="X23" s="114">
        <v>11420</v>
      </c>
      <c r="Y23" s="114">
        <v>43725</v>
      </c>
      <c r="Z23" s="156">
        <v>0.1449056603773585</v>
      </c>
      <c r="AA23" s="156">
        <v>0.59391652372784454</v>
      </c>
      <c r="AB23" s="156">
        <v>0.26117781589479705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1539</v>
      </c>
      <c r="D24" s="116">
        <v>2098</v>
      </c>
      <c r="E24" s="116">
        <v>2299</v>
      </c>
      <c r="F24" s="116">
        <v>2191</v>
      </c>
      <c r="G24" s="116">
        <v>1822</v>
      </c>
      <c r="H24" s="116">
        <v>1797</v>
      </c>
      <c r="I24" s="116">
        <v>1970</v>
      </c>
      <c r="J24" s="116">
        <v>2441</v>
      </c>
      <c r="K24" s="116">
        <v>2876</v>
      </c>
      <c r="L24" s="116">
        <v>3170</v>
      </c>
      <c r="M24" s="116">
        <v>3464</v>
      </c>
      <c r="N24" s="116">
        <v>3129</v>
      </c>
      <c r="O24" s="116">
        <v>3134</v>
      </c>
      <c r="P24" s="116">
        <v>2981</v>
      </c>
      <c r="Q24" s="116">
        <v>3392</v>
      </c>
      <c r="R24" s="116">
        <v>3040</v>
      </c>
      <c r="S24" s="116">
        <v>2522</v>
      </c>
      <c r="T24" s="116">
        <v>1835</v>
      </c>
      <c r="U24" s="116">
        <v>1102</v>
      </c>
      <c r="V24" s="116">
        <v>404</v>
      </c>
      <c r="W24" s="116">
        <v>83</v>
      </c>
      <c r="X24" s="116">
        <v>15359</v>
      </c>
      <c r="Y24" s="116">
        <v>47289</v>
      </c>
      <c r="Z24" s="157">
        <v>0.12552602085051492</v>
      </c>
      <c r="AA24" s="157">
        <v>0.54968385882551962</v>
      </c>
      <c r="AB24" s="157">
        <v>0.32479012032396543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3286</v>
      </c>
      <c r="D25" s="118">
        <v>4226</v>
      </c>
      <c r="E25" s="118">
        <v>4760</v>
      </c>
      <c r="F25" s="118">
        <v>4593</v>
      </c>
      <c r="G25" s="118">
        <v>3939</v>
      </c>
      <c r="H25" s="118">
        <v>3913</v>
      </c>
      <c r="I25" s="118">
        <v>4121</v>
      </c>
      <c r="J25" s="118">
        <v>4841</v>
      </c>
      <c r="K25" s="118">
        <v>5709</v>
      </c>
      <c r="L25" s="118">
        <v>6228</v>
      </c>
      <c r="M25" s="118">
        <v>6805</v>
      </c>
      <c r="N25" s="118">
        <v>5925</v>
      </c>
      <c r="O25" s="118">
        <v>5889</v>
      </c>
      <c r="P25" s="118">
        <v>5810</v>
      </c>
      <c r="Q25" s="118">
        <v>6366</v>
      </c>
      <c r="R25" s="118">
        <v>5423</v>
      </c>
      <c r="S25" s="118">
        <v>4168</v>
      </c>
      <c r="T25" s="118">
        <v>2884</v>
      </c>
      <c r="U25" s="118">
        <v>1539</v>
      </c>
      <c r="V25" s="118">
        <v>499</v>
      </c>
      <c r="W25" s="118">
        <v>90</v>
      </c>
      <c r="X25" s="118">
        <v>26779</v>
      </c>
      <c r="Y25" s="118">
        <v>91014</v>
      </c>
      <c r="Z25" s="158">
        <v>0.13483639879578965</v>
      </c>
      <c r="AA25" s="158">
        <v>0.57093414200013182</v>
      </c>
      <c r="AB25" s="158">
        <v>0.2942294592040785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328</v>
      </c>
      <c r="D26" s="120">
        <v>341</v>
      </c>
      <c r="E26" s="120">
        <v>318</v>
      </c>
      <c r="F26" s="120">
        <v>324</v>
      </c>
      <c r="G26" s="120">
        <v>325</v>
      </c>
      <c r="H26" s="120">
        <v>337</v>
      </c>
      <c r="I26" s="120">
        <v>388</v>
      </c>
      <c r="J26" s="120">
        <v>396</v>
      </c>
      <c r="K26" s="120">
        <v>402</v>
      </c>
      <c r="L26" s="120">
        <v>464</v>
      </c>
      <c r="M26" s="120">
        <v>428</v>
      </c>
      <c r="N26" s="120">
        <v>373</v>
      </c>
      <c r="O26" s="120">
        <v>356</v>
      </c>
      <c r="P26" s="120">
        <v>412</v>
      </c>
      <c r="Q26" s="120">
        <v>572</v>
      </c>
      <c r="R26" s="120">
        <v>495</v>
      </c>
      <c r="S26" s="120">
        <v>255</v>
      </c>
      <c r="T26" s="120">
        <v>122</v>
      </c>
      <c r="U26" s="120">
        <v>48</v>
      </c>
      <c r="V26" s="120">
        <v>12</v>
      </c>
      <c r="W26" s="120">
        <v>2</v>
      </c>
      <c r="X26" s="114">
        <v>1918</v>
      </c>
      <c r="Y26" s="149">
        <v>6698</v>
      </c>
      <c r="Z26" s="150">
        <v>0.14735742012541056</v>
      </c>
      <c r="AA26" s="150">
        <v>0.56628844431173486</v>
      </c>
      <c r="AB26" s="150">
        <v>0.28635413556285461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332</v>
      </c>
      <c r="D27" s="122">
        <v>312</v>
      </c>
      <c r="E27" s="122">
        <v>286</v>
      </c>
      <c r="F27" s="122">
        <v>264</v>
      </c>
      <c r="G27" s="122">
        <v>284</v>
      </c>
      <c r="H27" s="122">
        <v>308</v>
      </c>
      <c r="I27" s="122">
        <v>387</v>
      </c>
      <c r="J27" s="122">
        <v>404</v>
      </c>
      <c r="K27" s="122">
        <v>434</v>
      </c>
      <c r="L27" s="122">
        <v>475</v>
      </c>
      <c r="M27" s="122">
        <v>466</v>
      </c>
      <c r="N27" s="122">
        <v>415</v>
      </c>
      <c r="O27" s="122">
        <v>370</v>
      </c>
      <c r="P27" s="122">
        <v>507</v>
      </c>
      <c r="Q27" s="122">
        <v>708</v>
      </c>
      <c r="R27" s="122">
        <v>524</v>
      </c>
      <c r="S27" s="122">
        <v>312</v>
      </c>
      <c r="T27" s="122">
        <v>220</v>
      </c>
      <c r="U27" s="122">
        <v>136</v>
      </c>
      <c r="V27" s="122">
        <v>48</v>
      </c>
      <c r="W27" s="122">
        <v>11</v>
      </c>
      <c r="X27" s="116">
        <v>2466</v>
      </c>
      <c r="Y27" s="152">
        <v>7203</v>
      </c>
      <c r="Z27" s="131">
        <v>0.12911286963765098</v>
      </c>
      <c r="AA27" s="131">
        <v>0.5285297792586422</v>
      </c>
      <c r="AB27" s="131">
        <v>0.3423573511037068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660</v>
      </c>
      <c r="D28" s="124">
        <v>653</v>
      </c>
      <c r="E28" s="124">
        <v>604</v>
      </c>
      <c r="F28" s="124">
        <v>588</v>
      </c>
      <c r="G28" s="124">
        <v>609</v>
      </c>
      <c r="H28" s="124">
        <v>645</v>
      </c>
      <c r="I28" s="124">
        <v>775</v>
      </c>
      <c r="J28" s="124">
        <v>800</v>
      </c>
      <c r="K28" s="124">
        <v>836</v>
      </c>
      <c r="L28" s="124">
        <v>939</v>
      </c>
      <c r="M28" s="124">
        <v>894</v>
      </c>
      <c r="N28" s="124">
        <v>788</v>
      </c>
      <c r="O28" s="124">
        <v>726</v>
      </c>
      <c r="P28" s="124">
        <v>919</v>
      </c>
      <c r="Q28" s="124">
        <v>1280</v>
      </c>
      <c r="R28" s="124">
        <v>1019</v>
      </c>
      <c r="S28" s="124">
        <v>567</v>
      </c>
      <c r="T28" s="124">
        <v>342</v>
      </c>
      <c r="U28" s="124">
        <v>184</v>
      </c>
      <c r="V28" s="124">
        <v>60</v>
      </c>
      <c r="W28" s="124">
        <v>13</v>
      </c>
      <c r="X28" s="118">
        <v>4384</v>
      </c>
      <c r="Y28" s="154">
        <v>13901</v>
      </c>
      <c r="Z28" s="131">
        <v>0.13790374793180346</v>
      </c>
      <c r="AA28" s="131">
        <v>0.54672325731961724</v>
      </c>
      <c r="AB28" s="131">
        <v>0.31537299474857922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19</v>
      </c>
      <c r="D29" s="120">
        <v>17</v>
      </c>
      <c r="E29" s="120">
        <v>13</v>
      </c>
      <c r="F29" s="120">
        <v>19</v>
      </c>
      <c r="G29" s="120">
        <v>14</v>
      </c>
      <c r="H29" s="120">
        <v>9</v>
      </c>
      <c r="I29" s="120">
        <v>12</v>
      </c>
      <c r="J29" s="120">
        <v>22</v>
      </c>
      <c r="K29" s="120">
        <v>18</v>
      </c>
      <c r="L29" s="120">
        <v>22</v>
      </c>
      <c r="M29" s="120">
        <v>32</v>
      </c>
      <c r="N29" s="120">
        <v>35</v>
      </c>
      <c r="O29" s="120">
        <v>40</v>
      </c>
      <c r="P29" s="120">
        <v>71</v>
      </c>
      <c r="Q29" s="120">
        <v>55</v>
      </c>
      <c r="R29" s="120">
        <v>38</v>
      </c>
      <c r="S29" s="120">
        <v>29</v>
      </c>
      <c r="T29" s="120">
        <v>13</v>
      </c>
      <c r="U29" s="120">
        <v>4</v>
      </c>
      <c r="V29" s="120">
        <v>1</v>
      </c>
      <c r="W29" s="120">
        <v>0</v>
      </c>
      <c r="X29" s="114">
        <v>211</v>
      </c>
      <c r="Y29" s="149">
        <v>483</v>
      </c>
      <c r="Z29" s="150">
        <v>0.10144927536231885</v>
      </c>
      <c r="AA29" s="150">
        <v>0.4616977225672878</v>
      </c>
      <c r="AB29" s="150">
        <v>0.43685300207039335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13</v>
      </c>
      <c r="E30" s="122">
        <v>13</v>
      </c>
      <c r="F30" s="122">
        <v>15</v>
      </c>
      <c r="G30" s="122">
        <v>17</v>
      </c>
      <c r="H30" s="122">
        <v>14</v>
      </c>
      <c r="I30" s="122">
        <v>14</v>
      </c>
      <c r="J30" s="122">
        <v>24</v>
      </c>
      <c r="K30" s="122">
        <v>17</v>
      </c>
      <c r="L30" s="122">
        <v>26</v>
      </c>
      <c r="M30" s="122">
        <v>35</v>
      </c>
      <c r="N30" s="122">
        <v>36</v>
      </c>
      <c r="O30" s="122">
        <v>50</v>
      </c>
      <c r="P30" s="122">
        <v>44</v>
      </c>
      <c r="Q30" s="122">
        <v>59</v>
      </c>
      <c r="R30" s="122">
        <v>41</v>
      </c>
      <c r="S30" s="122">
        <v>47</v>
      </c>
      <c r="T30" s="122">
        <v>32</v>
      </c>
      <c r="U30" s="122">
        <v>27</v>
      </c>
      <c r="V30" s="122">
        <v>8</v>
      </c>
      <c r="W30" s="122">
        <v>3</v>
      </c>
      <c r="X30" s="116">
        <v>261</v>
      </c>
      <c r="Y30" s="152">
        <v>540</v>
      </c>
      <c r="Z30" s="131">
        <v>5.7407407407407407E-2</v>
      </c>
      <c r="AA30" s="131">
        <v>0.45925925925925926</v>
      </c>
      <c r="AB30" s="131">
        <v>0.48333333333333334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24</v>
      </c>
      <c r="D31" s="124">
        <v>30</v>
      </c>
      <c r="E31" s="124">
        <v>26</v>
      </c>
      <c r="F31" s="124">
        <v>34</v>
      </c>
      <c r="G31" s="124">
        <v>31</v>
      </c>
      <c r="H31" s="124">
        <v>23</v>
      </c>
      <c r="I31" s="124">
        <v>26</v>
      </c>
      <c r="J31" s="124">
        <v>46</v>
      </c>
      <c r="K31" s="124">
        <v>35</v>
      </c>
      <c r="L31" s="124">
        <v>48</v>
      </c>
      <c r="M31" s="124">
        <v>67</v>
      </c>
      <c r="N31" s="124">
        <v>71</v>
      </c>
      <c r="O31" s="124">
        <v>90</v>
      </c>
      <c r="P31" s="124">
        <v>115</v>
      </c>
      <c r="Q31" s="124">
        <v>114</v>
      </c>
      <c r="R31" s="124">
        <v>79</v>
      </c>
      <c r="S31" s="124">
        <v>76</v>
      </c>
      <c r="T31" s="124">
        <v>45</v>
      </c>
      <c r="U31" s="124">
        <v>31</v>
      </c>
      <c r="V31" s="124">
        <v>9</v>
      </c>
      <c r="W31" s="124">
        <v>3</v>
      </c>
      <c r="X31" s="118">
        <v>472</v>
      </c>
      <c r="Y31" s="154">
        <v>1023</v>
      </c>
      <c r="Z31" s="131">
        <v>7.8201368523949169E-2</v>
      </c>
      <c r="AA31" s="131">
        <v>0.46041055718475071</v>
      </c>
      <c r="AB31" s="131">
        <v>0.46138807429130008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19</v>
      </c>
      <c r="D32" s="120">
        <v>23</v>
      </c>
      <c r="E32" s="120">
        <v>26</v>
      </c>
      <c r="F32" s="120">
        <v>23</v>
      </c>
      <c r="G32" s="120">
        <v>14</v>
      </c>
      <c r="H32" s="120">
        <v>23</v>
      </c>
      <c r="I32" s="120">
        <v>20</v>
      </c>
      <c r="J32" s="120">
        <v>22</v>
      </c>
      <c r="K32" s="120">
        <v>24</v>
      </c>
      <c r="L32" s="120">
        <v>29</v>
      </c>
      <c r="M32" s="120">
        <v>46</v>
      </c>
      <c r="N32" s="120">
        <v>42</v>
      </c>
      <c r="O32" s="120">
        <v>47</v>
      </c>
      <c r="P32" s="120">
        <v>48</v>
      </c>
      <c r="Q32" s="120">
        <v>53</v>
      </c>
      <c r="R32" s="120">
        <v>51</v>
      </c>
      <c r="S32" s="120">
        <v>28</v>
      </c>
      <c r="T32" s="120">
        <v>17</v>
      </c>
      <c r="U32" s="120">
        <v>9</v>
      </c>
      <c r="V32" s="120">
        <v>3</v>
      </c>
      <c r="W32" s="120">
        <v>0</v>
      </c>
      <c r="X32" s="114">
        <v>209</v>
      </c>
      <c r="Y32" s="149">
        <v>567</v>
      </c>
      <c r="Z32" s="150">
        <v>0.11992945326278659</v>
      </c>
      <c r="AA32" s="150">
        <v>0.5114638447971781</v>
      </c>
      <c r="AB32" s="150">
        <v>0.36860670194003525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20</v>
      </c>
      <c r="D33" s="122">
        <v>22</v>
      </c>
      <c r="E33" s="122">
        <v>18</v>
      </c>
      <c r="F33" s="122">
        <v>21</v>
      </c>
      <c r="G33" s="122">
        <v>33</v>
      </c>
      <c r="H33" s="122">
        <v>21</v>
      </c>
      <c r="I33" s="122">
        <v>18</v>
      </c>
      <c r="J33" s="122">
        <v>28</v>
      </c>
      <c r="K33" s="122">
        <v>27</v>
      </c>
      <c r="L33" s="122">
        <v>30</v>
      </c>
      <c r="M33" s="122">
        <v>44</v>
      </c>
      <c r="N33" s="122">
        <v>62</v>
      </c>
      <c r="O33" s="122">
        <v>43</v>
      </c>
      <c r="P33" s="122">
        <v>40</v>
      </c>
      <c r="Q33" s="122">
        <v>48</v>
      </c>
      <c r="R33" s="122">
        <v>53</v>
      </c>
      <c r="S33" s="122">
        <v>47</v>
      </c>
      <c r="T33" s="122">
        <v>35</v>
      </c>
      <c r="U33" s="122">
        <v>19</v>
      </c>
      <c r="V33" s="122">
        <v>9</v>
      </c>
      <c r="W33" s="122">
        <v>0</v>
      </c>
      <c r="X33" s="116">
        <v>251</v>
      </c>
      <c r="Y33" s="152">
        <v>638</v>
      </c>
      <c r="Z33" s="131">
        <v>9.4043887147335428E-2</v>
      </c>
      <c r="AA33" s="131">
        <v>0.51253918495297801</v>
      </c>
      <c r="AB33" s="131">
        <v>0.39341692789968652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45</v>
      </c>
      <c r="E34" s="124">
        <v>44</v>
      </c>
      <c r="F34" s="124">
        <v>44</v>
      </c>
      <c r="G34" s="124">
        <v>47</v>
      </c>
      <c r="H34" s="124">
        <v>44</v>
      </c>
      <c r="I34" s="124">
        <v>38</v>
      </c>
      <c r="J34" s="124">
        <v>50</v>
      </c>
      <c r="K34" s="124">
        <v>51</v>
      </c>
      <c r="L34" s="124">
        <v>59</v>
      </c>
      <c r="M34" s="124">
        <v>90</v>
      </c>
      <c r="N34" s="124">
        <v>104</v>
      </c>
      <c r="O34" s="124">
        <v>90</v>
      </c>
      <c r="P34" s="124">
        <v>88</v>
      </c>
      <c r="Q34" s="124">
        <v>101</v>
      </c>
      <c r="R34" s="124">
        <v>104</v>
      </c>
      <c r="S34" s="124">
        <v>75</v>
      </c>
      <c r="T34" s="124">
        <v>52</v>
      </c>
      <c r="U34" s="124">
        <v>28</v>
      </c>
      <c r="V34" s="124">
        <v>12</v>
      </c>
      <c r="W34" s="124">
        <v>0</v>
      </c>
      <c r="X34" s="118">
        <v>460</v>
      </c>
      <c r="Y34" s="154">
        <v>1205</v>
      </c>
      <c r="Z34" s="131">
        <v>0.10622406639004149</v>
      </c>
      <c r="AA34" s="131">
        <v>0.51203319502074685</v>
      </c>
      <c r="AB34" s="131">
        <v>0.38174273858921159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366</v>
      </c>
      <c r="D35" s="114">
        <v>381</v>
      </c>
      <c r="E35" s="114">
        <v>357</v>
      </c>
      <c r="F35" s="114">
        <v>366</v>
      </c>
      <c r="G35" s="114">
        <v>353</v>
      </c>
      <c r="H35" s="114">
        <v>369</v>
      </c>
      <c r="I35" s="114">
        <v>420</v>
      </c>
      <c r="J35" s="114">
        <v>440</v>
      </c>
      <c r="K35" s="114">
        <v>444</v>
      </c>
      <c r="L35" s="114">
        <v>515</v>
      </c>
      <c r="M35" s="114">
        <v>506</v>
      </c>
      <c r="N35" s="114">
        <v>450</v>
      </c>
      <c r="O35" s="114">
        <v>443</v>
      </c>
      <c r="P35" s="114">
        <v>531</v>
      </c>
      <c r="Q35" s="114">
        <v>680</v>
      </c>
      <c r="R35" s="114">
        <v>584</v>
      </c>
      <c r="S35" s="114">
        <v>312</v>
      </c>
      <c r="T35" s="114">
        <v>152</v>
      </c>
      <c r="U35" s="114">
        <v>61</v>
      </c>
      <c r="V35" s="114">
        <v>16</v>
      </c>
      <c r="W35" s="114">
        <v>2</v>
      </c>
      <c r="X35" s="114">
        <v>2338</v>
      </c>
      <c r="Y35" s="114">
        <v>7748</v>
      </c>
      <c r="Z35" s="156">
        <v>0.14248838409912234</v>
      </c>
      <c r="AA35" s="156">
        <v>0.55575632421270005</v>
      </c>
      <c r="AB35" s="156">
        <v>0.30175529168817761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357</v>
      </c>
      <c r="D36" s="116">
        <v>347</v>
      </c>
      <c r="E36" s="116">
        <v>317</v>
      </c>
      <c r="F36" s="116">
        <v>300</v>
      </c>
      <c r="G36" s="116">
        <v>334</v>
      </c>
      <c r="H36" s="116">
        <v>343</v>
      </c>
      <c r="I36" s="116">
        <v>419</v>
      </c>
      <c r="J36" s="116">
        <v>456</v>
      </c>
      <c r="K36" s="116">
        <v>478</v>
      </c>
      <c r="L36" s="116">
        <v>531</v>
      </c>
      <c r="M36" s="116">
        <v>545</v>
      </c>
      <c r="N36" s="116">
        <v>513</v>
      </c>
      <c r="O36" s="116">
        <v>463</v>
      </c>
      <c r="P36" s="116">
        <v>591</v>
      </c>
      <c r="Q36" s="116">
        <v>815</v>
      </c>
      <c r="R36" s="116">
        <v>618</v>
      </c>
      <c r="S36" s="116">
        <v>406</v>
      </c>
      <c r="T36" s="116">
        <v>287</v>
      </c>
      <c r="U36" s="116">
        <v>182</v>
      </c>
      <c r="V36" s="116">
        <v>65</v>
      </c>
      <c r="W36" s="116">
        <v>14</v>
      </c>
      <c r="X36" s="116">
        <v>2978</v>
      </c>
      <c r="Y36" s="116">
        <v>8381</v>
      </c>
      <c r="Z36" s="157">
        <v>0.12182317145925307</v>
      </c>
      <c r="AA36" s="157">
        <v>0.52284930199260227</v>
      </c>
      <c r="AB36" s="157">
        <v>0.35532752654814459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723</v>
      </c>
      <c r="D37" s="118">
        <v>728</v>
      </c>
      <c r="E37" s="118">
        <v>674</v>
      </c>
      <c r="F37" s="118">
        <v>666</v>
      </c>
      <c r="G37" s="118">
        <v>687</v>
      </c>
      <c r="H37" s="118">
        <v>712</v>
      </c>
      <c r="I37" s="118">
        <v>839</v>
      </c>
      <c r="J37" s="118">
        <v>896</v>
      </c>
      <c r="K37" s="118">
        <v>922</v>
      </c>
      <c r="L37" s="118">
        <v>1046</v>
      </c>
      <c r="M37" s="118">
        <v>1051</v>
      </c>
      <c r="N37" s="118">
        <v>963</v>
      </c>
      <c r="O37" s="118">
        <v>906</v>
      </c>
      <c r="P37" s="118">
        <v>1122</v>
      </c>
      <c r="Q37" s="118">
        <v>1495</v>
      </c>
      <c r="R37" s="118">
        <v>1202</v>
      </c>
      <c r="S37" s="118">
        <v>718</v>
      </c>
      <c r="T37" s="118">
        <v>439</v>
      </c>
      <c r="U37" s="118">
        <v>243</v>
      </c>
      <c r="V37" s="118">
        <v>81</v>
      </c>
      <c r="W37" s="118">
        <v>16</v>
      </c>
      <c r="X37" s="118">
        <v>5316</v>
      </c>
      <c r="Y37" s="118">
        <v>16129</v>
      </c>
      <c r="Z37" s="158">
        <v>0.13175026350052699</v>
      </c>
      <c r="AA37" s="158">
        <v>0.53865707731415458</v>
      </c>
      <c r="AB37" s="158">
        <v>0.32959265918531838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59</v>
      </c>
      <c r="D38" s="159">
        <v>111</v>
      </c>
      <c r="E38" s="159">
        <v>105</v>
      </c>
      <c r="F38" s="159">
        <v>107</v>
      </c>
      <c r="G38" s="159">
        <v>66</v>
      </c>
      <c r="H38" s="159">
        <v>67</v>
      </c>
      <c r="I38" s="159">
        <v>79</v>
      </c>
      <c r="J38" s="159">
        <v>130</v>
      </c>
      <c r="K38" s="159">
        <v>122</v>
      </c>
      <c r="L38" s="159">
        <v>136</v>
      </c>
      <c r="M38" s="159">
        <v>162</v>
      </c>
      <c r="N38" s="159">
        <v>134</v>
      </c>
      <c r="O38" s="159">
        <v>191</v>
      </c>
      <c r="P38" s="159">
        <v>212</v>
      </c>
      <c r="Q38" s="159">
        <v>213</v>
      </c>
      <c r="R38" s="159">
        <v>157</v>
      </c>
      <c r="S38" s="159">
        <v>101</v>
      </c>
      <c r="T38" s="159">
        <v>64</v>
      </c>
      <c r="U38" s="159">
        <v>19</v>
      </c>
      <c r="V38" s="159">
        <v>7</v>
      </c>
      <c r="W38" s="159">
        <v>0</v>
      </c>
      <c r="X38" s="114">
        <v>773</v>
      </c>
      <c r="Y38" s="114">
        <v>2242</v>
      </c>
      <c r="Z38" s="156">
        <v>0.12265834076717216</v>
      </c>
      <c r="AA38" s="156">
        <v>0.53256021409455845</v>
      </c>
      <c r="AB38" s="156">
        <v>0.34478144513826942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74</v>
      </c>
      <c r="D39" s="160">
        <v>92</v>
      </c>
      <c r="E39" s="160">
        <v>99</v>
      </c>
      <c r="F39" s="160">
        <v>104</v>
      </c>
      <c r="G39" s="160">
        <v>74</v>
      </c>
      <c r="H39" s="160">
        <v>74</v>
      </c>
      <c r="I39" s="160">
        <v>89</v>
      </c>
      <c r="J39" s="160">
        <v>118</v>
      </c>
      <c r="K39" s="160">
        <v>130</v>
      </c>
      <c r="L39" s="160">
        <v>128</v>
      </c>
      <c r="M39" s="160">
        <v>160</v>
      </c>
      <c r="N39" s="160">
        <v>178</v>
      </c>
      <c r="O39" s="160">
        <v>201</v>
      </c>
      <c r="P39" s="160">
        <v>211</v>
      </c>
      <c r="Q39" s="160">
        <v>210</v>
      </c>
      <c r="R39" s="160">
        <v>175</v>
      </c>
      <c r="S39" s="160">
        <v>169</v>
      </c>
      <c r="T39" s="160">
        <v>147</v>
      </c>
      <c r="U39" s="160">
        <v>91</v>
      </c>
      <c r="V39" s="160">
        <v>32</v>
      </c>
      <c r="W39" s="160">
        <v>4</v>
      </c>
      <c r="X39" s="116">
        <v>1039</v>
      </c>
      <c r="Y39" s="116">
        <v>2560</v>
      </c>
      <c r="Z39" s="157">
        <v>0.103515625</v>
      </c>
      <c r="AA39" s="157">
        <v>0.49062499999999998</v>
      </c>
      <c r="AB39" s="157">
        <v>0.40585937500000002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133</v>
      </c>
      <c r="D40" s="161">
        <v>203</v>
      </c>
      <c r="E40" s="161">
        <v>204</v>
      </c>
      <c r="F40" s="161">
        <v>211</v>
      </c>
      <c r="G40" s="161">
        <v>140</v>
      </c>
      <c r="H40" s="161">
        <v>141</v>
      </c>
      <c r="I40" s="161">
        <v>168</v>
      </c>
      <c r="J40" s="161">
        <v>248</v>
      </c>
      <c r="K40" s="161">
        <v>252</v>
      </c>
      <c r="L40" s="161">
        <v>264</v>
      </c>
      <c r="M40" s="161">
        <v>322</v>
      </c>
      <c r="N40" s="161">
        <v>312</v>
      </c>
      <c r="O40" s="161">
        <v>392</v>
      </c>
      <c r="P40" s="161">
        <v>423</v>
      </c>
      <c r="Q40" s="161">
        <v>423</v>
      </c>
      <c r="R40" s="161">
        <v>332</v>
      </c>
      <c r="S40" s="161">
        <v>270</v>
      </c>
      <c r="T40" s="161">
        <v>211</v>
      </c>
      <c r="U40" s="161">
        <v>110</v>
      </c>
      <c r="V40" s="161">
        <v>39</v>
      </c>
      <c r="W40" s="161">
        <v>4</v>
      </c>
      <c r="X40" s="118">
        <v>1812</v>
      </c>
      <c r="Y40" s="118">
        <v>4802</v>
      </c>
      <c r="Z40" s="158">
        <v>0.11245314452311538</v>
      </c>
      <c r="AA40" s="158">
        <v>0.51020408163265307</v>
      </c>
      <c r="AB40" s="158">
        <v>0.37734277384423159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92</v>
      </c>
      <c r="D41" s="120">
        <v>145</v>
      </c>
      <c r="E41" s="120">
        <v>117</v>
      </c>
      <c r="F41" s="120">
        <v>110</v>
      </c>
      <c r="G41" s="120">
        <v>95</v>
      </c>
      <c r="H41" s="120">
        <v>85</v>
      </c>
      <c r="I41" s="120">
        <v>127</v>
      </c>
      <c r="J41" s="120">
        <v>132</v>
      </c>
      <c r="K41" s="120">
        <v>159</v>
      </c>
      <c r="L41" s="120">
        <v>147</v>
      </c>
      <c r="M41" s="120">
        <v>174</v>
      </c>
      <c r="N41" s="120">
        <v>172</v>
      </c>
      <c r="O41" s="120">
        <v>195</v>
      </c>
      <c r="P41" s="120">
        <v>202</v>
      </c>
      <c r="Q41" s="120">
        <v>254</v>
      </c>
      <c r="R41" s="120">
        <v>158</v>
      </c>
      <c r="S41" s="120">
        <v>116</v>
      </c>
      <c r="T41" s="120">
        <v>56</v>
      </c>
      <c r="U41" s="120">
        <v>22</v>
      </c>
      <c r="V41" s="120">
        <v>5</v>
      </c>
      <c r="W41" s="120">
        <v>1</v>
      </c>
      <c r="X41" s="114">
        <v>814</v>
      </c>
      <c r="Y41" s="149">
        <v>2564</v>
      </c>
      <c r="Z41" s="150">
        <v>0.13806552262090482</v>
      </c>
      <c r="AA41" s="150">
        <v>0.54446177847113886</v>
      </c>
      <c r="AB41" s="150">
        <v>0.31747269890795632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103</v>
      </c>
      <c r="D42" s="122">
        <v>109</v>
      </c>
      <c r="E42" s="122">
        <v>117</v>
      </c>
      <c r="F42" s="122">
        <v>111</v>
      </c>
      <c r="G42" s="122">
        <v>89</v>
      </c>
      <c r="H42" s="122">
        <v>96</v>
      </c>
      <c r="I42" s="122">
        <v>117</v>
      </c>
      <c r="J42" s="122">
        <v>131</v>
      </c>
      <c r="K42" s="122">
        <v>143</v>
      </c>
      <c r="L42" s="122">
        <v>158</v>
      </c>
      <c r="M42" s="122">
        <v>149</v>
      </c>
      <c r="N42" s="122">
        <v>176</v>
      </c>
      <c r="O42" s="122">
        <v>195</v>
      </c>
      <c r="P42" s="122">
        <v>199</v>
      </c>
      <c r="Q42" s="122">
        <v>249</v>
      </c>
      <c r="R42" s="122">
        <v>198</v>
      </c>
      <c r="S42" s="122">
        <v>149</v>
      </c>
      <c r="T42" s="122">
        <v>135</v>
      </c>
      <c r="U42" s="122">
        <v>83</v>
      </c>
      <c r="V42" s="122">
        <v>26</v>
      </c>
      <c r="W42" s="122">
        <v>3</v>
      </c>
      <c r="X42" s="116">
        <v>1042</v>
      </c>
      <c r="Y42" s="152">
        <v>2736</v>
      </c>
      <c r="Z42" s="131">
        <v>0.12024853801169591</v>
      </c>
      <c r="AA42" s="131">
        <v>0.49890350877192985</v>
      </c>
      <c r="AB42" s="131">
        <v>0.38084795321637427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195</v>
      </c>
      <c r="D43" s="124">
        <v>254</v>
      </c>
      <c r="E43" s="124">
        <v>234</v>
      </c>
      <c r="F43" s="124">
        <v>221</v>
      </c>
      <c r="G43" s="124">
        <v>184</v>
      </c>
      <c r="H43" s="124">
        <v>181</v>
      </c>
      <c r="I43" s="124">
        <v>244</v>
      </c>
      <c r="J43" s="124">
        <v>263</v>
      </c>
      <c r="K43" s="124">
        <v>302</v>
      </c>
      <c r="L43" s="124">
        <v>305</v>
      </c>
      <c r="M43" s="124">
        <v>323</v>
      </c>
      <c r="N43" s="124">
        <v>348</v>
      </c>
      <c r="O43" s="124">
        <v>390</v>
      </c>
      <c r="P43" s="124">
        <v>401</v>
      </c>
      <c r="Q43" s="124">
        <v>503</v>
      </c>
      <c r="R43" s="124">
        <v>356</v>
      </c>
      <c r="S43" s="124">
        <v>265</v>
      </c>
      <c r="T43" s="124">
        <v>191</v>
      </c>
      <c r="U43" s="124">
        <v>105</v>
      </c>
      <c r="V43" s="124">
        <v>31</v>
      </c>
      <c r="W43" s="124">
        <v>4</v>
      </c>
      <c r="X43" s="118">
        <v>1856</v>
      </c>
      <c r="Y43" s="154">
        <v>5300</v>
      </c>
      <c r="Z43" s="131">
        <v>0.1288679245283019</v>
      </c>
      <c r="AA43" s="131">
        <v>0.52094339622641506</v>
      </c>
      <c r="AB43" s="131">
        <v>0.35018867924528302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20</v>
      </c>
      <c r="D44" s="120">
        <v>33</v>
      </c>
      <c r="E44" s="120">
        <v>30</v>
      </c>
      <c r="F44" s="120">
        <v>28</v>
      </c>
      <c r="G44" s="120">
        <v>19</v>
      </c>
      <c r="H44" s="120">
        <v>23</v>
      </c>
      <c r="I44" s="120">
        <v>30</v>
      </c>
      <c r="J44" s="120">
        <v>39</v>
      </c>
      <c r="K44" s="120">
        <v>36</v>
      </c>
      <c r="L44" s="120">
        <v>47</v>
      </c>
      <c r="M44" s="120">
        <v>44</v>
      </c>
      <c r="N44" s="120">
        <v>55</v>
      </c>
      <c r="O44" s="120">
        <v>78</v>
      </c>
      <c r="P44" s="120">
        <v>73</v>
      </c>
      <c r="Q44" s="120">
        <v>80</v>
      </c>
      <c r="R44" s="120">
        <v>47</v>
      </c>
      <c r="S44" s="120">
        <v>32</v>
      </c>
      <c r="T44" s="120">
        <v>21</v>
      </c>
      <c r="U44" s="120">
        <v>11</v>
      </c>
      <c r="V44" s="120">
        <v>3</v>
      </c>
      <c r="W44" s="120">
        <v>0</v>
      </c>
      <c r="X44" s="114">
        <v>267</v>
      </c>
      <c r="Y44" s="149">
        <v>749</v>
      </c>
      <c r="Z44" s="150">
        <v>0.11081441922563418</v>
      </c>
      <c r="AA44" s="150">
        <v>0.53271028037383172</v>
      </c>
      <c r="AB44" s="150">
        <v>0.35647530040053405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23</v>
      </c>
      <c r="E45" s="122">
        <v>27</v>
      </c>
      <c r="F45" s="122">
        <v>22</v>
      </c>
      <c r="G45" s="122">
        <v>31</v>
      </c>
      <c r="H45" s="122">
        <v>26</v>
      </c>
      <c r="I45" s="122">
        <v>24</v>
      </c>
      <c r="J45" s="122">
        <v>34</v>
      </c>
      <c r="K45" s="122">
        <v>37</v>
      </c>
      <c r="L45" s="122">
        <v>40</v>
      </c>
      <c r="M45" s="122">
        <v>38</v>
      </c>
      <c r="N45" s="122">
        <v>50</v>
      </c>
      <c r="O45" s="122">
        <v>72</v>
      </c>
      <c r="P45" s="122">
        <v>76</v>
      </c>
      <c r="Q45" s="122">
        <v>68</v>
      </c>
      <c r="R45" s="122">
        <v>61</v>
      </c>
      <c r="S45" s="122">
        <v>52</v>
      </c>
      <c r="T45" s="122">
        <v>48</v>
      </c>
      <c r="U45" s="122">
        <v>33</v>
      </c>
      <c r="V45" s="122">
        <v>16</v>
      </c>
      <c r="W45" s="122">
        <v>1</v>
      </c>
      <c r="X45" s="116">
        <v>355</v>
      </c>
      <c r="Y45" s="152">
        <v>805</v>
      </c>
      <c r="Z45" s="131">
        <v>9.4409937888198764E-2</v>
      </c>
      <c r="AA45" s="131">
        <v>0.46459627329192549</v>
      </c>
      <c r="AB45" s="131">
        <v>0.44099378881987578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46</v>
      </c>
      <c r="D46" s="124">
        <v>56</v>
      </c>
      <c r="E46" s="124">
        <v>57</v>
      </c>
      <c r="F46" s="124">
        <v>50</v>
      </c>
      <c r="G46" s="124">
        <v>50</v>
      </c>
      <c r="H46" s="124">
        <v>49</v>
      </c>
      <c r="I46" s="124">
        <v>54</v>
      </c>
      <c r="J46" s="124">
        <v>73</v>
      </c>
      <c r="K46" s="124">
        <v>73</v>
      </c>
      <c r="L46" s="124">
        <v>87</v>
      </c>
      <c r="M46" s="124">
        <v>82</v>
      </c>
      <c r="N46" s="124">
        <v>105</v>
      </c>
      <c r="O46" s="124">
        <v>150</v>
      </c>
      <c r="P46" s="124">
        <v>149</v>
      </c>
      <c r="Q46" s="124">
        <v>148</v>
      </c>
      <c r="R46" s="124">
        <v>108</v>
      </c>
      <c r="S46" s="124">
        <v>84</v>
      </c>
      <c r="T46" s="124">
        <v>69</v>
      </c>
      <c r="U46" s="124">
        <v>44</v>
      </c>
      <c r="V46" s="124">
        <v>19</v>
      </c>
      <c r="W46" s="124">
        <v>1</v>
      </c>
      <c r="X46" s="118">
        <v>622</v>
      </c>
      <c r="Y46" s="154">
        <v>1554</v>
      </c>
      <c r="Z46" s="131">
        <v>0.10231660231660232</v>
      </c>
      <c r="AA46" s="131">
        <v>0.49742599742599741</v>
      </c>
      <c r="AB46" s="131">
        <v>0.40025740025740025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112</v>
      </c>
      <c r="D47" s="162">
        <v>178</v>
      </c>
      <c r="E47" s="162">
        <v>147</v>
      </c>
      <c r="F47" s="162">
        <v>138</v>
      </c>
      <c r="G47" s="162">
        <v>114</v>
      </c>
      <c r="H47" s="162">
        <v>108</v>
      </c>
      <c r="I47" s="162">
        <v>157</v>
      </c>
      <c r="J47" s="162">
        <v>171</v>
      </c>
      <c r="K47" s="162">
        <v>195</v>
      </c>
      <c r="L47" s="162">
        <v>194</v>
      </c>
      <c r="M47" s="162">
        <v>218</v>
      </c>
      <c r="N47" s="162">
        <v>227</v>
      </c>
      <c r="O47" s="162">
        <v>273</v>
      </c>
      <c r="P47" s="162">
        <v>275</v>
      </c>
      <c r="Q47" s="162">
        <v>334</v>
      </c>
      <c r="R47" s="162">
        <v>205</v>
      </c>
      <c r="S47" s="162">
        <v>148</v>
      </c>
      <c r="T47" s="162">
        <v>77</v>
      </c>
      <c r="U47" s="162">
        <v>33</v>
      </c>
      <c r="V47" s="162">
        <v>8</v>
      </c>
      <c r="W47" s="162">
        <v>1</v>
      </c>
      <c r="X47" s="162">
        <v>1081</v>
      </c>
      <c r="Y47" s="162">
        <v>3313</v>
      </c>
      <c r="Z47" s="163">
        <v>0.13190461817084215</v>
      </c>
      <c r="AA47" s="163">
        <v>0.54180501056444308</v>
      </c>
      <c r="AB47" s="163">
        <v>0.32629037126471477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129</v>
      </c>
      <c r="D48" s="164">
        <v>132</v>
      </c>
      <c r="E48" s="164">
        <v>144</v>
      </c>
      <c r="F48" s="164">
        <v>133</v>
      </c>
      <c r="G48" s="164">
        <v>120</v>
      </c>
      <c r="H48" s="164">
        <v>122</v>
      </c>
      <c r="I48" s="164">
        <v>141</v>
      </c>
      <c r="J48" s="164">
        <v>165</v>
      </c>
      <c r="K48" s="164">
        <v>180</v>
      </c>
      <c r="L48" s="164">
        <v>198</v>
      </c>
      <c r="M48" s="164">
        <v>187</v>
      </c>
      <c r="N48" s="164">
        <v>226</v>
      </c>
      <c r="O48" s="164">
        <v>267</v>
      </c>
      <c r="P48" s="164">
        <v>275</v>
      </c>
      <c r="Q48" s="164">
        <v>317</v>
      </c>
      <c r="R48" s="164">
        <v>259</v>
      </c>
      <c r="S48" s="164">
        <v>201</v>
      </c>
      <c r="T48" s="164">
        <v>183</v>
      </c>
      <c r="U48" s="164">
        <v>116</v>
      </c>
      <c r="V48" s="164">
        <v>42</v>
      </c>
      <c r="W48" s="164">
        <v>4</v>
      </c>
      <c r="X48" s="164">
        <v>1397</v>
      </c>
      <c r="Y48" s="164">
        <v>3541</v>
      </c>
      <c r="Z48" s="165">
        <v>0.11437447048856256</v>
      </c>
      <c r="AA48" s="165">
        <v>0.4911042078508896</v>
      </c>
      <c r="AB48" s="165">
        <v>0.39452132166054787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241</v>
      </c>
      <c r="D49" s="166">
        <v>310</v>
      </c>
      <c r="E49" s="166">
        <v>291</v>
      </c>
      <c r="F49" s="166">
        <v>271</v>
      </c>
      <c r="G49" s="166">
        <v>234</v>
      </c>
      <c r="H49" s="166">
        <v>230</v>
      </c>
      <c r="I49" s="166">
        <v>298</v>
      </c>
      <c r="J49" s="166">
        <v>336</v>
      </c>
      <c r="K49" s="166">
        <v>375</v>
      </c>
      <c r="L49" s="166">
        <v>392</v>
      </c>
      <c r="M49" s="166">
        <v>405</v>
      </c>
      <c r="N49" s="166">
        <v>453</v>
      </c>
      <c r="O49" s="166">
        <v>540</v>
      </c>
      <c r="P49" s="166">
        <v>550</v>
      </c>
      <c r="Q49" s="166">
        <v>651</v>
      </c>
      <c r="R49" s="166">
        <v>464</v>
      </c>
      <c r="S49" s="166">
        <v>349</v>
      </c>
      <c r="T49" s="166">
        <v>260</v>
      </c>
      <c r="U49" s="166">
        <v>149</v>
      </c>
      <c r="V49" s="166">
        <v>50</v>
      </c>
      <c r="W49" s="166">
        <v>5</v>
      </c>
      <c r="X49" s="166">
        <v>2478</v>
      </c>
      <c r="Y49" s="166">
        <v>6854</v>
      </c>
      <c r="Z49" s="167">
        <v>0.12284797198716078</v>
      </c>
      <c r="AA49" s="167">
        <v>0.51561132185585057</v>
      </c>
      <c r="AB49" s="167">
        <v>0.36154070615698863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35</v>
      </c>
      <c r="D50" s="120">
        <v>81</v>
      </c>
      <c r="E50" s="120">
        <v>73</v>
      </c>
      <c r="F50" s="120">
        <v>73</v>
      </c>
      <c r="G50" s="120">
        <v>59</v>
      </c>
      <c r="H50" s="120">
        <v>59</v>
      </c>
      <c r="I50" s="120">
        <v>59</v>
      </c>
      <c r="J50" s="120">
        <v>70</v>
      </c>
      <c r="K50" s="120">
        <v>77</v>
      </c>
      <c r="L50" s="120">
        <v>111</v>
      </c>
      <c r="M50" s="120">
        <v>83</v>
      </c>
      <c r="N50" s="120">
        <v>108</v>
      </c>
      <c r="O50" s="120">
        <v>104</v>
      </c>
      <c r="P50" s="120">
        <v>147</v>
      </c>
      <c r="Q50" s="120">
        <v>162</v>
      </c>
      <c r="R50" s="120">
        <v>128</v>
      </c>
      <c r="S50" s="120">
        <v>68</v>
      </c>
      <c r="T50" s="120">
        <v>43</v>
      </c>
      <c r="U50" s="120">
        <v>35</v>
      </c>
      <c r="V50" s="120">
        <v>4</v>
      </c>
      <c r="W50" s="120">
        <v>0</v>
      </c>
      <c r="X50" s="114">
        <v>587</v>
      </c>
      <c r="Y50" s="149">
        <v>1579</v>
      </c>
      <c r="Z50" s="150">
        <v>0.11969601013299556</v>
      </c>
      <c r="AA50" s="150">
        <v>0.50854971500949964</v>
      </c>
      <c r="AB50" s="150">
        <v>0.37175427485750473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39</v>
      </c>
      <c r="D51" s="122">
        <v>70</v>
      </c>
      <c r="E51" s="122">
        <v>72</v>
      </c>
      <c r="F51" s="122">
        <v>53</v>
      </c>
      <c r="G51" s="122">
        <v>63</v>
      </c>
      <c r="H51" s="122">
        <v>46</v>
      </c>
      <c r="I51" s="122">
        <v>58</v>
      </c>
      <c r="J51" s="122">
        <v>67</v>
      </c>
      <c r="K51" s="122">
        <v>88</v>
      </c>
      <c r="L51" s="122">
        <v>107</v>
      </c>
      <c r="M51" s="122">
        <v>109</v>
      </c>
      <c r="N51" s="122">
        <v>98</v>
      </c>
      <c r="O51" s="122">
        <v>135</v>
      </c>
      <c r="P51" s="122">
        <v>148</v>
      </c>
      <c r="Q51" s="122">
        <v>158</v>
      </c>
      <c r="R51" s="122">
        <v>121</v>
      </c>
      <c r="S51" s="122">
        <v>102</v>
      </c>
      <c r="T51" s="122">
        <v>90</v>
      </c>
      <c r="U51" s="122">
        <v>47</v>
      </c>
      <c r="V51" s="122">
        <v>37</v>
      </c>
      <c r="W51" s="122">
        <v>6</v>
      </c>
      <c r="X51" s="116">
        <v>709</v>
      </c>
      <c r="Y51" s="152">
        <v>1714</v>
      </c>
      <c r="Z51" s="131">
        <v>0.10560093348891482</v>
      </c>
      <c r="AA51" s="131">
        <v>0.48074679113185531</v>
      </c>
      <c r="AB51" s="131">
        <v>0.41365227537922988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74</v>
      </c>
      <c r="D52" s="124">
        <v>151</v>
      </c>
      <c r="E52" s="124">
        <v>145</v>
      </c>
      <c r="F52" s="124">
        <v>126</v>
      </c>
      <c r="G52" s="124">
        <v>122</v>
      </c>
      <c r="H52" s="124">
        <v>105</v>
      </c>
      <c r="I52" s="124">
        <v>117</v>
      </c>
      <c r="J52" s="124">
        <v>137</v>
      </c>
      <c r="K52" s="124">
        <v>165</v>
      </c>
      <c r="L52" s="124">
        <v>218</v>
      </c>
      <c r="M52" s="124">
        <v>192</v>
      </c>
      <c r="N52" s="124">
        <v>206</v>
      </c>
      <c r="O52" s="124">
        <v>239</v>
      </c>
      <c r="P52" s="124">
        <v>295</v>
      </c>
      <c r="Q52" s="124">
        <v>320</v>
      </c>
      <c r="R52" s="124">
        <v>249</v>
      </c>
      <c r="S52" s="124">
        <v>170</v>
      </c>
      <c r="T52" s="124">
        <v>133</v>
      </c>
      <c r="U52" s="124">
        <v>82</v>
      </c>
      <c r="V52" s="124">
        <v>41</v>
      </c>
      <c r="W52" s="124">
        <v>6</v>
      </c>
      <c r="X52" s="118">
        <v>1296</v>
      </c>
      <c r="Y52" s="154">
        <v>3293</v>
      </c>
      <c r="Z52" s="131">
        <v>0.11235955056179775</v>
      </c>
      <c r="AA52" s="131">
        <v>0.49407834801093226</v>
      </c>
      <c r="AB52" s="131">
        <v>0.39356210142726994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28</v>
      </c>
      <c r="D53" s="106">
        <v>36</v>
      </c>
      <c r="E53" s="106">
        <v>62</v>
      </c>
      <c r="F53" s="106">
        <v>42</v>
      </c>
      <c r="G53" s="106">
        <v>25</v>
      </c>
      <c r="H53" s="106">
        <v>41</v>
      </c>
      <c r="I53" s="106">
        <v>43</v>
      </c>
      <c r="J53" s="106">
        <v>47</v>
      </c>
      <c r="K53" s="106">
        <v>59</v>
      </c>
      <c r="L53" s="106">
        <v>81</v>
      </c>
      <c r="M53" s="106">
        <v>76</v>
      </c>
      <c r="N53" s="106">
        <v>55</v>
      </c>
      <c r="O53" s="106">
        <v>79</v>
      </c>
      <c r="P53" s="106">
        <v>94</v>
      </c>
      <c r="Q53" s="106">
        <v>102</v>
      </c>
      <c r="R53" s="106">
        <v>60</v>
      </c>
      <c r="S53" s="106">
        <v>60</v>
      </c>
      <c r="T53" s="106">
        <v>27</v>
      </c>
      <c r="U53" s="106">
        <v>13</v>
      </c>
      <c r="V53" s="106">
        <v>4</v>
      </c>
      <c r="W53" s="106">
        <v>0</v>
      </c>
      <c r="X53" s="114">
        <v>360</v>
      </c>
      <c r="Y53" s="149">
        <v>1034</v>
      </c>
      <c r="Z53" s="150">
        <v>0.1218568665377176</v>
      </c>
      <c r="AA53" s="150">
        <v>0.52998065764023206</v>
      </c>
      <c r="AB53" s="150">
        <v>0.34816247582205029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38</v>
      </c>
      <c r="D54" s="108">
        <v>31</v>
      </c>
      <c r="E54" s="108">
        <v>40</v>
      </c>
      <c r="F54" s="108">
        <v>39</v>
      </c>
      <c r="G54" s="108">
        <v>28</v>
      </c>
      <c r="H54" s="108">
        <v>39</v>
      </c>
      <c r="I54" s="108">
        <v>50</v>
      </c>
      <c r="J54" s="108">
        <v>51</v>
      </c>
      <c r="K54" s="108">
        <v>62</v>
      </c>
      <c r="L54" s="108">
        <v>82</v>
      </c>
      <c r="M54" s="108">
        <v>77</v>
      </c>
      <c r="N54" s="108">
        <v>66</v>
      </c>
      <c r="O54" s="108">
        <v>90</v>
      </c>
      <c r="P54" s="108">
        <v>100</v>
      </c>
      <c r="Q54" s="108">
        <v>109</v>
      </c>
      <c r="R54" s="108">
        <v>85</v>
      </c>
      <c r="S54" s="108">
        <v>67</v>
      </c>
      <c r="T54" s="108">
        <v>59</v>
      </c>
      <c r="U54" s="108">
        <v>48</v>
      </c>
      <c r="V54" s="108">
        <v>19</v>
      </c>
      <c r="W54" s="108">
        <v>1</v>
      </c>
      <c r="X54" s="116">
        <v>488</v>
      </c>
      <c r="Y54" s="152">
        <v>1181</v>
      </c>
      <c r="Z54" s="131">
        <v>9.2294665537679926E-2</v>
      </c>
      <c r="AA54" s="131">
        <v>0.49449618966977138</v>
      </c>
      <c r="AB54" s="131">
        <v>0.41320914479254867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66</v>
      </c>
      <c r="D55" s="110">
        <v>67</v>
      </c>
      <c r="E55" s="110">
        <v>102</v>
      </c>
      <c r="F55" s="110">
        <v>81</v>
      </c>
      <c r="G55" s="110">
        <v>53</v>
      </c>
      <c r="H55" s="110">
        <v>80</v>
      </c>
      <c r="I55" s="110">
        <v>93</v>
      </c>
      <c r="J55" s="110">
        <v>98</v>
      </c>
      <c r="K55" s="110">
        <v>121</v>
      </c>
      <c r="L55" s="110">
        <v>163</v>
      </c>
      <c r="M55" s="110">
        <v>153</v>
      </c>
      <c r="N55" s="110">
        <v>121</v>
      </c>
      <c r="O55" s="110">
        <v>169</v>
      </c>
      <c r="P55" s="110">
        <v>194</v>
      </c>
      <c r="Q55" s="110">
        <v>211</v>
      </c>
      <c r="R55" s="110">
        <v>145</v>
      </c>
      <c r="S55" s="110">
        <v>127</v>
      </c>
      <c r="T55" s="110">
        <v>86</v>
      </c>
      <c r="U55" s="110">
        <v>61</v>
      </c>
      <c r="V55" s="110">
        <v>23</v>
      </c>
      <c r="W55" s="110">
        <v>1</v>
      </c>
      <c r="X55" s="118">
        <v>848</v>
      </c>
      <c r="Y55" s="154">
        <v>2215</v>
      </c>
      <c r="Z55" s="131">
        <v>0.10609480812641084</v>
      </c>
      <c r="AA55" s="131">
        <v>0.51106094808126412</v>
      </c>
      <c r="AB55" s="131">
        <v>0.38284424379232507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32</v>
      </c>
      <c r="D56" s="120">
        <v>49</v>
      </c>
      <c r="E56" s="120">
        <v>49</v>
      </c>
      <c r="F56" s="120">
        <v>58</v>
      </c>
      <c r="G56" s="120">
        <v>40</v>
      </c>
      <c r="H56" s="120">
        <v>40</v>
      </c>
      <c r="I56" s="120">
        <v>56</v>
      </c>
      <c r="J56" s="120">
        <v>54</v>
      </c>
      <c r="K56" s="120">
        <v>61</v>
      </c>
      <c r="L56" s="120">
        <v>73</v>
      </c>
      <c r="M56" s="120">
        <v>73</v>
      </c>
      <c r="N56" s="120">
        <v>84</v>
      </c>
      <c r="O56" s="120">
        <v>89</v>
      </c>
      <c r="P56" s="120">
        <v>99</v>
      </c>
      <c r="Q56" s="120">
        <v>98</v>
      </c>
      <c r="R56" s="120">
        <v>65</v>
      </c>
      <c r="S56" s="120">
        <v>55</v>
      </c>
      <c r="T56" s="120">
        <v>42</v>
      </c>
      <c r="U56" s="120">
        <v>15</v>
      </c>
      <c r="V56" s="120">
        <v>2</v>
      </c>
      <c r="W56" s="120">
        <v>0</v>
      </c>
      <c r="X56" s="114">
        <v>376</v>
      </c>
      <c r="Y56" s="149">
        <v>1134</v>
      </c>
      <c r="Z56" s="150">
        <v>0.1146384479717813</v>
      </c>
      <c r="AA56" s="150">
        <v>0.55379188712522043</v>
      </c>
      <c r="AB56" s="150">
        <v>0.33156966490299822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29</v>
      </c>
      <c r="D57" s="122">
        <v>44</v>
      </c>
      <c r="E57" s="122">
        <v>57</v>
      </c>
      <c r="F57" s="122">
        <v>46</v>
      </c>
      <c r="G57" s="122">
        <v>27</v>
      </c>
      <c r="H57" s="122">
        <v>32</v>
      </c>
      <c r="I57" s="122">
        <v>47</v>
      </c>
      <c r="J57" s="122">
        <v>53</v>
      </c>
      <c r="K57" s="122">
        <v>61</v>
      </c>
      <c r="L57" s="122">
        <v>68</v>
      </c>
      <c r="M57" s="122">
        <v>64</v>
      </c>
      <c r="N57" s="122">
        <v>71</v>
      </c>
      <c r="O57" s="122">
        <v>110</v>
      </c>
      <c r="P57" s="122">
        <v>97</v>
      </c>
      <c r="Q57" s="122">
        <v>96</v>
      </c>
      <c r="R57" s="122">
        <v>87</v>
      </c>
      <c r="S57" s="122">
        <v>65</v>
      </c>
      <c r="T57" s="122">
        <v>69</v>
      </c>
      <c r="U57" s="122">
        <v>35</v>
      </c>
      <c r="V57" s="122">
        <v>15</v>
      </c>
      <c r="W57" s="122">
        <v>3</v>
      </c>
      <c r="X57" s="116">
        <v>467</v>
      </c>
      <c r="Y57" s="152">
        <v>1176</v>
      </c>
      <c r="Z57" s="131">
        <v>0.11054421768707483</v>
      </c>
      <c r="AA57" s="131">
        <v>0.49234693877551022</v>
      </c>
      <c r="AB57" s="131">
        <v>0.39710884353741499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61</v>
      </c>
      <c r="D58" s="124">
        <v>93</v>
      </c>
      <c r="E58" s="124">
        <v>106</v>
      </c>
      <c r="F58" s="124">
        <v>104</v>
      </c>
      <c r="G58" s="124">
        <v>67</v>
      </c>
      <c r="H58" s="124">
        <v>72</v>
      </c>
      <c r="I58" s="124">
        <v>103</v>
      </c>
      <c r="J58" s="124">
        <v>107</v>
      </c>
      <c r="K58" s="124">
        <v>122</v>
      </c>
      <c r="L58" s="124">
        <v>141</v>
      </c>
      <c r="M58" s="124">
        <v>137</v>
      </c>
      <c r="N58" s="124">
        <v>155</v>
      </c>
      <c r="O58" s="124">
        <v>199</v>
      </c>
      <c r="P58" s="124">
        <v>196</v>
      </c>
      <c r="Q58" s="124">
        <v>194</v>
      </c>
      <c r="R58" s="124">
        <v>152</v>
      </c>
      <c r="S58" s="124">
        <v>120</v>
      </c>
      <c r="T58" s="124">
        <v>111</v>
      </c>
      <c r="U58" s="124">
        <v>50</v>
      </c>
      <c r="V58" s="124">
        <v>17</v>
      </c>
      <c r="W58" s="124">
        <v>3</v>
      </c>
      <c r="X58" s="118">
        <v>843</v>
      </c>
      <c r="Y58" s="154">
        <v>2310</v>
      </c>
      <c r="Z58" s="131">
        <v>0.11255411255411256</v>
      </c>
      <c r="AA58" s="131">
        <v>0.52251082251082248</v>
      </c>
      <c r="AB58" s="131">
        <v>0.36493506493506495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17</v>
      </c>
      <c r="D59" s="120">
        <v>24</v>
      </c>
      <c r="E59" s="120">
        <v>32</v>
      </c>
      <c r="F59" s="120">
        <v>34</v>
      </c>
      <c r="G59" s="120">
        <v>27</v>
      </c>
      <c r="H59" s="120">
        <v>17</v>
      </c>
      <c r="I59" s="120">
        <v>20</v>
      </c>
      <c r="J59" s="120">
        <v>24</v>
      </c>
      <c r="K59" s="120">
        <v>31</v>
      </c>
      <c r="L59" s="120">
        <v>40</v>
      </c>
      <c r="M59" s="120">
        <v>52</v>
      </c>
      <c r="N59" s="120">
        <v>46</v>
      </c>
      <c r="O59" s="120">
        <v>76</v>
      </c>
      <c r="P59" s="120">
        <v>61</v>
      </c>
      <c r="Q59" s="120">
        <v>76</v>
      </c>
      <c r="R59" s="120">
        <v>56</v>
      </c>
      <c r="S59" s="120">
        <v>45</v>
      </c>
      <c r="T59" s="120">
        <v>16</v>
      </c>
      <c r="U59" s="120">
        <v>10</v>
      </c>
      <c r="V59" s="120">
        <v>2</v>
      </c>
      <c r="W59" s="120">
        <v>0</v>
      </c>
      <c r="X59" s="114">
        <v>266</v>
      </c>
      <c r="Y59" s="149">
        <v>706</v>
      </c>
      <c r="Z59" s="150">
        <v>0.10339943342776203</v>
      </c>
      <c r="AA59" s="150">
        <v>0.51983002832861192</v>
      </c>
      <c r="AB59" s="150">
        <v>0.37677053824362605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14</v>
      </c>
      <c r="D60" s="122">
        <v>19</v>
      </c>
      <c r="E60" s="122">
        <v>24</v>
      </c>
      <c r="F60" s="122">
        <v>24</v>
      </c>
      <c r="G60" s="122">
        <v>26</v>
      </c>
      <c r="H60" s="122">
        <v>25</v>
      </c>
      <c r="I60" s="122">
        <v>16</v>
      </c>
      <c r="J60" s="122">
        <v>27</v>
      </c>
      <c r="K60" s="122">
        <v>36</v>
      </c>
      <c r="L60" s="122">
        <v>40</v>
      </c>
      <c r="M60" s="122">
        <v>44</v>
      </c>
      <c r="N60" s="122">
        <v>45</v>
      </c>
      <c r="O60" s="122">
        <v>47</v>
      </c>
      <c r="P60" s="122">
        <v>62</v>
      </c>
      <c r="Q60" s="122">
        <v>67</v>
      </c>
      <c r="R60" s="122">
        <v>56</v>
      </c>
      <c r="S60" s="122">
        <v>58</v>
      </c>
      <c r="T60" s="122">
        <v>38</v>
      </c>
      <c r="U60" s="122">
        <v>24</v>
      </c>
      <c r="V60" s="122">
        <v>8</v>
      </c>
      <c r="W60" s="122">
        <v>2</v>
      </c>
      <c r="X60" s="116">
        <v>315</v>
      </c>
      <c r="Y60" s="152">
        <v>702</v>
      </c>
      <c r="Z60" s="131">
        <v>8.11965811965812E-2</v>
      </c>
      <c r="AA60" s="131">
        <v>0.47008547008547008</v>
      </c>
      <c r="AB60" s="131">
        <v>0.44871794871794873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31</v>
      </c>
      <c r="D61" s="124">
        <v>43</v>
      </c>
      <c r="E61" s="124">
        <v>56</v>
      </c>
      <c r="F61" s="124">
        <v>58</v>
      </c>
      <c r="G61" s="124">
        <v>53</v>
      </c>
      <c r="H61" s="124">
        <v>42</v>
      </c>
      <c r="I61" s="124">
        <v>36</v>
      </c>
      <c r="J61" s="124">
        <v>51</v>
      </c>
      <c r="K61" s="124">
        <v>67</v>
      </c>
      <c r="L61" s="124">
        <v>80</v>
      </c>
      <c r="M61" s="124">
        <v>96</v>
      </c>
      <c r="N61" s="124">
        <v>91</v>
      </c>
      <c r="O61" s="124">
        <v>123</v>
      </c>
      <c r="P61" s="124">
        <v>123</v>
      </c>
      <c r="Q61" s="124">
        <v>143</v>
      </c>
      <c r="R61" s="124">
        <v>112</v>
      </c>
      <c r="S61" s="124">
        <v>103</v>
      </c>
      <c r="T61" s="124">
        <v>54</v>
      </c>
      <c r="U61" s="124">
        <v>34</v>
      </c>
      <c r="V61" s="124">
        <v>10</v>
      </c>
      <c r="W61" s="124">
        <v>2</v>
      </c>
      <c r="X61" s="118">
        <v>581</v>
      </c>
      <c r="Y61" s="154">
        <v>1408</v>
      </c>
      <c r="Z61" s="131">
        <v>9.2329545454545456E-2</v>
      </c>
      <c r="AA61" s="131">
        <v>0.49502840909090912</v>
      </c>
      <c r="AB61" s="131">
        <v>0.41264204545454547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112</v>
      </c>
      <c r="D62" s="114">
        <v>190</v>
      </c>
      <c r="E62" s="114">
        <v>216</v>
      </c>
      <c r="F62" s="114">
        <v>207</v>
      </c>
      <c r="G62" s="114">
        <v>151</v>
      </c>
      <c r="H62" s="114">
        <v>157</v>
      </c>
      <c r="I62" s="114">
        <v>178</v>
      </c>
      <c r="J62" s="114">
        <v>195</v>
      </c>
      <c r="K62" s="114">
        <v>228</v>
      </c>
      <c r="L62" s="114">
        <v>305</v>
      </c>
      <c r="M62" s="114">
        <v>284</v>
      </c>
      <c r="N62" s="114">
        <v>293</v>
      </c>
      <c r="O62" s="114">
        <v>348</v>
      </c>
      <c r="P62" s="114">
        <v>401</v>
      </c>
      <c r="Q62" s="114">
        <v>438</v>
      </c>
      <c r="R62" s="114">
        <v>309</v>
      </c>
      <c r="S62" s="114">
        <v>228</v>
      </c>
      <c r="T62" s="114">
        <v>128</v>
      </c>
      <c r="U62" s="114">
        <v>73</v>
      </c>
      <c r="V62" s="114">
        <v>12</v>
      </c>
      <c r="W62" s="114">
        <v>0</v>
      </c>
      <c r="X62" s="115">
        <v>1589</v>
      </c>
      <c r="Y62" s="115">
        <v>4453</v>
      </c>
      <c r="Z62" s="168">
        <v>0.11632607231080171</v>
      </c>
      <c r="AA62" s="168">
        <v>0.52683584100606329</v>
      </c>
      <c r="AB62" s="168">
        <v>0.35683808668313499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120</v>
      </c>
      <c r="D63" s="116">
        <v>164</v>
      </c>
      <c r="E63" s="116">
        <v>193</v>
      </c>
      <c r="F63" s="116">
        <v>162</v>
      </c>
      <c r="G63" s="116">
        <v>144</v>
      </c>
      <c r="H63" s="116">
        <v>142</v>
      </c>
      <c r="I63" s="116">
        <v>171</v>
      </c>
      <c r="J63" s="116">
        <v>198</v>
      </c>
      <c r="K63" s="116">
        <v>247</v>
      </c>
      <c r="L63" s="116">
        <v>297</v>
      </c>
      <c r="M63" s="116">
        <v>294</v>
      </c>
      <c r="N63" s="116">
        <v>280</v>
      </c>
      <c r="O63" s="116">
        <v>382</v>
      </c>
      <c r="P63" s="116">
        <v>407</v>
      </c>
      <c r="Q63" s="116">
        <v>430</v>
      </c>
      <c r="R63" s="116">
        <v>349</v>
      </c>
      <c r="S63" s="116">
        <v>292</v>
      </c>
      <c r="T63" s="116">
        <v>256</v>
      </c>
      <c r="U63" s="116">
        <v>154</v>
      </c>
      <c r="V63" s="116">
        <v>79</v>
      </c>
      <c r="W63" s="116">
        <v>12</v>
      </c>
      <c r="X63" s="117">
        <v>1979</v>
      </c>
      <c r="Y63" s="117">
        <v>4773</v>
      </c>
      <c r="Z63" s="169">
        <v>9.9937146448774355E-2</v>
      </c>
      <c r="AA63" s="169">
        <v>0.48543892729939242</v>
      </c>
      <c r="AB63" s="169">
        <v>0.41462392625183325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232</v>
      </c>
      <c r="D64" s="118">
        <v>354</v>
      </c>
      <c r="E64" s="118">
        <v>409</v>
      </c>
      <c r="F64" s="118">
        <v>369</v>
      </c>
      <c r="G64" s="118">
        <v>295</v>
      </c>
      <c r="H64" s="118">
        <v>299</v>
      </c>
      <c r="I64" s="118">
        <v>349</v>
      </c>
      <c r="J64" s="118">
        <v>393</v>
      </c>
      <c r="K64" s="118">
        <v>475</v>
      </c>
      <c r="L64" s="118">
        <v>602</v>
      </c>
      <c r="M64" s="118">
        <v>578</v>
      </c>
      <c r="N64" s="118">
        <v>573</v>
      </c>
      <c r="O64" s="118">
        <v>730</v>
      </c>
      <c r="P64" s="118">
        <v>808</v>
      </c>
      <c r="Q64" s="118">
        <v>868</v>
      </c>
      <c r="R64" s="118">
        <v>658</v>
      </c>
      <c r="S64" s="118">
        <v>520</v>
      </c>
      <c r="T64" s="118">
        <v>384</v>
      </c>
      <c r="U64" s="118">
        <v>227</v>
      </c>
      <c r="V64" s="118">
        <v>91</v>
      </c>
      <c r="W64" s="118">
        <v>12</v>
      </c>
      <c r="X64" s="119">
        <v>3568</v>
      </c>
      <c r="Y64" s="119">
        <v>9226</v>
      </c>
      <c r="Z64" s="170">
        <v>0.1078473878170388</v>
      </c>
      <c r="AA64" s="170">
        <v>0.50541946672447435</v>
      </c>
      <c r="AB64" s="170">
        <v>0.38673314545848686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45</v>
      </c>
      <c r="D65" s="159">
        <v>68</v>
      </c>
      <c r="E65" s="159">
        <v>71</v>
      </c>
      <c r="F65" s="159">
        <v>76</v>
      </c>
      <c r="G65" s="159">
        <v>71</v>
      </c>
      <c r="H65" s="159">
        <v>61</v>
      </c>
      <c r="I65" s="159">
        <v>54</v>
      </c>
      <c r="J65" s="159">
        <v>87</v>
      </c>
      <c r="K65" s="159">
        <v>113</v>
      </c>
      <c r="L65" s="159">
        <v>122</v>
      </c>
      <c r="M65" s="159">
        <v>120</v>
      </c>
      <c r="N65" s="159">
        <v>140</v>
      </c>
      <c r="O65" s="159">
        <v>210</v>
      </c>
      <c r="P65" s="159">
        <v>235</v>
      </c>
      <c r="Q65" s="159">
        <v>212</v>
      </c>
      <c r="R65" s="159">
        <v>154</v>
      </c>
      <c r="S65" s="159">
        <v>89</v>
      </c>
      <c r="T65" s="159">
        <v>66</v>
      </c>
      <c r="U65" s="159">
        <v>30</v>
      </c>
      <c r="V65" s="159">
        <v>7</v>
      </c>
      <c r="W65" s="159">
        <v>2</v>
      </c>
      <c r="X65" s="115">
        <v>795</v>
      </c>
      <c r="Y65" s="115">
        <v>2033</v>
      </c>
      <c r="Z65" s="156">
        <v>9.0506640432857846E-2</v>
      </c>
      <c r="AA65" s="156">
        <v>0.51844564682734873</v>
      </c>
      <c r="AB65" s="156">
        <v>0.39104771273979338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37</v>
      </c>
      <c r="D66" s="160">
        <v>49</v>
      </c>
      <c r="E66" s="160">
        <v>79</v>
      </c>
      <c r="F66" s="160">
        <v>87</v>
      </c>
      <c r="G66" s="160">
        <v>54</v>
      </c>
      <c r="H66" s="160">
        <v>49</v>
      </c>
      <c r="I66" s="160">
        <v>76</v>
      </c>
      <c r="J66" s="160">
        <v>82</v>
      </c>
      <c r="K66" s="160">
        <v>90</v>
      </c>
      <c r="L66" s="160">
        <v>118</v>
      </c>
      <c r="M66" s="160">
        <v>146</v>
      </c>
      <c r="N66" s="160">
        <v>151</v>
      </c>
      <c r="O66" s="160">
        <v>249</v>
      </c>
      <c r="P66" s="160">
        <v>248</v>
      </c>
      <c r="Q66" s="160">
        <v>245</v>
      </c>
      <c r="R66" s="160">
        <v>186</v>
      </c>
      <c r="S66" s="160">
        <v>141</v>
      </c>
      <c r="T66" s="160">
        <v>141</v>
      </c>
      <c r="U66" s="160">
        <v>117</v>
      </c>
      <c r="V66" s="160">
        <v>52</v>
      </c>
      <c r="W66" s="160">
        <v>6</v>
      </c>
      <c r="X66" s="117">
        <v>1136</v>
      </c>
      <c r="Y66" s="117">
        <v>2403</v>
      </c>
      <c r="Z66" s="157">
        <v>6.8664169787765295E-2</v>
      </c>
      <c r="AA66" s="157">
        <v>0.45859342488555971</v>
      </c>
      <c r="AB66" s="157">
        <v>0.472742405326675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82</v>
      </c>
      <c r="D67" s="161">
        <v>117</v>
      </c>
      <c r="E67" s="161">
        <v>150</v>
      </c>
      <c r="F67" s="161">
        <v>163</v>
      </c>
      <c r="G67" s="161">
        <v>125</v>
      </c>
      <c r="H67" s="161">
        <v>110</v>
      </c>
      <c r="I67" s="161">
        <v>130</v>
      </c>
      <c r="J67" s="161">
        <v>169</v>
      </c>
      <c r="K67" s="161">
        <v>203</v>
      </c>
      <c r="L67" s="161">
        <v>240</v>
      </c>
      <c r="M67" s="161">
        <v>266</v>
      </c>
      <c r="N67" s="161">
        <v>291</v>
      </c>
      <c r="O67" s="161">
        <v>459</v>
      </c>
      <c r="P67" s="161">
        <v>483</v>
      </c>
      <c r="Q67" s="161">
        <v>457</v>
      </c>
      <c r="R67" s="161">
        <v>340</v>
      </c>
      <c r="S67" s="161">
        <v>230</v>
      </c>
      <c r="T67" s="161">
        <v>207</v>
      </c>
      <c r="U67" s="161">
        <v>147</v>
      </c>
      <c r="V67" s="161">
        <v>59</v>
      </c>
      <c r="W67" s="161">
        <v>8</v>
      </c>
      <c r="X67" s="119">
        <v>1931</v>
      </c>
      <c r="Y67" s="119">
        <v>4436</v>
      </c>
      <c r="Z67" s="158">
        <v>7.8674481514878269E-2</v>
      </c>
      <c r="AA67" s="158">
        <v>0.48602344454463481</v>
      </c>
      <c r="AB67" s="158">
        <v>0.43530207394048692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2441</v>
      </c>
      <c r="D68" s="83">
        <f t="shared" ref="D68:S68" si="0">D23+D35+D38+D47+D62+D65</f>
        <v>3056</v>
      </c>
      <c r="E68" s="83">
        <f t="shared" si="0"/>
        <v>3357</v>
      </c>
      <c r="F68" s="83">
        <f t="shared" si="0"/>
        <v>3296</v>
      </c>
      <c r="G68" s="83">
        <f t="shared" si="0"/>
        <v>2872</v>
      </c>
      <c r="H68" s="83">
        <f t="shared" si="0"/>
        <v>2878</v>
      </c>
      <c r="I68" s="83">
        <f t="shared" si="0"/>
        <v>3039</v>
      </c>
      <c r="J68" s="83">
        <f t="shared" si="0"/>
        <v>3423</v>
      </c>
      <c r="K68" s="83">
        <f t="shared" si="0"/>
        <v>3935</v>
      </c>
      <c r="L68" s="83">
        <f t="shared" si="0"/>
        <v>4330</v>
      </c>
      <c r="M68" s="83">
        <f t="shared" si="0"/>
        <v>4631</v>
      </c>
      <c r="N68" s="83">
        <f t="shared" si="0"/>
        <v>4040</v>
      </c>
      <c r="O68" s="83">
        <f t="shared" si="0"/>
        <v>4220</v>
      </c>
      <c r="P68" s="83">
        <f t="shared" si="0"/>
        <v>4483</v>
      </c>
      <c r="Q68" s="83">
        <f t="shared" si="0"/>
        <v>4851</v>
      </c>
      <c r="R68" s="83">
        <f t="shared" si="0"/>
        <v>3792</v>
      </c>
      <c r="S68" s="83">
        <f t="shared" si="0"/>
        <v>2524</v>
      </c>
      <c r="T68" s="83">
        <f t="shared" ref="T68" si="1">T23+T35+T38+T47+T62+T65</f>
        <v>1536</v>
      </c>
      <c r="U68" s="83">
        <f t="shared" ref="U68:W70" si="2">U23+U35+U38+U47+U62+U65</f>
        <v>653</v>
      </c>
      <c r="V68" s="83">
        <f t="shared" si="2"/>
        <v>145</v>
      </c>
      <c r="W68" s="83">
        <f t="shared" si="2"/>
        <v>12</v>
      </c>
      <c r="X68" s="84">
        <f>SUM(X23,X35,X38,X47,X62,X65)</f>
        <v>17996</v>
      </c>
      <c r="Y68" s="36">
        <f>SUM(C68:W68)</f>
        <v>63514</v>
      </c>
      <c r="Z68" s="85">
        <f>SUM(C68:E68)/$Y68</f>
        <v>0.13940233649274175</v>
      </c>
      <c r="AA68" s="85">
        <f>SUM(F68:O68)/$Y68</f>
        <v>0.57725855716849828</v>
      </c>
      <c r="AB68" s="85">
        <f>X68/$Y68</f>
        <v>0.28333910633875997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2256</v>
      </c>
      <c r="D69" s="87">
        <f t="shared" ref="D69:S69" si="3">D24+D36+D39+D48+D63+D66</f>
        <v>2882</v>
      </c>
      <c r="E69" s="87">
        <f t="shared" si="3"/>
        <v>3131</v>
      </c>
      <c r="F69" s="87">
        <f t="shared" si="3"/>
        <v>2977</v>
      </c>
      <c r="G69" s="87">
        <f t="shared" si="3"/>
        <v>2548</v>
      </c>
      <c r="H69" s="87">
        <f t="shared" si="3"/>
        <v>2527</v>
      </c>
      <c r="I69" s="87">
        <f t="shared" si="3"/>
        <v>2866</v>
      </c>
      <c r="J69" s="87">
        <f t="shared" si="3"/>
        <v>3460</v>
      </c>
      <c r="K69" s="87">
        <f t="shared" si="3"/>
        <v>4001</v>
      </c>
      <c r="L69" s="87">
        <f t="shared" si="3"/>
        <v>4442</v>
      </c>
      <c r="M69" s="87">
        <f t="shared" si="3"/>
        <v>4796</v>
      </c>
      <c r="N69" s="87">
        <f t="shared" si="3"/>
        <v>4477</v>
      </c>
      <c r="O69" s="87">
        <f t="shared" si="3"/>
        <v>4696</v>
      </c>
      <c r="P69" s="87">
        <f t="shared" si="3"/>
        <v>4713</v>
      </c>
      <c r="Q69" s="87">
        <f t="shared" si="3"/>
        <v>5409</v>
      </c>
      <c r="R69" s="87">
        <f t="shared" si="3"/>
        <v>4627</v>
      </c>
      <c r="S69" s="87">
        <f t="shared" si="3"/>
        <v>3731</v>
      </c>
      <c r="T69" s="87">
        <f>T24+T36+T39+T48+T63+T66</f>
        <v>2849</v>
      </c>
      <c r="U69" s="87">
        <f t="shared" si="2"/>
        <v>1762</v>
      </c>
      <c r="V69" s="87">
        <f t="shared" si="2"/>
        <v>674</v>
      </c>
      <c r="W69" s="87">
        <f t="shared" si="2"/>
        <v>123</v>
      </c>
      <c r="X69" s="39">
        <f>SUM(X24,X36,X39,X48,X63,X66)</f>
        <v>23888</v>
      </c>
      <c r="Y69" s="39">
        <f>SUM(C69:W69)</f>
        <v>68947</v>
      </c>
      <c r="Z69" s="88">
        <f>SUM(C69:E69)/$Y69</f>
        <v>0.11993270193046833</v>
      </c>
      <c r="AA69" s="88">
        <f>SUM(F69:O69)/$Y69</f>
        <v>0.53359827113579994</v>
      </c>
      <c r="AB69" s="88">
        <f>X69/$Y69</f>
        <v>0.34646902693373172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4697</v>
      </c>
      <c r="D70" s="89">
        <f t="shared" ref="D70:R70" si="5">D25+D37+D40+D49+D64+D67</f>
        <v>5938</v>
      </c>
      <c r="E70" s="89">
        <f t="shared" si="5"/>
        <v>6488</v>
      </c>
      <c r="F70" s="89">
        <f t="shared" si="5"/>
        <v>6273</v>
      </c>
      <c r="G70" s="89">
        <f t="shared" si="5"/>
        <v>5420</v>
      </c>
      <c r="H70" s="89">
        <f t="shared" si="5"/>
        <v>5405</v>
      </c>
      <c r="I70" s="89">
        <f t="shared" si="5"/>
        <v>5905</v>
      </c>
      <c r="J70" s="89">
        <f t="shared" si="5"/>
        <v>6883</v>
      </c>
      <c r="K70" s="89">
        <f t="shared" si="5"/>
        <v>7936</v>
      </c>
      <c r="L70" s="89">
        <f t="shared" si="5"/>
        <v>8772</v>
      </c>
      <c r="M70" s="89">
        <f t="shared" si="5"/>
        <v>9427</v>
      </c>
      <c r="N70" s="89">
        <f t="shared" si="5"/>
        <v>8517</v>
      </c>
      <c r="O70" s="89">
        <f t="shared" si="5"/>
        <v>8916</v>
      </c>
      <c r="P70" s="89">
        <f t="shared" si="5"/>
        <v>9196</v>
      </c>
      <c r="Q70" s="89">
        <f t="shared" si="5"/>
        <v>10260</v>
      </c>
      <c r="R70" s="89">
        <f t="shared" si="5"/>
        <v>8419</v>
      </c>
      <c r="S70" s="89">
        <f t="shared" ref="S70" si="6">S25+S37+S40+S49+S64+S67</f>
        <v>6255</v>
      </c>
      <c r="T70" s="89">
        <f>T25+T37+T40+T49+T64+T67</f>
        <v>4385</v>
      </c>
      <c r="U70" s="89">
        <f t="shared" si="2"/>
        <v>2415</v>
      </c>
      <c r="V70" s="89">
        <f t="shared" si="2"/>
        <v>819</v>
      </c>
      <c r="W70" s="89">
        <f t="shared" si="2"/>
        <v>135</v>
      </c>
      <c r="X70" s="90">
        <f>SUM(X68:X69)</f>
        <v>41884</v>
      </c>
      <c r="Y70" s="90">
        <f>SUM(Y68:Y69)</f>
        <v>132461</v>
      </c>
      <c r="Z70" s="91">
        <f>SUM(C70:E70)/$Y70</f>
        <v>0.12926823744347393</v>
      </c>
      <c r="AA70" s="91">
        <f>SUM(F70:O70)/$Y70</f>
        <v>0.55453303236424301</v>
      </c>
      <c r="AB70" s="91">
        <f>X70/$Y70</f>
        <v>0.31619873019228301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7</v>
      </c>
      <c r="M4" s="15">
        <f>L4/L26</f>
        <v>1.6009148084619783E-4</v>
      </c>
      <c r="N4" s="17">
        <f>地区別5歳毎!W24</f>
        <v>83</v>
      </c>
      <c r="O4" s="15">
        <f>N4/N26</f>
        <v>1.7551650489543024E-3</v>
      </c>
      <c r="P4" s="18">
        <f>L4+N4</f>
        <v>90</v>
      </c>
      <c r="Q4" s="15">
        <f>P4/P26</f>
        <v>9.8885885687916139E-4</v>
      </c>
    </row>
    <row r="5" spans="2:17" x14ac:dyDescent="0.15">
      <c r="K5" s="1" t="s">
        <v>111</v>
      </c>
      <c r="L5" s="16">
        <f>地区別5歳毎!V23</f>
        <v>95</v>
      </c>
      <c r="M5" s="15">
        <f>L5/L26</f>
        <v>2.1726700971983989E-3</v>
      </c>
      <c r="N5" s="17">
        <f>地区別5歳毎!V24</f>
        <v>404</v>
      </c>
      <c r="O5" s="15">
        <f>N5/N26</f>
        <v>8.5432130093679292E-3</v>
      </c>
      <c r="P5" s="18">
        <f t="shared" ref="P5:P24" si="0">L5+N5</f>
        <v>499</v>
      </c>
      <c r="Q5" s="15">
        <f>P5/P26</f>
        <v>5.4826729953633508E-3</v>
      </c>
    </row>
    <row r="6" spans="2:17" x14ac:dyDescent="0.15">
      <c r="K6" s="1" t="s">
        <v>112</v>
      </c>
      <c r="L6" s="16">
        <f>地区別5歳毎!U23</f>
        <v>437</v>
      </c>
      <c r="M6" s="15">
        <f>L6/L26</f>
        <v>9.9942824471126353E-3</v>
      </c>
      <c r="N6" s="17">
        <f>地区別5歳毎!U24</f>
        <v>1102</v>
      </c>
      <c r="O6" s="15">
        <f>N6/N26</f>
        <v>2.3303516674067964E-2</v>
      </c>
      <c r="P6" s="18">
        <f t="shared" si="0"/>
        <v>1539</v>
      </c>
      <c r="Q6" s="15">
        <f>P6/P26</f>
        <v>1.6909486452633661E-2</v>
      </c>
    </row>
    <row r="7" spans="2:17" x14ac:dyDescent="0.15">
      <c r="K7" s="1" t="s">
        <v>113</v>
      </c>
      <c r="L7" s="16">
        <f>地区別5歳毎!T23</f>
        <v>1049</v>
      </c>
      <c r="M7" s="15">
        <f>L7/L26</f>
        <v>2.3990851915380217E-2</v>
      </c>
      <c r="N7" s="17">
        <f>地区別5歳毎!T24</f>
        <v>1835</v>
      </c>
      <c r="O7" s="15">
        <f>N7/N26</f>
        <v>3.8803950178688491E-2</v>
      </c>
      <c r="P7" s="18">
        <f t="shared" si="0"/>
        <v>2884</v>
      </c>
      <c r="Q7" s="15">
        <f>P7/P26</f>
        <v>3.1687432702661132E-2</v>
      </c>
    </row>
    <row r="8" spans="2:17" x14ac:dyDescent="0.15">
      <c r="K8" s="1" t="s">
        <v>114</v>
      </c>
      <c r="L8" s="16">
        <f>地区別5歳毎!S23</f>
        <v>1646</v>
      </c>
      <c r="M8" s="15">
        <f>L8/L26</f>
        <v>3.7644368210405947E-2</v>
      </c>
      <c r="N8" s="17">
        <f>地区別5歳毎!S24</f>
        <v>2522</v>
      </c>
      <c r="O8" s="15">
        <f>N8/N26</f>
        <v>5.3331641607984946E-2</v>
      </c>
      <c r="P8" s="18">
        <f t="shared" si="0"/>
        <v>4168</v>
      </c>
      <c r="Q8" s="15">
        <f>P8/P26</f>
        <v>4.5795152394137166E-2</v>
      </c>
    </row>
    <row r="9" spans="2:17" x14ac:dyDescent="0.15">
      <c r="K9" s="1" t="s">
        <v>115</v>
      </c>
      <c r="L9" s="16">
        <f>地区別5歳毎!R23</f>
        <v>2383</v>
      </c>
      <c r="M9" s="15">
        <f>L9/L26</f>
        <v>5.449971412235563E-2</v>
      </c>
      <c r="N9" s="17">
        <f>地区別5歳毎!R24</f>
        <v>3040</v>
      </c>
      <c r="O9" s="15">
        <f>N9/N26</f>
        <v>6.4285563238808185E-2</v>
      </c>
      <c r="P9" s="18">
        <f t="shared" si="0"/>
        <v>5423</v>
      </c>
      <c r="Q9" s="15">
        <f>P9/P26</f>
        <v>5.958423978728547E-2</v>
      </c>
    </row>
    <row r="10" spans="2:17" x14ac:dyDescent="0.15">
      <c r="K10" s="1" t="s">
        <v>116</v>
      </c>
      <c r="L10" s="16">
        <f>地区別5歳毎!Q23</f>
        <v>2974</v>
      </c>
      <c r="M10" s="15">
        <f>L10/L26</f>
        <v>6.8016009148084616E-2</v>
      </c>
      <c r="N10" s="17">
        <f>地区別5歳毎!Q24</f>
        <v>3392</v>
      </c>
      <c r="O10" s="15">
        <f>N10/N26</f>
        <v>7.1729154771722814E-2</v>
      </c>
      <c r="P10" s="18">
        <f t="shared" si="0"/>
        <v>6366</v>
      </c>
      <c r="Q10" s="15">
        <f>P10/P26</f>
        <v>6.9945283143252684E-2</v>
      </c>
    </row>
    <row r="11" spans="2:17" x14ac:dyDescent="0.15">
      <c r="K11" s="1" t="s">
        <v>117</v>
      </c>
      <c r="L11" s="16">
        <f>地区別5歳毎!P23</f>
        <v>2829</v>
      </c>
      <c r="M11" s="15">
        <f>L11/L26</f>
        <v>6.4699828473413379E-2</v>
      </c>
      <c r="N11" s="17">
        <f>地区別5歳毎!P24</f>
        <v>2981</v>
      </c>
      <c r="O11" s="15">
        <f>N11/N26</f>
        <v>6.3037915794370777E-2</v>
      </c>
      <c r="P11" s="18">
        <f t="shared" si="0"/>
        <v>5810</v>
      </c>
      <c r="Q11" s="15">
        <f>P11/P26</f>
        <v>6.3836332871865867E-2</v>
      </c>
    </row>
    <row r="12" spans="2:17" x14ac:dyDescent="0.15">
      <c r="K12" s="1" t="s">
        <v>118</v>
      </c>
      <c r="L12" s="16">
        <f>地区別5歳毎!O23</f>
        <v>2755</v>
      </c>
      <c r="M12" s="15">
        <f>L12/L26</f>
        <v>6.3007432818753567E-2</v>
      </c>
      <c r="N12" s="17">
        <f>地区別5歳毎!O24</f>
        <v>3134</v>
      </c>
      <c r="O12" s="15">
        <f>N12/N26</f>
        <v>6.6273340523166066E-2</v>
      </c>
      <c r="P12" s="18">
        <f t="shared" si="0"/>
        <v>5889</v>
      </c>
      <c r="Q12" s="15">
        <f>P12/P26</f>
        <v>6.4704331201793128E-2</v>
      </c>
    </row>
    <row r="13" spans="2:17" x14ac:dyDescent="0.15">
      <c r="K13" s="1" t="s">
        <v>119</v>
      </c>
      <c r="L13" s="16">
        <f>地区別5歳毎!N23</f>
        <v>2796</v>
      </c>
      <c r="M13" s="15">
        <f>L13/L26</f>
        <v>6.3945111492281298E-2</v>
      </c>
      <c r="N13" s="17">
        <f>地区別5歳毎!N24</f>
        <v>3129</v>
      </c>
      <c r="O13" s="15">
        <f>N13/N26</f>
        <v>6.6167607688891711E-2</v>
      </c>
      <c r="P13" s="18">
        <f t="shared" si="0"/>
        <v>5925</v>
      </c>
      <c r="Q13" s="15">
        <f>P13/P26</f>
        <v>6.5099874744544789E-2</v>
      </c>
    </row>
    <row r="14" spans="2:17" x14ac:dyDescent="0.15">
      <c r="K14" s="1" t="s">
        <v>120</v>
      </c>
      <c r="L14" s="16">
        <f>地区別5歳毎!M23</f>
        <v>3341</v>
      </c>
      <c r="M14" s="15">
        <f>L14/L26</f>
        <v>7.6409376786735275E-2</v>
      </c>
      <c r="N14" s="17">
        <f>地区別5歳毎!M24</f>
        <v>3464</v>
      </c>
      <c r="O14" s="15">
        <f>N14/N26</f>
        <v>7.3251707585273537E-2</v>
      </c>
      <c r="P14" s="18">
        <f t="shared" si="0"/>
        <v>6805</v>
      </c>
      <c r="Q14" s="15">
        <f>P14/P26</f>
        <v>7.47687169006966E-2</v>
      </c>
    </row>
    <row r="15" spans="2:17" x14ac:dyDescent="0.15">
      <c r="K15" s="1" t="s">
        <v>121</v>
      </c>
      <c r="L15" s="16">
        <f>地区別5歳毎!L23</f>
        <v>3058</v>
      </c>
      <c r="M15" s="15">
        <f>L15/L26</f>
        <v>6.9937106918238998E-2</v>
      </c>
      <c r="N15" s="17">
        <f>地区別5歳毎!L24</f>
        <v>3170</v>
      </c>
      <c r="O15" s="15">
        <f>N15/N26</f>
        <v>6.7034616929941421E-2</v>
      </c>
      <c r="P15" s="18">
        <f t="shared" si="0"/>
        <v>6228</v>
      </c>
      <c r="Q15" s="15">
        <f>P15/P26</f>
        <v>6.8429032896037967E-2</v>
      </c>
    </row>
    <row r="16" spans="2:17" x14ac:dyDescent="0.15">
      <c r="K16" s="1" t="s">
        <v>122</v>
      </c>
      <c r="L16" s="16">
        <f>地区別5歳毎!K23</f>
        <v>2833</v>
      </c>
      <c r="M16" s="15">
        <f>L16/L26</f>
        <v>6.4791309319611204E-2</v>
      </c>
      <c r="N16" s="17">
        <f>地区別5歳毎!K24</f>
        <v>2876</v>
      </c>
      <c r="O16" s="15">
        <f>N16/N26</f>
        <v>6.0817526274609318E-2</v>
      </c>
      <c r="P16" s="18">
        <f t="shared" si="0"/>
        <v>5709</v>
      </c>
      <c r="Q16" s="15">
        <f>P16/P26</f>
        <v>6.2726613488034808E-2</v>
      </c>
    </row>
    <row r="17" spans="2:17" x14ac:dyDescent="0.15">
      <c r="K17" s="1" t="s">
        <v>123</v>
      </c>
      <c r="L17" s="16">
        <f>地区別5歳毎!J23</f>
        <v>2400</v>
      </c>
      <c r="M17" s="15">
        <f>L17/L26</f>
        <v>5.4888507718696397E-2</v>
      </c>
      <c r="N17" s="17">
        <f>地区別5歳毎!J24</f>
        <v>2441</v>
      </c>
      <c r="O17" s="15">
        <f>N17/N26</f>
        <v>5.1618769692740381E-2</v>
      </c>
      <c r="P17" s="18">
        <f t="shared" si="0"/>
        <v>4841</v>
      </c>
      <c r="Q17" s="15">
        <f>P17/P26</f>
        <v>5.3189619179466893E-2</v>
      </c>
    </row>
    <row r="18" spans="2:17" x14ac:dyDescent="0.15">
      <c r="K18" s="1" t="s">
        <v>124</v>
      </c>
      <c r="L18" s="16">
        <f>地区別5歳毎!I23</f>
        <v>2151</v>
      </c>
      <c r="M18" s="15">
        <f>L18/L26</f>
        <v>4.9193825042881646E-2</v>
      </c>
      <c r="N18" s="17">
        <f>地区別5歳毎!I24</f>
        <v>1970</v>
      </c>
      <c r="O18" s="15">
        <f>N18/N26</f>
        <v>4.1658736704096089E-2</v>
      </c>
      <c r="P18" s="18">
        <f t="shared" si="0"/>
        <v>4121</v>
      </c>
      <c r="Q18" s="15">
        <f>P18/P26</f>
        <v>4.5278748324433606E-2</v>
      </c>
    </row>
    <row r="19" spans="2:17" x14ac:dyDescent="0.15">
      <c r="K19" s="1" t="s">
        <v>125</v>
      </c>
      <c r="L19" s="16">
        <f>地区別5歳毎!H23</f>
        <v>2116</v>
      </c>
      <c r="M19" s="15">
        <f>L19/L26</f>
        <v>4.839336763865066E-2</v>
      </c>
      <c r="N19" s="17">
        <f>地区別5歳毎!H24</f>
        <v>1797</v>
      </c>
      <c r="O19" s="15">
        <f>N19/N26</f>
        <v>3.8000380638203386E-2</v>
      </c>
      <c r="P19" s="18">
        <f t="shared" si="0"/>
        <v>3913</v>
      </c>
      <c r="Q19" s="15">
        <f>P19/P26</f>
        <v>4.2993385632979539E-2</v>
      </c>
    </row>
    <row r="20" spans="2:17" x14ac:dyDescent="0.15">
      <c r="K20" s="1" t="s">
        <v>126</v>
      </c>
      <c r="L20" s="16">
        <f>地区別5歳毎!G23</f>
        <v>2117</v>
      </c>
      <c r="M20" s="15">
        <f>L20/L26</f>
        <v>4.8416237850200113E-2</v>
      </c>
      <c r="N20" s="17">
        <f>地区別5歳毎!G24</f>
        <v>1822</v>
      </c>
      <c r="O20" s="15">
        <f>N20/N26</f>
        <v>3.8529044809575162E-2</v>
      </c>
      <c r="P20" s="18">
        <f t="shared" si="0"/>
        <v>3939</v>
      </c>
      <c r="Q20" s="15">
        <f>P20/P26</f>
        <v>4.3279055969411298E-2</v>
      </c>
    </row>
    <row r="21" spans="2:17" x14ac:dyDescent="0.15">
      <c r="K21" s="1" t="s">
        <v>127</v>
      </c>
      <c r="L21" s="16">
        <f>地区別5歳毎!F23</f>
        <v>2402</v>
      </c>
      <c r="M21" s="15">
        <f>L21/L26</f>
        <v>5.493424814179531E-2</v>
      </c>
      <c r="N21" s="17">
        <f>地区別5歳毎!F24</f>
        <v>2191</v>
      </c>
      <c r="O21" s="15">
        <f>N21/N26</f>
        <v>4.6332127979022607E-2</v>
      </c>
      <c r="P21" s="18">
        <f t="shared" si="0"/>
        <v>4593</v>
      </c>
      <c r="Q21" s="15">
        <f>P21/P26</f>
        <v>5.0464763662733204E-2</v>
      </c>
    </row>
    <row r="22" spans="2:17" x14ac:dyDescent="0.15">
      <c r="K22" s="1" t="s">
        <v>128</v>
      </c>
      <c r="L22" s="16">
        <f>地区別5歳毎!E23</f>
        <v>2461</v>
      </c>
      <c r="M22" s="15">
        <f>L22/L26</f>
        <v>5.6283590623213267E-2</v>
      </c>
      <c r="N22" s="17">
        <f>地区別5歳毎!E24</f>
        <v>2299</v>
      </c>
      <c r="O22" s="15">
        <f>N22/N26</f>
        <v>4.8615957199348685E-2</v>
      </c>
      <c r="P22" s="18">
        <f t="shared" si="0"/>
        <v>4760</v>
      </c>
      <c r="Q22" s="15">
        <f>P22/P26</f>
        <v>5.2299646208275652E-2</v>
      </c>
    </row>
    <row r="23" spans="2:17" x14ac:dyDescent="0.15">
      <c r="K23" s="1" t="s">
        <v>129</v>
      </c>
      <c r="L23" s="16">
        <f>地区別5歳毎!D23</f>
        <v>2128</v>
      </c>
      <c r="M23" s="15">
        <f>L23/L26</f>
        <v>4.8667810177244142E-2</v>
      </c>
      <c r="N23" s="17">
        <f>地区別5歳毎!D24</f>
        <v>2098</v>
      </c>
      <c r="O23" s="15">
        <f>N23/N26</f>
        <v>4.4365497261519594E-2</v>
      </c>
      <c r="P23" s="18">
        <f t="shared" si="0"/>
        <v>4226</v>
      </c>
      <c r="Q23" s="15">
        <f>P23/P26</f>
        <v>4.6432416990792626E-2</v>
      </c>
    </row>
    <row r="24" spans="2:17" x14ac:dyDescent="0.15">
      <c r="K24" s="1" t="s">
        <v>130</v>
      </c>
      <c r="L24" s="16">
        <f>地区別5歳毎!C23</f>
        <v>1747</v>
      </c>
      <c r="M24" s="15">
        <f>L24/L26</f>
        <v>3.9954259576901088E-2</v>
      </c>
      <c r="N24" s="17">
        <f>地区別5歳毎!C24</f>
        <v>1539</v>
      </c>
      <c r="O24" s="15">
        <f>N24/N26</f>
        <v>3.2544566389646638E-2</v>
      </c>
      <c r="P24" s="18">
        <f t="shared" si="0"/>
        <v>3286</v>
      </c>
      <c r="Q24" s="15">
        <f>P24/P26</f>
        <v>3.6104335596721382E-2</v>
      </c>
    </row>
    <row r="25" spans="2:17" x14ac:dyDescent="0.15">
      <c r="K25" s="1"/>
    </row>
    <row r="26" spans="2:17" x14ac:dyDescent="0.15">
      <c r="K26" s="1"/>
      <c r="L26" s="7">
        <f>SUM(L4:L24)</f>
        <v>43725</v>
      </c>
      <c r="M26" s="6"/>
      <c r="N26" s="17">
        <f>SUM(N4:N24)</f>
        <v>47289</v>
      </c>
      <c r="O26" s="6"/>
      <c r="P26" s="18">
        <f>SUM(P4:P24)</f>
        <v>91014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2</v>
      </c>
      <c r="M34" s="15">
        <f>L34/L56</f>
        <v>2.5813113061435211E-4</v>
      </c>
      <c r="N34" s="17">
        <f>地区別5歳毎!W36</f>
        <v>14</v>
      </c>
      <c r="O34" s="15">
        <f>N34/N56</f>
        <v>1.6704450542894642E-3</v>
      </c>
      <c r="P34" s="18">
        <f>L34+N34</f>
        <v>16</v>
      </c>
      <c r="Q34" s="15">
        <f>P34/P56</f>
        <v>9.920019840039681E-4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2.0650490449148169E-3</v>
      </c>
      <c r="N35" s="17">
        <f>地区別5歳毎!V36</f>
        <v>65</v>
      </c>
      <c r="O35" s="15">
        <f>N35/N56</f>
        <v>7.7556377520582266E-3</v>
      </c>
      <c r="P35" s="18">
        <f t="shared" ref="P35:P54" si="1">L35+N35</f>
        <v>81</v>
      </c>
      <c r="Q35" s="15">
        <f>P35/P56</f>
        <v>5.0220100440200883E-3</v>
      </c>
    </row>
    <row r="36" spans="11:17" x14ac:dyDescent="0.15">
      <c r="K36" s="1" t="s">
        <v>112</v>
      </c>
      <c r="L36" s="16">
        <f>地区別5歳毎!U35</f>
        <v>61</v>
      </c>
      <c r="M36" s="15">
        <f>L36/L56</f>
        <v>7.8729994837377394E-3</v>
      </c>
      <c r="N36" s="17">
        <f>地区別5歳毎!U36</f>
        <v>182</v>
      </c>
      <c r="O36" s="15">
        <f>N36/N56</f>
        <v>2.1715785705763036E-2</v>
      </c>
      <c r="P36" s="18">
        <f t="shared" si="1"/>
        <v>243</v>
      </c>
      <c r="Q36" s="15">
        <f>P36/P56</f>
        <v>1.5066030132060265E-2</v>
      </c>
    </row>
    <row r="37" spans="11:17" x14ac:dyDescent="0.15">
      <c r="K37" s="1" t="s">
        <v>113</v>
      </c>
      <c r="L37" s="16">
        <f>地区別5歳毎!T35</f>
        <v>152</v>
      </c>
      <c r="M37" s="15">
        <f>L37/L56</f>
        <v>1.961796592669076E-2</v>
      </c>
      <c r="N37" s="17">
        <f>地区別5歳毎!T36</f>
        <v>287</v>
      </c>
      <c r="O37" s="15">
        <f>N37/N56</f>
        <v>3.4244123612934017E-2</v>
      </c>
      <c r="P37" s="18">
        <f t="shared" si="1"/>
        <v>439</v>
      </c>
      <c r="Q37" s="15">
        <f>P37/P56</f>
        <v>2.7218054436108873E-2</v>
      </c>
    </row>
    <row r="38" spans="11:17" x14ac:dyDescent="0.15">
      <c r="K38" s="1" t="s">
        <v>114</v>
      </c>
      <c r="L38" s="16">
        <f>地区別5歳毎!S35</f>
        <v>312</v>
      </c>
      <c r="M38" s="15">
        <f>L38/L56</f>
        <v>4.0268456375838924E-2</v>
      </c>
      <c r="N38" s="17">
        <f>地区別5歳毎!S36</f>
        <v>406</v>
      </c>
      <c r="O38" s="15">
        <f>N38/N56</f>
        <v>4.8442906574394463E-2</v>
      </c>
      <c r="P38" s="18">
        <f t="shared" si="1"/>
        <v>718</v>
      </c>
      <c r="Q38" s="15">
        <f>P38/P56</f>
        <v>4.4516089032178068E-2</v>
      </c>
    </row>
    <row r="39" spans="11:17" x14ac:dyDescent="0.15">
      <c r="K39" s="1" t="s">
        <v>115</v>
      </c>
      <c r="L39" s="16">
        <f>地区別5歳毎!R35</f>
        <v>584</v>
      </c>
      <c r="M39" s="15">
        <f>L39/L56</f>
        <v>7.5374290139390815E-2</v>
      </c>
      <c r="N39" s="17">
        <f>地区別5歳毎!R36</f>
        <v>618</v>
      </c>
      <c r="O39" s="15">
        <f>N39/N56</f>
        <v>7.373821739649207E-2</v>
      </c>
      <c r="P39" s="18">
        <f t="shared" si="1"/>
        <v>1202</v>
      </c>
      <c r="Q39" s="15">
        <f>P39/P56</f>
        <v>7.4524149048298099E-2</v>
      </c>
    </row>
    <row r="40" spans="11:17" x14ac:dyDescent="0.15">
      <c r="K40" s="1" t="s">
        <v>116</v>
      </c>
      <c r="L40" s="16">
        <f>地区別5歳毎!Q35</f>
        <v>680</v>
      </c>
      <c r="M40" s="15">
        <f>L40/L56</f>
        <v>8.7764584408879714E-2</v>
      </c>
      <c r="N40" s="17">
        <f>地区別5歳毎!Q36</f>
        <v>815</v>
      </c>
      <c r="O40" s="15">
        <f>N40/N56</f>
        <v>9.7243765660422379E-2</v>
      </c>
      <c r="P40" s="18">
        <f t="shared" si="1"/>
        <v>1495</v>
      </c>
      <c r="Q40" s="15">
        <f>P40/P56</f>
        <v>9.2690185380370757E-2</v>
      </c>
    </row>
    <row r="41" spans="11:17" x14ac:dyDescent="0.15">
      <c r="K41" s="1" t="s">
        <v>117</v>
      </c>
      <c r="L41" s="16">
        <f>地区別5歳毎!P35</f>
        <v>531</v>
      </c>
      <c r="M41" s="15">
        <f>L41/L56</f>
        <v>6.8533815178110483E-2</v>
      </c>
      <c r="N41" s="17">
        <f>地区別5歳毎!P36</f>
        <v>591</v>
      </c>
      <c r="O41" s="15">
        <f>N41/N56</f>
        <v>7.0516644791790956E-2</v>
      </c>
      <c r="P41" s="18">
        <f t="shared" si="1"/>
        <v>1122</v>
      </c>
      <c r="Q41" s="15">
        <f>P41/P56</f>
        <v>6.956413912827826E-2</v>
      </c>
    </row>
    <row r="42" spans="11:17" x14ac:dyDescent="0.15">
      <c r="K42" s="1" t="s">
        <v>118</v>
      </c>
      <c r="L42" s="16">
        <f>地区別5歳毎!O35</f>
        <v>443</v>
      </c>
      <c r="M42" s="15">
        <f>L42/L56</f>
        <v>5.7176045431078987E-2</v>
      </c>
      <c r="N42" s="17">
        <f>地区別5歳毎!O36</f>
        <v>463</v>
      </c>
      <c r="O42" s="15">
        <f>N42/N56</f>
        <v>5.5244004295430138E-2</v>
      </c>
      <c r="P42" s="18">
        <f t="shared" si="1"/>
        <v>906</v>
      </c>
      <c r="Q42" s="15">
        <f>P42/P56</f>
        <v>5.6172112344224687E-2</v>
      </c>
    </row>
    <row r="43" spans="11:17" x14ac:dyDescent="0.15">
      <c r="K43" s="1" t="s">
        <v>119</v>
      </c>
      <c r="L43" s="16">
        <f>地区別5歳毎!N35</f>
        <v>450</v>
      </c>
      <c r="M43" s="15">
        <f>L43/L56</f>
        <v>5.8079504388229224E-2</v>
      </c>
      <c r="N43" s="17">
        <f>地区別5歳毎!N36</f>
        <v>513</v>
      </c>
      <c r="O43" s="15">
        <f>N43/N56</f>
        <v>6.1209879489321085E-2</v>
      </c>
      <c r="P43" s="18">
        <f t="shared" si="1"/>
        <v>963</v>
      </c>
      <c r="Q43" s="15">
        <f>P43/P56</f>
        <v>5.9706119412238821E-2</v>
      </c>
    </row>
    <row r="44" spans="11:17" x14ac:dyDescent="0.15">
      <c r="K44" s="1" t="s">
        <v>120</v>
      </c>
      <c r="L44" s="16">
        <f>地区別5歳毎!M35</f>
        <v>506</v>
      </c>
      <c r="M44" s="15">
        <f>L44/L56</f>
        <v>6.5307176045431084E-2</v>
      </c>
      <c r="N44" s="17">
        <f>地区別5歳毎!M36</f>
        <v>545</v>
      </c>
      <c r="O44" s="15">
        <f>N44/N56</f>
        <v>6.502803961341129E-2</v>
      </c>
      <c r="P44" s="18">
        <f t="shared" si="1"/>
        <v>1051</v>
      </c>
      <c r="Q44" s="15">
        <f>P44/P56</f>
        <v>6.5162130324260645E-2</v>
      </c>
    </row>
    <row r="45" spans="11:17" x14ac:dyDescent="0.15">
      <c r="K45" s="1" t="s">
        <v>121</v>
      </c>
      <c r="L45" s="16">
        <f>地区別5歳毎!L35</f>
        <v>515</v>
      </c>
      <c r="M45" s="15">
        <f>L45/L56</f>
        <v>6.6468766133195661E-2</v>
      </c>
      <c r="N45" s="17">
        <f>地区別5歳毎!L36</f>
        <v>531</v>
      </c>
      <c r="O45" s="15">
        <f>N45/N56</f>
        <v>6.3357594559121821E-2</v>
      </c>
      <c r="P45" s="18">
        <f t="shared" si="1"/>
        <v>1046</v>
      </c>
      <c r="Q45" s="15">
        <f>P45/P56</f>
        <v>6.4852129704259409E-2</v>
      </c>
    </row>
    <row r="46" spans="11:17" x14ac:dyDescent="0.15">
      <c r="K46" s="1" t="s">
        <v>122</v>
      </c>
      <c r="L46" s="16">
        <f>地区別5歳毎!K35</f>
        <v>444</v>
      </c>
      <c r="M46" s="15">
        <f>L46/L56</f>
        <v>5.7305110996386167E-2</v>
      </c>
      <c r="N46" s="17">
        <f>地区別5歳毎!K36</f>
        <v>478</v>
      </c>
      <c r="O46" s="15">
        <f>N46/N56</f>
        <v>5.7033766853597422E-2</v>
      </c>
      <c r="P46" s="18">
        <f t="shared" si="1"/>
        <v>922</v>
      </c>
      <c r="Q46" s="15">
        <f>P46/P56</f>
        <v>5.7164114328228655E-2</v>
      </c>
    </row>
    <row r="47" spans="11:17" x14ac:dyDescent="0.15">
      <c r="K47" s="1" t="s">
        <v>123</v>
      </c>
      <c r="L47" s="16">
        <f>地区別5歳毎!J35</f>
        <v>440</v>
      </c>
      <c r="M47" s="15">
        <f>L47/L56</f>
        <v>5.6788848735157459E-2</v>
      </c>
      <c r="N47" s="17">
        <f>地区別5歳毎!J36</f>
        <v>456</v>
      </c>
      <c r="O47" s="15">
        <f>N47/N56</f>
        <v>5.4408781768285411E-2</v>
      </c>
      <c r="P47" s="18">
        <f t="shared" si="1"/>
        <v>896</v>
      </c>
      <c r="Q47" s="15">
        <f>P47/P56</f>
        <v>5.5552111104222208E-2</v>
      </c>
    </row>
    <row r="48" spans="11:17" x14ac:dyDescent="0.15">
      <c r="K48" s="1" t="s">
        <v>124</v>
      </c>
      <c r="L48" s="16">
        <f>地区別5歳毎!I35</f>
        <v>420</v>
      </c>
      <c r="M48" s="15">
        <f>L48/L56</f>
        <v>5.4207537429013943E-2</v>
      </c>
      <c r="N48" s="17">
        <f>地区別5歳毎!I36</f>
        <v>419</v>
      </c>
      <c r="O48" s="15">
        <f>N48/N56</f>
        <v>4.999403412480611E-2</v>
      </c>
      <c r="P48" s="18">
        <f t="shared" si="1"/>
        <v>839</v>
      </c>
      <c r="Q48" s="15">
        <f>P48/P56</f>
        <v>5.2018104036208074E-2</v>
      </c>
    </row>
    <row r="49" spans="2:17" x14ac:dyDescent="0.15">
      <c r="K49" s="1" t="s">
        <v>125</v>
      </c>
      <c r="L49" s="16">
        <f>地区別5歳毎!H35</f>
        <v>369</v>
      </c>
      <c r="M49" s="15">
        <f>L49/L56</f>
        <v>4.7625193598347958E-2</v>
      </c>
      <c r="N49" s="17">
        <f>地区別5歳毎!H36</f>
        <v>343</v>
      </c>
      <c r="O49" s="15">
        <f>N49/N56</f>
        <v>4.0925903830091877E-2</v>
      </c>
      <c r="P49" s="18">
        <f t="shared" si="1"/>
        <v>712</v>
      </c>
      <c r="Q49" s="15">
        <f>P49/P56</f>
        <v>4.4144088288176578E-2</v>
      </c>
    </row>
    <row r="50" spans="2:17" x14ac:dyDescent="0.15">
      <c r="K50" s="1" t="s">
        <v>126</v>
      </c>
      <c r="L50" s="16">
        <f>地区別5歳毎!G35</f>
        <v>353</v>
      </c>
      <c r="M50" s="15">
        <f>L50/L56</f>
        <v>4.5560144553433143E-2</v>
      </c>
      <c r="N50" s="17">
        <f>地区別5歳毎!G36</f>
        <v>334</v>
      </c>
      <c r="O50" s="15">
        <f>N50/N56</f>
        <v>3.9852046295191505E-2</v>
      </c>
      <c r="P50" s="18">
        <f t="shared" si="1"/>
        <v>687</v>
      </c>
      <c r="Q50" s="15">
        <f>P50/P56</f>
        <v>4.2594085188170379E-2</v>
      </c>
    </row>
    <row r="51" spans="2:17" x14ac:dyDescent="0.15">
      <c r="K51" s="1" t="s">
        <v>127</v>
      </c>
      <c r="L51" s="16">
        <f>地区別5歳毎!F35</f>
        <v>366</v>
      </c>
      <c r="M51" s="15">
        <f>L51/L56</f>
        <v>4.723799690242643E-2</v>
      </c>
      <c r="N51" s="17">
        <f>地区別5歳毎!F36</f>
        <v>300</v>
      </c>
      <c r="O51" s="15">
        <f>N51/N56</f>
        <v>3.5795251163345664E-2</v>
      </c>
      <c r="P51" s="18">
        <f t="shared" si="1"/>
        <v>666</v>
      </c>
      <c r="Q51" s="15">
        <f>P51/P56</f>
        <v>4.1292082584165168E-2</v>
      </c>
    </row>
    <row r="52" spans="2:17" x14ac:dyDescent="0.15">
      <c r="K52" s="1" t="s">
        <v>128</v>
      </c>
      <c r="L52" s="16">
        <f>地区別5歳毎!E35</f>
        <v>357</v>
      </c>
      <c r="M52" s="15">
        <f>L52/L56</f>
        <v>4.6076406814661845E-2</v>
      </c>
      <c r="N52" s="17">
        <f>地区別5歳毎!E36</f>
        <v>317</v>
      </c>
      <c r="O52" s="15">
        <f>N52/N56</f>
        <v>3.7823648729268584E-2</v>
      </c>
      <c r="P52" s="18">
        <f t="shared" si="1"/>
        <v>674</v>
      </c>
      <c r="Q52" s="15">
        <f>P52/P56</f>
        <v>4.1788083576167152E-2</v>
      </c>
    </row>
    <row r="53" spans="2:17" x14ac:dyDescent="0.15">
      <c r="K53" s="1" t="s">
        <v>129</v>
      </c>
      <c r="L53" s="16">
        <f>地区別5歳毎!D35</f>
        <v>381</v>
      </c>
      <c r="M53" s="15">
        <f>L53/L56</f>
        <v>4.917398038203407E-2</v>
      </c>
      <c r="N53" s="17">
        <f>地区別5歳毎!D36</f>
        <v>347</v>
      </c>
      <c r="O53" s="15">
        <f>N53/N56</f>
        <v>4.1403173845603151E-2</v>
      </c>
      <c r="P53" s="18">
        <f t="shared" si="1"/>
        <v>728</v>
      </c>
      <c r="Q53" s="15">
        <f>P53/P56</f>
        <v>4.5136090272180546E-2</v>
      </c>
    </row>
    <row r="54" spans="2:17" x14ac:dyDescent="0.15">
      <c r="K54" s="1" t="s">
        <v>130</v>
      </c>
      <c r="L54" s="16">
        <f>地区別5歳毎!C35</f>
        <v>366</v>
      </c>
      <c r="M54" s="15">
        <f>L54/L56</f>
        <v>4.723799690242643E-2</v>
      </c>
      <c r="N54" s="17">
        <f>地区別5歳毎!C36</f>
        <v>357</v>
      </c>
      <c r="O54" s="15">
        <f>N54/N56</f>
        <v>4.2596348884381338E-2</v>
      </c>
      <c r="P54" s="18">
        <f t="shared" si="1"/>
        <v>723</v>
      </c>
      <c r="Q54" s="15">
        <f>P54/P56</f>
        <v>4.4826089652179303E-2</v>
      </c>
    </row>
    <row r="55" spans="2:17" x14ac:dyDescent="0.15">
      <c r="K55" s="1"/>
    </row>
    <row r="56" spans="2:17" x14ac:dyDescent="0.15">
      <c r="K56" s="1"/>
      <c r="L56" s="16">
        <f>SUM(L34:L54)</f>
        <v>7748</v>
      </c>
      <c r="M56" s="6"/>
      <c r="N56" s="17">
        <f>SUM(N34:N54)</f>
        <v>8381</v>
      </c>
      <c r="O56" s="6"/>
      <c r="P56" s="18">
        <f>SUM(P34:P54)</f>
        <v>16129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1.5625000000000001E-3</v>
      </c>
      <c r="P64" s="18">
        <f>L64+N64</f>
        <v>4</v>
      </c>
      <c r="Q64" s="15">
        <f>P64/P86</f>
        <v>8.3298625572678054E-4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3.1222123104371097E-3</v>
      </c>
      <c r="N65" s="17">
        <f>地区別5歳毎!V39</f>
        <v>32</v>
      </c>
      <c r="O65" s="15">
        <f>N65/N86</f>
        <v>1.2500000000000001E-2</v>
      </c>
      <c r="P65" s="18">
        <f t="shared" ref="P65:P84" si="2">L65+N65</f>
        <v>39</v>
      </c>
      <c r="Q65" s="15">
        <f>P65/P86</f>
        <v>8.12161599333611E-3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8.4745762711864406E-3</v>
      </c>
      <c r="N66" s="17">
        <f>地区別5歳毎!U39</f>
        <v>91</v>
      </c>
      <c r="O66" s="15">
        <f>N66/N86</f>
        <v>3.5546874999999999E-2</v>
      </c>
      <c r="P66" s="18">
        <f t="shared" si="2"/>
        <v>110</v>
      </c>
      <c r="Q66" s="15">
        <f>P66/P86</f>
        <v>2.2907122032486463E-2</v>
      </c>
    </row>
    <row r="67" spans="11:17" x14ac:dyDescent="0.15">
      <c r="K67" s="1" t="s">
        <v>113</v>
      </c>
      <c r="L67" s="16">
        <f>地区別5歳毎!T38</f>
        <v>64</v>
      </c>
      <c r="M67" s="15">
        <f>L67/L86</f>
        <v>2.8545941123996433E-2</v>
      </c>
      <c r="N67" s="17">
        <f>地区別5歳毎!T39</f>
        <v>147</v>
      </c>
      <c r="O67" s="15">
        <f>N67/N86</f>
        <v>5.7421874999999997E-2</v>
      </c>
      <c r="P67" s="18">
        <f t="shared" si="2"/>
        <v>211</v>
      </c>
      <c r="Q67" s="15">
        <f>P67/P86</f>
        <v>4.394002498958767E-2</v>
      </c>
    </row>
    <row r="68" spans="11:17" x14ac:dyDescent="0.15">
      <c r="K68" s="1" t="s">
        <v>114</v>
      </c>
      <c r="L68" s="16">
        <f>地区別5歳毎!S38</f>
        <v>101</v>
      </c>
      <c r="M68" s="15">
        <f>L68/L86</f>
        <v>4.5049063336306872E-2</v>
      </c>
      <c r="N68" s="17">
        <f>地区別5歳毎!S39</f>
        <v>169</v>
      </c>
      <c r="O68" s="15">
        <f>N68/N86</f>
        <v>6.6015624999999994E-2</v>
      </c>
      <c r="P68" s="18">
        <f t="shared" si="2"/>
        <v>270</v>
      </c>
      <c r="Q68" s="15">
        <f>P68/P86</f>
        <v>5.6226572261557688E-2</v>
      </c>
    </row>
    <row r="69" spans="11:17" x14ac:dyDescent="0.15">
      <c r="K69" s="1" t="s">
        <v>115</v>
      </c>
      <c r="L69" s="16">
        <f>地区別5歳毎!R38</f>
        <v>157</v>
      </c>
      <c r="M69" s="15">
        <f>L69/L86</f>
        <v>7.0026761819803746E-2</v>
      </c>
      <c r="N69" s="17">
        <f>地区別5歳毎!R39</f>
        <v>175</v>
      </c>
      <c r="O69" s="15">
        <f>N69/N86</f>
        <v>6.8359375E-2</v>
      </c>
      <c r="P69" s="18">
        <f t="shared" si="2"/>
        <v>332</v>
      </c>
      <c r="Q69" s="15">
        <f>P69/P86</f>
        <v>6.9137859225322784E-2</v>
      </c>
    </row>
    <row r="70" spans="11:17" x14ac:dyDescent="0.15">
      <c r="K70" s="1" t="s">
        <v>116</v>
      </c>
      <c r="L70" s="16">
        <f>地区別5歳毎!Q38</f>
        <v>213</v>
      </c>
      <c r="M70" s="15">
        <f>L70/L86</f>
        <v>9.500446030330062E-2</v>
      </c>
      <c r="N70" s="17">
        <f>地区別5歳毎!Q39</f>
        <v>210</v>
      </c>
      <c r="O70" s="15">
        <f>N70/N86</f>
        <v>8.203125E-2</v>
      </c>
      <c r="P70" s="18">
        <f t="shared" si="2"/>
        <v>423</v>
      </c>
      <c r="Q70" s="15">
        <f>P70/P86</f>
        <v>8.8088296543107042E-2</v>
      </c>
    </row>
    <row r="71" spans="11:17" x14ac:dyDescent="0.15">
      <c r="K71" s="1" t="s">
        <v>117</v>
      </c>
      <c r="L71" s="16">
        <f>地区別5歳毎!P38</f>
        <v>212</v>
      </c>
      <c r="M71" s="15">
        <f>L71/L86</f>
        <v>9.4558429973238184E-2</v>
      </c>
      <c r="N71" s="17">
        <f>地区別5歳毎!P39</f>
        <v>211</v>
      </c>
      <c r="O71" s="15">
        <f>N71/N86</f>
        <v>8.2421875000000006E-2</v>
      </c>
      <c r="P71" s="18">
        <f t="shared" si="2"/>
        <v>423</v>
      </c>
      <c r="Q71" s="15">
        <f>P71/P86</f>
        <v>8.8088296543107042E-2</v>
      </c>
    </row>
    <row r="72" spans="11:17" x14ac:dyDescent="0.15">
      <c r="K72" s="1" t="s">
        <v>118</v>
      </c>
      <c r="L72" s="16">
        <f>地区別5歳毎!O38</f>
        <v>191</v>
      </c>
      <c r="M72" s="15">
        <f>L72/L86</f>
        <v>8.5191793041926853E-2</v>
      </c>
      <c r="N72" s="17">
        <f>地区別5歳毎!O39</f>
        <v>201</v>
      </c>
      <c r="O72" s="15">
        <f>N72/N86</f>
        <v>7.8515625000000006E-2</v>
      </c>
      <c r="P72" s="18">
        <f t="shared" si="2"/>
        <v>392</v>
      </c>
      <c r="Q72" s="15">
        <f>P72/P86</f>
        <v>8.1632653061224483E-2</v>
      </c>
    </row>
    <row r="73" spans="11:17" x14ac:dyDescent="0.15">
      <c r="K73" s="1" t="s">
        <v>119</v>
      </c>
      <c r="L73" s="16">
        <f>地区別5歳毎!N38</f>
        <v>134</v>
      </c>
      <c r="M73" s="15">
        <f>L73/L86</f>
        <v>5.9768064228367529E-2</v>
      </c>
      <c r="N73" s="17">
        <f>地区別5歳毎!N39</f>
        <v>178</v>
      </c>
      <c r="O73" s="15">
        <f>N73/N86</f>
        <v>6.9531250000000003E-2</v>
      </c>
      <c r="P73" s="18">
        <f t="shared" si="2"/>
        <v>312</v>
      </c>
      <c r="Q73" s="15">
        <f>P73/P86</f>
        <v>6.497292794668888E-2</v>
      </c>
    </row>
    <row r="74" spans="11:17" x14ac:dyDescent="0.15">
      <c r="K74" s="1" t="s">
        <v>120</v>
      </c>
      <c r="L74" s="16">
        <f>地区別5歳毎!M38</f>
        <v>162</v>
      </c>
      <c r="M74" s="15">
        <f>L74/L86</f>
        <v>7.2256913470115966E-2</v>
      </c>
      <c r="N74" s="17">
        <f>地区別5歳毎!M39</f>
        <v>160</v>
      </c>
      <c r="O74" s="15">
        <f>N74/N86</f>
        <v>6.25E-2</v>
      </c>
      <c r="P74" s="18">
        <f t="shared" si="2"/>
        <v>322</v>
      </c>
      <c r="Q74" s="15">
        <f>P74/P86</f>
        <v>6.7055393586005832E-2</v>
      </c>
    </row>
    <row r="75" spans="11:17" x14ac:dyDescent="0.15">
      <c r="K75" s="1" t="s">
        <v>121</v>
      </c>
      <c r="L75" s="16">
        <f>地区別5歳毎!L38</f>
        <v>136</v>
      </c>
      <c r="M75" s="15">
        <f>L75/L86</f>
        <v>6.0660124888492414E-2</v>
      </c>
      <c r="N75" s="17">
        <f>地区別5歳毎!L39</f>
        <v>128</v>
      </c>
      <c r="O75" s="15">
        <f>N75/N86</f>
        <v>0.05</v>
      </c>
      <c r="P75" s="18">
        <f t="shared" si="2"/>
        <v>264</v>
      </c>
      <c r="Q75" s="15">
        <f>P75/P86</f>
        <v>5.4977092877967516E-2</v>
      </c>
    </row>
    <row r="76" spans="11:17" x14ac:dyDescent="0.15">
      <c r="K76" s="1" t="s">
        <v>122</v>
      </c>
      <c r="L76" s="16">
        <f>地区別5歳毎!K38</f>
        <v>122</v>
      </c>
      <c r="M76" s="15">
        <f>L76/L86</f>
        <v>5.4415700267618196E-2</v>
      </c>
      <c r="N76" s="17">
        <f>地区別5歳毎!K39</f>
        <v>130</v>
      </c>
      <c r="O76" s="15">
        <f>N76/N86</f>
        <v>5.078125E-2</v>
      </c>
      <c r="P76" s="18">
        <f t="shared" si="2"/>
        <v>252</v>
      </c>
      <c r="Q76" s="15">
        <f>P76/P86</f>
        <v>5.2478134110787174E-2</v>
      </c>
    </row>
    <row r="77" spans="11:17" x14ac:dyDescent="0.15">
      <c r="K77" s="1" t="s">
        <v>123</v>
      </c>
      <c r="L77" s="16">
        <f>地区別5歳毎!J38</f>
        <v>130</v>
      </c>
      <c r="M77" s="15">
        <f>L77/L86</f>
        <v>5.7983942908117751E-2</v>
      </c>
      <c r="N77" s="17">
        <f>地区別5歳毎!J39</f>
        <v>118</v>
      </c>
      <c r="O77" s="15">
        <f>N77/N86</f>
        <v>4.6093750000000003E-2</v>
      </c>
      <c r="P77" s="18">
        <f t="shared" si="2"/>
        <v>248</v>
      </c>
      <c r="Q77" s="15">
        <f>P77/P86</f>
        <v>5.1645147855060393E-2</v>
      </c>
    </row>
    <row r="78" spans="11:17" x14ac:dyDescent="0.15">
      <c r="K78" s="1" t="s">
        <v>124</v>
      </c>
      <c r="L78" s="16">
        <f>地区別5歳毎!I38</f>
        <v>79</v>
      </c>
      <c r="M78" s="15">
        <f>L78/L86</f>
        <v>3.5236396074933098E-2</v>
      </c>
      <c r="N78" s="17">
        <f>地区別5歳毎!I39</f>
        <v>89</v>
      </c>
      <c r="O78" s="15">
        <f>N78/N86</f>
        <v>3.4765625000000001E-2</v>
      </c>
      <c r="P78" s="18">
        <f t="shared" si="2"/>
        <v>168</v>
      </c>
      <c r="Q78" s="15">
        <f>P78/P86</f>
        <v>3.4985422740524783E-2</v>
      </c>
    </row>
    <row r="79" spans="11:17" x14ac:dyDescent="0.15">
      <c r="K79" s="1" t="s">
        <v>125</v>
      </c>
      <c r="L79" s="16">
        <f>地区別5歳毎!H38</f>
        <v>67</v>
      </c>
      <c r="M79" s="15">
        <f>L79/L86</f>
        <v>2.9884032114183764E-2</v>
      </c>
      <c r="N79" s="17">
        <f>地区別5歳毎!H39</f>
        <v>74</v>
      </c>
      <c r="O79" s="15">
        <f>N79/N86</f>
        <v>2.8906250000000001E-2</v>
      </c>
      <c r="P79" s="18">
        <f t="shared" si="2"/>
        <v>141</v>
      </c>
      <c r="Q79" s="15">
        <f>P79/P86</f>
        <v>2.9362765514369012E-2</v>
      </c>
    </row>
    <row r="80" spans="11:17" x14ac:dyDescent="0.15">
      <c r="K80" s="1" t="s">
        <v>126</v>
      </c>
      <c r="L80" s="16">
        <f>地区別5歳毎!G38</f>
        <v>66</v>
      </c>
      <c r="M80" s="15">
        <f>L80/L86</f>
        <v>2.9438001784121322E-2</v>
      </c>
      <c r="N80" s="17">
        <f>地区別5歳毎!G39</f>
        <v>74</v>
      </c>
      <c r="O80" s="15">
        <f>N80/N86</f>
        <v>2.8906250000000001E-2</v>
      </c>
      <c r="P80" s="18">
        <f t="shared" si="2"/>
        <v>140</v>
      </c>
      <c r="Q80" s="15">
        <f>P80/P86</f>
        <v>2.9154518950437316E-2</v>
      </c>
    </row>
    <row r="81" spans="2:17" x14ac:dyDescent="0.15">
      <c r="K81" s="1" t="s">
        <v>127</v>
      </c>
      <c r="L81" s="16">
        <f>地区別5歳毎!F38</f>
        <v>107</v>
      </c>
      <c r="M81" s="15">
        <f>L81/L86</f>
        <v>4.7725245316681535E-2</v>
      </c>
      <c r="N81" s="17">
        <f>地区別5歳毎!F39</f>
        <v>104</v>
      </c>
      <c r="O81" s="15">
        <f>N81/N86</f>
        <v>4.0625000000000001E-2</v>
      </c>
      <c r="P81" s="18">
        <f t="shared" si="2"/>
        <v>211</v>
      </c>
      <c r="Q81" s="15">
        <f>P81/P86</f>
        <v>4.394002498958767E-2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4.6833184656556649E-2</v>
      </c>
      <c r="N82" s="17">
        <f>地区別5歳毎!E39</f>
        <v>99</v>
      </c>
      <c r="O82" s="15">
        <f>N82/N86</f>
        <v>3.8671875000000001E-2</v>
      </c>
      <c r="P82" s="18">
        <f t="shared" si="2"/>
        <v>204</v>
      </c>
      <c r="Q82" s="15">
        <f>P82/P86</f>
        <v>4.2482299042065803E-2</v>
      </c>
    </row>
    <row r="83" spans="2:17" x14ac:dyDescent="0.15">
      <c r="K83" s="1" t="s">
        <v>129</v>
      </c>
      <c r="L83" s="16">
        <f>地区別5歳毎!D38</f>
        <v>111</v>
      </c>
      <c r="M83" s="15">
        <f>L83/L86</f>
        <v>4.9509366636931312E-2</v>
      </c>
      <c r="N83" s="17">
        <f>地区別5歳毎!D39</f>
        <v>92</v>
      </c>
      <c r="O83" s="15">
        <f>N83/N86</f>
        <v>3.5937499999999997E-2</v>
      </c>
      <c r="P83" s="18">
        <f t="shared" si="2"/>
        <v>203</v>
      </c>
      <c r="Q83" s="15">
        <f>P83/P86</f>
        <v>4.2274052478134108E-2</v>
      </c>
    </row>
    <row r="84" spans="2:17" x14ac:dyDescent="0.15">
      <c r="K84" s="1" t="s">
        <v>130</v>
      </c>
      <c r="L84" s="16">
        <f>地区別5歳毎!C38</f>
        <v>59</v>
      </c>
      <c r="M84" s="15">
        <f>L84/L86</f>
        <v>2.6315789473684209E-2</v>
      </c>
      <c r="N84" s="17">
        <f>地区別5歳毎!C39</f>
        <v>74</v>
      </c>
      <c r="O84" s="15">
        <f>N84/N86</f>
        <v>2.8906250000000001E-2</v>
      </c>
      <c r="P84" s="18">
        <f t="shared" si="2"/>
        <v>133</v>
      </c>
      <c r="Q84" s="15">
        <f>P84/P86</f>
        <v>2.7696793002915453E-2</v>
      </c>
    </row>
    <row r="85" spans="2:17" x14ac:dyDescent="0.15">
      <c r="K85" s="1"/>
    </row>
    <row r="86" spans="2:17" x14ac:dyDescent="0.15">
      <c r="K86" s="1"/>
      <c r="L86" s="16">
        <f>SUM(L64:L84)</f>
        <v>2242</v>
      </c>
      <c r="M86" s="6"/>
      <c r="N86" s="17">
        <f>SUM(N64:N84)</f>
        <v>2560</v>
      </c>
      <c r="O86" s="6"/>
      <c r="P86" s="18">
        <f>SUM(P64:P84)</f>
        <v>4802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3.0184123151222455E-4</v>
      </c>
      <c r="N94" s="17">
        <f>地区別5歳毎!W48</f>
        <v>4</v>
      </c>
      <c r="O94" s="15">
        <f>N94/N116</f>
        <v>1.1296243998870376E-3</v>
      </c>
      <c r="P94" s="18">
        <f>L94+N94</f>
        <v>5</v>
      </c>
      <c r="Q94" s="15">
        <f>P94/P116</f>
        <v>7.2950102130142983E-4</v>
      </c>
    </row>
    <row r="95" spans="2:17" x14ac:dyDescent="0.15">
      <c r="K95" s="1" t="s">
        <v>111</v>
      </c>
      <c r="L95" s="16">
        <f>地区別5歳毎!V47</f>
        <v>8</v>
      </c>
      <c r="M95" s="15">
        <f>L95/L116</f>
        <v>2.4147298520977964E-3</v>
      </c>
      <c r="N95" s="17">
        <f>地区別5歳毎!V48</f>
        <v>42</v>
      </c>
      <c r="O95" s="15">
        <f>N95/N116</f>
        <v>1.1861056198813894E-2</v>
      </c>
      <c r="P95" s="18">
        <f t="shared" ref="P95:P114" si="3">L95+N95</f>
        <v>50</v>
      </c>
      <c r="Q95" s="15">
        <f>P95/P116</f>
        <v>7.2950102130142983E-3</v>
      </c>
    </row>
    <row r="96" spans="2:17" x14ac:dyDescent="0.15">
      <c r="K96" s="1" t="s">
        <v>112</v>
      </c>
      <c r="L96" s="16">
        <f>地区別5歳毎!U47</f>
        <v>33</v>
      </c>
      <c r="M96" s="15">
        <f>L96/L116</f>
        <v>9.9607606399034106E-3</v>
      </c>
      <c r="N96" s="17">
        <f>地区別5歳毎!U48</f>
        <v>116</v>
      </c>
      <c r="O96" s="15">
        <f>N96/N116</f>
        <v>3.2759107596724089E-2</v>
      </c>
      <c r="P96" s="18">
        <f t="shared" si="3"/>
        <v>149</v>
      </c>
      <c r="Q96" s="15">
        <f>P96/P116</f>
        <v>2.1739130434782608E-2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2.324177482644129E-2</v>
      </c>
      <c r="N97" s="17">
        <f>地区別5歳毎!T48</f>
        <v>183</v>
      </c>
      <c r="O97" s="15">
        <f>N97/N116</f>
        <v>5.1680316294831968E-2</v>
      </c>
      <c r="P97" s="18">
        <f t="shared" si="3"/>
        <v>260</v>
      </c>
      <c r="Q97" s="15">
        <f>P97/P116</f>
        <v>3.7934053107674351E-2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4.4672502263809234E-2</v>
      </c>
      <c r="N98" s="17">
        <f>地区別5歳毎!S48</f>
        <v>201</v>
      </c>
      <c r="O98" s="15">
        <f>N98/N116</f>
        <v>5.6763626094323637E-2</v>
      </c>
      <c r="P98" s="18">
        <f t="shared" si="3"/>
        <v>349</v>
      </c>
      <c r="Q98" s="15">
        <f>P98/P116</f>
        <v>5.0919171286839801E-2</v>
      </c>
    </row>
    <row r="99" spans="11:17" x14ac:dyDescent="0.15">
      <c r="K99" s="1" t="s">
        <v>115</v>
      </c>
      <c r="L99" s="16">
        <f>地区別5歳毎!R47</f>
        <v>205</v>
      </c>
      <c r="M99" s="15">
        <f>L99/L116</f>
        <v>6.187745246000604E-2</v>
      </c>
      <c r="N99" s="17">
        <f>地区別5歳毎!R48</f>
        <v>259</v>
      </c>
      <c r="O99" s="15">
        <f>N99/N116</f>
        <v>7.3143179892685678E-2</v>
      </c>
      <c r="P99" s="18">
        <f t="shared" si="3"/>
        <v>464</v>
      </c>
      <c r="Q99" s="15">
        <f>P99/P116</f>
        <v>6.7697694776772691E-2</v>
      </c>
    </row>
    <row r="100" spans="11:17" x14ac:dyDescent="0.15">
      <c r="K100" s="1" t="s">
        <v>116</v>
      </c>
      <c r="L100" s="16">
        <f>地区別5歳毎!Q47</f>
        <v>334</v>
      </c>
      <c r="M100" s="15">
        <f>L100/L116</f>
        <v>0.10081497132508301</v>
      </c>
      <c r="N100" s="17">
        <f>地区別5歳毎!Q48</f>
        <v>317</v>
      </c>
      <c r="O100" s="15">
        <f>N100/N116</f>
        <v>8.9522733691047726E-2</v>
      </c>
      <c r="P100" s="18">
        <f t="shared" si="3"/>
        <v>651</v>
      </c>
      <c r="Q100" s="15">
        <f>P100/P116</f>
        <v>9.4981032973446164E-2</v>
      </c>
    </row>
    <row r="101" spans="11:17" x14ac:dyDescent="0.15">
      <c r="K101" s="1" t="s">
        <v>117</v>
      </c>
      <c r="L101" s="16">
        <f>地区別5歳毎!P47</f>
        <v>275</v>
      </c>
      <c r="M101" s="15">
        <f>L101/L116</f>
        <v>8.3006338665861754E-2</v>
      </c>
      <c r="N101" s="17">
        <f>地区別5歳毎!P48</f>
        <v>275</v>
      </c>
      <c r="O101" s="15">
        <f>N101/N116</f>
        <v>7.7661677492233835E-2</v>
      </c>
      <c r="P101" s="18">
        <f t="shared" si="3"/>
        <v>550</v>
      </c>
      <c r="Q101" s="15">
        <f>P101/P116</f>
        <v>8.0245112343157274E-2</v>
      </c>
    </row>
    <row r="102" spans="11:17" x14ac:dyDescent="0.15">
      <c r="K102" s="1" t="s">
        <v>118</v>
      </c>
      <c r="L102" s="16">
        <f>地区別5歳毎!O47</f>
        <v>273</v>
      </c>
      <c r="M102" s="15">
        <f>L102/L116</f>
        <v>8.2402656202837307E-2</v>
      </c>
      <c r="N102" s="17">
        <f>地区別5歳毎!O48</f>
        <v>267</v>
      </c>
      <c r="O102" s="15">
        <f>N102/N116</f>
        <v>7.5402428692459764E-2</v>
      </c>
      <c r="P102" s="18">
        <f t="shared" si="3"/>
        <v>540</v>
      </c>
      <c r="Q102" s="15">
        <f>P102/P116</f>
        <v>7.8786110300554421E-2</v>
      </c>
    </row>
    <row r="103" spans="11:17" x14ac:dyDescent="0.15">
      <c r="K103" s="1" t="s">
        <v>119</v>
      </c>
      <c r="L103" s="16">
        <f>地区別5歳毎!N47</f>
        <v>227</v>
      </c>
      <c r="M103" s="15">
        <f>L103/L116</f>
        <v>6.8517959553274971E-2</v>
      </c>
      <c r="N103" s="17">
        <f>地区別5歳毎!N48</f>
        <v>226</v>
      </c>
      <c r="O103" s="15">
        <f>N103/N116</f>
        <v>6.3823778593617625E-2</v>
      </c>
      <c r="P103" s="18">
        <f t="shared" si="3"/>
        <v>453</v>
      </c>
      <c r="Q103" s="15">
        <f>P103/P116</f>
        <v>6.6092792529909544E-2</v>
      </c>
    </row>
    <row r="104" spans="11:17" x14ac:dyDescent="0.15">
      <c r="K104" s="1" t="s">
        <v>120</v>
      </c>
      <c r="L104" s="16">
        <f>地区別5歳毎!M47</f>
        <v>218</v>
      </c>
      <c r="M104" s="15">
        <f>L104/L116</f>
        <v>6.5801388469664962E-2</v>
      </c>
      <c r="N104" s="17">
        <f>地区別5歳毎!M48</f>
        <v>187</v>
      </c>
      <c r="O104" s="15">
        <f>N104/N116</f>
        <v>5.2809940694719004E-2</v>
      </c>
      <c r="P104" s="18">
        <f t="shared" si="3"/>
        <v>405</v>
      </c>
      <c r="Q104" s="15">
        <f>P104/P116</f>
        <v>5.9089582725415812E-2</v>
      </c>
    </row>
    <row r="105" spans="11:17" x14ac:dyDescent="0.15">
      <c r="K105" s="1" t="s">
        <v>121</v>
      </c>
      <c r="L105" s="16">
        <f>地区別5歳毎!L47</f>
        <v>194</v>
      </c>
      <c r="M105" s="15">
        <f>L105/L116</f>
        <v>5.8557198913371564E-2</v>
      </c>
      <c r="N105" s="17">
        <f>地区別5歳毎!L48</f>
        <v>198</v>
      </c>
      <c r="O105" s="15">
        <f>N105/N116</f>
        <v>5.591640779440836E-2</v>
      </c>
      <c r="P105" s="18">
        <f t="shared" si="3"/>
        <v>392</v>
      </c>
      <c r="Q105" s="15">
        <f>P105/P116</f>
        <v>5.71928800700321E-2</v>
      </c>
    </row>
    <row r="106" spans="11:17" x14ac:dyDescent="0.15">
      <c r="K106" s="1" t="s">
        <v>122</v>
      </c>
      <c r="L106" s="16">
        <f>地区別5歳毎!K47</f>
        <v>195</v>
      </c>
      <c r="M106" s="15">
        <f>L106/L116</f>
        <v>5.8859040144883794E-2</v>
      </c>
      <c r="N106" s="17">
        <f>地区別5歳毎!K48</f>
        <v>180</v>
      </c>
      <c r="O106" s="15">
        <f>N106/N116</f>
        <v>5.0833097994916691E-2</v>
      </c>
      <c r="P106" s="18">
        <f t="shared" si="3"/>
        <v>375</v>
      </c>
      <c r="Q106" s="15">
        <f>P106/P116</f>
        <v>5.4712576597607233E-2</v>
      </c>
    </row>
    <row r="107" spans="11:17" x14ac:dyDescent="0.15">
      <c r="K107" s="1" t="s">
        <v>123</v>
      </c>
      <c r="L107" s="16">
        <f>地区別5歳毎!J47</f>
        <v>171</v>
      </c>
      <c r="M107" s="15">
        <f>L107/L116</f>
        <v>5.1614850588590402E-2</v>
      </c>
      <c r="N107" s="17">
        <f>地区別5歳毎!J48</f>
        <v>165</v>
      </c>
      <c r="O107" s="15">
        <f>N107/N116</f>
        <v>4.65970064953403E-2</v>
      </c>
      <c r="P107" s="18">
        <f t="shared" si="3"/>
        <v>336</v>
      </c>
      <c r="Q107" s="15">
        <f>P107/P116</f>
        <v>4.9022468631456081E-2</v>
      </c>
    </row>
    <row r="108" spans="11:17" x14ac:dyDescent="0.15">
      <c r="K108" s="1" t="s">
        <v>124</v>
      </c>
      <c r="L108" s="16">
        <f>地区別5歳毎!I47</f>
        <v>157</v>
      </c>
      <c r="M108" s="15">
        <f>L108/L116</f>
        <v>4.7389073347419257E-2</v>
      </c>
      <c r="N108" s="17">
        <f>地区別5歳毎!I48</f>
        <v>141</v>
      </c>
      <c r="O108" s="15">
        <f>N108/N116</f>
        <v>3.9819260096018071E-2</v>
      </c>
      <c r="P108" s="18">
        <f t="shared" si="3"/>
        <v>298</v>
      </c>
      <c r="Q108" s="15">
        <f>P108/P116</f>
        <v>4.3478260869565216E-2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3.2598853003320251E-2</v>
      </c>
      <c r="N109" s="17">
        <f>地区別5歳毎!H48</f>
        <v>122</v>
      </c>
      <c r="O109" s="15">
        <f>N109/N116</f>
        <v>3.4453544196554643E-2</v>
      </c>
      <c r="P109" s="18">
        <f t="shared" si="3"/>
        <v>230</v>
      </c>
      <c r="Q109" s="15">
        <f>P109/P116</f>
        <v>3.3557046979865772E-2</v>
      </c>
    </row>
    <row r="110" spans="11:17" x14ac:dyDescent="0.15">
      <c r="K110" s="1" t="s">
        <v>126</v>
      </c>
      <c r="L110" s="16">
        <f>地区別5歳毎!G47</f>
        <v>114</v>
      </c>
      <c r="M110" s="15">
        <f>L110/L116</f>
        <v>3.4409900392393604E-2</v>
      </c>
      <c r="N110" s="17">
        <f>地区別5歳毎!G48</f>
        <v>120</v>
      </c>
      <c r="O110" s="15">
        <f>N110/N116</f>
        <v>3.3888731996611125E-2</v>
      </c>
      <c r="P110" s="18">
        <f t="shared" si="3"/>
        <v>234</v>
      </c>
      <c r="Q110" s="15">
        <f>P110/P116</f>
        <v>3.4140647796906919E-2</v>
      </c>
    </row>
    <row r="111" spans="11:17" x14ac:dyDescent="0.15">
      <c r="K111" s="1" t="s">
        <v>127</v>
      </c>
      <c r="L111" s="16">
        <f>地区別5歳毎!F47</f>
        <v>138</v>
      </c>
      <c r="M111" s="15">
        <f>L111/L116</f>
        <v>4.1654089948686988E-2</v>
      </c>
      <c r="N111" s="17">
        <f>地区別5歳毎!F48</f>
        <v>133</v>
      </c>
      <c r="O111" s="15">
        <f>N111/N116</f>
        <v>3.7560011296243999E-2</v>
      </c>
      <c r="P111" s="18">
        <f t="shared" si="3"/>
        <v>271</v>
      </c>
      <c r="Q111" s="15">
        <f>P111/P116</f>
        <v>3.9538955354537497E-2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4.4370661032297011E-2</v>
      </c>
      <c r="N112" s="17">
        <f>地区別5歳毎!E48</f>
        <v>144</v>
      </c>
      <c r="O112" s="15">
        <f>N112/N116</f>
        <v>4.0666478395933355E-2</v>
      </c>
      <c r="P112" s="18">
        <f t="shared" si="3"/>
        <v>291</v>
      </c>
      <c r="Q112" s="15">
        <f>P112/P116</f>
        <v>4.2456959439743217E-2</v>
      </c>
    </row>
    <row r="113" spans="2:17" x14ac:dyDescent="0.15">
      <c r="K113" s="1" t="s">
        <v>129</v>
      </c>
      <c r="L113" s="16">
        <f>地区別5歳毎!D47</f>
        <v>178</v>
      </c>
      <c r="M113" s="15">
        <f>L113/L116</f>
        <v>5.3727739209175972E-2</v>
      </c>
      <c r="N113" s="17">
        <f>地区別5歳毎!D48</f>
        <v>132</v>
      </c>
      <c r="O113" s="15">
        <f>N113/N116</f>
        <v>3.727760519627224E-2</v>
      </c>
      <c r="P113" s="18">
        <f t="shared" si="3"/>
        <v>310</v>
      </c>
      <c r="Q113" s="15">
        <f>P113/P116</f>
        <v>4.5229063320688649E-2</v>
      </c>
    </row>
    <row r="114" spans="2:17" x14ac:dyDescent="0.15">
      <c r="K114" s="1" t="s">
        <v>130</v>
      </c>
      <c r="L114" s="16">
        <f>地区別5歳毎!C47</f>
        <v>112</v>
      </c>
      <c r="M114" s="15">
        <f>L114/L116</f>
        <v>3.3806217929369151E-2</v>
      </c>
      <c r="N114" s="17">
        <f>地区別5歳毎!C48</f>
        <v>129</v>
      </c>
      <c r="O114" s="15">
        <f>N114/N116</f>
        <v>3.6430386896356963E-2</v>
      </c>
      <c r="P114" s="18">
        <f t="shared" si="3"/>
        <v>241</v>
      </c>
      <c r="Q114" s="15">
        <f>P114/P116</f>
        <v>3.5161949226728918E-2</v>
      </c>
    </row>
    <row r="115" spans="2:17" x14ac:dyDescent="0.15">
      <c r="K115" s="1"/>
    </row>
    <row r="116" spans="2:17" x14ac:dyDescent="0.15">
      <c r="K116" s="1"/>
      <c r="L116" s="16">
        <f>SUM(L94:L114)</f>
        <v>3313</v>
      </c>
      <c r="M116" s="6"/>
      <c r="N116" s="17">
        <f>SUM(N94:N114)</f>
        <v>3541</v>
      </c>
      <c r="O116" s="6"/>
      <c r="P116" s="18">
        <f>SUM(P94:P114)</f>
        <v>6854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2.51414204902577E-3</v>
      </c>
      <c r="P124" s="18">
        <f>L124+N124</f>
        <v>12</v>
      </c>
      <c r="Q124" s="15">
        <f>P124/P146</f>
        <v>1.3006720138738349E-3</v>
      </c>
    </row>
    <row r="125" spans="2:17" x14ac:dyDescent="0.15">
      <c r="K125" s="1" t="s">
        <v>111</v>
      </c>
      <c r="L125" s="16">
        <f>地区別5歳毎!V62</f>
        <v>12</v>
      </c>
      <c r="M125" s="15">
        <f>L125/L146</f>
        <v>2.6948124859645182E-3</v>
      </c>
      <c r="N125" s="17">
        <f>地区別5歳毎!V63</f>
        <v>79</v>
      </c>
      <c r="O125" s="15">
        <f>N125/N146</f>
        <v>1.6551435156086317E-2</v>
      </c>
      <c r="P125" s="18">
        <f t="shared" ref="P125:P144" si="4">L125+N125</f>
        <v>91</v>
      </c>
      <c r="Q125" s="15">
        <f>P125/P146</f>
        <v>9.8634294385432468E-3</v>
      </c>
    </row>
    <row r="126" spans="2:17" x14ac:dyDescent="0.15">
      <c r="K126" s="1" t="s">
        <v>112</v>
      </c>
      <c r="L126" s="16">
        <f>地区別5歳毎!U62</f>
        <v>73</v>
      </c>
      <c r="M126" s="15">
        <f>L126/L146</f>
        <v>1.6393442622950821E-2</v>
      </c>
      <c r="N126" s="17">
        <f>地区別5歳毎!U63</f>
        <v>154</v>
      </c>
      <c r="O126" s="15">
        <f>N126/N146</f>
        <v>3.2264822962497379E-2</v>
      </c>
      <c r="P126" s="18">
        <f t="shared" si="4"/>
        <v>227</v>
      </c>
      <c r="Q126" s="15">
        <f>P126/P146</f>
        <v>2.4604378929113376E-2</v>
      </c>
    </row>
    <row r="127" spans="2:17" x14ac:dyDescent="0.15">
      <c r="K127" s="1" t="s">
        <v>113</v>
      </c>
      <c r="L127" s="16">
        <f>地区別5歳毎!T62</f>
        <v>128</v>
      </c>
      <c r="M127" s="15">
        <f>L127/L146</f>
        <v>2.8744666516954863E-2</v>
      </c>
      <c r="N127" s="17">
        <f>地区別5歳毎!T63</f>
        <v>256</v>
      </c>
      <c r="O127" s="15">
        <f>N127/N146</f>
        <v>5.3635030379216422E-2</v>
      </c>
      <c r="P127" s="18">
        <f t="shared" si="4"/>
        <v>384</v>
      </c>
      <c r="Q127" s="15">
        <f>P127/P146</f>
        <v>4.1621504443962717E-2</v>
      </c>
    </row>
    <row r="128" spans="2:17" x14ac:dyDescent="0.15">
      <c r="K128" s="1" t="s">
        <v>114</v>
      </c>
      <c r="L128" s="16">
        <f>地区別5歳毎!S62</f>
        <v>228</v>
      </c>
      <c r="M128" s="15">
        <f>L128/L146</f>
        <v>5.1201437233325847E-2</v>
      </c>
      <c r="N128" s="17">
        <f>地区別5歳毎!S63</f>
        <v>292</v>
      </c>
      <c r="O128" s="15">
        <f>N128/N146</f>
        <v>6.1177456526293736E-2</v>
      </c>
      <c r="P128" s="18">
        <f t="shared" si="4"/>
        <v>520</v>
      </c>
      <c r="Q128" s="15">
        <f>P128/P146</f>
        <v>5.636245393453284E-2</v>
      </c>
    </row>
    <row r="129" spans="11:17" x14ac:dyDescent="0.15">
      <c r="K129" s="1" t="s">
        <v>115</v>
      </c>
      <c r="L129" s="16">
        <f>地区別5歳毎!R62</f>
        <v>309</v>
      </c>
      <c r="M129" s="15">
        <f>L129/L146</f>
        <v>6.9391421513586349E-2</v>
      </c>
      <c r="N129" s="17">
        <f>地区別5歳毎!R63</f>
        <v>349</v>
      </c>
      <c r="O129" s="15">
        <f>N129/N146</f>
        <v>7.3119631259166137E-2</v>
      </c>
      <c r="P129" s="18">
        <f t="shared" si="4"/>
        <v>658</v>
      </c>
      <c r="Q129" s="15">
        <f>P129/P146</f>
        <v>7.1320182094081946E-2</v>
      </c>
    </row>
    <row r="130" spans="11:17" x14ac:dyDescent="0.15">
      <c r="K130" s="1" t="s">
        <v>116</v>
      </c>
      <c r="L130" s="16">
        <f>地区別5歳毎!Q62</f>
        <v>438</v>
      </c>
      <c r="M130" s="15">
        <f>L130/L146</f>
        <v>9.8360655737704916E-2</v>
      </c>
      <c r="N130" s="17">
        <f>地区別5歳毎!Q63</f>
        <v>430</v>
      </c>
      <c r="O130" s="15">
        <f>N130/N146</f>
        <v>9.0090090090090086E-2</v>
      </c>
      <c r="P130" s="18">
        <f t="shared" si="4"/>
        <v>868</v>
      </c>
      <c r="Q130" s="15">
        <f>P130/P146</f>
        <v>9.4081942336874058E-2</v>
      </c>
    </row>
    <row r="131" spans="11:17" x14ac:dyDescent="0.15">
      <c r="K131" s="1" t="s">
        <v>117</v>
      </c>
      <c r="L131" s="16">
        <f>地区別5歳毎!P62</f>
        <v>401</v>
      </c>
      <c r="M131" s="15">
        <f>L131/L146</f>
        <v>9.0051650572647648E-2</v>
      </c>
      <c r="N131" s="17">
        <f>地区別5歳毎!P63</f>
        <v>407</v>
      </c>
      <c r="O131" s="15">
        <f>N131/N146</f>
        <v>8.5271317829457363E-2</v>
      </c>
      <c r="P131" s="18">
        <f t="shared" si="4"/>
        <v>808</v>
      </c>
      <c r="Q131" s="15">
        <f>P131/P146</f>
        <v>8.7578582267504881E-2</v>
      </c>
    </row>
    <row r="132" spans="11:17" x14ac:dyDescent="0.15">
      <c r="K132" s="1" t="s">
        <v>118</v>
      </c>
      <c r="L132" s="16">
        <f>地区別5歳毎!O62</f>
        <v>348</v>
      </c>
      <c r="M132" s="15">
        <f>L132/L146</f>
        <v>7.8149562092971026E-2</v>
      </c>
      <c r="N132" s="17">
        <f>地区別5歳毎!O63</f>
        <v>382</v>
      </c>
      <c r="O132" s="15">
        <f>N132/N146</f>
        <v>8.0033521893987006E-2</v>
      </c>
      <c r="P132" s="18">
        <f t="shared" si="4"/>
        <v>730</v>
      </c>
      <c r="Q132" s="15">
        <f>P132/P146</f>
        <v>7.9124214177324945E-2</v>
      </c>
    </row>
    <row r="133" spans="11:17" x14ac:dyDescent="0.15">
      <c r="K133" s="1" t="s">
        <v>119</v>
      </c>
      <c r="L133" s="16">
        <f>地区別5歳毎!N62</f>
        <v>293</v>
      </c>
      <c r="M133" s="15">
        <f>L133/L146</f>
        <v>6.5798338198966994E-2</v>
      </c>
      <c r="N133" s="17">
        <f>地区別5歳毎!N63</f>
        <v>280</v>
      </c>
      <c r="O133" s="15">
        <f>N133/N146</f>
        <v>5.8663314477267962E-2</v>
      </c>
      <c r="P133" s="18">
        <f t="shared" si="4"/>
        <v>573</v>
      </c>
      <c r="Q133" s="15">
        <f>P133/P146</f>
        <v>6.2107088662475614E-2</v>
      </c>
    </row>
    <row r="134" spans="11:17" x14ac:dyDescent="0.15">
      <c r="K134" s="1" t="s">
        <v>120</v>
      </c>
      <c r="L134" s="16">
        <f>地区別5歳毎!M62</f>
        <v>284</v>
      </c>
      <c r="M134" s="15">
        <f>L134/L146</f>
        <v>6.3777228834493604E-2</v>
      </c>
      <c r="N134" s="17">
        <f>地区別5歳毎!M63</f>
        <v>294</v>
      </c>
      <c r="O134" s="15">
        <f>N134/N146</f>
        <v>6.1596480201131364E-2</v>
      </c>
      <c r="P134" s="18">
        <f t="shared" si="4"/>
        <v>578</v>
      </c>
      <c r="Q134" s="15">
        <f>P134/P146</f>
        <v>6.2649035334923039E-2</v>
      </c>
    </row>
    <row r="135" spans="11:17" x14ac:dyDescent="0.15">
      <c r="K135" s="1" t="s">
        <v>121</v>
      </c>
      <c r="L135" s="16">
        <f>地区別5歳毎!L62</f>
        <v>305</v>
      </c>
      <c r="M135" s="15">
        <f>L135/L146</f>
        <v>6.8493150684931503E-2</v>
      </c>
      <c r="N135" s="17">
        <f>地区別5歳毎!L63</f>
        <v>297</v>
      </c>
      <c r="O135" s="15">
        <f>N135/N146</f>
        <v>6.2225015713387809E-2</v>
      </c>
      <c r="P135" s="18">
        <f t="shared" si="4"/>
        <v>602</v>
      </c>
      <c r="Q135" s="15">
        <f>P135/P146</f>
        <v>6.525037936267071E-2</v>
      </c>
    </row>
    <row r="136" spans="11:17" x14ac:dyDescent="0.15">
      <c r="K136" s="1" t="s">
        <v>122</v>
      </c>
      <c r="L136" s="16">
        <f>地区別5歳毎!K62</f>
        <v>228</v>
      </c>
      <c r="M136" s="15">
        <f>L136/L146</f>
        <v>5.1201437233325847E-2</v>
      </c>
      <c r="N136" s="17">
        <f>地区別5歳毎!K63</f>
        <v>247</v>
      </c>
      <c r="O136" s="15">
        <f>N136/N146</f>
        <v>5.1749423842447101E-2</v>
      </c>
      <c r="P136" s="18">
        <f t="shared" si="4"/>
        <v>475</v>
      </c>
      <c r="Q136" s="15">
        <f>P136/P146</f>
        <v>5.1484933882505961E-2</v>
      </c>
    </row>
    <row r="137" spans="11:17" x14ac:dyDescent="0.15">
      <c r="K137" s="1" t="s">
        <v>123</v>
      </c>
      <c r="L137" s="16">
        <f>地区別5歳毎!J62</f>
        <v>195</v>
      </c>
      <c r="M137" s="15">
        <f>L137/L146</f>
        <v>4.3790702896923425E-2</v>
      </c>
      <c r="N137" s="17">
        <f>地区別5歳毎!J63</f>
        <v>198</v>
      </c>
      <c r="O137" s="15">
        <f>N137/N146</f>
        <v>4.1483343808925204E-2</v>
      </c>
      <c r="P137" s="18">
        <f t="shared" si="4"/>
        <v>393</v>
      </c>
      <c r="Q137" s="15">
        <f>P137/P146</f>
        <v>4.259700845436809E-2</v>
      </c>
    </row>
    <row r="138" spans="11:17" x14ac:dyDescent="0.15">
      <c r="K138" s="1" t="s">
        <v>124</v>
      </c>
      <c r="L138" s="16">
        <f>地区別5歳毎!I62</f>
        <v>178</v>
      </c>
      <c r="M138" s="15">
        <f>L138/L146</f>
        <v>3.9973051875140352E-2</v>
      </c>
      <c r="N138" s="17">
        <f>地区別5歳毎!I63</f>
        <v>171</v>
      </c>
      <c r="O138" s="15">
        <f>N138/N146</f>
        <v>3.5826524198617225E-2</v>
      </c>
      <c r="P138" s="18">
        <f t="shared" si="4"/>
        <v>349</v>
      </c>
      <c r="Q138" s="15">
        <f>P138/P146</f>
        <v>3.7827877736830696E-2</v>
      </c>
    </row>
    <row r="139" spans="11:17" x14ac:dyDescent="0.15">
      <c r="K139" s="1" t="s">
        <v>125</v>
      </c>
      <c r="L139" s="16">
        <f>地区別5歳毎!H62</f>
        <v>157</v>
      </c>
      <c r="M139" s="15">
        <f>L139/L146</f>
        <v>3.5257130024702446E-2</v>
      </c>
      <c r="N139" s="17">
        <f>地区別5歳毎!H63</f>
        <v>142</v>
      </c>
      <c r="O139" s="15">
        <f>N139/N146</f>
        <v>2.9750680913471612E-2</v>
      </c>
      <c r="P139" s="18">
        <f t="shared" si="4"/>
        <v>299</v>
      </c>
      <c r="Q139" s="15">
        <f>P139/P146</f>
        <v>3.2408411012356385E-2</v>
      </c>
    </row>
    <row r="140" spans="11:17" x14ac:dyDescent="0.15">
      <c r="K140" s="1" t="s">
        <v>126</v>
      </c>
      <c r="L140" s="16">
        <f>地区別5歳毎!G62</f>
        <v>151</v>
      </c>
      <c r="M140" s="15">
        <f>L140/L146</f>
        <v>3.3909723781720191E-2</v>
      </c>
      <c r="N140" s="17">
        <f>地区別5歳毎!G63</f>
        <v>144</v>
      </c>
      <c r="O140" s="15">
        <f>N140/N146</f>
        <v>3.016970458830924E-2</v>
      </c>
      <c r="P140" s="18">
        <f t="shared" si="4"/>
        <v>295</v>
      </c>
      <c r="Q140" s="15">
        <f>P140/P146</f>
        <v>3.1974853674398437E-2</v>
      </c>
    </row>
    <row r="141" spans="11:17" x14ac:dyDescent="0.15">
      <c r="K141" s="1" t="s">
        <v>127</v>
      </c>
      <c r="L141" s="16">
        <f>地区別5歳毎!F62</f>
        <v>207</v>
      </c>
      <c r="M141" s="15">
        <f>L141/L146</f>
        <v>4.6485515382887942E-2</v>
      </c>
      <c r="N141" s="17">
        <f>地区別5歳毎!F63</f>
        <v>162</v>
      </c>
      <c r="O141" s="15">
        <f>N141/N146</f>
        <v>3.3940917661847897E-2</v>
      </c>
      <c r="P141" s="18">
        <f t="shared" si="4"/>
        <v>369</v>
      </c>
      <c r="Q141" s="15">
        <f>P141/P146</f>
        <v>3.999566442662042E-2</v>
      </c>
    </row>
    <row r="142" spans="11:17" x14ac:dyDescent="0.15">
      <c r="K142" s="1" t="s">
        <v>128</v>
      </c>
      <c r="L142" s="16">
        <f>地区別5歳毎!E62</f>
        <v>216</v>
      </c>
      <c r="M142" s="15">
        <f>L142/L146</f>
        <v>4.8506624747361331E-2</v>
      </c>
      <c r="N142" s="17">
        <f>地区別5歳毎!E63</f>
        <v>193</v>
      </c>
      <c r="O142" s="15">
        <f>N142/N146</f>
        <v>4.0435784621831131E-2</v>
      </c>
      <c r="P142" s="18">
        <f t="shared" si="4"/>
        <v>409</v>
      </c>
      <c r="Q142" s="15">
        <f>P142/P146</f>
        <v>4.4331237806199873E-2</v>
      </c>
    </row>
    <row r="143" spans="11:17" x14ac:dyDescent="0.15">
      <c r="K143" s="1" t="s">
        <v>129</v>
      </c>
      <c r="L143" s="16">
        <f>地区別5歳毎!D62</f>
        <v>190</v>
      </c>
      <c r="M143" s="15">
        <f>L143/L146</f>
        <v>4.2667864361104875E-2</v>
      </c>
      <c r="N143" s="17">
        <f>地区別5歳毎!D63</f>
        <v>164</v>
      </c>
      <c r="O143" s="15">
        <f>N143/N146</f>
        <v>3.4359941336685525E-2</v>
      </c>
      <c r="P143" s="18">
        <f t="shared" si="4"/>
        <v>354</v>
      </c>
      <c r="Q143" s="15">
        <f>P143/P146</f>
        <v>3.8369824409278129E-2</v>
      </c>
    </row>
    <row r="144" spans="11:17" x14ac:dyDescent="0.15">
      <c r="K144" s="1" t="s">
        <v>130</v>
      </c>
      <c r="L144" s="16">
        <f>地区別5歳毎!C62</f>
        <v>112</v>
      </c>
      <c r="M144" s="15">
        <f>L144/L146</f>
        <v>2.5151583202335504E-2</v>
      </c>
      <c r="N144" s="17">
        <f>地区別5歳毎!C63</f>
        <v>120</v>
      </c>
      <c r="O144" s="15">
        <f>N144/N146</f>
        <v>2.51414204902577E-2</v>
      </c>
      <c r="P144" s="18">
        <f t="shared" si="4"/>
        <v>232</v>
      </c>
      <c r="Q144" s="15">
        <f>P144/P146</f>
        <v>2.5146325601560805E-2</v>
      </c>
    </row>
    <row r="145" spans="2:17" x14ac:dyDescent="0.15">
      <c r="K145" s="1"/>
    </row>
    <row r="146" spans="2:17" x14ac:dyDescent="0.15">
      <c r="K146" s="1"/>
      <c r="L146" s="16">
        <f>SUM(L124:L144)</f>
        <v>4453</v>
      </c>
      <c r="M146" s="6"/>
      <c r="N146" s="17">
        <f>SUM(N124:N144)</f>
        <v>4773</v>
      </c>
      <c r="O146" s="6"/>
      <c r="P146" s="18">
        <f>SUM(P124:P144)</f>
        <v>9226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9.8376783079193305E-4</v>
      </c>
      <c r="N154" s="17">
        <f>地区別5歳毎!W66</f>
        <v>6</v>
      </c>
      <c r="O154" s="15">
        <f>N154/N176</f>
        <v>2.4968789013732834E-3</v>
      </c>
      <c r="P154" s="18">
        <f>L154+N154</f>
        <v>8</v>
      </c>
      <c r="Q154" s="15">
        <f>P154/P176</f>
        <v>1.8034265103697023E-3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3.4431874077717659E-3</v>
      </c>
      <c r="N155" s="17">
        <f>地区別5歳毎!V66</f>
        <v>52</v>
      </c>
      <c r="O155" s="15">
        <f>N155/N176</f>
        <v>2.1639617145235122E-2</v>
      </c>
      <c r="P155" s="18">
        <f t="shared" ref="P155:P174" si="5">L155+N155</f>
        <v>59</v>
      </c>
      <c r="Q155" s="15">
        <f>P155/P176</f>
        <v>1.3300270513976555E-2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1.4756517461878997E-2</v>
      </c>
      <c r="N156" s="17">
        <f>地区別5歳毎!U66</f>
        <v>117</v>
      </c>
      <c r="O156" s="15">
        <f>N156/N176</f>
        <v>4.8689138576779027E-2</v>
      </c>
      <c r="P156" s="18">
        <f t="shared" si="5"/>
        <v>147</v>
      </c>
      <c r="Q156" s="15">
        <f>P156/P176</f>
        <v>3.3137962128043284E-2</v>
      </c>
    </row>
    <row r="157" spans="2:17" x14ac:dyDescent="0.15">
      <c r="K157" s="1" t="s">
        <v>113</v>
      </c>
      <c r="L157" s="16">
        <f>地区別5歳毎!T65</f>
        <v>66</v>
      </c>
      <c r="M157" s="15">
        <f>L157/L176</f>
        <v>3.2464338416133789E-2</v>
      </c>
      <c r="N157" s="17">
        <f>地区別5歳毎!T66</f>
        <v>141</v>
      </c>
      <c r="O157" s="15">
        <f>N157/N176</f>
        <v>5.8676654182272157E-2</v>
      </c>
      <c r="P157" s="18">
        <f t="shared" si="5"/>
        <v>207</v>
      </c>
      <c r="Q157" s="15">
        <f>P157/P176</f>
        <v>4.6663660955816054E-2</v>
      </c>
    </row>
    <row r="158" spans="2:17" x14ac:dyDescent="0.15">
      <c r="K158" s="1" t="s">
        <v>114</v>
      </c>
      <c r="L158" s="16">
        <f>地区別5歳毎!S65</f>
        <v>89</v>
      </c>
      <c r="M158" s="15">
        <f>L158/L176</f>
        <v>4.3777668470241025E-2</v>
      </c>
      <c r="N158" s="17">
        <f>地区別5歳毎!S66</f>
        <v>141</v>
      </c>
      <c r="O158" s="15">
        <f>N158/N176</f>
        <v>5.8676654182272157E-2</v>
      </c>
      <c r="P158" s="18">
        <f t="shared" si="5"/>
        <v>230</v>
      </c>
      <c r="Q158" s="15">
        <f>P158/P176</f>
        <v>5.1848512173128948E-2</v>
      </c>
    </row>
    <row r="159" spans="2:17" x14ac:dyDescent="0.15">
      <c r="K159" s="1" t="s">
        <v>115</v>
      </c>
      <c r="L159" s="16">
        <f>地区別5歳毎!R65</f>
        <v>154</v>
      </c>
      <c r="M159" s="15">
        <f>L159/L176</f>
        <v>7.5750122970978842E-2</v>
      </c>
      <c r="N159" s="17">
        <f>地区別5歳毎!R66</f>
        <v>186</v>
      </c>
      <c r="O159" s="15">
        <f>N159/N176</f>
        <v>7.740324594257178E-2</v>
      </c>
      <c r="P159" s="18">
        <f t="shared" si="5"/>
        <v>340</v>
      </c>
      <c r="Q159" s="15">
        <f>P159/P176</f>
        <v>7.6645626690712357E-2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0.1042793900639449</v>
      </c>
      <c r="N160" s="17">
        <f>地区別5歳毎!Q66</f>
        <v>245</v>
      </c>
      <c r="O160" s="15">
        <f>N160/N176</f>
        <v>0.10195588847274241</v>
      </c>
      <c r="P160" s="18">
        <f t="shared" si="5"/>
        <v>457</v>
      </c>
      <c r="Q160" s="15">
        <f>P160/P176</f>
        <v>0.10302073940486925</v>
      </c>
    </row>
    <row r="161" spans="11:17" x14ac:dyDescent="0.15">
      <c r="K161" s="1" t="s">
        <v>117</v>
      </c>
      <c r="L161" s="16">
        <f>地区別5歳毎!P65</f>
        <v>235</v>
      </c>
      <c r="M161" s="15">
        <f>L161/L176</f>
        <v>0.11559272011805213</v>
      </c>
      <c r="N161" s="17">
        <f>地区別5歳毎!P66</f>
        <v>248</v>
      </c>
      <c r="O161" s="15">
        <f>N161/N176</f>
        <v>0.10320432792342905</v>
      </c>
      <c r="P161" s="18">
        <f t="shared" si="5"/>
        <v>483</v>
      </c>
      <c r="Q161" s="15">
        <f>P161/P176</f>
        <v>0.10888187556357079</v>
      </c>
    </row>
    <row r="162" spans="11:17" x14ac:dyDescent="0.15">
      <c r="K162" s="1" t="s">
        <v>118</v>
      </c>
      <c r="L162" s="16">
        <f>地区別5歳毎!O65</f>
        <v>210</v>
      </c>
      <c r="M162" s="15">
        <f>L162/L176</f>
        <v>0.10329562223315297</v>
      </c>
      <c r="N162" s="17">
        <f>地区別5歳毎!O66</f>
        <v>249</v>
      </c>
      <c r="O162" s="15">
        <f>N162/N176</f>
        <v>0.10362047440699126</v>
      </c>
      <c r="P162" s="18">
        <f t="shared" si="5"/>
        <v>459</v>
      </c>
      <c r="Q162" s="15">
        <f>P162/P176</f>
        <v>0.10347159603246167</v>
      </c>
    </row>
    <row r="163" spans="11:17" x14ac:dyDescent="0.15">
      <c r="K163" s="1" t="s">
        <v>119</v>
      </c>
      <c r="L163" s="16">
        <f>地区別5歳毎!N65</f>
        <v>140</v>
      </c>
      <c r="M163" s="15">
        <f>L163/L176</f>
        <v>6.886374815543532E-2</v>
      </c>
      <c r="N163" s="17">
        <f>地区別5歳毎!N66</f>
        <v>151</v>
      </c>
      <c r="O163" s="15">
        <f>N163/N176</f>
        <v>6.2838119017894295E-2</v>
      </c>
      <c r="P163" s="18">
        <f t="shared" si="5"/>
        <v>291</v>
      </c>
      <c r="Q163" s="15">
        <f>P163/P176</f>
        <v>6.5599639314697922E-2</v>
      </c>
    </row>
    <row r="164" spans="11:17" x14ac:dyDescent="0.15">
      <c r="K164" s="1" t="s">
        <v>120</v>
      </c>
      <c r="L164" s="16">
        <f>地区別5歳毎!M65</f>
        <v>120</v>
      </c>
      <c r="M164" s="15">
        <f>L164/L176</f>
        <v>5.9026069847515988E-2</v>
      </c>
      <c r="N164" s="17">
        <f>地区別5歳毎!M66</f>
        <v>146</v>
      </c>
      <c r="O164" s="15">
        <f>N164/N176</f>
        <v>6.075738660008323E-2</v>
      </c>
      <c r="P164" s="18">
        <f t="shared" si="5"/>
        <v>266</v>
      </c>
      <c r="Q164" s="15">
        <f>P164/P176</f>
        <v>5.9963931469792606E-2</v>
      </c>
    </row>
    <row r="165" spans="11:17" x14ac:dyDescent="0.15">
      <c r="K165" s="1" t="s">
        <v>121</v>
      </c>
      <c r="L165" s="16">
        <f>地区別5歳毎!L65</f>
        <v>122</v>
      </c>
      <c r="M165" s="15">
        <f>L165/L176</f>
        <v>6.000983767830792E-2</v>
      </c>
      <c r="N165" s="17">
        <f>地区別5歳毎!L66</f>
        <v>118</v>
      </c>
      <c r="O165" s="15">
        <f>N165/N176</f>
        <v>4.9105285060341237E-2</v>
      </c>
      <c r="P165" s="18">
        <f t="shared" si="5"/>
        <v>240</v>
      </c>
      <c r="Q165" s="15">
        <f>P165/P176</f>
        <v>5.4102795311091072E-2</v>
      </c>
    </row>
    <row r="166" spans="11:17" x14ac:dyDescent="0.15">
      <c r="K166" s="1" t="s">
        <v>122</v>
      </c>
      <c r="L166" s="16">
        <f>地区別5歳毎!K65</f>
        <v>113</v>
      </c>
      <c r="M166" s="15">
        <f>L166/L176</f>
        <v>5.558288243974422E-2</v>
      </c>
      <c r="N166" s="17">
        <f>地区別5歳毎!K66</f>
        <v>90</v>
      </c>
      <c r="O166" s="15">
        <f>N166/N176</f>
        <v>3.7453183520599252E-2</v>
      </c>
      <c r="P166" s="18">
        <f t="shared" si="5"/>
        <v>203</v>
      </c>
      <c r="Q166" s="15">
        <f>P166/P176</f>
        <v>4.5761947700631196E-2</v>
      </c>
    </row>
    <row r="167" spans="11:17" x14ac:dyDescent="0.15">
      <c r="K167" s="1" t="s">
        <v>123</v>
      </c>
      <c r="L167" s="16">
        <f>地区別5歳毎!J65</f>
        <v>87</v>
      </c>
      <c r="M167" s="15">
        <f>L167/L176</f>
        <v>4.2793900639449087E-2</v>
      </c>
      <c r="N167" s="17">
        <f>地区別5歳毎!J66</f>
        <v>82</v>
      </c>
      <c r="O167" s="15">
        <f>N167/N176</f>
        <v>3.4124011652101542E-2</v>
      </c>
      <c r="P167" s="18">
        <f t="shared" si="5"/>
        <v>169</v>
      </c>
      <c r="Q167" s="15">
        <f>P167/P176</f>
        <v>3.809738503155996E-2</v>
      </c>
    </row>
    <row r="168" spans="11:17" x14ac:dyDescent="0.15">
      <c r="K168" s="1" t="s">
        <v>124</v>
      </c>
      <c r="L168" s="16">
        <f>地区別5歳毎!I65</f>
        <v>54</v>
      </c>
      <c r="M168" s="15">
        <f>L168/L176</f>
        <v>2.6561731431382195E-2</v>
      </c>
      <c r="N168" s="17">
        <f>地区別5歳毎!I66</f>
        <v>76</v>
      </c>
      <c r="O168" s="15">
        <f>N168/N176</f>
        <v>3.162713275072826E-2</v>
      </c>
      <c r="P168" s="18">
        <f t="shared" si="5"/>
        <v>130</v>
      </c>
      <c r="Q168" s="15">
        <f>P168/P176</f>
        <v>2.9305680793507663E-2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3.000491883915396E-2</v>
      </c>
      <c r="N169" s="17">
        <f>地区別5歳毎!H66</f>
        <v>49</v>
      </c>
      <c r="O169" s="15">
        <f>N169/N176</f>
        <v>2.0391177694548481E-2</v>
      </c>
      <c r="P169" s="18">
        <f t="shared" si="5"/>
        <v>110</v>
      </c>
      <c r="Q169" s="15">
        <f>P169/P176</f>
        <v>2.4797114517583409E-2</v>
      </c>
    </row>
    <row r="170" spans="11:17" x14ac:dyDescent="0.15">
      <c r="K170" s="1" t="s">
        <v>126</v>
      </c>
      <c r="L170" s="16">
        <f>地区別5歳毎!G65</f>
        <v>71</v>
      </c>
      <c r="M170" s="15">
        <f>L170/L176</f>
        <v>3.4923757993113626E-2</v>
      </c>
      <c r="N170" s="17">
        <f>地区別5歳毎!G66</f>
        <v>54</v>
      </c>
      <c r="O170" s="15">
        <f>N170/N176</f>
        <v>2.247191011235955E-2</v>
      </c>
      <c r="P170" s="18">
        <f t="shared" si="5"/>
        <v>125</v>
      </c>
      <c r="Q170" s="15">
        <f>P170/P176</f>
        <v>2.8178539224526601E-2</v>
      </c>
    </row>
    <row r="171" spans="11:17" x14ac:dyDescent="0.15">
      <c r="K171" s="1" t="s">
        <v>127</v>
      </c>
      <c r="L171" s="16">
        <f>地区別5歳毎!F65</f>
        <v>76</v>
      </c>
      <c r="M171" s="15">
        <f>L171/L176</f>
        <v>3.7383177570093455E-2</v>
      </c>
      <c r="N171" s="17">
        <f>地区別5歳毎!F66</f>
        <v>87</v>
      </c>
      <c r="O171" s="15">
        <f>N171/N176</f>
        <v>3.6204744069912607E-2</v>
      </c>
      <c r="P171" s="18">
        <f t="shared" si="5"/>
        <v>163</v>
      </c>
      <c r="Q171" s="15">
        <f>P171/P176</f>
        <v>3.6744815148782688E-2</v>
      </c>
    </row>
    <row r="172" spans="11:17" x14ac:dyDescent="0.15">
      <c r="K172" s="1" t="s">
        <v>128</v>
      </c>
      <c r="L172" s="16">
        <f>地区別5歳毎!E65</f>
        <v>71</v>
      </c>
      <c r="M172" s="15">
        <f>L172/L176</f>
        <v>3.4923757993113626E-2</v>
      </c>
      <c r="N172" s="17">
        <f>地区別5歳毎!E66</f>
        <v>79</v>
      </c>
      <c r="O172" s="15">
        <f>N172/N176</f>
        <v>3.2875572201414897E-2</v>
      </c>
      <c r="P172" s="18">
        <f t="shared" si="5"/>
        <v>150</v>
      </c>
      <c r="Q172" s="15">
        <f>P172/P176</f>
        <v>3.3814247069431917E-2</v>
      </c>
    </row>
    <row r="173" spans="11:17" x14ac:dyDescent="0.15">
      <c r="K173" s="1" t="s">
        <v>129</v>
      </c>
      <c r="L173" s="16">
        <f>地区別5歳毎!D65</f>
        <v>68</v>
      </c>
      <c r="M173" s="15">
        <f>L173/L176</f>
        <v>3.3448106246925728E-2</v>
      </c>
      <c r="N173" s="17">
        <f>地区別5歳毎!D66</f>
        <v>49</v>
      </c>
      <c r="O173" s="15">
        <f>N173/N176</f>
        <v>2.0391177694548481E-2</v>
      </c>
      <c r="P173" s="18">
        <f t="shared" si="5"/>
        <v>117</v>
      </c>
      <c r="Q173" s="15">
        <f>P173/P176</f>
        <v>2.6375112714156899E-2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2.2134776192818496E-2</v>
      </c>
      <c r="N174" s="17">
        <f>地区別5歳毎!C66</f>
        <v>37</v>
      </c>
      <c r="O174" s="15">
        <f>N174/N176</f>
        <v>1.5397419891801914E-2</v>
      </c>
      <c r="P174" s="18">
        <f t="shared" si="5"/>
        <v>82</v>
      </c>
      <c r="Q174" s="15">
        <f>P174/P176</f>
        <v>1.8485121731289449E-2</v>
      </c>
    </row>
    <row r="175" spans="11:17" x14ac:dyDescent="0.15">
      <c r="K175" s="1"/>
    </row>
    <row r="176" spans="11:17" x14ac:dyDescent="0.15">
      <c r="K176" s="1"/>
      <c r="L176" s="16">
        <f>SUM(L154:L174)</f>
        <v>2033</v>
      </c>
      <c r="M176" s="6"/>
      <c r="N176" s="17">
        <f>SUM(N154:N174)</f>
        <v>2403</v>
      </c>
      <c r="O176" s="6"/>
      <c r="P176" s="18">
        <f>SUM(P154:P174)</f>
        <v>4436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12</v>
      </c>
      <c r="M184" s="15">
        <f>L184/L206</f>
        <v>1.8893472305318512E-4</v>
      </c>
      <c r="N184" s="17">
        <f>地区別5歳毎!W69</f>
        <v>123</v>
      </c>
      <c r="O184" s="15">
        <f>N184/N206</f>
        <v>1.7839789983610599E-3</v>
      </c>
      <c r="P184" s="18">
        <f>L184+N184</f>
        <v>135</v>
      </c>
      <c r="Q184" s="15">
        <f>P184/P206</f>
        <v>1.0191679060251697E-3</v>
      </c>
    </row>
    <row r="185" spans="2:17" x14ac:dyDescent="0.15">
      <c r="K185" s="1" t="s">
        <v>111</v>
      </c>
      <c r="L185" s="16">
        <f>地区別5歳毎!V68</f>
        <v>145</v>
      </c>
      <c r="M185" s="15">
        <f>L185/L206</f>
        <v>2.2829612368926535E-3</v>
      </c>
      <c r="N185" s="17">
        <f>地区別5歳毎!V69</f>
        <v>674</v>
      </c>
      <c r="O185" s="15">
        <f>N185/N206</f>
        <v>9.7756247552467836E-3</v>
      </c>
      <c r="P185" s="18">
        <f t="shared" ref="P185:P204" si="6">L185+N185</f>
        <v>819</v>
      </c>
      <c r="Q185" s="15">
        <f>P185/P206</f>
        <v>6.1829519632193627E-3</v>
      </c>
    </row>
    <row r="186" spans="2:17" x14ac:dyDescent="0.15">
      <c r="K186" s="1" t="s">
        <v>112</v>
      </c>
      <c r="L186" s="16">
        <f>地区別5歳毎!U68</f>
        <v>653</v>
      </c>
      <c r="M186" s="15">
        <f>L186/L206</f>
        <v>1.0281197846144157E-2</v>
      </c>
      <c r="N186" s="17">
        <f>地区別5歳毎!U69</f>
        <v>1762</v>
      </c>
      <c r="O186" s="15">
        <f>N186/N206</f>
        <v>2.5555861748879576E-2</v>
      </c>
      <c r="P186" s="18">
        <f t="shared" si="6"/>
        <v>2415</v>
      </c>
      <c r="Q186" s="15">
        <f>P186/P206</f>
        <v>1.8231781430005815E-2</v>
      </c>
    </row>
    <row r="187" spans="2:17" x14ac:dyDescent="0.15">
      <c r="K187" s="1" t="s">
        <v>113</v>
      </c>
      <c r="L187" s="16">
        <f>地区別5歳毎!T68</f>
        <v>1536</v>
      </c>
      <c r="M187" s="15">
        <f>L187/L206</f>
        <v>2.4183644550807695E-2</v>
      </c>
      <c r="N187" s="17">
        <f>地区別5歳毎!T69</f>
        <v>2849</v>
      </c>
      <c r="O187" s="15">
        <f>N187/N206</f>
        <v>4.1321594848216743E-2</v>
      </c>
      <c r="P187" s="18">
        <f t="shared" si="6"/>
        <v>4385</v>
      </c>
      <c r="Q187" s="15">
        <f>P187/P206</f>
        <v>3.3104083466076809E-2</v>
      </c>
    </row>
    <row r="188" spans="2:17" x14ac:dyDescent="0.15">
      <c r="K188" s="1" t="s">
        <v>114</v>
      </c>
      <c r="L188" s="16">
        <f>地区別5歳毎!S68</f>
        <v>2524</v>
      </c>
      <c r="M188" s="15">
        <f>L188/L206</f>
        <v>3.9739270082186605E-2</v>
      </c>
      <c r="N188" s="17">
        <f>地区別5歳毎!S69</f>
        <v>3731</v>
      </c>
      <c r="O188" s="15">
        <f>N188/N206</f>
        <v>5.411402961695215E-2</v>
      </c>
      <c r="P188" s="18">
        <f t="shared" si="6"/>
        <v>6255</v>
      </c>
      <c r="Q188" s="15">
        <f>P188/P206</f>
        <v>4.7221446312499527E-2</v>
      </c>
    </row>
    <row r="189" spans="2:17" x14ac:dyDescent="0.15">
      <c r="K189" s="1" t="s">
        <v>115</v>
      </c>
      <c r="L189" s="16">
        <f>地区別5歳毎!R68</f>
        <v>3792</v>
      </c>
      <c r="M189" s="15">
        <f>L189/L206</f>
        <v>5.9703372484806498E-2</v>
      </c>
      <c r="N189" s="17">
        <f>地区別5歳毎!R69</f>
        <v>4627</v>
      </c>
      <c r="O189" s="15">
        <f>N189/N206</f>
        <v>6.7109518905826213E-2</v>
      </c>
      <c r="P189" s="18">
        <f t="shared" si="6"/>
        <v>8419</v>
      </c>
      <c r="Q189" s="15">
        <f>P189/P206</f>
        <v>6.355833037648817E-2</v>
      </c>
    </row>
    <row r="190" spans="2:17" x14ac:dyDescent="0.15">
      <c r="K190" s="1" t="s">
        <v>116</v>
      </c>
      <c r="L190" s="16">
        <f>地区別5歳毎!Q68</f>
        <v>4851</v>
      </c>
      <c r="M190" s="15">
        <f>L190/L206</f>
        <v>7.6376861794250087E-2</v>
      </c>
      <c r="N190" s="17">
        <f>地区別5歳毎!Q69</f>
        <v>5409</v>
      </c>
      <c r="O190" s="15">
        <f>N190/N206</f>
        <v>7.8451564244999786E-2</v>
      </c>
      <c r="P190" s="18">
        <f t="shared" si="6"/>
        <v>10260</v>
      </c>
      <c r="Q190" s="15">
        <f>P190/P206</f>
        <v>7.7456760857912893E-2</v>
      </c>
    </row>
    <row r="191" spans="2:17" x14ac:dyDescent="0.15">
      <c r="K191" s="1" t="s">
        <v>117</v>
      </c>
      <c r="L191" s="16">
        <f>地区別5歳毎!P68</f>
        <v>4483</v>
      </c>
      <c r="M191" s="15">
        <f>L191/L206</f>
        <v>7.058286362061908E-2</v>
      </c>
      <c r="N191" s="17">
        <f>地区別5歳毎!P69</f>
        <v>4713</v>
      </c>
      <c r="O191" s="15">
        <f>N191/N206</f>
        <v>6.8356853815249391E-2</v>
      </c>
      <c r="P191" s="18">
        <f t="shared" si="6"/>
        <v>9196</v>
      </c>
      <c r="Q191" s="15">
        <f>P191/P206</f>
        <v>6.9424207880055266E-2</v>
      </c>
    </row>
    <row r="192" spans="2:17" x14ac:dyDescent="0.15">
      <c r="K192" s="1" t="s">
        <v>118</v>
      </c>
      <c r="L192" s="16">
        <f>地区別5歳毎!O68</f>
        <v>4220</v>
      </c>
      <c r="M192" s="15">
        <f>L192/L206</f>
        <v>6.6442044273703441E-2</v>
      </c>
      <c r="N192" s="17">
        <f>地区別5歳毎!O69</f>
        <v>4696</v>
      </c>
      <c r="O192" s="15">
        <f>N192/N206</f>
        <v>6.8110287612223888E-2</v>
      </c>
      <c r="P192" s="18">
        <f t="shared" si="6"/>
        <v>8916</v>
      </c>
      <c r="Q192" s="15">
        <f>P192/P206</f>
        <v>6.731037814904009E-2</v>
      </c>
    </row>
    <row r="193" spans="11:17" x14ac:dyDescent="0.15">
      <c r="K193" s="1" t="s">
        <v>119</v>
      </c>
      <c r="L193" s="16">
        <f>地区別5歳毎!N68</f>
        <v>4040</v>
      </c>
      <c r="M193" s="15">
        <f>L193/L206</f>
        <v>6.3608023427905655E-2</v>
      </c>
      <c r="N193" s="17">
        <f>地区別5歳毎!N69</f>
        <v>4477</v>
      </c>
      <c r="O193" s="15">
        <f>N193/N206</f>
        <v>6.4933934761483458E-2</v>
      </c>
      <c r="P193" s="18">
        <f t="shared" si="6"/>
        <v>8517</v>
      </c>
      <c r="Q193" s="15">
        <f>P193/P206</f>
        <v>6.4298170782343483E-2</v>
      </c>
    </row>
    <row r="194" spans="11:17" x14ac:dyDescent="0.15">
      <c r="K194" s="1" t="s">
        <v>120</v>
      </c>
      <c r="L194" s="16">
        <f>地区別5歳毎!M68</f>
        <v>4631</v>
      </c>
      <c r="M194" s="15">
        <f>L194/L206</f>
        <v>7.2913058538275025E-2</v>
      </c>
      <c r="N194" s="17">
        <f>地区別5歳毎!M69</f>
        <v>4796</v>
      </c>
      <c r="O194" s="15">
        <f>N194/N206</f>
        <v>6.9560677041785715E-2</v>
      </c>
      <c r="P194" s="18">
        <f t="shared" si="6"/>
        <v>9427</v>
      </c>
      <c r="Q194" s="15">
        <f>P194/P206</f>
        <v>7.1168117408142773E-2</v>
      </c>
    </row>
    <row r="195" spans="11:17" x14ac:dyDescent="0.15">
      <c r="K195" s="1" t="s">
        <v>121</v>
      </c>
      <c r="L195" s="16">
        <f>地区別5歳毎!L68</f>
        <v>4330</v>
      </c>
      <c r="M195" s="15">
        <f>L195/L206</f>
        <v>6.8173945901690972E-2</v>
      </c>
      <c r="N195" s="17">
        <f>地区別5歳毎!L69</f>
        <v>4442</v>
      </c>
      <c r="O195" s="15">
        <f>N195/N206</f>
        <v>6.4426298461136816E-2</v>
      </c>
      <c r="P195" s="18">
        <f t="shared" si="6"/>
        <v>8772</v>
      </c>
      <c r="Q195" s="15">
        <f>P195/P206</f>
        <v>6.6223265715946583E-2</v>
      </c>
    </row>
    <row r="196" spans="11:17" x14ac:dyDescent="0.15">
      <c r="K196" s="1" t="s">
        <v>122</v>
      </c>
      <c r="L196" s="16">
        <f>地区別5歳毎!K68</f>
        <v>3935</v>
      </c>
      <c r="M196" s="15">
        <f>L196/L206</f>
        <v>6.1954844601190287E-2</v>
      </c>
      <c r="N196" s="17">
        <f>地区別5歳毎!K69</f>
        <v>4001</v>
      </c>
      <c r="O196" s="15">
        <f>N196/N206</f>
        <v>5.8030081076769109E-2</v>
      </c>
      <c r="P196" s="18">
        <f t="shared" si="6"/>
        <v>7936</v>
      </c>
      <c r="Q196" s="15">
        <f>P196/P206</f>
        <v>5.9911974090487014E-2</v>
      </c>
    </row>
    <row r="197" spans="11:17" x14ac:dyDescent="0.15">
      <c r="K197" s="1" t="s">
        <v>123</v>
      </c>
      <c r="L197" s="16">
        <f>地区別5歳毎!J68</f>
        <v>3423</v>
      </c>
      <c r="M197" s="15">
        <f>L197/L206</f>
        <v>5.389362975092106E-2</v>
      </c>
      <c r="N197" s="17">
        <f>地区別5歳毎!J69</f>
        <v>3460</v>
      </c>
      <c r="O197" s="15">
        <f>N197/N206</f>
        <v>5.0183474262839575E-2</v>
      </c>
      <c r="P197" s="18">
        <f t="shared" si="6"/>
        <v>6883</v>
      </c>
      <c r="Q197" s="15">
        <f>P197/P206</f>
        <v>5.1962464423490687E-2</v>
      </c>
    </row>
    <row r="198" spans="11:17" x14ac:dyDescent="0.15">
      <c r="K198" s="1" t="s">
        <v>124</v>
      </c>
      <c r="L198" s="16">
        <f>地区別5歳毎!I68</f>
        <v>3039</v>
      </c>
      <c r="M198" s="15">
        <f>L198/L206</f>
        <v>4.7847718613219133E-2</v>
      </c>
      <c r="N198" s="17">
        <f>地区別5歳毎!I69</f>
        <v>2866</v>
      </c>
      <c r="O198" s="15">
        <f>N198/N206</f>
        <v>4.156816105124226E-2</v>
      </c>
      <c r="P198" s="18">
        <f t="shared" si="6"/>
        <v>5905</v>
      </c>
      <c r="Q198" s="15">
        <f>P198/P206</f>
        <v>4.457915914873057E-2</v>
      </c>
    </row>
    <row r="199" spans="11:17" x14ac:dyDescent="0.15">
      <c r="K199" s="1" t="s">
        <v>125</v>
      </c>
      <c r="L199" s="16">
        <f>地区別5歳毎!H68</f>
        <v>2878</v>
      </c>
      <c r="M199" s="15">
        <f>L199/L206</f>
        <v>4.5312844412255568E-2</v>
      </c>
      <c r="N199" s="17">
        <f>地区別5歳毎!H69</f>
        <v>2527</v>
      </c>
      <c r="O199" s="15">
        <f>N199/N206</f>
        <v>3.6651340885027632E-2</v>
      </c>
      <c r="P199" s="18">
        <f t="shared" si="6"/>
        <v>5405</v>
      </c>
      <c r="Q199" s="15">
        <f>P199/P206</f>
        <v>4.0804463200489201E-2</v>
      </c>
    </row>
    <row r="200" spans="11:17" x14ac:dyDescent="0.15">
      <c r="K200" s="1" t="s">
        <v>126</v>
      </c>
      <c r="L200" s="16">
        <f>地区別5歳毎!G68</f>
        <v>2872</v>
      </c>
      <c r="M200" s="15">
        <f>L200/L206</f>
        <v>4.5218377050728974E-2</v>
      </c>
      <c r="N200" s="17">
        <f>地区別5歳毎!G69</f>
        <v>2548</v>
      </c>
      <c r="O200" s="15">
        <f>N200/N206</f>
        <v>3.6955922665235619E-2</v>
      </c>
      <c r="P200" s="18">
        <f t="shared" si="6"/>
        <v>5420</v>
      </c>
      <c r="Q200" s="15">
        <f>P200/P206</f>
        <v>4.091770407893644E-2</v>
      </c>
    </row>
    <row r="201" spans="11:17" x14ac:dyDescent="0.15">
      <c r="K201" s="1" t="s">
        <v>127</v>
      </c>
      <c r="L201" s="16">
        <f>地区別5歳毎!F68</f>
        <v>3296</v>
      </c>
      <c r="M201" s="15">
        <f>L201/L206</f>
        <v>5.1894070598608184E-2</v>
      </c>
      <c r="N201" s="17">
        <f>地区別5歳毎!F69</f>
        <v>2977</v>
      </c>
      <c r="O201" s="15">
        <f>N201/N206</f>
        <v>4.3178093318055895E-2</v>
      </c>
      <c r="P201" s="18">
        <f t="shared" si="6"/>
        <v>6273</v>
      </c>
      <c r="Q201" s="15">
        <f>P201/P206</f>
        <v>4.7357335366636215E-2</v>
      </c>
    </row>
    <row r="202" spans="11:17" x14ac:dyDescent="0.15">
      <c r="K202" s="1" t="s">
        <v>128</v>
      </c>
      <c r="L202" s="16">
        <f>地区別5歳毎!E68</f>
        <v>3357</v>
      </c>
      <c r="M202" s="15">
        <f>L202/L206</f>
        <v>5.2854488774128537E-2</v>
      </c>
      <c r="N202" s="17">
        <f>地区別5歳毎!E69</f>
        <v>3131</v>
      </c>
      <c r="O202" s="15">
        <f>N202/N206</f>
        <v>4.5411693039581126E-2</v>
      </c>
      <c r="P202" s="18">
        <f t="shared" si="6"/>
        <v>6488</v>
      </c>
      <c r="Q202" s="15">
        <f>P202/P206</f>
        <v>4.8980454624380006E-2</v>
      </c>
    </row>
    <row r="203" spans="11:17" x14ac:dyDescent="0.15">
      <c r="K203" s="1" t="s">
        <v>129</v>
      </c>
      <c r="L203" s="16">
        <f>地区別5歳毎!D68</f>
        <v>3056</v>
      </c>
      <c r="M203" s="15">
        <f>L203/L206</f>
        <v>4.8115376137544477E-2</v>
      </c>
      <c r="N203" s="17">
        <f>地区別5歳毎!D69</f>
        <v>2882</v>
      </c>
      <c r="O203" s="15">
        <f>N203/N206</f>
        <v>4.1800223359972154E-2</v>
      </c>
      <c r="P203" s="18">
        <f t="shared" si="6"/>
        <v>5938</v>
      </c>
      <c r="Q203" s="15">
        <f>P203/P206</f>
        <v>4.4828289081314497E-2</v>
      </c>
    </row>
    <row r="204" spans="11:17" x14ac:dyDescent="0.15">
      <c r="K204" s="1" t="s">
        <v>130</v>
      </c>
      <c r="L204" s="16">
        <f>地区別5歳毎!C68</f>
        <v>2441</v>
      </c>
      <c r="M204" s="15">
        <f>L204/L206</f>
        <v>3.8432471581068738E-2</v>
      </c>
      <c r="N204" s="17">
        <f>地区別5歳毎!C69</f>
        <v>2256</v>
      </c>
      <c r="O204" s="15">
        <f>N204/N206</f>
        <v>3.272078553091505E-2</v>
      </c>
      <c r="P204" s="18">
        <f t="shared" si="6"/>
        <v>4697</v>
      </c>
      <c r="Q204" s="15">
        <f>P204/P206</f>
        <v>3.5459493737779423E-2</v>
      </c>
    </row>
    <row r="205" spans="11:17" x14ac:dyDescent="0.15">
      <c r="K205" s="1"/>
    </row>
    <row r="206" spans="11:17" x14ac:dyDescent="0.15">
      <c r="K206" s="1"/>
      <c r="L206" s="16">
        <f>SUM(L184:L204)</f>
        <v>63514</v>
      </c>
      <c r="M206" s="6"/>
      <c r="N206" s="17">
        <f>SUM(N184:N204)</f>
        <v>68947</v>
      </c>
      <c r="O206" s="6"/>
      <c r="P206" s="18">
        <f>SUM(P184:P204)</f>
        <v>132461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&amp;R令和6年8月1日現在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7</v>
      </c>
      <c r="M4" s="10">
        <f>L4/L26</f>
        <v>1.6009148084619783E-4</v>
      </c>
      <c r="N4" s="7">
        <f>地区別5歳毎!W24</f>
        <v>83</v>
      </c>
      <c r="O4" s="8">
        <f>N4/N26</f>
        <v>1.7551650489543024E-3</v>
      </c>
      <c r="P4" s="7">
        <f t="shared" ref="P4:P24" si="0">L4+N4</f>
        <v>90</v>
      </c>
      <c r="Q4" s="11">
        <f>P4/P26</f>
        <v>9.8885885687916139E-4</v>
      </c>
      <c r="S4" s="1" t="s">
        <v>1</v>
      </c>
      <c r="T4" s="7">
        <f>SUM(L4:L4)</f>
        <v>7</v>
      </c>
      <c r="U4" s="10">
        <f>T4/L26</f>
        <v>1.6009148084619783E-4</v>
      </c>
      <c r="V4" s="7">
        <f>SUM(N4:N4)</f>
        <v>83</v>
      </c>
      <c r="W4" s="8">
        <f>V4/N26</f>
        <v>1.7551650489543024E-3</v>
      </c>
      <c r="X4" s="7">
        <f>SUM(P4:P4)</f>
        <v>90</v>
      </c>
      <c r="Y4" s="11">
        <f>X4/P26</f>
        <v>9.8885885687916139E-4</v>
      </c>
    </row>
    <row r="5" spans="2:25" x14ac:dyDescent="0.15">
      <c r="K5" s="1" t="s">
        <v>111</v>
      </c>
      <c r="L5" s="7">
        <f>地区別5歳毎!V23</f>
        <v>95</v>
      </c>
      <c r="M5" s="10">
        <f>L5/L26</f>
        <v>2.1726700971983989E-3</v>
      </c>
      <c r="N5" s="7">
        <f>地区別5歳毎!V24</f>
        <v>404</v>
      </c>
      <c r="O5" s="8">
        <f>N5/N26</f>
        <v>8.5432130093679292E-3</v>
      </c>
      <c r="P5" s="7">
        <f t="shared" si="0"/>
        <v>499</v>
      </c>
      <c r="Q5" s="11">
        <f>P5/P26</f>
        <v>5.4826729953633508E-3</v>
      </c>
      <c r="S5" s="1" t="s">
        <v>136</v>
      </c>
      <c r="T5" s="7">
        <f>SUM(L4:L5)</f>
        <v>102</v>
      </c>
      <c r="U5" s="10">
        <f>T5/L26</f>
        <v>2.332761578044597E-3</v>
      </c>
      <c r="V5" s="7">
        <f>SUM(N4:N5)</f>
        <v>487</v>
      </c>
      <c r="W5" s="8">
        <f>V5/N26</f>
        <v>1.0298378058322231E-2</v>
      </c>
      <c r="X5" s="7">
        <f>SUM(P4:P5)</f>
        <v>589</v>
      </c>
      <c r="Y5" s="11">
        <f>X5/P26</f>
        <v>6.4715318522425118E-3</v>
      </c>
    </row>
    <row r="6" spans="2:25" x14ac:dyDescent="0.15">
      <c r="K6" s="1" t="s">
        <v>112</v>
      </c>
      <c r="L6" s="7">
        <f>地区別5歳毎!U23</f>
        <v>437</v>
      </c>
      <c r="M6" s="10">
        <f>L6/L26</f>
        <v>9.9942824471126353E-3</v>
      </c>
      <c r="N6" s="7">
        <f>地区別5歳毎!U24</f>
        <v>1102</v>
      </c>
      <c r="O6" s="8">
        <f>N6/N26</f>
        <v>2.3303516674067964E-2</v>
      </c>
      <c r="P6" s="7">
        <f t="shared" si="0"/>
        <v>1539</v>
      </c>
      <c r="Q6" s="11">
        <f>P6/P26</f>
        <v>1.6909486452633661E-2</v>
      </c>
      <c r="S6" s="1" t="s">
        <v>137</v>
      </c>
      <c r="T6" s="7">
        <f>SUM(L4:L6)</f>
        <v>539</v>
      </c>
      <c r="U6" s="10">
        <f>T6/L26</f>
        <v>1.2327044025157233E-2</v>
      </c>
      <c r="V6" s="7">
        <f>SUM(N4:N6)</f>
        <v>1589</v>
      </c>
      <c r="W6" s="8">
        <f>V6/N26</f>
        <v>3.3601894732390197E-2</v>
      </c>
      <c r="X6" s="7">
        <f>SUM(P4:P6)</f>
        <v>2128</v>
      </c>
      <c r="Y6" s="11">
        <f>X6/P26</f>
        <v>2.3381018304876173E-2</v>
      </c>
    </row>
    <row r="7" spans="2:25" x14ac:dyDescent="0.15">
      <c r="K7" s="1" t="s">
        <v>113</v>
      </c>
      <c r="L7" s="7">
        <f>地区別5歳毎!T23</f>
        <v>1049</v>
      </c>
      <c r="M7" s="10">
        <f>L7/L26</f>
        <v>2.3990851915380217E-2</v>
      </c>
      <c r="N7" s="7">
        <f>地区別5歳毎!T24</f>
        <v>1835</v>
      </c>
      <c r="O7" s="8">
        <f>N7/N26</f>
        <v>3.8803950178688491E-2</v>
      </c>
      <c r="P7" s="7">
        <f t="shared" si="0"/>
        <v>2884</v>
      </c>
      <c r="Q7" s="11">
        <f>P7/P26</f>
        <v>3.1687432702661132E-2</v>
      </c>
      <c r="S7" s="1" t="s">
        <v>138</v>
      </c>
      <c r="T7" s="7">
        <f>SUM(L4:L7)</f>
        <v>1588</v>
      </c>
      <c r="U7" s="10">
        <f>T7/L26</f>
        <v>3.6317895940537449E-2</v>
      </c>
      <c r="V7" s="7">
        <f>SUM(N4:N7)</f>
        <v>3424</v>
      </c>
      <c r="W7" s="8">
        <f>V7/N26</f>
        <v>7.2405844911078682E-2</v>
      </c>
      <c r="X7" s="7">
        <f>SUM(P4:P7)</f>
        <v>5012</v>
      </c>
      <c r="Y7" s="11">
        <f>X7/P26</f>
        <v>5.5068451007537302E-2</v>
      </c>
    </row>
    <row r="8" spans="2:25" x14ac:dyDescent="0.15">
      <c r="K8" s="1" t="s">
        <v>114</v>
      </c>
      <c r="L8" s="7">
        <f>地区別5歳毎!S23</f>
        <v>1646</v>
      </c>
      <c r="M8" s="10">
        <f>L8/L26</f>
        <v>3.7644368210405947E-2</v>
      </c>
      <c r="N8" s="7">
        <f>地区別5歳毎!S24</f>
        <v>2522</v>
      </c>
      <c r="O8" s="8">
        <f>N8/N26</f>
        <v>5.3331641607984946E-2</v>
      </c>
      <c r="P8" s="7">
        <f t="shared" si="0"/>
        <v>4168</v>
      </c>
      <c r="Q8" s="11">
        <f>P8/P26</f>
        <v>4.5795152394137166E-2</v>
      </c>
      <c r="S8" s="1" t="s">
        <v>139</v>
      </c>
      <c r="T8" s="7">
        <f>SUM(L4:L8)</f>
        <v>3234</v>
      </c>
      <c r="U8" s="10">
        <f>T8/L26</f>
        <v>7.3962264150943396E-2</v>
      </c>
      <c r="V8" s="7">
        <f>SUM(N4:N8)</f>
        <v>5946</v>
      </c>
      <c r="W8" s="8">
        <f>V8/N26</f>
        <v>0.12573748651906363</v>
      </c>
      <c r="X8" s="7">
        <f>SUM(P4:P8)</f>
        <v>9180</v>
      </c>
      <c r="Y8" s="11">
        <f>X8/P26</f>
        <v>0.10086360340167447</v>
      </c>
    </row>
    <row r="9" spans="2:25" x14ac:dyDescent="0.15">
      <c r="K9" s="1" t="s">
        <v>115</v>
      </c>
      <c r="L9" s="7">
        <f>地区別5歳毎!R23</f>
        <v>2383</v>
      </c>
      <c r="M9" s="10">
        <f>L9/L26</f>
        <v>5.449971412235563E-2</v>
      </c>
      <c r="N9" s="7">
        <f>地区別5歳毎!R24</f>
        <v>3040</v>
      </c>
      <c r="O9" s="8">
        <f>N9/N26</f>
        <v>6.4285563238808185E-2</v>
      </c>
      <c r="P9" s="7">
        <f t="shared" si="0"/>
        <v>5423</v>
      </c>
      <c r="Q9" s="11">
        <f>P9/P26</f>
        <v>5.958423978728547E-2</v>
      </c>
      <c r="S9" s="1" t="s">
        <v>140</v>
      </c>
      <c r="T9" s="7">
        <f>SUM(L4:L9)</f>
        <v>5617</v>
      </c>
      <c r="U9" s="10">
        <f>T9/L26</f>
        <v>0.12846197827329903</v>
      </c>
      <c r="V9" s="7">
        <f>SUM(N4:N9)</f>
        <v>8986</v>
      </c>
      <c r="W9" s="8">
        <f>V9/N26</f>
        <v>0.19002304975787182</v>
      </c>
      <c r="X9" s="7">
        <f>SUM(P4:P9)</f>
        <v>14603</v>
      </c>
      <c r="Y9" s="11">
        <f>X9/P26</f>
        <v>0.16044784318895994</v>
      </c>
    </row>
    <row r="10" spans="2:25" x14ac:dyDescent="0.15">
      <c r="K10" s="1" t="s">
        <v>116</v>
      </c>
      <c r="L10" s="7">
        <f>地区別5歳毎!Q23</f>
        <v>2974</v>
      </c>
      <c r="M10" s="10">
        <f>L10/L26</f>
        <v>6.8016009148084616E-2</v>
      </c>
      <c r="N10" s="7">
        <f>地区別5歳毎!Q24</f>
        <v>3392</v>
      </c>
      <c r="O10" s="8">
        <f>N10/N26</f>
        <v>7.1729154771722814E-2</v>
      </c>
      <c r="P10" s="7">
        <f t="shared" si="0"/>
        <v>6366</v>
      </c>
      <c r="Q10" s="11">
        <f>P10/P26</f>
        <v>6.9945283143252684E-2</v>
      </c>
      <c r="S10" s="1" t="s">
        <v>141</v>
      </c>
      <c r="T10" s="7">
        <f>SUM(L4:L10)</f>
        <v>8591</v>
      </c>
      <c r="U10" s="10">
        <f>T10/L26</f>
        <v>0.19647798742138364</v>
      </c>
      <c r="V10" s="7">
        <f>SUM(N4:N10)</f>
        <v>12378</v>
      </c>
      <c r="W10" s="8">
        <f>V10/N26</f>
        <v>0.26175220452959463</v>
      </c>
      <c r="X10" s="7">
        <f>SUM(P4:P10)</f>
        <v>20969</v>
      </c>
      <c r="Y10" s="11">
        <f>X10/P26</f>
        <v>0.23039312633221262</v>
      </c>
    </row>
    <row r="11" spans="2:25" x14ac:dyDescent="0.15">
      <c r="K11" s="1" t="s">
        <v>117</v>
      </c>
      <c r="L11" s="7">
        <f>地区別5歳毎!P23</f>
        <v>2829</v>
      </c>
      <c r="M11" s="10">
        <f>L11/L26</f>
        <v>6.4699828473413379E-2</v>
      </c>
      <c r="N11" s="7">
        <f>地区別5歳毎!P24</f>
        <v>2981</v>
      </c>
      <c r="O11" s="8">
        <f>N11/N26</f>
        <v>6.3037915794370777E-2</v>
      </c>
      <c r="P11" s="7">
        <f t="shared" si="0"/>
        <v>5810</v>
      </c>
      <c r="Q11" s="11">
        <f>P11/P26</f>
        <v>6.3836332871865867E-2</v>
      </c>
      <c r="S11" s="1" t="s">
        <v>142</v>
      </c>
      <c r="T11" s="7">
        <f>SUM(L4:L11)</f>
        <v>11420</v>
      </c>
      <c r="U11" s="10">
        <f>T11/L26</f>
        <v>0.26117781589479705</v>
      </c>
      <c r="V11" s="7">
        <f>SUM(N4:N11)</f>
        <v>15359</v>
      </c>
      <c r="W11" s="8">
        <f>V11/N26</f>
        <v>0.32479012032396543</v>
      </c>
      <c r="X11" s="7">
        <f>SUM(P4:P11)</f>
        <v>26779</v>
      </c>
      <c r="Y11" s="11">
        <f>X11/P26</f>
        <v>0.2942294592040785</v>
      </c>
    </row>
    <row r="12" spans="2:25" x14ac:dyDescent="0.15">
      <c r="K12" s="1" t="s">
        <v>118</v>
      </c>
      <c r="L12" s="7">
        <f>地区別5歳毎!O23</f>
        <v>2755</v>
      </c>
      <c r="M12" s="10">
        <f>L12/L26</f>
        <v>6.3007432818753567E-2</v>
      </c>
      <c r="N12" s="7">
        <f>地区別5歳毎!O24</f>
        <v>3134</v>
      </c>
      <c r="O12" s="8">
        <f>N12/N26</f>
        <v>6.6273340523166066E-2</v>
      </c>
      <c r="P12" s="7">
        <f t="shared" si="0"/>
        <v>5889</v>
      </c>
      <c r="Q12" s="11">
        <f>P12/P26</f>
        <v>6.4704331201793128E-2</v>
      </c>
      <c r="S12" s="1" t="s">
        <v>143</v>
      </c>
      <c r="T12" s="7">
        <f>SUM(L4:L12)</f>
        <v>14175</v>
      </c>
      <c r="U12" s="10">
        <f>T12/L26</f>
        <v>0.32418524871355059</v>
      </c>
      <c r="V12" s="7">
        <f>SUM(N4:N12)</f>
        <v>18493</v>
      </c>
      <c r="W12" s="8">
        <f>V12/N26</f>
        <v>0.39106346084713145</v>
      </c>
      <c r="X12" s="7">
        <f>SUM(P4:P12)</f>
        <v>32668</v>
      </c>
      <c r="Y12" s="11">
        <f>X12/P26</f>
        <v>0.35893379040587164</v>
      </c>
    </row>
    <row r="13" spans="2:25" x14ac:dyDescent="0.15">
      <c r="K13" s="1" t="s">
        <v>119</v>
      </c>
      <c r="L13" s="7">
        <f>地区別5歳毎!N23</f>
        <v>2796</v>
      </c>
      <c r="M13" s="10">
        <f>L13/L26</f>
        <v>6.3945111492281298E-2</v>
      </c>
      <c r="N13" s="7">
        <f>地区別5歳毎!N24</f>
        <v>3129</v>
      </c>
      <c r="O13" s="8">
        <f>N13/N26</f>
        <v>6.6167607688891711E-2</v>
      </c>
      <c r="P13" s="7">
        <f t="shared" si="0"/>
        <v>5925</v>
      </c>
      <c r="Q13" s="11">
        <f>P13/P26</f>
        <v>6.5099874744544789E-2</v>
      </c>
      <c r="S13" s="1" t="s">
        <v>144</v>
      </c>
      <c r="T13" s="7">
        <f>SUM(L4:L13)</f>
        <v>16971</v>
      </c>
      <c r="U13" s="10">
        <f>T13/L26</f>
        <v>0.38813036020583191</v>
      </c>
      <c r="V13" s="7">
        <f>SUM(N4:N13)</f>
        <v>21622</v>
      </c>
      <c r="W13" s="8">
        <f>V13/N26</f>
        <v>0.45723106853602319</v>
      </c>
      <c r="X13" s="7">
        <f>SUM(P4:P13)</f>
        <v>38593</v>
      </c>
      <c r="Y13" s="11">
        <f>X13/P26</f>
        <v>0.42403366515041641</v>
      </c>
    </row>
    <row r="14" spans="2:25" x14ac:dyDescent="0.15">
      <c r="K14" s="1" t="s">
        <v>120</v>
      </c>
      <c r="L14" s="7">
        <f>地区別5歳毎!M23</f>
        <v>3341</v>
      </c>
      <c r="M14" s="10">
        <f>L14/L26</f>
        <v>7.6409376786735275E-2</v>
      </c>
      <c r="N14" s="7">
        <f>地区別5歳毎!M24</f>
        <v>3464</v>
      </c>
      <c r="O14" s="8">
        <f>N14/N26</f>
        <v>7.3251707585273537E-2</v>
      </c>
      <c r="P14" s="7">
        <f t="shared" si="0"/>
        <v>6805</v>
      </c>
      <c r="Q14" s="11">
        <f>P14/P26</f>
        <v>7.47687169006966E-2</v>
      </c>
      <c r="S14" s="1" t="s">
        <v>145</v>
      </c>
      <c r="T14" s="7">
        <f>SUM(L4:L14)</f>
        <v>20312</v>
      </c>
      <c r="U14" s="10">
        <f>T14/L26</f>
        <v>0.46453973699256718</v>
      </c>
      <c r="V14" s="7">
        <f>SUM(N4:N14)</f>
        <v>25086</v>
      </c>
      <c r="W14" s="8">
        <f>V14/N26</f>
        <v>0.53048277612129668</v>
      </c>
      <c r="X14" s="7">
        <f>SUM(P4:P14)</f>
        <v>45398</v>
      </c>
      <c r="Y14" s="11">
        <f>X14/P26</f>
        <v>0.49880238205111299</v>
      </c>
    </row>
    <row r="15" spans="2:25" x14ac:dyDescent="0.15">
      <c r="K15" s="1" t="s">
        <v>121</v>
      </c>
      <c r="L15" s="7">
        <f>地区別5歳毎!L23</f>
        <v>3058</v>
      </c>
      <c r="M15" s="10">
        <f>L15/L26</f>
        <v>6.9937106918238998E-2</v>
      </c>
      <c r="N15" s="7">
        <f>地区別5歳毎!L24</f>
        <v>3170</v>
      </c>
      <c r="O15" s="8">
        <f>N15/N26</f>
        <v>6.7034616929941421E-2</v>
      </c>
      <c r="P15" s="7">
        <f t="shared" si="0"/>
        <v>6228</v>
      </c>
      <c r="Q15" s="11">
        <f>P15/P26</f>
        <v>6.8429032896037967E-2</v>
      </c>
      <c r="S15" s="1" t="s">
        <v>146</v>
      </c>
      <c r="T15" s="7">
        <f>SUM(L4:L15)</f>
        <v>23370</v>
      </c>
      <c r="U15" s="10">
        <f>T15/L26</f>
        <v>0.53447684391080619</v>
      </c>
      <c r="V15" s="7">
        <f>SUM(N4:N15)</f>
        <v>28256</v>
      </c>
      <c r="W15" s="8">
        <f>V15/N26</f>
        <v>0.59751739305123808</v>
      </c>
      <c r="X15" s="7">
        <f>SUM(P4:P15)</f>
        <v>51626</v>
      </c>
      <c r="Y15" s="11">
        <f>X15/P26</f>
        <v>0.56723141494715101</v>
      </c>
    </row>
    <row r="16" spans="2:25" x14ac:dyDescent="0.15">
      <c r="K16" s="1" t="s">
        <v>122</v>
      </c>
      <c r="L16" s="7">
        <f>地区別5歳毎!K23</f>
        <v>2833</v>
      </c>
      <c r="M16" s="10">
        <f>L16/L26</f>
        <v>6.4791309319611204E-2</v>
      </c>
      <c r="N16" s="7">
        <f>地区別5歳毎!K24</f>
        <v>2876</v>
      </c>
      <c r="O16" s="8">
        <f>N16/N26</f>
        <v>6.0817526274609318E-2</v>
      </c>
      <c r="P16" s="7">
        <f t="shared" si="0"/>
        <v>5709</v>
      </c>
      <c r="Q16" s="11">
        <f>P16/P26</f>
        <v>6.2726613488034808E-2</v>
      </c>
      <c r="S16" s="1" t="s">
        <v>103</v>
      </c>
      <c r="T16" s="7">
        <f>SUM(L16:L24)</f>
        <v>20355</v>
      </c>
      <c r="U16" s="10">
        <f>T16/L26</f>
        <v>0.46552315608919381</v>
      </c>
      <c r="V16" s="7">
        <f>SUM(N16:N24)</f>
        <v>19033</v>
      </c>
      <c r="W16" s="8">
        <f>V16/N26</f>
        <v>0.40248260694876187</v>
      </c>
      <c r="X16" s="7">
        <f>SUM(P16:P24)</f>
        <v>39388</v>
      </c>
      <c r="Y16" s="11">
        <f>X16/P26</f>
        <v>0.43276858505284899</v>
      </c>
    </row>
    <row r="17" spans="2:25" x14ac:dyDescent="0.15">
      <c r="K17" s="1" t="s">
        <v>123</v>
      </c>
      <c r="L17" s="7">
        <f>地区別5歳毎!J23</f>
        <v>2400</v>
      </c>
      <c r="M17" s="10">
        <f>L17/L26</f>
        <v>5.4888507718696397E-2</v>
      </c>
      <c r="N17" s="7">
        <f>地区別5歳毎!J24</f>
        <v>2441</v>
      </c>
      <c r="O17" s="8">
        <f>N17/N26</f>
        <v>5.1618769692740381E-2</v>
      </c>
      <c r="P17" s="7">
        <f t="shared" si="0"/>
        <v>4841</v>
      </c>
      <c r="Q17" s="11">
        <f>P17/P26</f>
        <v>5.3189619179466893E-2</v>
      </c>
      <c r="S17" s="1" t="s">
        <v>104</v>
      </c>
      <c r="T17" s="7">
        <f>SUM(L17:L24)</f>
        <v>17522</v>
      </c>
      <c r="U17" s="10">
        <f>T17/L26</f>
        <v>0.40073184676958262</v>
      </c>
      <c r="V17" s="7">
        <f>SUM(N17:N24)</f>
        <v>16157</v>
      </c>
      <c r="W17" s="8">
        <f>V17/N26</f>
        <v>0.34166508067415258</v>
      </c>
      <c r="X17" s="7">
        <f>SUM(P17:P24)</f>
        <v>33679</v>
      </c>
      <c r="Y17" s="11">
        <f>X17/P26</f>
        <v>0.37004197156481422</v>
      </c>
    </row>
    <row r="18" spans="2:25" x14ac:dyDescent="0.15">
      <c r="K18" s="1" t="s">
        <v>124</v>
      </c>
      <c r="L18" s="7">
        <f>地区別5歳毎!I23</f>
        <v>2151</v>
      </c>
      <c r="M18" s="10">
        <f>L18/L26</f>
        <v>4.9193825042881646E-2</v>
      </c>
      <c r="N18" s="7">
        <f>地区別5歳毎!I24</f>
        <v>1970</v>
      </c>
      <c r="O18" s="8">
        <f>N18/N26</f>
        <v>4.1658736704096089E-2</v>
      </c>
      <c r="P18" s="7">
        <f t="shared" si="0"/>
        <v>4121</v>
      </c>
      <c r="Q18" s="11">
        <f>P18/P26</f>
        <v>4.5278748324433606E-2</v>
      </c>
      <c r="S18" s="1" t="s">
        <v>105</v>
      </c>
      <c r="T18" s="7">
        <f>SUM(L18:L24)</f>
        <v>15122</v>
      </c>
      <c r="U18" s="10">
        <f>T18/L26</f>
        <v>0.34584333905088621</v>
      </c>
      <c r="V18" s="7">
        <f>SUM(N18:N24)</f>
        <v>13716</v>
      </c>
      <c r="W18" s="8">
        <f>V18/N26</f>
        <v>0.29004631098141215</v>
      </c>
      <c r="X18" s="7">
        <f>SUM(P18:P24)</f>
        <v>28838</v>
      </c>
      <c r="Y18" s="11">
        <f>X18/P26</f>
        <v>0.31685235238534731</v>
      </c>
    </row>
    <row r="19" spans="2:25" x14ac:dyDescent="0.15">
      <c r="K19" s="1" t="s">
        <v>125</v>
      </c>
      <c r="L19" s="7">
        <f>地区別5歳毎!H23</f>
        <v>2116</v>
      </c>
      <c r="M19" s="10">
        <f>L19/L26</f>
        <v>4.839336763865066E-2</v>
      </c>
      <c r="N19" s="7">
        <f>地区別5歳毎!H24</f>
        <v>1797</v>
      </c>
      <c r="O19" s="8">
        <f>N19/N26</f>
        <v>3.8000380638203386E-2</v>
      </c>
      <c r="P19" s="7">
        <f t="shared" si="0"/>
        <v>3913</v>
      </c>
      <c r="Q19" s="11">
        <f>P19/P26</f>
        <v>4.2993385632979539E-2</v>
      </c>
      <c r="S19" s="1" t="s">
        <v>106</v>
      </c>
      <c r="T19" s="7">
        <f>SUM(L19:L24)</f>
        <v>12971</v>
      </c>
      <c r="U19" s="10">
        <f>T19/L26</f>
        <v>0.2966495140080046</v>
      </c>
      <c r="V19" s="7">
        <f>SUM(N19:N24)</f>
        <v>11746</v>
      </c>
      <c r="W19" s="8">
        <f>V19/N26</f>
        <v>0.24838757427731609</v>
      </c>
      <c r="X19" s="7">
        <f>SUM(P19:P24)</f>
        <v>24717</v>
      </c>
      <c r="Y19" s="11">
        <f>X19/P26</f>
        <v>0.27157360406091369</v>
      </c>
    </row>
    <row r="20" spans="2:25" x14ac:dyDescent="0.15">
      <c r="K20" s="1" t="s">
        <v>126</v>
      </c>
      <c r="L20" s="7">
        <f>地区別5歳毎!G23</f>
        <v>2117</v>
      </c>
      <c r="M20" s="10">
        <f>L20/L26</f>
        <v>4.8416237850200113E-2</v>
      </c>
      <c r="N20" s="7">
        <f>地区別5歳毎!G24</f>
        <v>1822</v>
      </c>
      <c r="O20" s="8">
        <f>N20/N26</f>
        <v>3.8529044809575162E-2</v>
      </c>
      <c r="P20" s="7">
        <f t="shared" si="0"/>
        <v>3939</v>
      </c>
      <c r="Q20" s="11">
        <f>P20/P26</f>
        <v>4.3279055969411298E-2</v>
      </c>
      <c r="S20" s="1" t="s">
        <v>107</v>
      </c>
      <c r="T20" s="7">
        <f>SUM(L20:L24)</f>
        <v>10855</v>
      </c>
      <c r="U20" s="10">
        <f>T20/L26</f>
        <v>0.24825614636935392</v>
      </c>
      <c r="V20" s="7">
        <f>SUM(N20:N24)</f>
        <v>9949</v>
      </c>
      <c r="W20" s="8">
        <f>V20/N26</f>
        <v>0.21038719363911268</v>
      </c>
      <c r="X20" s="7">
        <f>SUM(P20:P24)</f>
        <v>20804</v>
      </c>
      <c r="Y20" s="11">
        <f>X20/P26</f>
        <v>0.22858021842793416</v>
      </c>
    </row>
    <row r="21" spans="2:25" x14ac:dyDescent="0.15">
      <c r="K21" s="1" t="s">
        <v>127</v>
      </c>
      <c r="L21" s="7">
        <f>地区別5歳毎!F23</f>
        <v>2402</v>
      </c>
      <c r="M21" s="10">
        <f>L21/L26</f>
        <v>5.493424814179531E-2</v>
      </c>
      <c r="N21" s="7">
        <f>地区別5歳毎!F24</f>
        <v>2191</v>
      </c>
      <c r="O21" s="8">
        <f>N21/N26</f>
        <v>4.6332127979022607E-2</v>
      </c>
      <c r="P21" s="7">
        <f t="shared" si="0"/>
        <v>4593</v>
      </c>
      <c r="Q21" s="11">
        <f>P21/P26</f>
        <v>5.0464763662733204E-2</v>
      </c>
      <c r="S21" s="1" t="s">
        <v>108</v>
      </c>
      <c r="T21" s="7">
        <f>SUM(L21:L24)</f>
        <v>8738</v>
      </c>
      <c r="U21" s="10">
        <f>T21/L26</f>
        <v>0.19983990851915381</v>
      </c>
      <c r="V21" s="7">
        <f>SUM(N21:N24)</f>
        <v>8127</v>
      </c>
      <c r="W21" s="8">
        <f>V21/N26</f>
        <v>0.17185814882953754</v>
      </c>
      <c r="X21" s="7">
        <f>SUM(P21:P24)</f>
        <v>16865</v>
      </c>
      <c r="Y21" s="11">
        <f>X21/P26</f>
        <v>0.18530116245852288</v>
      </c>
    </row>
    <row r="22" spans="2:25" x14ac:dyDescent="0.15">
      <c r="K22" s="1" t="s">
        <v>128</v>
      </c>
      <c r="L22" s="7">
        <f>地区別5歳毎!E23</f>
        <v>2461</v>
      </c>
      <c r="M22" s="10">
        <f>L22/L26</f>
        <v>5.6283590623213267E-2</v>
      </c>
      <c r="N22" s="7">
        <f>地区別5歳毎!E24</f>
        <v>2299</v>
      </c>
      <c r="O22" s="8">
        <f>N22/N26</f>
        <v>4.8615957199348685E-2</v>
      </c>
      <c r="P22" s="7">
        <f t="shared" si="0"/>
        <v>4760</v>
      </c>
      <c r="Q22" s="11">
        <f>P22/P26</f>
        <v>5.2299646208275652E-2</v>
      </c>
      <c r="S22" s="1" t="s">
        <v>109</v>
      </c>
      <c r="T22" s="7">
        <f>SUM(L22:L24)</f>
        <v>6336</v>
      </c>
      <c r="U22" s="10">
        <f>T22/L26</f>
        <v>0.1449056603773585</v>
      </c>
      <c r="V22" s="7">
        <f>SUM(N22:N24)</f>
        <v>5936</v>
      </c>
      <c r="W22" s="8">
        <f>V22/N26</f>
        <v>0.12552602085051492</v>
      </c>
      <c r="X22" s="7">
        <f>SUM(P22:P24)</f>
        <v>12272</v>
      </c>
      <c r="Y22" s="11">
        <f>X22/P26</f>
        <v>0.13483639879578965</v>
      </c>
    </row>
    <row r="23" spans="2:25" x14ac:dyDescent="0.15">
      <c r="K23" s="1" t="s">
        <v>129</v>
      </c>
      <c r="L23" s="7">
        <f>地区別5歳毎!D23</f>
        <v>2128</v>
      </c>
      <c r="M23" s="10">
        <f>L23/L26</f>
        <v>4.8667810177244142E-2</v>
      </c>
      <c r="N23" s="7">
        <f>地区別5歳毎!D24</f>
        <v>2098</v>
      </c>
      <c r="O23" s="8">
        <f>N23/N26</f>
        <v>4.4365497261519594E-2</v>
      </c>
      <c r="P23" s="7">
        <f t="shared" si="0"/>
        <v>4226</v>
      </c>
      <c r="Q23" s="11">
        <f>P23/P26</f>
        <v>4.6432416990792626E-2</v>
      </c>
      <c r="S23" s="1" t="s">
        <v>3</v>
      </c>
      <c r="T23" s="7">
        <f>SUM(L23:L24)</f>
        <v>3875</v>
      </c>
      <c r="U23" s="10">
        <f>T23/L26</f>
        <v>8.862206975414523E-2</v>
      </c>
      <c r="V23" s="7">
        <f>SUM(N23:N24)</f>
        <v>3637</v>
      </c>
      <c r="W23" s="8">
        <f>V23/N26</f>
        <v>7.6910063651166233E-2</v>
      </c>
      <c r="X23" s="7">
        <f>SUM(P23:P24)</f>
        <v>7512</v>
      </c>
      <c r="Y23" s="11">
        <f>X23/P26</f>
        <v>8.2536752587514015E-2</v>
      </c>
    </row>
    <row r="24" spans="2:25" x14ac:dyDescent="0.15">
      <c r="K24" s="1" t="s">
        <v>130</v>
      </c>
      <c r="L24" s="7">
        <f>地区別5歳毎!C23</f>
        <v>1747</v>
      </c>
      <c r="M24" s="10">
        <f>L24/L26</f>
        <v>3.9954259576901088E-2</v>
      </c>
      <c r="N24" s="7">
        <f>地区別5歳毎!C24</f>
        <v>1539</v>
      </c>
      <c r="O24" s="8">
        <f>N24/N26</f>
        <v>3.2544566389646638E-2</v>
      </c>
      <c r="P24" s="7">
        <f t="shared" si="0"/>
        <v>3286</v>
      </c>
      <c r="Q24" s="11">
        <f>P24/P26</f>
        <v>3.6104335596721382E-2</v>
      </c>
      <c r="S24" s="1" t="s">
        <v>110</v>
      </c>
      <c r="T24" s="7">
        <f>SUM(L24:L24)</f>
        <v>1747</v>
      </c>
      <c r="U24" s="10">
        <f>T24/L26</f>
        <v>3.9954259576901088E-2</v>
      </c>
      <c r="V24" s="7">
        <f>SUM(N24:N24)</f>
        <v>1539</v>
      </c>
      <c r="W24" s="8">
        <f>V24/N26</f>
        <v>3.2544566389646638E-2</v>
      </c>
      <c r="X24" s="7">
        <f>SUM(P24:P24)</f>
        <v>3286</v>
      </c>
      <c r="Y24" s="11">
        <f>X24/P26</f>
        <v>3.6104335596721382E-2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43725</v>
      </c>
      <c r="M26" s="6"/>
      <c r="N26" s="7">
        <f>SUM(N4:N24)</f>
        <v>47289</v>
      </c>
      <c r="O26" s="2"/>
      <c r="P26" s="7">
        <f>SUM(P4:P24)</f>
        <v>91014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2</v>
      </c>
      <c r="M34" s="10">
        <f>L34/L56</f>
        <v>2.5813113061435211E-4</v>
      </c>
      <c r="N34" s="7">
        <f>地区別5歳毎!W36</f>
        <v>14</v>
      </c>
      <c r="O34" s="8">
        <f>N34/N56</f>
        <v>1.6704450542894642E-3</v>
      </c>
      <c r="P34" s="7">
        <f t="shared" ref="P34:P54" si="1">L34+N34</f>
        <v>16</v>
      </c>
      <c r="Q34" s="11">
        <f>P34/P56</f>
        <v>9.920019840039681E-4</v>
      </c>
      <c r="S34" s="1" t="s">
        <v>1</v>
      </c>
      <c r="T34" s="7">
        <f>SUM(L34:L34)</f>
        <v>2</v>
      </c>
      <c r="U34" s="10">
        <f>T34/L56</f>
        <v>2.5813113061435211E-4</v>
      </c>
      <c r="V34" s="7">
        <f>SUM(N34:N34)</f>
        <v>14</v>
      </c>
      <c r="W34" s="8">
        <f>V34/N56</f>
        <v>1.6704450542894642E-3</v>
      </c>
      <c r="X34" s="7">
        <f>SUM(P34:P34)</f>
        <v>16</v>
      </c>
      <c r="Y34" s="11">
        <f>X34/P56</f>
        <v>9.920019840039681E-4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2.0650490449148169E-3</v>
      </c>
      <c r="N35" s="7">
        <f>地区別5歳毎!V36</f>
        <v>65</v>
      </c>
      <c r="O35" s="8">
        <f>N35/N56</f>
        <v>7.7556377520582266E-3</v>
      </c>
      <c r="P35" s="7">
        <f t="shared" si="1"/>
        <v>81</v>
      </c>
      <c r="Q35" s="11">
        <f>P35/P56</f>
        <v>5.0220100440200883E-3</v>
      </c>
      <c r="S35" s="1" t="s">
        <v>136</v>
      </c>
      <c r="T35" s="7">
        <f>SUM(L34:L35)</f>
        <v>18</v>
      </c>
      <c r="U35" s="10">
        <f>T35/L56</f>
        <v>2.3231801755291687E-3</v>
      </c>
      <c r="V35" s="7">
        <f>SUM(N34:N35)</f>
        <v>79</v>
      </c>
      <c r="W35" s="8">
        <f>V35/N56</f>
        <v>9.4260828063476906E-3</v>
      </c>
      <c r="X35" s="7">
        <f>SUM(P34:P35)</f>
        <v>97</v>
      </c>
      <c r="Y35" s="11">
        <f>X35/P56</f>
        <v>6.0140120280240562E-3</v>
      </c>
    </row>
    <row r="36" spans="11:25" x14ac:dyDescent="0.15">
      <c r="K36" s="1" t="s">
        <v>112</v>
      </c>
      <c r="L36" s="7">
        <f>地区別5歳毎!U35</f>
        <v>61</v>
      </c>
      <c r="M36" s="10">
        <f>L36/L56</f>
        <v>7.8729994837377394E-3</v>
      </c>
      <c r="N36" s="7">
        <f>地区別5歳毎!U36</f>
        <v>182</v>
      </c>
      <c r="O36" s="8">
        <f>N36/N56</f>
        <v>2.1715785705763036E-2</v>
      </c>
      <c r="P36" s="7">
        <f t="shared" si="1"/>
        <v>243</v>
      </c>
      <c r="Q36" s="11">
        <f>P36/P56</f>
        <v>1.5066030132060265E-2</v>
      </c>
      <c r="S36" s="1" t="s">
        <v>137</v>
      </c>
      <c r="T36" s="7">
        <f>SUM(L34:L36)</f>
        <v>79</v>
      </c>
      <c r="U36" s="10">
        <f>T36/L56</f>
        <v>1.0196179659266908E-2</v>
      </c>
      <c r="V36" s="7">
        <f>SUM(N34:N36)</f>
        <v>261</v>
      </c>
      <c r="W36" s="8">
        <f>V36/N56</f>
        <v>3.1141868512110725E-2</v>
      </c>
      <c r="X36" s="7">
        <f>SUM(P34:P36)</f>
        <v>340</v>
      </c>
      <c r="Y36" s="11">
        <f>X36/P56</f>
        <v>2.1080042160084321E-2</v>
      </c>
    </row>
    <row r="37" spans="11:25" x14ac:dyDescent="0.15">
      <c r="K37" s="1" t="s">
        <v>113</v>
      </c>
      <c r="L37" s="7">
        <f>地区別5歳毎!T35</f>
        <v>152</v>
      </c>
      <c r="M37" s="10">
        <f>L37/L56</f>
        <v>1.961796592669076E-2</v>
      </c>
      <c r="N37" s="7">
        <f>地区別5歳毎!T36</f>
        <v>287</v>
      </c>
      <c r="O37" s="8">
        <f>N37/N56</f>
        <v>3.4244123612934017E-2</v>
      </c>
      <c r="P37" s="7">
        <f t="shared" si="1"/>
        <v>439</v>
      </c>
      <c r="Q37" s="11">
        <f>P37/P56</f>
        <v>2.7218054436108873E-2</v>
      </c>
      <c r="S37" s="1" t="s">
        <v>138</v>
      </c>
      <c r="T37" s="7">
        <f>SUM(L34:L37)</f>
        <v>231</v>
      </c>
      <c r="U37" s="10">
        <f>T37/L56</f>
        <v>2.9814145585957668E-2</v>
      </c>
      <c r="V37" s="7">
        <f>SUM(N34:N37)</f>
        <v>548</v>
      </c>
      <c r="W37" s="8">
        <f>V37/N56</f>
        <v>6.5385992125044742E-2</v>
      </c>
      <c r="X37" s="7">
        <f>SUM(P34:P37)</f>
        <v>779</v>
      </c>
      <c r="Y37" s="11">
        <f>X37/P56</f>
        <v>4.8298096596193191E-2</v>
      </c>
    </row>
    <row r="38" spans="11:25" x14ac:dyDescent="0.15">
      <c r="K38" s="1" t="s">
        <v>114</v>
      </c>
      <c r="L38" s="7">
        <f>地区別5歳毎!S35</f>
        <v>312</v>
      </c>
      <c r="M38" s="10">
        <f>L38/L56</f>
        <v>4.0268456375838924E-2</v>
      </c>
      <c r="N38" s="7">
        <f>地区別5歳毎!S36</f>
        <v>406</v>
      </c>
      <c r="O38" s="8">
        <f>N38/N56</f>
        <v>4.8442906574394463E-2</v>
      </c>
      <c r="P38" s="7">
        <f t="shared" si="1"/>
        <v>718</v>
      </c>
      <c r="Q38" s="11">
        <f>P38/P56</f>
        <v>4.4516089032178068E-2</v>
      </c>
      <c r="S38" s="1" t="s">
        <v>139</v>
      </c>
      <c r="T38" s="7">
        <f>SUM(L34:L38)</f>
        <v>543</v>
      </c>
      <c r="U38" s="10">
        <f>T38/L56</f>
        <v>7.0082601961796595E-2</v>
      </c>
      <c r="V38" s="7">
        <f>SUM(N34:N38)</f>
        <v>954</v>
      </c>
      <c r="W38" s="8">
        <f>V38/N56</f>
        <v>0.11382889869943921</v>
      </c>
      <c r="X38" s="7">
        <f>SUM(P34:P38)</f>
        <v>1497</v>
      </c>
      <c r="Y38" s="11">
        <f>X38/P56</f>
        <v>9.2814185628371251E-2</v>
      </c>
    </row>
    <row r="39" spans="11:25" x14ac:dyDescent="0.15">
      <c r="K39" s="1" t="s">
        <v>115</v>
      </c>
      <c r="L39" s="7">
        <f>地区別5歳毎!R35</f>
        <v>584</v>
      </c>
      <c r="M39" s="10">
        <f>L39/L56</f>
        <v>7.5374290139390815E-2</v>
      </c>
      <c r="N39" s="7">
        <f>地区別5歳毎!R36</f>
        <v>618</v>
      </c>
      <c r="O39" s="8">
        <f>N39/N56</f>
        <v>7.373821739649207E-2</v>
      </c>
      <c r="P39" s="7">
        <f t="shared" si="1"/>
        <v>1202</v>
      </c>
      <c r="Q39" s="11">
        <f>P39/P56</f>
        <v>7.4524149048298099E-2</v>
      </c>
      <c r="S39" s="1" t="s">
        <v>140</v>
      </c>
      <c r="T39" s="7">
        <f>SUM(L34:L39)</f>
        <v>1127</v>
      </c>
      <c r="U39" s="10">
        <f>T39/L56</f>
        <v>0.1454568921011874</v>
      </c>
      <c r="V39" s="7">
        <f>SUM(N34:N39)</f>
        <v>1572</v>
      </c>
      <c r="W39" s="8">
        <f>V39/N56</f>
        <v>0.18756711609593127</v>
      </c>
      <c r="X39" s="7">
        <f>SUM(P34:P39)</f>
        <v>2699</v>
      </c>
      <c r="Y39" s="11">
        <f>X39/P56</f>
        <v>0.16733833467666936</v>
      </c>
    </row>
    <row r="40" spans="11:25" x14ac:dyDescent="0.15">
      <c r="K40" s="1" t="s">
        <v>116</v>
      </c>
      <c r="L40" s="7">
        <f>地区別5歳毎!Q35</f>
        <v>680</v>
      </c>
      <c r="M40" s="10">
        <f>L40/L56</f>
        <v>8.7764584408879714E-2</v>
      </c>
      <c r="N40" s="7">
        <f>地区別5歳毎!Q36</f>
        <v>815</v>
      </c>
      <c r="O40" s="8">
        <f>N40/N56</f>
        <v>9.7243765660422379E-2</v>
      </c>
      <c r="P40" s="7">
        <f t="shared" si="1"/>
        <v>1495</v>
      </c>
      <c r="Q40" s="11">
        <f>P40/P56</f>
        <v>9.2690185380370757E-2</v>
      </c>
      <c r="S40" s="1" t="s">
        <v>141</v>
      </c>
      <c r="T40" s="7">
        <f>SUM(L34:L40)</f>
        <v>1807</v>
      </c>
      <c r="U40" s="10">
        <f>T40/L56</f>
        <v>0.23322147651006711</v>
      </c>
      <c r="V40" s="7">
        <f>SUM(N34:N40)</f>
        <v>2387</v>
      </c>
      <c r="W40" s="8">
        <f>V40/N56</f>
        <v>0.28481088175635366</v>
      </c>
      <c r="X40" s="7">
        <f>SUM(P34:P40)</f>
        <v>4194</v>
      </c>
      <c r="Y40" s="11">
        <f>X40/P56</f>
        <v>0.26002852005704014</v>
      </c>
    </row>
    <row r="41" spans="11:25" x14ac:dyDescent="0.15">
      <c r="K41" s="1" t="s">
        <v>117</v>
      </c>
      <c r="L41" s="7">
        <f>地区別5歳毎!P35</f>
        <v>531</v>
      </c>
      <c r="M41" s="10">
        <f>L41/L56</f>
        <v>6.8533815178110483E-2</v>
      </c>
      <c r="N41" s="7">
        <f>地区別5歳毎!P36</f>
        <v>591</v>
      </c>
      <c r="O41" s="8">
        <f>N41/N56</f>
        <v>7.0516644791790956E-2</v>
      </c>
      <c r="P41" s="7">
        <f t="shared" si="1"/>
        <v>1122</v>
      </c>
      <c r="Q41" s="11">
        <f>P41/P56</f>
        <v>6.956413912827826E-2</v>
      </c>
      <c r="S41" s="1" t="s">
        <v>142</v>
      </c>
      <c r="T41" s="7">
        <f>SUM(L34:L41)</f>
        <v>2338</v>
      </c>
      <c r="U41" s="10">
        <f>T41/L56</f>
        <v>0.30175529168817761</v>
      </c>
      <c r="V41" s="7">
        <f>SUM(N34:N41)</f>
        <v>2978</v>
      </c>
      <c r="W41" s="8">
        <f>V41/N56</f>
        <v>0.35532752654814459</v>
      </c>
      <c r="X41" s="7">
        <f>SUM(P34:P41)</f>
        <v>5316</v>
      </c>
      <c r="Y41" s="11">
        <f>X41/P56</f>
        <v>0.32959265918531838</v>
      </c>
    </row>
    <row r="42" spans="11:25" x14ac:dyDescent="0.15">
      <c r="K42" s="1" t="s">
        <v>118</v>
      </c>
      <c r="L42" s="7">
        <f>地区別5歳毎!O35</f>
        <v>443</v>
      </c>
      <c r="M42" s="10">
        <f>L42/L56</f>
        <v>5.7176045431078987E-2</v>
      </c>
      <c r="N42" s="7">
        <f>地区別5歳毎!O36</f>
        <v>463</v>
      </c>
      <c r="O42" s="8">
        <f>N42/N56</f>
        <v>5.5244004295430138E-2</v>
      </c>
      <c r="P42" s="7">
        <f t="shared" si="1"/>
        <v>906</v>
      </c>
      <c r="Q42" s="11">
        <f>P42/P56</f>
        <v>5.6172112344224687E-2</v>
      </c>
      <c r="S42" s="1" t="s">
        <v>143</v>
      </c>
      <c r="T42" s="7">
        <f>SUM(L34:L42)</f>
        <v>2781</v>
      </c>
      <c r="U42" s="10">
        <f>T42/L56</f>
        <v>0.35893133711925657</v>
      </c>
      <c r="V42" s="7">
        <f>SUM(N34:N42)</f>
        <v>3441</v>
      </c>
      <c r="W42" s="8">
        <f>V42/N56</f>
        <v>0.41057153084357473</v>
      </c>
      <c r="X42" s="7">
        <f>SUM(P34:P42)</f>
        <v>6222</v>
      </c>
      <c r="Y42" s="11">
        <f>X42/P56</f>
        <v>0.38576477152954308</v>
      </c>
    </row>
    <row r="43" spans="11:25" x14ac:dyDescent="0.15">
      <c r="K43" s="1" t="s">
        <v>119</v>
      </c>
      <c r="L43" s="7">
        <f>地区別5歳毎!N35</f>
        <v>450</v>
      </c>
      <c r="M43" s="10">
        <f>L43/L56</f>
        <v>5.8079504388229224E-2</v>
      </c>
      <c r="N43" s="7">
        <f>地区別5歳毎!N36</f>
        <v>513</v>
      </c>
      <c r="O43" s="8">
        <f>N43/N56</f>
        <v>6.1209879489321085E-2</v>
      </c>
      <c r="P43" s="7">
        <f t="shared" si="1"/>
        <v>963</v>
      </c>
      <c r="Q43" s="11">
        <f>P43/P56</f>
        <v>5.9706119412238821E-2</v>
      </c>
      <c r="S43" s="1" t="s">
        <v>144</v>
      </c>
      <c r="T43" s="7">
        <f>SUM(L34:L43)</f>
        <v>3231</v>
      </c>
      <c r="U43" s="10">
        <f>T43/L56</f>
        <v>0.4170108415074858</v>
      </c>
      <c r="V43" s="7">
        <f>SUM(N34:N43)</f>
        <v>3954</v>
      </c>
      <c r="W43" s="8">
        <f>V43/N56</f>
        <v>0.47178141033289583</v>
      </c>
      <c r="X43" s="7">
        <f>SUM(P34:P43)</f>
        <v>7185</v>
      </c>
      <c r="Y43" s="11">
        <f>X43/P56</f>
        <v>0.44547089094178188</v>
      </c>
    </row>
    <row r="44" spans="11:25" x14ac:dyDescent="0.15">
      <c r="K44" s="1" t="s">
        <v>120</v>
      </c>
      <c r="L44" s="7">
        <f>地区別5歳毎!M35</f>
        <v>506</v>
      </c>
      <c r="M44" s="10">
        <f>L44/L56</f>
        <v>6.5307176045431084E-2</v>
      </c>
      <c r="N44" s="7">
        <f>地区別5歳毎!M36</f>
        <v>545</v>
      </c>
      <c r="O44" s="8">
        <f>N44/N56</f>
        <v>6.502803961341129E-2</v>
      </c>
      <c r="P44" s="7">
        <f t="shared" si="1"/>
        <v>1051</v>
      </c>
      <c r="Q44" s="11">
        <f>P44/P56</f>
        <v>6.5162130324260645E-2</v>
      </c>
      <c r="S44" s="1" t="s">
        <v>145</v>
      </c>
      <c r="T44" s="7">
        <f>SUM(L34:L44)</f>
        <v>3737</v>
      </c>
      <c r="U44" s="10">
        <f>T44/L56</f>
        <v>0.48231801755291687</v>
      </c>
      <c r="V44" s="7">
        <f>SUM(N34:N44)</f>
        <v>4499</v>
      </c>
      <c r="W44" s="8">
        <f>V44/N56</f>
        <v>0.53680944994630708</v>
      </c>
      <c r="X44" s="7">
        <f>SUM(P34:P44)</f>
        <v>8236</v>
      </c>
      <c r="Y44" s="11">
        <f>X44/P56</f>
        <v>0.51063302126604249</v>
      </c>
    </row>
    <row r="45" spans="11:25" x14ac:dyDescent="0.15">
      <c r="K45" s="1" t="s">
        <v>121</v>
      </c>
      <c r="L45" s="7">
        <f>地区別5歳毎!L35</f>
        <v>515</v>
      </c>
      <c r="M45" s="10">
        <f>L45/L56</f>
        <v>6.6468766133195661E-2</v>
      </c>
      <c r="N45" s="7">
        <f>地区別5歳毎!L36</f>
        <v>531</v>
      </c>
      <c r="O45" s="8">
        <f>N45/N56</f>
        <v>6.3357594559121821E-2</v>
      </c>
      <c r="P45" s="7">
        <f t="shared" si="1"/>
        <v>1046</v>
      </c>
      <c r="Q45" s="11">
        <f>P45/P56</f>
        <v>6.4852129704259409E-2</v>
      </c>
      <c r="S45" s="1" t="s">
        <v>146</v>
      </c>
      <c r="T45" s="7">
        <f>SUM(L34:L45)</f>
        <v>4252</v>
      </c>
      <c r="U45" s="10">
        <f>T45/L56</f>
        <v>0.54878678368611256</v>
      </c>
      <c r="V45" s="7">
        <f>SUM(N34:N45)</f>
        <v>5030</v>
      </c>
      <c r="W45" s="8">
        <f>V45/N56</f>
        <v>0.6001670445054289</v>
      </c>
      <c r="X45" s="7">
        <f>SUM(P34:P45)</f>
        <v>9282</v>
      </c>
      <c r="Y45" s="11">
        <f>X45/P56</f>
        <v>0.57548515097030195</v>
      </c>
    </row>
    <row r="46" spans="11:25" x14ac:dyDescent="0.15">
      <c r="K46" s="1" t="s">
        <v>122</v>
      </c>
      <c r="L46" s="7">
        <f>地区別5歳毎!K35</f>
        <v>444</v>
      </c>
      <c r="M46" s="10">
        <f>L46/L56</f>
        <v>5.7305110996386167E-2</v>
      </c>
      <c r="N46" s="7">
        <f>地区別5歳毎!K36</f>
        <v>478</v>
      </c>
      <c r="O46" s="8">
        <f>N46/N56</f>
        <v>5.7033766853597422E-2</v>
      </c>
      <c r="P46" s="7">
        <f t="shared" si="1"/>
        <v>922</v>
      </c>
      <c r="Q46" s="11">
        <f>P46/P56</f>
        <v>5.7164114328228655E-2</v>
      </c>
      <c r="S46" s="1" t="s">
        <v>103</v>
      </c>
      <c r="T46" s="7">
        <f>SUM(L46:L54)</f>
        <v>3496</v>
      </c>
      <c r="U46" s="10">
        <f>T46/L56</f>
        <v>0.45121321631388744</v>
      </c>
      <c r="V46" s="7">
        <f>SUM(N46:N54)</f>
        <v>3351</v>
      </c>
      <c r="W46" s="8">
        <f>V46/N56</f>
        <v>0.39983295549457104</v>
      </c>
      <c r="X46" s="7">
        <f>SUM(P46:P54)</f>
        <v>6847</v>
      </c>
      <c r="Y46" s="11">
        <f>X46/P56</f>
        <v>0.42451484902969805</v>
      </c>
    </row>
    <row r="47" spans="11:25" x14ac:dyDescent="0.15">
      <c r="K47" s="1" t="s">
        <v>123</v>
      </c>
      <c r="L47" s="7">
        <f>地区別5歳毎!J35</f>
        <v>440</v>
      </c>
      <c r="M47" s="10">
        <f>L47/L56</f>
        <v>5.6788848735157459E-2</v>
      </c>
      <c r="N47" s="7">
        <f>地区別5歳毎!J36</f>
        <v>456</v>
      </c>
      <c r="O47" s="8">
        <f>N47/N56</f>
        <v>5.4408781768285411E-2</v>
      </c>
      <c r="P47" s="7">
        <f t="shared" si="1"/>
        <v>896</v>
      </c>
      <c r="Q47" s="11">
        <f>P47/P56</f>
        <v>5.5552111104222208E-2</v>
      </c>
      <c r="S47" s="1" t="s">
        <v>104</v>
      </c>
      <c r="T47" s="7">
        <f>SUM(L47:L54)</f>
        <v>3052</v>
      </c>
      <c r="U47" s="10">
        <f>T47/L56</f>
        <v>0.39390810531750131</v>
      </c>
      <c r="V47" s="7">
        <f>SUM(N47:N54)</f>
        <v>2873</v>
      </c>
      <c r="W47" s="8">
        <f>V47/N56</f>
        <v>0.34279918864097364</v>
      </c>
      <c r="X47" s="7">
        <f>SUM(P47:P54)</f>
        <v>5925</v>
      </c>
      <c r="Y47" s="11">
        <f>X47/P56</f>
        <v>0.36735073470146939</v>
      </c>
    </row>
    <row r="48" spans="11:25" x14ac:dyDescent="0.15">
      <c r="K48" s="1" t="s">
        <v>124</v>
      </c>
      <c r="L48" s="7">
        <f>地区別5歳毎!I35</f>
        <v>420</v>
      </c>
      <c r="M48" s="10">
        <f>L48/L56</f>
        <v>5.4207537429013943E-2</v>
      </c>
      <c r="N48" s="7">
        <f>地区別5歳毎!I36</f>
        <v>419</v>
      </c>
      <c r="O48" s="8">
        <f>N48/N56</f>
        <v>4.999403412480611E-2</v>
      </c>
      <c r="P48" s="7">
        <f t="shared" si="1"/>
        <v>839</v>
      </c>
      <c r="Q48" s="11">
        <f>P48/P56</f>
        <v>5.2018104036208074E-2</v>
      </c>
      <c r="S48" s="1" t="s">
        <v>105</v>
      </c>
      <c r="T48" s="7">
        <f>SUM(L48:L54)</f>
        <v>2612</v>
      </c>
      <c r="U48" s="10">
        <f>T48/L56</f>
        <v>0.33711925658234382</v>
      </c>
      <c r="V48" s="7">
        <f>SUM(N48:N54)</f>
        <v>2417</v>
      </c>
      <c r="W48" s="8">
        <f>V48/N56</f>
        <v>0.28839040687268824</v>
      </c>
      <c r="X48" s="7">
        <f>SUM(P48:P54)</f>
        <v>5029</v>
      </c>
      <c r="Y48" s="11">
        <f>X48/P56</f>
        <v>0.31179862359724719</v>
      </c>
    </row>
    <row r="49" spans="2:25" x14ac:dyDescent="0.15">
      <c r="K49" s="1" t="s">
        <v>125</v>
      </c>
      <c r="L49" s="7">
        <f>地区別5歳毎!H35</f>
        <v>369</v>
      </c>
      <c r="M49" s="10">
        <f>L49/L56</f>
        <v>4.7625193598347958E-2</v>
      </c>
      <c r="N49" s="7">
        <f>地区別5歳毎!H36</f>
        <v>343</v>
      </c>
      <c r="O49" s="8">
        <f>N49/N56</f>
        <v>4.0925903830091877E-2</v>
      </c>
      <c r="P49" s="7">
        <f t="shared" si="1"/>
        <v>712</v>
      </c>
      <c r="Q49" s="11">
        <f>P49/P56</f>
        <v>4.4144088288176578E-2</v>
      </c>
      <c r="S49" s="1" t="s">
        <v>106</v>
      </c>
      <c r="T49" s="7">
        <f>SUM(L49:L54)</f>
        <v>2192</v>
      </c>
      <c r="U49" s="10">
        <f>T49/L56</f>
        <v>0.28291171915332991</v>
      </c>
      <c r="V49" s="7">
        <f>SUM(N49:N54)</f>
        <v>1998</v>
      </c>
      <c r="W49" s="8">
        <f>V49/N56</f>
        <v>0.23839637274788211</v>
      </c>
      <c r="X49" s="7">
        <f>SUM(P49:P54)</f>
        <v>4190</v>
      </c>
      <c r="Y49" s="11">
        <f>X49/P56</f>
        <v>0.25978051956103915</v>
      </c>
    </row>
    <row r="50" spans="2:25" x14ac:dyDescent="0.15">
      <c r="K50" s="1" t="s">
        <v>126</v>
      </c>
      <c r="L50" s="7">
        <f>地区別5歳毎!G35</f>
        <v>353</v>
      </c>
      <c r="M50" s="10">
        <f>L50/L56</f>
        <v>4.5560144553433143E-2</v>
      </c>
      <c r="N50" s="7">
        <f>地区別5歳毎!G36</f>
        <v>334</v>
      </c>
      <c r="O50" s="8">
        <f>N50/N56</f>
        <v>3.9852046295191505E-2</v>
      </c>
      <c r="P50" s="7">
        <f t="shared" si="1"/>
        <v>687</v>
      </c>
      <c r="Q50" s="11">
        <f>P50/P56</f>
        <v>4.2594085188170379E-2</v>
      </c>
      <c r="S50" s="1" t="s">
        <v>107</v>
      </c>
      <c r="T50" s="7">
        <f>SUM(L50:L54)</f>
        <v>1823</v>
      </c>
      <c r="U50" s="10">
        <f>T50/L56</f>
        <v>0.23528652555498192</v>
      </c>
      <c r="V50" s="7">
        <f>SUM(N50:N54)</f>
        <v>1655</v>
      </c>
      <c r="W50" s="8">
        <f>V50/N56</f>
        <v>0.19747046891779024</v>
      </c>
      <c r="X50" s="7">
        <f>SUM(P50:P54)</f>
        <v>3478</v>
      </c>
      <c r="Y50" s="11">
        <f>X50/P56</f>
        <v>0.21563643127286256</v>
      </c>
    </row>
    <row r="51" spans="2:25" x14ac:dyDescent="0.15">
      <c r="K51" s="1" t="s">
        <v>127</v>
      </c>
      <c r="L51" s="7">
        <f>地区別5歳毎!F35</f>
        <v>366</v>
      </c>
      <c r="M51" s="10">
        <f>L51/L56</f>
        <v>4.723799690242643E-2</v>
      </c>
      <c r="N51" s="7">
        <f>地区別5歳毎!F36</f>
        <v>300</v>
      </c>
      <c r="O51" s="8">
        <f>N51/N56</f>
        <v>3.5795251163345664E-2</v>
      </c>
      <c r="P51" s="7">
        <f t="shared" si="1"/>
        <v>666</v>
      </c>
      <c r="Q51" s="11">
        <f>P51/P56</f>
        <v>4.1292082584165168E-2</v>
      </c>
      <c r="S51" s="1" t="s">
        <v>108</v>
      </c>
      <c r="T51" s="7">
        <f>SUM(L51:L54)</f>
        <v>1470</v>
      </c>
      <c r="U51" s="10">
        <f>T51/L56</f>
        <v>0.18972638100154879</v>
      </c>
      <c r="V51" s="7">
        <f>SUM(N51:N54)</f>
        <v>1321</v>
      </c>
      <c r="W51" s="8">
        <f>V51/N56</f>
        <v>0.15761842262259873</v>
      </c>
      <c r="X51" s="7">
        <f>SUM(P51:P54)</f>
        <v>2791</v>
      </c>
      <c r="Y51" s="11">
        <f>X51/P56</f>
        <v>0.17304234608469216</v>
      </c>
    </row>
    <row r="52" spans="2:25" x14ac:dyDescent="0.15">
      <c r="K52" s="1" t="s">
        <v>128</v>
      </c>
      <c r="L52" s="7">
        <f>地区別5歳毎!E35</f>
        <v>357</v>
      </c>
      <c r="M52" s="10">
        <f>L52/L56</f>
        <v>4.6076406814661845E-2</v>
      </c>
      <c r="N52" s="7">
        <f>地区別5歳毎!E36</f>
        <v>317</v>
      </c>
      <c r="O52" s="8">
        <f>N52/N56</f>
        <v>3.7823648729268584E-2</v>
      </c>
      <c r="P52" s="7">
        <f t="shared" si="1"/>
        <v>674</v>
      </c>
      <c r="Q52" s="11">
        <f>P52/P56</f>
        <v>4.1788083576167152E-2</v>
      </c>
      <c r="S52" s="1" t="s">
        <v>109</v>
      </c>
      <c r="T52" s="7">
        <f>SUM(L52:L54)</f>
        <v>1104</v>
      </c>
      <c r="U52" s="10">
        <f>T52/L56</f>
        <v>0.14248838409912234</v>
      </c>
      <c r="V52" s="7">
        <f>SUM(N52:N54)</f>
        <v>1021</v>
      </c>
      <c r="W52" s="8">
        <f>V52/N56</f>
        <v>0.12182317145925307</v>
      </c>
      <c r="X52" s="7">
        <f>SUM(P52:P54)</f>
        <v>2125</v>
      </c>
      <c r="Y52" s="11">
        <f>X52/P56</f>
        <v>0.13175026350052699</v>
      </c>
    </row>
    <row r="53" spans="2:25" x14ac:dyDescent="0.15">
      <c r="K53" s="1" t="s">
        <v>129</v>
      </c>
      <c r="L53" s="7">
        <f>地区別5歳毎!D35</f>
        <v>381</v>
      </c>
      <c r="M53" s="10">
        <f>L53/L56</f>
        <v>4.917398038203407E-2</v>
      </c>
      <c r="N53" s="7">
        <f>地区別5歳毎!D36</f>
        <v>347</v>
      </c>
      <c r="O53" s="8">
        <f>N53/N56</f>
        <v>4.1403173845603151E-2</v>
      </c>
      <c r="P53" s="7">
        <f t="shared" si="1"/>
        <v>728</v>
      </c>
      <c r="Q53" s="11">
        <f>P53/P56</f>
        <v>4.5136090272180546E-2</v>
      </c>
      <c r="S53" s="1" t="s">
        <v>3</v>
      </c>
      <c r="T53" s="7">
        <f>SUM(L53:L54)</f>
        <v>747</v>
      </c>
      <c r="U53" s="10">
        <f>T53/L56</f>
        <v>9.6411977284460507E-2</v>
      </c>
      <c r="V53" s="7">
        <f>SUM(N53:N54)</f>
        <v>704</v>
      </c>
      <c r="W53" s="8">
        <f>V53/N56</f>
        <v>8.3999522729984483E-2</v>
      </c>
      <c r="X53" s="7">
        <f>SUM(P53:P54)</f>
        <v>1451</v>
      </c>
      <c r="Y53" s="11">
        <f>X53/P56</f>
        <v>8.9962179924359842E-2</v>
      </c>
    </row>
    <row r="54" spans="2:25" x14ac:dyDescent="0.15">
      <c r="K54" s="1" t="s">
        <v>130</v>
      </c>
      <c r="L54" s="7">
        <f>地区別5歳毎!C35</f>
        <v>366</v>
      </c>
      <c r="M54" s="10">
        <f>L54/L56</f>
        <v>4.723799690242643E-2</v>
      </c>
      <c r="N54" s="7">
        <f>地区別5歳毎!C36</f>
        <v>357</v>
      </c>
      <c r="O54" s="8">
        <f>N54/N56</f>
        <v>4.2596348884381338E-2</v>
      </c>
      <c r="P54" s="7">
        <f t="shared" si="1"/>
        <v>723</v>
      </c>
      <c r="Q54" s="11">
        <f>P54/P56</f>
        <v>4.4826089652179303E-2</v>
      </c>
      <c r="S54" s="1" t="s">
        <v>110</v>
      </c>
      <c r="T54" s="7">
        <f>SUM(L54:L54)</f>
        <v>366</v>
      </c>
      <c r="U54" s="10">
        <f>T54/L56</f>
        <v>4.723799690242643E-2</v>
      </c>
      <c r="V54" s="7">
        <f>SUM(N54:N54)</f>
        <v>357</v>
      </c>
      <c r="W54" s="8">
        <f>V54/N56</f>
        <v>4.2596348884381338E-2</v>
      </c>
      <c r="X54" s="7">
        <f>SUM(P54:P54)</f>
        <v>723</v>
      </c>
      <c r="Y54" s="11">
        <f>X54/P56</f>
        <v>4.4826089652179303E-2</v>
      </c>
    </row>
    <row r="55" spans="2:25" x14ac:dyDescent="0.15">
      <c r="K55" s="1"/>
    </row>
    <row r="56" spans="2:25" x14ac:dyDescent="0.15">
      <c r="K56" s="1"/>
      <c r="L56" s="7">
        <f>SUM(L34:L54)</f>
        <v>7748</v>
      </c>
      <c r="M56" s="6"/>
      <c r="N56" s="7">
        <f>SUM(N34:N54)</f>
        <v>8381</v>
      </c>
      <c r="O56" s="2"/>
      <c r="P56" s="7">
        <f>SUM(P34:P54)</f>
        <v>16129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1.5625000000000001E-3</v>
      </c>
      <c r="P64" s="7">
        <f t="shared" ref="P64:P84" si="2">L64+N64</f>
        <v>4</v>
      </c>
      <c r="Q64" s="11">
        <f>P64/P86</f>
        <v>8.3298625572678054E-4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1.5625000000000001E-3</v>
      </c>
      <c r="X64" s="7">
        <f>SUM(P64:P64)</f>
        <v>4</v>
      </c>
      <c r="Y64" s="11">
        <f>X64/P86</f>
        <v>8.3298625572678054E-4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3.1222123104371097E-3</v>
      </c>
      <c r="N65" s="7">
        <f>地区別5歳毎!V39</f>
        <v>32</v>
      </c>
      <c r="O65" s="8">
        <f>N65/N86</f>
        <v>1.2500000000000001E-2</v>
      </c>
      <c r="P65" s="7">
        <f t="shared" si="2"/>
        <v>39</v>
      </c>
      <c r="Q65" s="11">
        <f>P65/P86</f>
        <v>8.12161599333611E-3</v>
      </c>
      <c r="S65" s="1" t="s">
        <v>136</v>
      </c>
      <c r="T65" s="7">
        <f>SUM(L64:L65)</f>
        <v>7</v>
      </c>
      <c r="U65" s="10">
        <f>T65/L86</f>
        <v>3.1222123104371097E-3</v>
      </c>
      <c r="V65" s="7">
        <f>SUM(N64:N65)</f>
        <v>36</v>
      </c>
      <c r="W65" s="8">
        <f>V65/N86</f>
        <v>1.40625E-2</v>
      </c>
      <c r="X65" s="7">
        <f>SUM(P64:P65)</f>
        <v>43</v>
      </c>
      <c r="Y65" s="11">
        <f>X65/P86</f>
        <v>8.9546022490628908E-3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8.4745762711864406E-3</v>
      </c>
      <c r="N66" s="7">
        <f>地区別5歳毎!U39</f>
        <v>91</v>
      </c>
      <c r="O66" s="8">
        <f>N66/N86</f>
        <v>3.5546874999999999E-2</v>
      </c>
      <c r="P66" s="7">
        <f t="shared" si="2"/>
        <v>110</v>
      </c>
      <c r="Q66" s="11">
        <f>P66/P86</f>
        <v>2.2907122032486463E-2</v>
      </c>
      <c r="S66" s="1" t="s">
        <v>137</v>
      </c>
      <c r="T66" s="7">
        <f>SUM(L64:L66)</f>
        <v>26</v>
      </c>
      <c r="U66" s="10">
        <f>T66/L86</f>
        <v>1.159678858162355E-2</v>
      </c>
      <c r="V66" s="7">
        <f>SUM(N64:N66)</f>
        <v>127</v>
      </c>
      <c r="W66" s="8">
        <f>V66/N86</f>
        <v>4.9609374999999997E-2</v>
      </c>
      <c r="X66" s="7">
        <f>SUM(P64:P66)</f>
        <v>153</v>
      </c>
      <c r="Y66" s="11">
        <f>X66/P86</f>
        <v>3.1861724281549354E-2</v>
      </c>
    </row>
    <row r="67" spans="11:25" x14ac:dyDescent="0.15">
      <c r="K67" s="1" t="s">
        <v>113</v>
      </c>
      <c r="L67" s="7">
        <f>地区別5歳毎!T38</f>
        <v>64</v>
      </c>
      <c r="M67" s="10">
        <f>L67/L86</f>
        <v>2.8545941123996433E-2</v>
      </c>
      <c r="N67" s="7">
        <f>地区別5歳毎!T39</f>
        <v>147</v>
      </c>
      <c r="O67" s="8">
        <f>N67/N86</f>
        <v>5.7421874999999997E-2</v>
      </c>
      <c r="P67" s="7">
        <f t="shared" si="2"/>
        <v>211</v>
      </c>
      <c r="Q67" s="11">
        <f>P67/P86</f>
        <v>4.394002498958767E-2</v>
      </c>
      <c r="S67" s="1" t="s">
        <v>138</v>
      </c>
      <c r="T67" s="7">
        <f>SUM(L64:L67)</f>
        <v>90</v>
      </c>
      <c r="U67" s="10">
        <f>T67/L86</f>
        <v>4.0142729705619981E-2</v>
      </c>
      <c r="V67" s="7">
        <f>SUM(N64:N67)</f>
        <v>274</v>
      </c>
      <c r="W67" s="8">
        <f>V67/N86</f>
        <v>0.10703124999999999</v>
      </c>
      <c r="X67" s="7">
        <f>SUM(P64:P67)</f>
        <v>364</v>
      </c>
      <c r="Y67" s="11">
        <f>X67/P86</f>
        <v>7.5801749271137031E-2</v>
      </c>
    </row>
    <row r="68" spans="11:25" x14ac:dyDescent="0.15">
      <c r="K68" s="1" t="s">
        <v>114</v>
      </c>
      <c r="L68" s="7">
        <f>地区別5歳毎!S38</f>
        <v>101</v>
      </c>
      <c r="M68" s="10">
        <f>L68/L86</f>
        <v>4.5049063336306872E-2</v>
      </c>
      <c r="N68" s="7">
        <f>地区別5歳毎!S39</f>
        <v>169</v>
      </c>
      <c r="O68" s="8">
        <f>N68/N86</f>
        <v>6.6015624999999994E-2</v>
      </c>
      <c r="P68" s="7">
        <f t="shared" si="2"/>
        <v>270</v>
      </c>
      <c r="Q68" s="11">
        <f>P68/P86</f>
        <v>5.6226572261557688E-2</v>
      </c>
      <c r="S68" s="1" t="s">
        <v>139</v>
      </c>
      <c r="T68" s="7">
        <f>SUM(L64:L68)</f>
        <v>191</v>
      </c>
      <c r="U68" s="10">
        <f>T68/L86</f>
        <v>8.5191793041926853E-2</v>
      </c>
      <c r="V68" s="7">
        <f>SUM(N64:N68)</f>
        <v>443</v>
      </c>
      <c r="W68" s="8">
        <f>V68/N86</f>
        <v>0.17304687499999999</v>
      </c>
      <c r="X68" s="7">
        <f>SUM(P64:P68)</f>
        <v>634</v>
      </c>
      <c r="Y68" s="11">
        <f>X68/P86</f>
        <v>0.1320283215326947</v>
      </c>
    </row>
    <row r="69" spans="11:25" x14ac:dyDescent="0.15">
      <c r="K69" s="1" t="s">
        <v>115</v>
      </c>
      <c r="L69" s="7">
        <f>地区別5歳毎!R38</f>
        <v>157</v>
      </c>
      <c r="M69" s="10">
        <f>L69/L86</f>
        <v>7.0026761819803746E-2</v>
      </c>
      <c r="N69" s="7">
        <f>地区別5歳毎!R39</f>
        <v>175</v>
      </c>
      <c r="O69" s="8">
        <f>N69/N86</f>
        <v>6.8359375E-2</v>
      </c>
      <c r="P69" s="7">
        <f t="shared" si="2"/>
        <v>332</v>
      </c>
      <c r="Q69" s="11">
        <f>P69/P86</f>
        <v>6.9137859225322784E-2</v>
      </c>
      <c r="S69" s="1" t="s">
        <v>140</v>
      </c>
      <c r="T69" s="7">
        <f>SUM(L64:L69)</f>
        <v>348</v>
      </c>
      <c r="U69" s="10">
        <f>T69/L86</f>
        <v>0.15521855486173058</v>
      </c>
      <c r="V69" s="7">
        <f>SUM(N64:N69)</f>
        <v>618</v>
      </c>
      <c r="W69" s="8">
        <f>V69/N86</f>
        <v>0.24140624999999999</v>
      </c>
      <c r="X69" s="7">
        <f>SUM(P64:P69)</f>
        <v>966</v>
      </c>
      <c r="Y69" s="11">
        <f>X69/P86</f>
        <v>0.20116618075801748</v>
      </c>
    </row>
    <row r="70" spans="11:25" x14ac:dyDescent="0.15">
      <c r="K70" s="1" t="s">
        <v>116</v>
      </c>
      <c r="L70" s="7">
        <f>地区別5歳毎!Q38</f>
        <v>213</v>
      </c>
      <c r="M70" s="10">
        <f>L70/L86</f>
        <v>9.500446030330062E-2</v>
      </c>
      <c r="N70" s="7">
        <f>地区別5歳毎!Q39</f>
        <v>210</v>
      </c>
      <c r="O70" s="8">
        <f>N70/N86</f>
        <v>8.203125E-2</v>
      </c>
      <c r="P70" s="7">
        <f t="shared" si="2"/>
        <v>423</v>
      </c>
      <c r="Q70" s="11">
        <f>P70/P86</f>
        <v>8.8088296543107042E-2</v>
      </c>
      <c r="S70" s="1" t="s">
        <v>141</v>
      </c>
      <c r="T70" s="7">
        <f>SUM(L64:L70)</f>
        <v>561</v>
      </c>
      <c r="U70" s="10">
        <f>T70/L86</f>
        <v>0.2502230151650312</v>
      </c>
      <c r="V70" s="7">
        <f>SUM(N64:N70)</f>
        <v>828</v>
      </c>
      <c r="W70" s="8">
        <f>V70/N86</f>
        <v>0.32343749999999999</v>
      </c>
      <c r="X70" s="7">
        <f>SUM(P64:P70)</f>
        <v>1389</v>
      </c>
      <c r="Y70" s="11">
        <f>X70/P86</f>
        <v>0.28925447730112452</v>
      </c>
    </row>
    <row r="71" spans="11:25" x14ac:dyDescent="0.15">
      <c r="K71" s="1" t="s">
        <v>117</v>
      </c>
      <c r="L71" s="7">
        <f>地区別5歳毎!P38</f>
        <v>212</v>
      </c>
      <c r="M71" s="10">
        <f>L71/L86</f>
        <v>9.4558429973238184E-2</v>
      </c>
      <c r="N71" s="7">
        <f>地区別5歳毎!P39</f>
        <v>211</v>
      </c>
      <c r="O71" s="8">
        <f>N71/N86</f>
        <v>8.2421875000000006E-2</v>
      </c>
      <c r="P71" s="7">
        <f t="shared" si="2"/>
        <v>423</v>
      </c>
      <c r="Q71" s="11">
        <f>P71/P86</f>
        <v>8.8088296543107042E-2</v>
      </c>
      <c r="S71" s="1" t="s">
        <v>142</v>
      </c>
      <c r="T71" s="7">
        <f>SUM(L64:L71)</f>
        <v>773</v>
      </c>
      <c r="U71" s="10">
        <f>T71/L86</f>
        <v>0.34478144513826942</v>
      </c>
      <c r="V71" s="7">
        <f>SUM(N64:N71)</f>
        <v>1039</v>
      </c>
      <c r="W71" s="8">
        <f>V71/N86</f>
        <v>0.40585937500000002</v>
      </c>
      <c r="X71" s="7">
        <f>SUM(P64:P71)</f>
        <v>1812</v>
      </c>
      <c r="Y71" s="11">
        <f>X71/P86</f>
        <v>0.37734277384423159</v>
      </c>
    </row>
    <row r="72" spans="11:25" x14ac:dyDescent="0.15">
      <c r="K72" s="1" t="s">
        <v>118</v>
      </c>
      <c r="L72" s="7">
        <f>地区別5歳毎!O38</f>
        <v>191</v>
      </c>
      <c r="M72" s="10">
        <f>L72/L86</f>
        <v>8.5191793041926853E-2</v>
      </c>
      <c r="N72" s="7">
        <f>地区別5歳毎!O39</f>
        <v>201</v>
      </c>
      <c r="O72" s="8">
        <f>N72/N86</f>
        <v>7.8515625000000006E-2</v>
      </c>
      <c r="P72" s="7">
        <f t="shared" si="2"/>
        <v>392</v>
      </c>
      <c r="Q72" s="11">
        <f>P72/P86</f>
        <v>8.1632653061224483E-2</v>
      </c>
      <c r="S72" s="1" t="s">
        <v>143</v>
      </c>
      <c r="T72" s="7">
        <f>SUM(L64:L72)</f>
        <v>964</v>
      </c>
      <c r="U72" s="10">
        <f>T72/L86</f>
        <v>0.42997323818019623</v>
      </c>
      <c r="V72" s="7">
        <f>SUM(N64:N72)</f>
        <v>1240</v>
      </c>
      <c r="W72" s="8">
        <f>V72/N86</f>
        <v>0.484375</v>
      </c>
      <c r="X72" s="7">
        <f>SUM(P64:P72)</f>
        <v>2204</v>
      </c>
      <c r="Y72" s="11">
        <f>X72/P86</f>
        <v>0.45897542690545606</v>
      </c>
    </row>
    <row r="73" spans="11:25" x14ac:dyDescent="0.15">
      <c r="K73" s="1" t="s">
        <v>119</v>
      </c>
      <c r="L73" s="7">
        <f>地区別5歳毎!N38</f>
        <v>134</v>
      </c>
      <c r="M73" s="10">
        <f>L73/L86</f>
        <v>5.9768064228367529E-2</v>
      </c>
      <c r="N73" s="7">
        <f>地区別5歳毎!N39</f>
        <v>178</v>
      </c>
      <c r="O73" s="8">
        <f>N73/N86</f>
        <v>6.9531250000000003E-2</v>
      </c>
      <c r="P73" s="7">
        <f t="shared" si="2"/>
        <v>312</v>
      </c>
      <c r="Q73" s="11">
        <f>P73/P86</f>
        <v>6.497292794668888E-2</v>
      </c>
      <c r="S73" s="1" t="s">
        <v>144</v>
      </c>
      <c r="T73" s="7">
        <f>SUM(L64:L73)</f>
        <v>1098</v>
      </c>
      <c r="U73" s="10">
        <f>T73/L86</f>
        <v>0.48974130240856378</v>
      </c>
      <c r="V73" s="7">
        <f>SUM(N64:N73)</f>
        <v>1418</v>
      </c>
      <c r="W73" s="8">
        <f>V73/N86</f>
        <v>0.55390625000000004</v>
      </c>
      <c r="X73" s="7">
        <f>SUM(P64:P73)</f>
        <v>2516</v>
      </c>
      <c r="Y73" s="11">
        <f>X73/P86</f>
        <v>0.52394835485214497</v>
      </c>
    </row>
    <row r="74" spans="11:25" x14ac:dyDescent="0.15">
      <c r="K74" s="1" t="s">
        <v>120</v>
      </c>
      <c r="L74" s="7">
        <f>地区別5歳毎!M38</f>
        <v>162</v>
      </c>
      <c r="M74" s="10">
        <f>L74/L86</f>
        <v>7.2256913470115966E-2</v>
      </c>
      <c r="N74" s="7">
        <f>地区別5歳毎!M39</f>
        <v>160</v>
      </c>
      <c r="O74" s="8">
        <f>N74/N86</f>
        <v>6.25E-2</v>
      </c>
      <c r="P74" s="7">
        <f t="shared" si="2"/>
        <v>322</v>
      </c>
      <c r="Q74" s="11">
        <f>P74/P86</f>
        <v>6.7055393586005832E-2</v>
      </c>
      <c r="S74" s="1" t="s">
        <v>145</v>
      </c>
      <c r="T74" s="7">
        <f>SUM(L64:L74)</f>
        <v>1260</v>
      </c>
      <c r="U74" s="10">
        <f>T74/L86</f>
        <v>0.56199821587867971</v>
      </c>
      <c r="V74" s="7">
        <f>SUM(N64:N74)</f>
        <v>1578</v>
      </c>
      <c r="W74" s="8">
        <f>V74/N86</f>
        <v>0.61640625000000004</v>
      </c>
      <c r="X74" s="7">
        <f>SUM(P64:P74)</f>
        <v>2838</v>
      </c>
      <c r="Y74" s="11">
        <f>X74/P86</f>
        <v>0.59100374843815073</v>
      </c>
    </row>
    <row r="75" spans="11:25" x14ac:dyDescent="0.15">
      <c r="K75" s="1" t="s">
        <v>121</v>
      </c>
      <c r="L75" s="7">
        <f>地区別5歳毎!L38</f>
        <v>136</v>
      </c>
      <c r="M75" s="10">
        <f>L75/L86</f>
        <v>6.0660124888492414E-2</v>
      </c>
      <c r="N75" s="7">
        <f>地区別5歳毎!L39</f>
        <v>128</v>
      </c>
      <c r="O75" s="8">
        <f>N75/N86</f>
        <v>0.05</v>
      </c>
      <c r="P75" s="7">
        <f t="shared" si="2"/>
        <v>264</v>
      </c>
      <c r="Q75" s="11">
        <f>P75/P86</f>
        <v>5.4977092877967516E-2</v>
      </c>
      <c r="S75" s="1" t="s">
        <v>146</v>
      </c>
      <c r="T75" s="7">
        <f>SUM(L64:L75)</f>
        <v>1396</v>
      </c>
      <c r="U75" s="10">
        <f>T75/L86</f>
        <v>0.62265834076717219</v>
      </c>
      <c r="V75" s="7">
        <f>SUM(N64:N75)</f>
        <v>1706</v>
      </c>
      <c r="W75" s="8">
        <f>V75/N86</f>
        <v>0.66640624999999998</v>
      </c>
      <c r="X75" s="7">
        <f>SUM(P64:P75)</f>
        <v>3102</v>
      </c>
      <c r="Y75" s="11">
        <f>X75/P86</f>
        <v>0.64598084131611833</v>
      </c>
    </row>
    <row r="76" spans="11:25" x14ac:dyDescent="0.15">
      <c r="K76" s="1" t="s">
        <v>122</v>
      </c>
      <c r="L76" s="7">
        <f>地区別5歳毎!K38</f>
        <v>122</v>
      </c>
      <c r="M76" s="10">
        <f>L76/L86</f>
        <v>5.4415700267618196E-2</v>
      </c>
      <c r="N76" s="7">
        <f>地区別5歳毎!K39</f>
        <v>130</v>
      </c>
      <c r="O76" s="8">
        <f>N76/N86</f>
        <v>5.078125E-2</v>
      </c>
      <c r="P76" s="7">
        <f t="shared" si="2"/>
        <v>252</v>
      </c>
      <c r="Q76" s="11">
        <f>P76/P86</f>
        <v>5.2478134110787174E-2</v>
      </c>
      <c r="S76" s="1" t="s">
        <v>103</v>
      </c>
      <c r="T76" s="7">
        <f>SUM(L76:L84)</f>
        <v>846</v>
      </c>
      <c r="U76" s="10">
        <f>T76/L86</f>
        <v>0.37734165923282781</v>
      </c>
      <c r="V76" s="7">
        <f>SUM(N76:N84)</f>
        <v>854</v>
      </c>
      <c r="W76" s="8">
        <f>V76/N86</f>
        <v>0.33359375000000002</v>
      </c>
      <c r="X76" s="7">
        <f>SUM(P76:P84)</f>
        <v>1700</v>
      </c>
      <c r="Y76" s="11">
        <f>X76/P86</f>
        <v>0.35401915868388173</v>
      </c>
    </row>
    <row r="77" spans="11:25" x14ac:dyDescent="0.15">
      <c r="K77" s="1" t="s">
        <v>123</v>
      </c>
      <c r="L77" s="7">
        <f>地区別5歳毎!J38</f>
        <v>130</v>
      </c>
      <c r="M77" s="10">
        <f>L77/L86</f>
        <v>5.7983942908117751E-2</v>
      </c>
      <c r="N77" s="7">
        <f>地区別5歳毎!J39</f>
        <v>118</v>
      </c>
      <c r="O77" s="8">
        <f>N77/N86</f>
        <v>4.6093750000000003E-2</v>
      </c>
      <c r="P77" s="7">
        <f t="shared" si="2"/>
        <v>248</v>
      </c>
      <c r="Q77" s="11">
        <f>P77/P86</f>
        <v>5.1645147855060393E-2</v>
      </c>
      <c r="S77" s="1" t="s">
        <v>104</v>
      </c>
      <c r="T77" s="7">
        <f>SUM(L77:L84)</f>
        <v>724</v>
      </c>
      <c r="U77" s="10">
        <f>T77/L86</f>
        <v>0.32292595896520965</v>
      </c>
      <c r="V77" s="7">
        <f>SUM(N77:N84)</f>
        <v>724</v>
      </c>
      <c r="W77" s="8">
        <f>V77/N86</f>
        <v>0.28281250000000002</v>
      </c>
      <c r="X77" s="7">
        <f>SUM(P77:P84)</f>
        <v>1448</v>
      </c>
      <c r="Y77" s="11">
        <f>X77/P86</f>
        <v>0.30154102457309456</v>
      </c>
    </row>
    <row r="78" spans="11:25" x14ac:dyDescent="0.15">
      <c r="K78" s="1" t="s">
        <v>124</v>
      </c>
      <c r="L78" s="7">
        <f>地区別5歳毎!I38</f>
        <v>79</v>
      </c>
      <c r="M78" s="10">
        <f>L78/L86</f>
        <v>3.5236396074933098E-2</v>
      </c>
      <c r="N78" s="7">
        <f>地区別5歳毎!I39</f>
        <v>89</v>
      </c>
      <c r="O78" s="8">
        <f>N78/N86</f>
        <v>3.4765625000000001E-2</v>
      </c>
      <c r="P78" s="7">
        <f t="shared" si="2"/>
        <v>168</v>
      </c>
      <c r="Q78" s="11">
        <f>P78/P86</f>
        <v>3.4985422740524783E-2</v>
      </c>
      <c r="S78" s="1" t="s">
        <v>105</v>
      </c>
      <c r="T78" s="7">
        <f>SUM(L78:L84)</f>
        <v>594</v>
      </c>
      <c r="U78" s="10">
        <f>T78/L86</f>
        <v>0.26494201605709189</v>
      </c>
      <c r="V78" s="7">
        <f>SUM(N78:N84)</f>
        <v>606</v>
      </c>
      <c r="W78" s="8">
        <f>V78/N86</f>
        <v>0.23671875000000001</v>
      </c>
      <c r="X78" s="7">
        <f>SUM(P78:P84)</f>
        <v>1200</v>
      </c>
      <c r="Y78" s="11">
        <f>X78/P86</f>
        <v>0.24989587671803415</v>
      </c>
    </row>
    <row r="79" spans="11:25" x14ac:dyDescent="0.15">
      <c r="K79" s="1" t="s">
        <v>125</v>
      </c>
      <c r="L79" s="7">
        <f>地区別5歳毎!H38</f>
        <v>67</v>
      </c>
      <c r="M79" s="10">
        <f>L79/L86</f>
        <v>2.9884032114183764E-2</v>
      </c>
      <c r="N79" s="7">
        <f>地区別5歳毎!H39</f>
        <v>74</v>
      </c>
      <c r="O79" s="8">
        <f>N79/N86</f>
        <v>2.8906250000000001E-2</v>
      </c>
      <c r="P79" s="7">
        <f t="shared" si="2"/>
        <v>141</v>
      </c>
      <c r="Q79" s="11">
        <f>P79/P86</f>
        <v>2.9362765514369012E-2</v>
      </c>
      <c r="S79" s="1" t="s">
        <v>106</v>
      </c>
      <c r="T79" s="7">
        <f>SUM(L79:L84)</f>
        <v>515</v>
      </c>
      <c r="U79" s="10">
        <f>T79/L86</f>
        <v>0.2297056199821588</v>
      </c>
      <c r="V79" s="7">
        <f>SUM(N79:N84)</f>
        <v>517</v>
      </c>
      <c r="W79" s="8">
        <f>V79/N86</f>
        <v>0.20195312500000001</v>
      </c>
      <c r="X79" s="7">
        <f>SUM(P79:P84)</f>
        <v>1032</v>
      </c>
      <c r="Y79" s="11">
        <f>X79/P86</f>
        <v>0.21491045397750938</v>
      </c>
    </row>
    <row r="80" spans="11:25" x14ac:dyDescent="0.15">
      <c r="K80" s="1" t="s">
        <v>126</v>
      </c>
      <c r="L80" s="7">
        <f>地区別5歳毎!G38</f>
        <v>66</v>
      </c>
      <c r="M80" s="10">
        <f>L80/L86</f>
        <v>2.9438001784121322E-2</v>
      </c>
      <c r="N80" s="7">
        <f>地区別5歳毎!G39</f>
        <v>74</v>
      </c>
      <c r="O80" s="8">
        <f>N80/N86</f>
        <v>2.8906250000000001E-2</v>
      </c>
      <c r="P80" s="7">
        <f t="shared" si="2"/>
        <v>140</v>
      </c>
      <c r="Q80" s="11">
        <f>P80/P86</f>
        <v>2.9154518950437316E-2</v>
      </c>
      <c r="S80" s="1" t="s">
        <v>107</v>
      </c>
      <c r="T80" s="7">
        <f>SUM(L80:L84)</f>
        <v>448</v>
      </c>
      <c r="U80" s="10">
        <f>T80/L86</f>
        <v>0.19982158786797502</v>
      </c>
      <c r="V80" s="7">
        <f>SUM(N80:N84)</f>
        <v>443</v>
      </c>
      <c r="W80" s="8">
        <f>V80/N86</f>
        <v>0.17304687499999999</v>
      </c>
      <c r="X80" s="7">
        <f>SUM(P80:P84)</f>
        <v>891</v>
      </c>
      <c r="Y80" s="11">
        <f>X80/P86</f>
        <v>0.18554768846314035</v>
      </c>
    </row>
    <row r="81" spans="2:25" x14ac:dyDescent="0.15">
      <c r="K81" s="1" t="s">
        <v>127</v>
      </c>
      <c r="L81" s="7">
        <f>地区別5歳毎!F38</f>
        <v>107</v>
      </c>
      <c r="M81" s="10">
        <f>L81/L86</f>
        <v>4.7725245316681535E-2</v>
      </c>
      <c r="N81" s="7">
        <f>地区別5歳毎!F39</f>
        <v>104</v>
      </c>
      <c r="O81" s="8">
        <f>N81/N86</f>
        <v>4.0625000000000001E-2</v>
      </c>
      <c r="P81" s="7">
        <f t="shared" si="2"/>
        <v>211</v>
      </c>
      <c r="Q81" s="11">
        <f>P81/P86</f>
        <v>4.394002498958767E-2</v>
      </c>
      <c r="S81" s="1" t="s">
        <v>108</v>
      </c>
      <c r="T81" s="7">
        <f>SUM(L81:L84)</f>
        <v>382</v>
      </c>
      <c r="U81" s="10">
        <f>T81/L86</f>
        <v>0.17038358608385371</v>
      </c>
      <c r="V81" s="7">
        <f>SUM(N81:N84)</f>
        <v>369</v>
      </c>
      <c r="W81" s="8">
        <f>V81/N86</f>
        <v>0.14414062499999999</v>
      </c>
      <c r="X81" s="7">
        <f>SUM(P81:P84)</f>
        <v>751</v>
      </c>
      <c r="Y81" s="11">
        <f>X81/P86</f>
        <v>0.15639316951270305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4.6833184656556649E-2</v>
      </c>
      <c r="N82" s="7">
        <f>地区別5歳毎!E39</f>
        <v>99</v>
      </c>
      <c r="O82" s="8">
        <f>N82/N86</f>
        <v>3.8671875000000001E-2</v>
      </c>
      <c r="P82" s="7">
        <f t="shared" si="2"/>
        <v>204</v>
      </c>
      <c r="Q82" s="11">
        <f>P82/P86</f>
        <v>4.2482299042065803E-2</v>
      </c>
      <c r="S82" s="1" t="s">
        <v>109</v>
      </c>
      <c r="T82" s="7">
        <f>SUM(L82:L84)</f>
        <v>275</v>
      </c>
      <c r="U82" s="10">
        <f>T82/L86</f>
        <v>0.12265834076717216</v>
      </c>
      <c r="V82" s="7">
        <f>SUM(N82:N84)</f>
        <v>265</v>
      </c>
      <c r="W82" s="8">
        <f>V82/N86</f>
        <v>0.103515625</v>
      </c>
      <c r="X82" s="7">
        <f>SUM(P82:P84)</f>
        <v>540</v>
      </c>
      <c r="Y82" s="11">
        <f>X82/P86</f>
        <v>0.11245314452311538</v>
      </c>
    </row>
    <row r="83" spans="2:25" x14ac:dyDescent="0.15">
      <c r="K83" s="1" t="s">
        <v>129</v>
      </c>
      <c r="L83" s="7">
        <f>地区別5歳毎!D38</f>
        <v>111</v>
      </c>
      <c r="M83" s="10">
        <f>L83/L86</f>
        <v>4.9509366636931312E-2</v>
      </c>
      <c r="N83" s="7">
        <f>地区別5歳毎!D39</f>
        <v>92</v>
      </c>
      <c r="O83" s="8">
        <f>N83/N86</f>
        <v>3.5937499999999997E-2</v>
      </c>
      <c r="P83" s="7">
        <f t="shared" si="2"/>
        <v>203</v>
      </c>
      <c r="Q83" s="11">
        <f>P83/P86</f>
        <v>4.2274052478134108E-2</v>
      </c>
      <c r="S83" s="1" t="s">
        <v>3</v>
      </c>
      <c r="T83" s="7">
        <f>SUM(L83:L84)</f>
        <v>170</v>
      </c>
      <c r="U83" s="10">
        <f>T83/L86</f>
        <v>7.5825156110615521E-2</v>
      </c>
      <c r="V83" s="7">
        <f>SUM(N83:N84)</f>
        <v>166</v>
      </c>
      <c r="W83" s="8">
        <f>V83/N86</f>
        <v>6.4843750000000006E-2</v>
      </c>
      <c r="X83" s="7">
        <f>SUM(P83:P84)</f>
        <v>336</v>
      </c>
      <c r="Y83" s="11">
        <f>X83/P86</f>
        <v>6.9970845481049565E-2</v>
      </c>
    </row>
    <row r="84" spans="2:25" x14ac:dyDescent="0.15">
      <c r="K84" s="1" t="s">
        <v>130</v>
      </c>
      <c r="L84" s="7">
        <f>地区別5歳毎!C38</f>
        <v>59</v>
      </c>
      <c r="M84" s="10">
        <f>L84/L86</f>
        <v>2.6315789473684209E-2</v>
      </c>
      <c r="N84" s="7">
        <f>地区別5歳毎!C39</f>
        <v>74</v>
      </c>
      <c r="O84" s="8">
        <f>N84/N86</f>
        <v>2.8906250000000001E-2</v>
      </c>
      <c r="P84" s="7">
        <f t="shared" si="2"/>
        <v>133</v>
      </c>
      <c r="Q84" s="11">
        <f>P84/P86</f>
        <v>2.7696793002915453E-2</v>
      </c>
      <c r="S84" s="1" t="s">
        <v>110</v>
      </c>
      <c r="T84" s="7">
        <f>SUM(L84:L84)</f>
        <v>59</v>
      </c>
      <c r="U84" s="10">
        <f>T84/L86</f>
        <v>2.6315789473684209E-2</v>
      </c>
      <c r="V84" s="7">
        <f>SUM(N84:N84)</f>
        <v>74</v>
      </c>
      <c r="W84" s="8">
        <f>V84/N86</f>
        <v>2.8906250000000001E-2</v>
      </c>
      <c r="X84" s="7">
        <f>SUM(P84:P84)</f>
        <v>133</v>
      </c>
      <c r="Y84" s="11">
        <f>X84/P86</f>
        <v>2.7696793002915453E-2</v>
      </c>
    </row>
    <row r="85" spans="2:25" x14ac:dyDescent="0.15">
      <c r="K85" s="1"/>
    </row>
    <row r="86" spans="2:25" x14ac:dyDescent="0.15">
      <c r="K86" s="1"/>
      <c r="L86" s="7">
        <f>SUM(L64:L84)</f>
        <v>2242</v>
      </c>
      <c r="M86" s="6"/>
      <c r="N86" s="7">
        <f>SUM(N64:N84)</f>
        <v>2560</v>
      </c>
      <c r="O86" s="2"/>
      <c r="P86" s="7">
        <f>SUM(P64:P84)</f>
        <v>4802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3.0184123151222455E-4</v>
      </c>
      <c r="N94" s="7">
        <f>地区別5歳毎!W48</f>
        <v>4</v>
      </c>
      <c r="O94" s="8">
        <f>N94/N116</f>
        <v>1.1296243998870376E-3</v>
      </c>
      <c r="P94" s="7">
        <f t="shared" ref="P94:P114" si="3">L94+N94</f>
        <v>5</v>
      </c>
      <c r="Q94" s="11">
        <f>P94/P116</f>
        <v>7.2950102130142983E-4</v>
      </c>
      <c r="S94" s="1" t="s">
        <v>1</v>
      </c>
      <c r="T94" s="7">
        <f>SUM(L94:L94)</f>
        <v>1</v>
      </c>
      <c r="U94" s="10">
        <f>T94/L116</f>
        <v>3.0184123151222455E-4</v>
      </c>
      <c r="V94" s="7">
        <f>SUM(N94:N94)</f>
        <v>4</v>
      </c>
      <c r="W94" s="8">
        <f>V94/N116</f>
        <v>1.1296243998870376E-3</v>
      </c>
      <c r="X94" s="7">
        <f>SUM(P94:P94)</f>
        <v>5</v>
      </c>
      <c r="Y94" s="11">
        <f>X94/P116</f>
        <v>7.2950102130142983E-4</v>
      </c>
    </row>
    <row r="95" spans="2:25" x14ac:dyDescent="0.15">
      <c r="K95" s="1" t="s">
        <v>111</v>
      </c>
      <c r="L95" s="7">
        <f>地区別5歳毎!V47</f>
        <v>8</v>
      </c>
      <c r="M95" s="10">
        <f>L95/L116</f>
        <v>2.4147298520977964E-3</v>
      </c>
      <c r="N95" s="7">
        <f>地区別5歳毎!V48</f>
        <v>42</v>
      </c>
      <c r="O95" s="8">
        <f>N95/N116</f>
        <v>1.1861056198813894E-2</v>
      </c>
      <c r="P95" s="7">
        <f t="shared" si="3"/>
        <v>50</v>
      </c>
      <c r="Q95" s="11">
        <f>P95/P116</f>
        <v>7.2950102130142983E-3</v>
      </c>
      <c r="S95" s="1" t="s">
        <v>136</v>
      </c>
      <c r="T95" s="7">
        <f>SUM(L94:L95)</f>
        <v>9</v>
      </c>
      <c r="U95" s="10">
        <f>T95/L116</f>
        <v>2.7165710836100213E-3</v>
      </c>
      <c r="V95" s="7">
        <f>SUM(N94:N95)</f>
        <v>46</v>
      </c>
      <c r="W95" s="8">
        <f>V95/N116</f>
        <v>1.2990680598700932E-2</v>
      </c>
      <c r="X95" s="7">
        <f>SUM(P94:P95)</f>
        <v>55</v>
      </c>
      <c r="Y95" s="11">
        <f>X95/P116</f>
        <v>8.0245112343157281E-3</v>
      </c>
    </row>
    <row r="96" spans="2:25" x14ac:dyDescent="0.15">
      <c r="K96" s="1" t="s">
        <v>112</v>
      </c>
      <c r="L96" s="7">
        <f>地区別5歳毎!U47</f>
        <v>33</v>
      </c>
      <c r="M96" s="10">
        <f>L96/L116</f>
        <v>9.9607606399034106E-3</v>
      </c>
      <c r="N96" s="7">
        <f>地区別5歳毎!U48</f>
        <v>116</v>
      </c>
      <c r="O96" s="8">
        <f>N96/N116</f>
        <v>3.2759107596724089E-2</v>
      </c>
      <c r="P96" s="7">
        <f t="shared" si="3"/>
        <v>149</v>
      </c>
      <c r="Q96" s="11">
        <f>P96/P116</f>
        <v>2.1739130434782608E-2</v>
      </c>
      <c r="S96" s="1" t="s">
        <v>137</v>
      </c>
      <c r="T96" s="7">
        <f>SUM(L94:L96)</f>
        <v>42</v>
      </c>
      <c r="U96" s="10">
        <f>T96/L116</f>
        <v>1.2677331723513431E-2</v>
      </c>
      <c r="V96" s="7">
        <f>SUM(N94:N96)</f>
        <v>162</v>
      </c>
      <c r="W96" s="8">
        <f>V96/N116</f>
        <v>4.5749788195425023E-2</v>
      </c>
      <c r="X96" s="7">
        <f>SUM(P94:P96)</f>
        <v>204</v>
      </c>
      <c r="Y96" s="11">
        <f>X96/P116</f>
        <v>2.9763641669098336E-2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2.324177482644129E-2</v>
      </c>
      <c r="N97" s="7">
        <f>地区別5歳毎!T48</f>
        <v>183</v>
      </c>
      <c r="O97" s="8">
        <f>N97/N116</f>
        <v>5.1680316294831968E-2</v>
      </c>
      <c r="P97" s="7">
        <f t="shared" si="3"/>
        <v>260</v>
      </c>
      <c r="Q97" s="11">
        <f>P97/P116</f>
        <v>3.7934053107674351E-2</v>
      </c>
      <c r="S97" s="1" t="s">
        <v>138</v>
      </c>
      <c r="T97" s="7">
        <f>SUM(L94:L97)</f>
        <v>119</v>
      </c>
      <c r="U97" s="10">
        <f>T97/L116</f>
        <v>3.5919106549954727E-2</v>
      </c>
      <c r="V97" s="7">
        <f>SUM(N94:N97)</f>
        <v>345</v>
      </c>
      <c r="W97" s="8">
        <f>V97/N116</f>
        <v>9.7430104490256991E-2</v>
      </c>
      <c r="X97" s="7">
        <f>SUM(P94:P97)</f>
        <v>464</v>
      </c>
      <c r="Y97" s="11">
        <f>X97/P116</f>
        <v>6.7697694776772691E-2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4.4672502263809234E-2</v>
      </c>
      <c r="N98" s="7">
        <f>地区別5歳毎!S48</f>
        <v>201</v>
      </c>
      <c r="O98" s="8">
        <f>N98/N116</f>
        <v>5.6763626094323637E-2</v>
      </c>
      <c r="P98" s="7">
        <f t="shared" si="3"/>
        <v>349</v>
      </c>
      <c r="Q98" s="11">
        <f>P98/P116</f>
        <v>5.0919171286839801E-2</v>
      </c>
      <c r="S98" s="1" t="s">
        <v>139</v>
      </c>
      <c r="T98" s="7">
        <f>SUM(L94:L98)</f>
        <v>267</v>
      </c>
      <c r="U98" s="10">
        <f>T98/L116</f>
        <v>8.0591608813763954E-2</v>
      </c>
      <c r="V98" s="7">
        <f>SUM(N94:N98)</f>
        <v>546</v>
      </c>
      <c r="W98" s="8">
        <f>V98/N116</f>
        <v>0.15419373058458063</v>
      </c>
      <c r="X98" s="7">
        <f>SUM(P94:P98)</f>
        <v>813</v>
      </c>
      <c r="Y98" s="11">
        <f>X98/P116</f>
        <v>0.11861686606361249</v>
      </c>
    </row>
    <row r="99" spans="11:25" x14ac:dyDescent="0.15">
      <c r="K99" s="1" t="s">
        <v>115</v>
      </c>
      <c r="L99" s="7">
        <f>地区別5歳毎!R47</f>
        <v>205</v>
      </c>
      <c r="M99" s="10">
        <f>L99/L116</f>
        <v>6.187745246000604E-2</v>
      </c>
      <c r="N99" s="7">
        <f>地区別5歳毎!R48</f>
        <v>259</v>
      </c>
      <c r="O99" s="8">
        <f>N99/N116</f>
        <v>7.3143179892685678E-2</v>
      </c>
      <c r="P99" s="7">
        <f t="shared" si="3"/>
        <v>464</v>
      </c>
      <c r="Q99" s="11">
        <f>P99/P116</f>
        <v>6.7697694776772691E-2</v>
      </c>
      <c r="S99" s="1" t="s">
        <v>140</v>
      </c>
      <c r="T99" s="7">
        <f>SUM(L94:L99)</f>
        <v>472</v>
      </c>
      <c r="U99" s="10">
        <f>T99/L116</f>
        <v>0.14246906127376999</v>
      </c>
      <c r="V99" s="7">
        <f>SUM(N94:N99)</f>
        <v>805</v>
      </c>
      <c r="W99" s="8">
        <f>V99/N116</f>
        <v>0.22733691047726631</v>
      </c>
      <c r="X99" s="7">
        <f>SUM(P94:P99)</f>
        <v>1277</v>
      </c>
      <c r="Y99" s="11">
        <f>X99/P116</f>
        <v>0.18631456084038517</v>
      </c>
    </row>
    <row r="100" spans="11:25" x14ac:dyDescent="0.15">
      <c r="K100" s="1" t="s">
        <v>116</v>
      </c>
      <c r="L100" s="7">
        <f>地区別5歳毎!Q47</f>
        <v>334</v>
      </c>
      <c r="M100" s="10">
        <f>L100/L116</f>
        <v>0.10081497132508301</v>
      </c>
      <c r="N100" s="7">
        <f>地区別5歳毎!Q48</f>
        <v>317</v>
      </c>
      <c r="O100" s="8">
        <f>N100/N116</f>
        <v>8.9522733691047726E-2</v>
      </c>
      <c r="P100" s="7">
        <f t="shared" si="3"/>
        <v>651</v>
      </c>
      <c r="Q100" s="11">
        <f>P100/P116</f>
        <v>9.4981032973446164E-2</v>
      </c>
      <c r="S100" s="1" t="s">
        <v>141</v>
      </c>
      <c r="T100" s="7">
        <f>SUM(L94:L100)</f>
        <v>806</v>
      </c>
      <c r="U100" s="10">
        <f>T100/L116</f>
        <v>0.24328403259885301</v>
      </c>
      <c r="V100" s="7">
        <f>SUM(N94:N100)</f>
        <v>1122</v>
      </c>
      <c r="W100" s="8">
        <f>V100/N116</f>
        <v>0.31685964416831403</v>
      </c>
      <c r="X100" s="7">
        <f>SUM(P94:P100)</f>
        <v>1928</v>
      </c>
      <c r="Y100" s="11">
        <f>X100/P116</f>
        <v>0.28129559381383135</v>
      </c>
    </row>
    <row r="101" spans="11:25" x14ac:dyDescent="0.15">
      <c r="K101" s="1" t="s">
        <v>117</v>
      </c>
      <c r="L101" s="7">
        <f>地区別5歳毎!P47</f>
        <v>275</v>
      </c>
      <c r="M101" s="10">
        <f>L101/L116</f>
        <v>8.3006338665861754E-2</v>
      </c>
      <c r="N101" s="7">
        <f>地区別5歳毎!P48</f>
        <v>275</v>
      </c>
      <c r="O101" s="8">
        <f>N101/N116</f>
        <v>7.7661677492233835E-2</v>
      </c>
      <c r="P101" s="7">
        <f t="shared" si="3"/>
        <v>550</v>
      </c>
      <c r="Q101" s="11">
        <f>P101/P116</f>
        <v>8.0245112343157274E-2</v>
      </c>
      <c r="S101" s="1" t="s">
        <v>142</v>
      </c>
      <c r="T101" s="7">
        <f>SUM(L94:L101)</f>
        <v>1081</v>
      </c>
      <c r="U101" s="10">
        <f>T101/L116</f>
        <v>0.32629037126471477</v>
      </c>
      <c r="V101" s="7">
        <f>SUM(N94:N101)</f>
        <v>1397</v>
      </c>
      <c r="W101" s="8">
        <f>V101/N116</f>
        <v>0.39452132166054787</v>
      </c>
      <c r="X101" s="7">
        <f>SUM(P94:P101)</f>
        <v>2478</v>
      </c>
      <c r="Y101" s="11">
        <f>X101/P116</f>
        <v>0.36154070615698863</v>
      </c>
    </row>
    <row r="102" spans="11:25" x14ac:dyDescent="0.15">
      <c r="K102" s="1" t="s">
        <v>118</v>
      </c>
      <c r="L102" s="7">
        <f>地区別5歳毎!O47</f>
        <v>273</v>
      </c>
      <c r="M102" s="10">
        <f>L102/L116</f>
        <v>8.2402656202837307E-2</v>
      </c>
      <c r="N102" s="7">
        <f>地区別5歳毎!O48</f>
        <v>267</v>
      </c>
      <c r="O102" s="8">
        <f>N102/N116</f>
        <v>7.5402428692459764E-2</v>
      </c>
      <c r="P102" s="7">
        <f t="shared" si="3"/>
        <v>540</v>
      </c>
      <c r="Q102" s="11">
        <f>P102/P116</f>
        <v>7.8786110300554421E-2</v>
      </c>
      <c r="S102" s="1" t="s">
        <v>143</v>
      </c>
      <c r="T102" s="7">
        <f>SUM(L94:L102)</f>
        <v>1354</v>
      </c>
      <c r="U102" s="10">
        <f>T102/L116</f>
        <v>0.40869302746755209</v>
      </c>
      <c r="V102" s="7">
        <f>SUM(N94:N102)</f>
        <v>1664</v>
      </c>
      <c r="W102" s="8">
        <f>V102/N116</f>
        <v>0.46992375035300765</v>
      </c>
      <c r="X102" s="7">
        <f>SUM(P94:P102)</f>
        <v>3018</v>
      </c>
      <c r="Y102" s="11">
        <f>X102/P116</f>
        <v>0.44032681645754301</v>
      </c>
    </row>
    <row r="103" spans="11:25" x14ac:dyDescent="0.15">
      <c r="K103" s="1" t="s">
        <v>119</v>
      </c>
      <c r="L103" s="7">
        <f>地区別5歳毎!N47</f>
        <v>227</v>
      </c>
      <c r="M103" s="10">
        <f>L103/L116</f>
        <v>6.8517959553274971E-2</v>
      </c>
      <c r="N103" s="7">
        <f>地区別5歳毎!N48</f>
        <v>226</v>
      </c>
      <c r="O103" s="8">
        <f>N103/N116</f>
        <v>6.3823778593617625E-2</v>
      </c>
      <c r="P103" s="7">
        <f t="shared" si="3"/>
        <v>453</v>
      </c>
      <c r="Q103" s="11">
        <f>P103/P116</f>
        <v>6.6092792529909544E-2</v>
      </c>
      <c r="S103" s="1" t="s">
        <v>144</v>
      </c>
      <c r="T103" s="7">
        <f>SUM(L94:L103)</f>
        <v>1581</v>
      </c>
      <c r="U103" s="10">
        <f>T103/L116</f>
        <v>0.47721098702082704</v>
      </c>
      <c r="V103" s="7">
        <f>SUM(N94:N103)</f>
        <v>1890</v>
      </c>
      <c r="W103" s="8">
        <f>V103/N116</f>
        <v>0.53374752894662525</v>
      </c>
      <c r="X103" s="7">
        <f>SUM(P94:P103)</f>
        <v>3471</v>
      </c>
      <c r="Y103" s="11">
        <f>X103/P116</f>
        <v>0.50641960898745253</v>
      </c>
    </row>
    <row r="104" spans="11:25" x14ac:dyDescent="0.15">
      <c r="K104" s="1" t="s">
        <v>120</v>
      </c>
      <c r="L104" s="7">
        <f>地区別5歳毎!M47</f>
        <v>218</v>
      </c>
      <c r="M104" s="10">
        <f>L104/L116</f>
        <v>6.5801388469664962E-2</v>
      </c>
      <c r="N104" s="7">
        <f>地区別5歳毎!M48</f>
        <v>187</v>
      </c>
      <c r="O104" s="8">
        <f>N104/N116</f>
        <v>5.2809940694719004E-2</v>
      </c>
      <c r="P104" s="7">
        <f t="shared" si="3"/>
        <v>405</v>
      </c>
      <c r="Q104" s="11">
        <f>P104/P116</f>
        <v>5.9089582725415812E-2</v>
      </c>
      <c r="S104" s="1" t="s">
        <v>145</v>
      </c>
      <c r="T104" s="7">
        <f>SUM(L94:L104)</f>
        <v>1799</v>
      </c>
      <c r="U104" s="10">
        <f>T104/L116</f>
        <v>0.54301237549049197</v>
      </c>
      <c r="V104" s="7">
        <f>SUM(N94:N104)</f>
        <v>2077</v>
      </c>
      <c r="W104" s="8">
        <f>V104/N116</f>
        <v>0.58655746964134425</v>
      </c>
      <c r="X104" s="7">
        <f>SUM(P94:P104)</f>
        <v>3876</v>
      </c>
      <c r="Y104" s="11">
        <f>X104/P116</f>
        <v>0.5655091917128684</v>
      </c>
    </row>
    <row r="105" spans="11:25" x14ac:dyDescent="0.15">
      <c r="K105" s="1" t="s">
        <v>121</v>
      </c>
      <c r="L105" s="7">
        <f>地区別5歳毎!L47</f>
        <v>194</v>
      </c>
      <c r="M105" s="10">
        <f>L105/L116</f>
        <v>5.8557198913371564E-2</v>
      </c>
      <c r="N105" s="7">
        <f>地区別5歳毎!L48</f>
        <v>198</v>
      </c>
      <c r="O105" s="8">
        <f>N105/N116</f>
        <v>5.591640779440836E-2</v>
      </c>
      <c r="P105" s="7">
        <f t="shared" si="3"/>
        <v>392</v>
      </c>
      <c r="Q105" s="11">
        <f>P105/P116</f>
        <v>5.71928800700321E-2</v>
      </c>
      <c r="S105" s="1" t="s">
        <v>146</v>
      </c>
      <c r="T105" s="7">
        <f>SUM(L94:L105)</f>
        <v>1993</v>
      </c>
      <c r="U105" s="10">
        <f>T105/L116</f>
        <v>0.60156957440386361</v>
      </c>
      <c r="V105" s="7">
        <f>SUM(N94:N105)</f>
        <v>2275</v>
      </c>
      <c r="W105" s="8">
        <f>V105/N116</f>
        <v>0.64247387743575257</v>
      </c>
      <c r="X105" s="7">
        <f>SUM(P94:P105)</f>
        <v>4268</v>
      </c>
      <c r="Y105" s="11">
        <f>X105/P116</f>
        <v>0.62270207178290049</v>
      </c>
    </row>
    <row r="106" spans="11:25" x14ac:dyDescent="0.15">
      <c r="K106" s="1" t="s">
        <v>122</v>
      </c>
      <c r="L106" s="7">
        <f>地区別5歳毎!K47</f>
        <v>195</v>
      </c>
      <c r="M106" s="10">
        <f>L106/L116</f>
        <v>5.8859040144883794E-2</v>
      </c>
      <c r="N106" s="7">
        <f>地区別5歳毎!K48</f>
        <v>180</v>
      </c>
      <c r="O106" s="8">
        <f>N106/N116</f>
        <v>5.0833097994916691E-2</v>
      </c>
      <c r="P106" s="7">
        <f t="shared" si="3"/>
        <v>375</v>
      </c>
      <c r="Q106" s="11">
        <f>P106/P116</f>
        <v>5.4712576597607233E-2</v>
      </c>
      <c r="S106" s="1" t="s">
        <v>103</v>
      </c>
      <c r="T106" s="7">
        <f>SUM(L106:L114)</f>
        <v>1320</v>
      </c>
      <c r="U106" s="10">
        <f>T106/L116</f>
        <v>0.39843042559613645</v>
      </c>
      <c r="V106" s="7">
        <f>SUM(N106:N114)</f>
        <v>1266</v>
      </c>
      <c r="W106" s="8">
        <f>V106/N116</f>
        <v>0.35752612256424737</v>
      </c>
      <c r="X106" s="7">
        <f>SUM(P106:P114)</f>
        <v>2586</v>
      </c>
      <c r="Y106" s="11">
        <f>X106/P116</f>
        <v>0.37729792821709951</v>
      </c>
    </row>
    <row r="107" spans="11:25" x14ac:dyDescent="0.15">
      <c r="K107" s="1" t="s">
        <v>123</v>
      </c>
      <c r="L107" s="7">
        <f>地区別5歳毎!J47</f>
        <v>171</v>
      </c>
      <c r="M107" s="10">
        <f>L107/L116</f>
        <v>5.1614850588590402E-2</v>
      </c>
      <c r="N107" s="7">
        <f>地区別5歳毎!J48</f>
        <v>165</v>
      </c>
      <c r="O107" s="8">
        <f>N107/N116</f>
        <v>4.65970064953403E-2</v>
      </c>
      <c r="P107" s="7">
        <f t="shared" si="3"/>
        <v>336</v>
      </c>
      <c r="Q107" s="11">
        <f>P107/P116</f>
        <v>4.9022468631456081E-2</v>
      </c>
      <c r="S107" s="1" t="s">
        <v>104</v>
      </c>
      <c r="T107" s="7">
        <f>SUM(L107:L114)</f>
        <v>1125</v>
      </c>
      <c r="U107" s="10">
        <f>T107/L116</f>
        <v>0.33957138545125265</v>
      </c>
      <c r="V107" s="7">
        <f>SUM(N107:N114)</f>
        <v>1086</v>
      </c>
      <c r="W107" s="8">
        <f>V107/N116</f>
        <v>0.30669302456933067</v>
      </c>
      <c r="X107" s="7">
        <f>SUM(P107:P114)</f>
        <v>2211</v>
      </c>
      <c r="Y107" s="11">
        <f>X107/P116</f>
        <v>0.32258535161949226</v>
      </c>
    </row>
    <row r="108" spans="11:25" x14ac:dyDescent="0.15">
      <c r="K108" s="1" t="s">
        <v>124</v>
      </c>
      <c r="L108" s="7">
        <f>地区別5歳毎!I47</f>
        <v>157</v>
      </c>
      <c r="M108" s="10">
        <f>L108/L116</f>
        <v>4.7389073347419257E-2</v>
      </c>
      <c r="N108" s="7">
        <f>地区別5歳毎!I48</f>
        <v>141</v>
      </c>
      <c r="O108" s="8">
        <f>N108/N116</f>
        <v>3.9819260096018071E-2</v>
      </c>
      <c r="P108" s="7">
        <f t="shared" si="3"/>
        <v>298</v>
      </c>
      <c r="Q108" s="11">
        <f>P108/P116</f>
        <v>4.3478260869565216E-2</v>
      </c>
      <c r="S108" s="1" t="s">
        <v>105</v>
      </c>
      <c r="T108" s="7">
        <f>SUM(L108:L114)</f>
        <v>954</v>
      </c>
      <c r="U108" s="10">
        <f>T108/L116</f>
        <v>0.28795653486266226</v>
      </c>
      <c r="V108" s="7">
        <f>SUM(N108:N114)</f>
        <v>921</v>
      </c>
      <c r="W108" s="8">
        <f>V108/N116</f>
        <v>0.26009601807399041</v>
      </c>
      <c r="X108" s="7">
        <f>SUM(P108:P114)</f>
        <v>1875</v>
      </c>
      <c r="Y108" s="11">
        <f>X108/P116</f>
        <v>0.27356288298803616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3.2598853003320251E-2</v>
      </c>
      <c r="N109" s="7">
        <f>地区別5歳毎!H48</f>
        <v>122</v>
      </c>
      <c r="O109" s="8">
        <f>N109/N116</f>
        <v>3.4453544196554643E-2</v>
      </c>
      <c r="P109" s="7">
        <f t="shared" si="3"/>
        <v>230</v>
      </c>
      <c r="Q109" s="11">
        <f>P109/P116</f>
        <v>3.3557046979865772E-2</v>
      </c>
      <c r="S109" s="1" t="s">
        <v>106</v>
      </c>
      <c r="T109" s="7">
        <f>SUM(L109:L114)</f>
        <v>797</v>
      </c>
      <c r="U109" s="10">
        <f>T109/L116</f>
        <v>0.24056746151524297</v>
      </c>
      <c r="V109" s="7">
        <f>SUM(N109:N114)</f>
        <v>780</v>
      </c>
      <c r="W109" s="8">
        <f>V109/N116</f>
        <v>0.22027675797797233</v>
      </c>
      <c r="X109" s="7">
        <f>SUM(P109:P114)</f>
        <v>1577</v>
      </c>
      <c r="Y109" s="11">
        <f>X109/P116</f>
        <v>0.23008462211847097</v>
      </c>
    </row>
    <row r="110" spans="11:25" x14ac:dyDescent="0.15">
      <c r="K110" s="1" t="s">
        <v>126</v>
      </c>
      <c r="L110" s="7">
        <f>地区別5歳毎!G47</f>
        <v>114</v>
      </c>
      <c r="M110" s="10">
        <f>L110/L116</f>
        <v>3.4409900392393604E-2</v>
      </c>
      <c r="N110" s="7">
        <f>地区別5歳毎!G48</f>
        <v>120</v>
      </c>
      <c r="O110" s="8">
        <f>N110/N116</f>
        <v>3.3888731996611125E-2</v>
      </c>
      <c r="P110" s="7">
        <f t="shared" si="3"/>
        <v>234</v>
      </c>
      <c r="Q110" s="11">
        <f>P110/P116</f>
        <v>3.4140647796906919E-2</v>
      </c>
      <c r="S110" s="1" t="s">
        <v>107</v>
      </c>
      <c r="T110" s="7">
        <f>SUM(L110:L114)</f>
        <v>689</v>
      </c>
      <c r="U110" s="10">
        <f>T110/L116</f>
        <v>0.20796860851192273</v>
      </c>
      <c r="V110" s="7">
        <f>SUM(N110:N114)</f>
        <v>658</v>
      </c>
      <c r="W110" s="8">
        <f>V110/N116</f>
        <v>0.18582321378141767</v>
      </c>
      <c r="X110" s="7">
        <f>SUM(P110:P114)</f>
        <v>1347</v>
      </c>
      <c r="Y110" s="11">
        <f>X110/P116</f>
        <v>0.19652757513860519</v>
      </c>
    </row>
    <row r="111" spans="11:25" x14ac:dyDescent="0.15">
      <c r="K111" s="1" t="s">
        <v>127</v>
      </c>
      <c r="L111" s="7">
        <f>地区別5歳毎!F47</f>
        <v>138</v>
      </c>
      <c r="M111" s="10">
        <f>L111/L116</f>
        <v>4.1654089948686988E-2</v>
      </c>
      <c r="N111" s="7">
        <f>地区別5歳毎!F48</f>
        <v>133</v>
      </c>
      <c r="O111" s="8">
        <f>N111/N116</f>
        <v>3.7560011296243999E-2</v>
      </c>
      <c r="P111" s="7">
        <f t="shared" si="3"/>
        <v>271</v>
      </c>
      <c r="Q111" s="11">
        <f>P111/P116</f>
        <v>3.9538955354537497E-2</v>
      </c>
      <c r="S111" s="1" t="s">
        <v>108</v>
      </c>
      <c r="T111" s="7">
        <f>SUM(L111:L114)</f>
        <v>575</v>
      </c>
      <c r="U111" s="10">
        <f>T111/L116</f>
        <v>0.17355870811952911</v>
      </c>
      <c r="V111" s="7">
        <f>SUM(N111:N114)</f>
        <v>538</v>
      </c>
      <c r="W111" s="8">
        <f>V111/N116</f>
        <v>0.15193448178480656</v>
      </c>
      <c r="X111" s="7">
        <f>SUM(P111:P114)</f>
        <v>1113</v>
      </c>
      <c r="Y111" s="11">
        <f>X111/P116</f>
        <v>0.16238692734169827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4.4370661032297011E-2</v>
      </c>
      <c r="N112" s="7">
        <f>地区別5歳毎!E48</f>
        <v>144</v>
      </c>
      <c r="O112" s="8">
        <f>N112/N116</f>
        <v>4.0666478395933355E-2</v>
      </c>
      <c r="P112" s="7">
        <f t="shared" si="3"/>
        <v>291</v>
      </c>
      <c r="Q112" s="11">
        <f>P112/P116</f>
        <v>4.2456959439743217E-2</v>
      </c>
      <c r="S112" s="1" t="s">
        <v>109</v>
      </c>
      <c r="T112" s="7">
        <f>SUM(L112:L114)</f>
        <v>437</v>
      </c>
      <c r="U112" s="10">
        <f>T112/L116</f>
        <v>0.13190461817084215</v>
      </c>
      <c r="V112" s="7">
        <f>SUM(N112:N114)</f>
        <v>405</v>
      </c>
      <c r="W112" s="8">
        <f>V112/N116</f>
        <v>0.11437447048856256</v>
      </c>
      <c r="X112" s="7">
        <f>SUM(P112:P114)</f>
        <v>842</v>
      </c>
      <c r="Y112" s="11">
        <f>X112/P116</f>
        <v>0.12284797198716078</v>
      </c>
    </row>
    <row r="113" spans="2:25" x14ac:dyDescent="0.15">
      <c r="K113" s="1" t="s">
        <v>129</v>
      </c>
      <c r="L113" s="7">
        <f>地区別5歳毎!D47</f>
        <v>178</v>
      </c>
      <c r="M113" s="10">
        <f>L113/L116</f>
        <v>5.3727739209175972E-2</v>
      </c>
      <c r="N113" s="7">
        <f>地区別5歳毎!D48</f>
        <v>132</v>
      </c>
      <c r="O113" s="8">
        <f>N113/N116</f>
        <v>3.727760519627224E-2</v>
      </c>
      <c r="P113" s="7">
        <f t="shared" si="3"/>
        <v>310</v>
      </c>
      <c r="Q113" s="11">
        <f>P113/P116</f>
        <v>4.5229063320688649E-2</v>
      </c>
      <c r="S113" s="1" t="s">
        <v>3</v>
      </c>
      <c r="T113" s="7">
        <f>SUM(L113:L114)</f>
        <v>290</v>
      </c>
      <c r="U113" s="10">
        <f>T113/L116</f>
        <v>8.7533957138545129E-2</v>
      </c>
      <c r="V113" s="7">
        <f>SUM(N113:N114)</f>
        <v>261</v>
      </c>
      <c r="W113" s="8">
        <f>V113/N116</f>
        <v>7.3707992092629196E-2</v>
      </c>
      <c r="X113" s="7">
        <f>SUM(P113:P114)</f>
        <v>551</v>
      </c>
      <c r="Y113" s="11">
        <f>X113/P116</f>
        <v>8.0391012547417567E-2</v>
      </c>
    </row>
    <row r="114" spans="2:25" x14ac:dyDescent="0.15">
      <c r="K114" s="1" t="s">
        <v>130</v>
      </c>
      <c r="L114" s="7">
        <f>地区別5歳毎!C47</f>
        <v>112</v>
      </c>
      <c r="M114" s="10">
        <f>L114/L116</f>
        <v>3.3806217929369151E-2</v>
      </c>
      <c r="N114" s="7">
        <f>地区別5歳毎!C48</f>
        <v>129</v>
      </c>
      <c r="O114" s="8">
        <f>N114/N116</f>
        <v>3.6430386896356963E-2</v>
      </c>
      <c r="P114" s="7">
        <f t="shared" si="3"/>
        <v>241</v>
      </c>
      <c r="Q114" s="11">
        <f>P114/P116</f>
        <v>3.5161949226728918E-2</v>
      </c>
      <c r="S114" s="1" t="s">
        <v>110</v>
      </c>
      <c r="T114" s="7">
        <f>SUM(L114:L114)</f>
        <v>112</v>
      </c>
      <c r="U114" s="10">
        <f>T114/L116</f>
        <v>3.3806217929369151E-2</v>
      </c>
      <c r="V114" s="7">
        <f>SUM(N114:N114)</f>
        <v>129</v>
      </c>
      <c r="W114" s="8">
        <f>V114/N116</f>
        <v>3.6430386896356963E-2</v>
      </c>
      <c r="X114" s="7">
        <f>SUM(P114:P114)</f>
        <v>241</v>
      </c>
      <c r="Y114" s="11">
        <f>X114/P116</f>
        <v>3.5161949226728918E-2</v>
      </c>
    </row>
    <row r="115" spans="2:25" x14ac:dyDescent="0.15">
      <c r="K115" s="1"/>
    </row>
    <row r="116" spans="2:25" x14ac:dyDescent="0.15">
      <c r="K116" s="1"/>
      <c r="L116" s="7">
        <f>SUM(L94:L114)</f>
        <v>3313</v>
      </c>
      <c r="M116" s="6"/>
      <c r="N116" s="7">
        <f>SUM(N94:N114)</f>
        <v>3541</v>
      </c>
      <c r="O116" s="2"/>
      <c r="P116" s="7">
        <f>SUM(P94:P114)</f>
        <v>6854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2.51414204902577E-3</v>
      </c>
      <c r="P124" s="7">
        <f t="shared" ref="P124:P144" si="4">L124+N124</f>
        <v>12</v>
      </c>
      <c r="Q124" s="11">
        <f>P124/P146</f>
        <v>1.3006720138738349E-3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2.51414204902577E-3</v>
      </c>
      <c r="X124" s="7">
        <f>SUM(P124:P124)</f>
        <v>12</v>
      </c>
      <c r="Y124" s="11">
        <f>X124/P146</f>
        <v>1.3006720138738349E-3</v>
      </c>
    </row>
    <row r="125" spans="2:25" x14ac:dyDescent="0.15">
      <c r="K125" s="1" t="s">
        <v>111</v>
      </c>
      <c r="L125" s="7">
        <f>地区別5歳毎!V62</f>
        <v>12</v>
      </c>
      <c r="M125" s="10">
        <f>L125/L146</f>
        <v>2.6948124859645182E-3</v>
      </c>
      <c r="N125" s="7">
        <f>地区別5歳毎!V63</f>
        <v>79</v>
      </c>
      <c r="O125" s="8">
        <f>N125/N146</f>
        <v>1.6551435156086317E-2</v>
      </c>
      <c r="P125" s="7">
        <f t="shared" si="4"/>
        <v>91</v>
      </c>
      <c r="Q125" s="11">
        <f>P125/P146</f>
        <v>9.8634294385432468E-3</v>
      </c>
      <c r="S125" s="1" t="s">
        <v>136</v>
      </c>
      <c r="T125" s="7">
        <f>SUM(L124:L125)</f>
        <v>12</v>
      </c>
      <c r="U125" s="10">
        <f>T125/L146</f>
        <v>2.6948124859645182E-3</v>
      </c>
      <c r="V125" s="7">
        <f>SUM(N124:N125)</f>
        <v>91</v>
      </c>
      <c r="W125" s="8">
        <f>V125/N146</f>
        <v>1.9065577205112087E-2</v>
      </c>
      <c r="X125" s="7">
        <f>SUM(P124:P125)</f>
        <v>103</v>
      </c>
      <c r="Y125" s="11">
        <f>X125/P146</f>
        <v>1.1164101452417082E-2</v>
      </c>
    </row>
    <row r="126" spans="2:25" x14ac:dyDescent="0.15">
      <c r="K126" s="1" t="s">
        <v>112</v>
      </c>
      <c r="L126" s="7">
        <f>地区別5歳毎!U62</f>
        <v>73</v>
      </c>
      <c r="M126" s="10">
        <f>L126/L146</f>
        <v>1.6393442622950821E-2</v>
      </c>
      <c r="N126" s="7">
        <f>地区別5歳毎!U63</f>
        <v>154</v>
      </c>
      <c r="O126" s="8">
        <f>N126/N146</f>
        <v>3.2264822962497379E-2</v>
      </c>
      <c r="P126" s="7">
        <f t="shared" si="4"/>
        <v>227</v>
      </c>
      <c r="Q126" s="11">
        <f>P126/P146</f>
        <v>2.4604378929113376E-2</v>
      </c>
      <c r="S126" s="1" t="s">
        <v>137</v>
      </c>
      <c r="T126" s="7">
        <f>SUM(L124:L126)</f>
        <v>85</v>
      </c>
      <c r="U126" s="10">
        <f>T126/L146</f>
        <v>1.9088255108915337E-2</v>
      </c>
      <c r="V126" s="7">
        <f>SUM(N124:N126)</f>
        <v>245</v>
      </c>
      <c r="W126" s="8">
        <f>V126/N146</f>
        <v>5.1330400167609473E-2</v>
      </c>
      <c r="X126" s="7">
        <f>SUM(P124:P126)</f>
        <v>330</v>
      </c>
      <c r="Y126" s="11">
        <f>X126/P146</f>
        <v>3.5768480381530458E-2</v>
      </c>
    </row>
    <row r="127" spans="2:25" x14ac:dyDescent="0.15">
      <c r="K127" s="1" t="s">
        <v>113</v>
      </c>
      <c r="L127" s="7">
        <f>地区別5歳毎!T62</f>
        <v>128</v>
      </c>
      <c r="M127" s="10">
        <f>L127/L146</f>
        <v>2.8744666516954863E-2</v>
      </c>
      <c r="N127" s="7">
        <f>地区別5歳毎!T63</f>
        <v>256</v>
      </c>
      <c r="O127" s="8">
        <f>N127/N146</f>
        <v>5.3635030379216422E-2</v>
      </c>
      <c r="P127" s="7">
        <f t="shared" si="4"/>
        <v>384</v>
      </c>
      <c r="Q127" s="11">
        <f>P127/P146</f>
        <v>4.1621504443962717E-2</v>
      </c>
      <c r="S127" s="1" t="s">
        <v>138</v>
      </c>
      <c r="T127" s="7">
        <f>SUM(L124:L127)</f>
        <v>213</v>
      </c>
      <c r="U127" s="10">
        <f>T127/L146</f>
        <v>4.7832921625870196E-2</v>
      </c>
      <c r="V127" s="7">
        <f>SUM(N124:N127)</f>
        <v>501</v>
      </c>
      <c r="W127" s="8">
        <f>V127/N146</f>
        <v>0.1049654305468259</v>
      </c>
      <c r="X127" s="7">
        <f>SUM(P124:P127)</f>
        <v>714</v>
      </c>
      <c r="Y127" s="11">
        <f>X127/P146</f>
        <v>7.7389984825493169E-2</v>
      </c>
    </row>
    <row r="128" spans="2:25" x14ac:dyDescent="0.15">
      <c r="K128" s="1" t="s">
        <v>114</v>
      </c>
      <c r="L128" s="7">
        <f>地区別5歳毎!S62</f>
        <v>228</v>
      </c>
      <c r="M128" s="10">
        <f>L128/L146</f>
        <v>5.1201437233325847E-2</v>
      </c>
      <c r="N128" s="7">
        <f>地区別5歳毎!S63</f>
        <v>292</v>
      </c>
      <c r="O128" s="8">
        <f>N128/N146</f>
        <v>6.1177456526293736E-2</v>
      </c>
      <c r="P128" s="7">
        <f t="shared" si="4"/>
        <v>520</v>
      </c>
      <c r="Q128" s="11">
        <f>P128/P146</f>
        <v>5.636245393453284E-2</v>
      </c>
      <c r="S128" s="1" t="s">
        <v>139</v>
      </c>
      <c r="T128" s="7">
        <f>SUM(L124:L128)</f>
        <v>441</v>
      </c>
      <c r="U128" s="10">
        <f>T128/L146</f>
        <v>9.9034358859196051E-2</v>
      </c>
      <c r="V128" s="7">
        <f>SUM(N124:N128)</f>
        <v>793</v>
      </c>
      <c r="W128" s="8">
        <f>V128/N146</f>
        <v>0.16614288707311964</v>
      </c>
      <c r="X128" s="7">
        <f>SUM(P124:P128)</f>
        <v>1234</v>
      </c>
      <c r="Y128" s="11">
        <f>X128/P146</f>
        <v>0.13375243876002602</v>
      </c>
    </row>
    <row r="129" spans="11:25" x14ac:dyDescent="0.15">
      <c r="K129" s="1" t="s">
        <v>115</v>
      </c>
      <c r="L129" s="7">
        <f>地区別5歳毎!R62</f>
        <v>309</v>
      </c>
      <c r="M129" s="10">
        <f>L129/L146</f>
        <v>6.9391421513586349E-2</v>
      </c>
      <c r="N129" s="7">
        <f>地区別5歳毎!R63</f>
        <v>349</v>
      </c>
      <c r="O129" s="8">
        <f>N129/N146</f>
        <v>7.3119631259166137E-2</v>
      </c>
      <c r="P129" s="7">
        <f t="shared" si="4"/>
        <v>658</v>
      </c>
      <c r="Q129" s="11">
        <f>P129/P146</f>
        <v>7.1320182094081946E-2</v>
      </c>
      <c r="S129" s="1" t="s">
        <v>140</v>
      </c>
      <c r="T129" s="7">
        <f>SUM(L124:L129)</f>
        <v>750</v>
      </c>
      <c r="U129" s="10">
        <f>T129/L146</f>
        <v>0.16842578037278239</v>
      </c>
      <c r="V129" s="7">
        <f>SUM(N124:N129)</f>
        <v>1142</v>
      </c>
      <c r="W129" s="8">
        <f>V129/N146</f>
        <v>0.23926251833228576</v>
      </c>
      <c r="X129" s="7">
        <f>SUM(P124:P129)</f>
        <v>1892</v>
      </c>
      <c r="Y129" s="11">
        <f>X129/P146</f>
        <v>0.20507262085410796</v>
      </c>
    </row>
    <row r="130" spans="11:25" x14ac:dyDescent="0.15">
      <c r="K130" s="1" t="s">
        <v>116</v>
      </c>
      <c r="L130" s="7">
        <f>地区別5歳毎!Q62</f>
        <v>438</v>
      </c>
      <c r="M130" s="10">
        <f>L130/L146</f>
        <v>9.8360655737704916E-2</v>
      </c>
      <c r="N130" s="7">
        <f>地区別5歳毎!Q63</f>
        <v>430</v>
      </c>
      <c r="O130" s="8">
        <f>N130/N146</f>
        <v>9.0090090090090086E-2</v>
      </c>
      <c r="P130" s="7">
        <f t="shared" si="4"/>
        <v>868</v>
      </c>
      <c r="Q130" s="11">
        <f>P130/P146</f>
        <v>9.4081942336874058E-2</v>
      </c>
      <c r="S130" s="1" t="s">
        <v>141</v>
      </c>
      <c r="T130" s="7">
        <f>SUM(L124:L130)</f>
        <v>1188</v>
      </c>
      <c r="U130" s="10">
        <f>T130/L146</f>
        <v>0.2667864361104873</v>
      </c>
      <c r="V130" s="7">
        <f>SUM(N124:N130)</f>
        <v>1572</v>
      </c>
      <c r="W130" s="8">
        <f>V130/N146</f>
        <v>0.32935260842237585</v>
      </c>
      <c r="X130" s="7">
        <f>SUM(P124:P130)</f>
        <v>2760</v>
      </c>
      <c r="Y130" s="11">
        <f>X130/P146</f>
        <v>0.29915456319098199</v>
      </c>
    </row>
    <row r="131" spans="11:25" x14ac:dyDescent="0.15">
      <c r="K131" s="1" t="s">
        <v>117</v>
      </c>
      <c r="L131" s="7">
        <f>地区別5歳毎!P62</f>
        <v>401</v>
      </c>
      <c r="M131" s="10">
        <f>L131/L146</f>
        <v>9.0051650572647648E-2</v>
      </c>
      <c r="N131" s="7">
        <f>地区別5歳毎!P63</f>
        <v>407</v>
      </c>
      <c r="O131" s="8">
        <f>N131/N146</f>
        <v>8.5271317829457363E-2</v>
      </c>
      <c r="P131" s="7">
        <f t="shared" si="4"/>
        <v>808</v>
      </c>
      <c r="Q131" s="11">
        <f>P131/P146</f>
        <v>8.7578582267504881E-2</v>
      </c>
      <c r="S131" s="1" t="s">
        <v>142</v>
      </c>
      <c r="T131" s="7">
        <f>SUM(L124:L131)</f>
        <v>1589</v>
      </c>
      <c r="U131" s="10">
        <f>T131/L146</f>
        <v>0.35683808668313499</v>
      </c>
      <c r="V131" s="7">
        <f>SUM(N124:N131)</f>
        <v>1979</v>
      </c>
      <c r="W131" s="8">
        <f>V131/N146</f>
        <v>0.41462392625183325</v>
      </c>
      <c r="X131" s="7">
        <f>SUM(P124:P131)</f>
        <v>3568</v>
      </c>
      <c r="Y131" s="11">
        <f>X131/P146</f>
        <v>0.38673314545848686</v>
      </c>
    </row>
    <row r="132" spans="11:25" x14ac:dyDescent="0.15">
      <c r="K132" s="1" t="s">
        <v>118</v>
      </c>
      <c r="L132" s="7">
        <f>地区別5歳毎!O62</f>
        <v>348</v>
      </c>
      <c r="M132" s="10">
        <f>L132/L146</f>
        <v>7.8149562092971026E-2</v>
      </c>
      <c r="N132" s="7">
        <f>地区別5歳毎!O63</f>
        <v>382</v>
      </c>
      <c r="O132" s="8">
        <f>N132/N146</f>
        <v>8.0033521893987006E-2</v>
      </c>
      <c r="P132" s="7">
        <f t="shared" si="4"/>
        <v>730</v>
      </c>
      <c r="Q132" s="11">
        <f>P132/P146</f>
        <v>7.9124214177324945E-2</v>
      </c>
      <c r="S132" s="1" t="s">
        <v>143</v>
      </c>
      <c r="T132" s="7">
        <f>SUM(L124:L132)</f>
        <v>1937</v>
      </c>
      <c r="U132" s="10">
        <f>T132/L146</f>
        <v>0.43498764877610602</v>
      </c>
      <c r="V132" s="7">
        <f>SUM(N124:N132)</f>
        <v>2361</v>
      </c>
      <c r="W132" s="8">
        <f>V132/N146</f>
        <v>0.49465744814582024</v>
      </c>
      <c r="X132" s="7">
        <f>SUM(P124:P132)</f>
        <v>4298</v>
      </c>
      <c r="Y132" s="11">
        <f>X132/P146</f>
        <v>0.46585735963581182</v>
      </c>
    </row>
    <row r="133" spans="11:25" x14ac:dyDescent="0.15">
      <c r="K133" s="1" t="s">
        <v>119</v>
      </c>
      <c r="L133" s="7">
        <f>地区別5歳毎!N62</f>
        <v>293</v>
      </c>
      <c r="M133" s="10">
        <f>L133/L146</f>
        <v>6.5798338198966994E-2</v>
      </c>
      <c r="N133" s="7">
        <f>地区別5歳毎!N63</f>
        <v>280</v>
      </c>
      <c r="O133" s="8">
        <f>N133/N146</f>
        <v>5.8663314477267962E-2</v>
      </c>
      <c r="P133" s="7">
        <f t="shared" si="4"/>
        <v>573</v>
      </c>
      <c r="Q133" s="11">
        <f>P133/P146</f>
        <v>6.2107088662475614E-2</v>
      </c>
      <c r="S133" s="1" t="s">
        <v>144</v>
      </c>
      <c r="T133" s="7">
        <f>SUM(L124:L133)</f>
        <v>2230</v>
      </c>
      <c r="U133" s="10">
        <f>T133/L146</f>
        <v>0.50078598697507304</v>
      </c>
      <c r="V133" s="7">
        <f>SUM(N124:N133)</f>
        <v>2641</v>
      </c>
      <c r="W133" s="8">
        <f>V133/N146</f>
        <v>0.55332076262308816</v>
      </c>
      <c r="X133" s="7">
        <f>SUM(P124:P133)</f>
        <v>4871</v>
      </c>
      <c r="Y133" s="11">
        <f>X133/P146</f>
        <v>0.52796444829828748</v>
      </c>
    </row>
    <row r="134" spans="11:25" x14ac:dyDescent="0.15">
      <c r="K134" s="1" t="s">
        <v>120</v>
      </c>
      <c r="L134" s="7">
        <f>地区別5歳毎!M62</f>
        <v>284</v>
      </c>
      <c r="M134" s="10">
        <f>L134/L146</f>
        <v>6.3777228834493604E-2</v>
      </c>
      <c r="N134" s="7">
        <f>地区別5歳毎!M63</f>
        <v>294</v>
      </c>
      <c r="O134" s="8">
        <f>N134/N146</f>
        <v>6.1596480201131364E-2</v>
      </c>
      <c r="P134" s="7">
        <f t="shared" si="4"/>
        <v>578</v>
      </c>
      <c r="Q134" s="11">
        <f>P134/P146</f>
        <v>6.2649035334923039E-2</v>
      </c>
      <c r="S134" s="1" t="s">
        <v>145</v>
      </c>
      <c r="T134" s="7">
        <f>SUM(L124:L134)</f>
        <v>2514</v>
      </c>
      <c r="U134" s="10">
        <f>T134/L146</f>
        <v>0.56456321580956659</v>
      </c>
      <c r="V134" s="7">
        <f>SUM(N124:N134)</f>
        <v>2935</v>
      </c>
      <c r="W134" s="8">
        <f>V134/N146</f>
        <v>0.61491724282421956</v>
      </c>
      <c r="X134" s="7">
        <f>SUM(P124:P134)</f>
        <v>5449</v>
      </c>
      <c r="Y134" s="11">
        <f>X134/P146</f>
        <v>0.59061348363321053</v>
      </c>
    </row>
    <row r="135" spans="11:25" x14ac:dyDescent="0.15">
      <c r="K135" s="1" t="s">
        <v>121</v>
      </c>
      <c r="L135" s="7">
        <f>地区別5歳毎!L62</f>
        <v>305</v>
      </c>
      <c r="M135" s="10">
        <f>L135/L146</f>
        <v>6.8493150684931503E-2</v>
      </c>
      <c r="N135" s="7">
        <f>地区別5歳毎!L63</f>
        <v>297</v>
      </c>
      <c r="O135" s="8">
        <f>N135/N146</f>
        <v>6.2225015713387809E-2</v>
      </c>
      <c r="P135" s="7">
        <f t="shared" si="4"/>
        <v>602</v>
      </c>
      <c r="Q135" s="11">
        <f>P135/P146</f>
        <v>6.525037936267071E-2</v>
      </c>
      <c r="S135" s="1" t="s">
        <v>146</v>
      </c>
      <c r="T135" s="7">
        <f>SUM(L124:L135)</f>
        <v>2819</v>
      </c>
      <c r="U135" s="10">
        <f>T135/L146</f>
        <v>0.63305636649449815</v>
      </c>
      <c r="V135" s="7">
        <f>SUM(N124:N135)</f>
        <v>3232</v>
      </c>
      <c r="W135" s="8">
        <f>V135/N146</f>
        <v>0.67714225853760734</v>
      </c>
      <c r="X135" s="7">
        <f>SUM(P124:P135)</f>
        <v>6051</v>
      </c>
      <c r="Y135" s="11">
        <f>X135/P146</f>
        <v>0.65586386299588117</v>
      </c>
    </row>
    <row r="136" spans="11:25" x14ac:dyDescent="0.15">
      <c r="K136" s="1" t="s">
        <v>122</v>
      </c>
      <c r="L136" s="7">
        <f>地区別5歳毎!K62</f>
        <v>228</v>
      </c>
      <c r="M136" s="10">
        <f>L136/L146</f>
        <v>5.1201437233325847E-2</v>
      </c>
      <c r="N136" s="7">
        <f>地区別5歳毎!K63</f>
        <v>247</v>
      </c>
      <c r="O136" s="8">
        <f>N136/N146</f>
        <v>5.1749423842447101E-2</v>
      </c>
      <c r="P136" s="7">
        <f t="shared" si="4"/>
        <v>475</v>
      </c>
      <c r="Q136" s="11">
        <f>P136/P146</f>
        <v>5.1484933882505961E-2</v>
      </c>
      <c r="S136" s="1" t="s">
        <v>103</v>
      </c>
      <c r="T136" s="7">
        <f>SUM(L136:L144)</f>
        <v>1634</v>
      </c>
      <c r="U136" s="10">
        <f>T136/L146</f>
        <v>0.36694363350550191</v>
      </c>
      <c r="V136" s="7">
        <f>SUM(N136:N144)</f>
        <v>1541</v>
      </c>
      <c r="W136" s="8">
        <f>V136/N146</f>
        <v>0.3228577414623926</v>
      </c>
      <c r="X136" s="7">
        <f>SUM(P136:P144)</f>
        <v>3175</v>
      </c>
      <c r="Y136" s="11">
        <f>X136/P146</f>
        <v>0.34413613700411877</v>
      </c>
    </row>
    <row r="137" spans="11:25" x14ac:dyDescent="0.15">
      <c r="K137" s="1" t="s">
        <v>123</v>
      </c>
      <c r="L137" s="7">
        <f>地区別5歳毎!J62</f>
        <v>195</v>
      </c>
      <c r="M137" s="10">
        <f>L137/L146</f>
        <v>4.3790702896923425E-2</v>
      </c>
      <c r="N137" s="7">
        <f>地区別5歳毎!J63</f>
        <v>198</v>
      </c>
      <c r="O137" s="8">
        <f>N137/N146</f>
        <v>4.1483343808925204E-2</v>
      </c>
      <c r="P137" s="7">
        <f t="shared" si="4"/>
        <v>393</v>
      </c>
      <c r="Q137" s="11">
        <f>P137/P146</f>
        <v>4.259700845436809E-2</v>
      </c>
      <c r="S137" s="1" t="s">
        <v>104</v>
      </c>
      <c r="T137" s="7">
        <f>SUM(L137:L144)</f>
        <v>1406</v>
      </c>
      <c r="U137" s="10">
        <f>T137/L146</f>
        <v>0.31574219627217603</v>
      </c>
      <c r="V137" s="7">
        <f>SUM(N137:N144)</f>
        <v>1294</v>
      </c>
      <c r="W137" s="8">
        <f>V137/N146</f>
        <v>0.27110831761994553</v>
      </c>
      <c r="X137" s="7">
        <f>SUM(P137:P144)</f>
        <v>2700</v>
      </c>
      <c r="Y137" s="11">
        <f>X137/P146</f>
        <v>0.29265120312161286</v>
      </c>
    </row>
    <row r="138" spans="11:25" x14ac:dyDescent="0.15">
      <c r="K138" s="1" t="s">
        <v>124</v>
      </c>
      <c r="L138" s="7">
        <f>地区別5歳毎!I62</f>
        <v>178</v>
      </c>
      <c r="M138" s="10">
        <f>L138/L146</f>
        <v>3.9973051875140352E-2</v>
      </c>
      <c r="N138" s="7">
        <f>地区別5歳毎!I63</f>
        <v>171</v>
      </c>
      <c r="O138" s="8">
        <f>N138/N146</f>
        <v>3.5826524198617225E-2</v>
      </c>
      <c r="P138" s="7">
        <f t="shared" si="4"/>
        <v>349</v>
      </c>
      <c r="Q138" s="11">
        <f>P138/P146</f>
        <v>3.7827877736830696E-2</v>
      </c>
      <c r="S138" s="1" t="s">
        <v>105</v>
      </c>
      <c r="T138" s="7">
        <f>SUM(L138:L144)</f>
        <v>1211</v>
      </c>
      <c r="U138" s="10">
        <f>T138/L146</f>
        <v>0.27195149337525265</v>
      </c>
      <c r="V138" s="7">
        <f>SUM(N138:N144)</f>
        <v>1096</v>
      </c>
      <c r="W138" s="8">
        <f>V138/N146</f>
        <v>0.22962497381102032</v>
      </c>
      <c r="X138" s="7">
        <f>SUM(P138:P144)</f>
        <v>2307</v>
      </c>
      <c r="Y138" s="11">
        <f>X138/P146</f>
        <v>0.25005419466724477</v>
      </c>
    </row>
    <row r="139" spans="11:25" x14ac:dyDescent="0.15">
      <c r="K139" s="1" t="s">
        <v>125</v>
      </c>
      <c r="L139" s="7">
        <f>地区別5歳毎!H62</f>
        <v>157</v>
      </c>
      <c r="M139" s="10">
        <f>L139/L146</f>
        <v>3.5257130024702446E-2</v>
      </c>
      <c r="N139" s="7">
        <f>地区別5歳毎!H63</f>
        <v>142</v>
      </c>
      <c r="O139" s="8">
        <f>N139/N146</f>
        <v>2.9750680913471612E-2</v>
      </c>
      <c r="P139" s="7">
        <f t="shared" si="4"/>
        <v>299</v>
      </c>
      <c r="Q139" s="11">
        <f>P139/P146</f>
        <v>3.2408411012356385E-2</v>
      </c>
      <c r="S139" s="1" t="s">
        <v>106</v>
      </c>
      <c r="T139" s="7">
        <f>SUM(L139:L144)</f>
        <v>1033</v>
      </c>
      <c r="U139" s="10">
        <f>T139/L146</f>
        <v>0.23197844150011229</v>
      </c>
      <c r="V139" s="7">
        <f>SUM(N139:N144)</f>
        <v>925</v>
      </c>
      <c r="W139" s="8">
        <f>V139/N146</f>
        <v>0.19379844961240311</v>
      </c>
      <c r="X139" s="7">
        <f>SUM(P139:P144)</f>
        <v>1958</v>
      </c>
      <c r="Y139" s="11">
        <f>X139/P146</f>
        <v>0.21222631693041405</v>
      </c>
    </row>
    <row r="140" spans="11:25" x14ac:dyDescent="0.15">
      <c r="K140" s="1" t="s">
        <v>126</v>
      </c>
      <c r="L140" s="7">
        <f>地区別5歳毎!G62</f>
        <v>151</v>
      </c>
      <c r="M140" s="10">
        <f>L140/L146</f>
        <v>3.3909723781720191E-2</v>
      </c>
      <c r="N140" s="7">
        <f>地区別5歳毎!G63</f>
        <v>144</v>
      </c>
      <c r="O140" s="8">
        <f>N140/N146</f>
        <v>3.016970458830924E-2</v>
      </c>
      <c r="P140" s="7">
        <f t="shared" si="4"/>
        <v>295</v>
      </c>
      <c r="Q140" s="11">
        <f>P140/P146</f>
        <v>3.1974853674398437E-2</v>
      </c>
      <c r="S140" s="1" t="s">
        <v>107</v>
      </c>
      <c r="T140" s="7">
        <f>SUM(L140:L144)</f>
        <v>876</v>
      </c>
      <c r="U140" s="10">
        <f>T140/L146</f>
        <v>0.19672131147540983</v>
      </c>
      <c r="V140" s="7">
        <f>SUM(N140:N144)</f>
        <v>783</v>
      </c>
      <c r="W140" s="8">
        <f>V140/N146</f>
        <v>0.16404776869893148</v>
      </c>
      <c r="X140" s="7">
        <f>SUM(P140:P144)</f>
        <v>1659</v>
      </c>
      <c r="Y140" s="11">
        <f>X140/P146</f>
        <v>0.17981790591805766</v>
      </c>
    </row>
    <row r="141" spans="11:25" x14ac:dyDescent="0.15">
      <c r="K141" s="1" t="s">
        <v>127</v>
      </c>
      <c r="L141" s="7">
        <f>地区別5歳毎!F62</f>
        <v>207</v>
      </c>
      <c r="M141" s="10">
        <f>L141/L146</f>
        <v>4.6485515382887942E-2</v>
      </c>
      <c r="N141" s="7">
        <f>地区別5歳毎!F63</f>
        <v>162</v>
      </c>
      <c r="O141" s="8">
        <f>N141/N146</f>
        <v>3.3940917661847897E-2</v>
      </c>
      <c r="P141" s="7">
        <f t="shared" si="4"/>
        <v>369</v>
      </c>
      <c r="Q141" s="11">
        <f>P141/P146</f>
        <v>3.999566442662042E-2</v>
      </c>
      <c r="S141" s="1" t="s">
        <v>108</v>
      </c>
      <c r="T141" s="7">
        <f>SUM(L141:L144)</f>
        <v>725</v>
      </c>
      <c r="U141" s="10">
        <f>T141/L146</f>
        <v>0.16281158769368964</v>
      </c>
      <c r="V141" s="7">
        <f>SUM(N141:N144)</f>
        <v>639</v>
      </c>
      <c r="W141" s="8">
        <f>V141/N146</f>
        <v>0.13387806411062225</v>
      </c>
      <c r="X141" s="7">
        <f>SUM(P141:P144)</f>
        <v>1364</v>
      </c>
      <c r="Y141" s="11">
        <f>X141/P146</f>
        <v>0.14784305224365923</v>
      </c>
    </row>
    <row r="142" spans="11:25" x14ac:dyDescent="0.15">
      <c r="K142" s="1" t="s">
        <v>128</v>
      </c>
      <c r="L142" s="7">
        <f>地区別5歳毎!E62</f>
        <v>216</v>
      </c>
      <c r="M142" s="10">
        <f>L142/L146</f>
        <v>4.8506624747361331E-2</v>
      </c>
      <c r="N142" s="7">
        <f>地区別5歳毎!E63</f>
        <v>193</v>
      </c>
      <c r="O142" s="8">
        <f>N142/N146</f>
        <v>4.0435784621831131E-2</v>
      </c>
      <c r="P142" s="7">
        <f t="shared" si="4"/>
        <v>409</v>
      </c>
      <c r="Q142" s="11">
        <f>P142/P146</f>
        <v>4.4331237806199873E-2</v>
      </c>
      <c r="S142" s="1" t="s">
        <v>109</v>
      </c>
      <c r="T142" s="7">
        <f>SUM(L142:L144)</f>
        <v>518</v>
      </c>
      <c r="U142" s="10">
        <f>T142/L146</f>
        <v>0.11632607231080171</v>
      </c>
      <c r="V142" s="7">
        <f>SUM(N142:N144)</f>
        <v>477</v>
      </c>
      <c r="W142" s="8">
        <f>V142/N146</f>
        <v>9.9937146448774355E-2</v>
      </c>
      <c r="X142" s="7">
        <f>SUM(P142:P144)</f>
        <v>995</v>
      </c>
      <c r="Y142" s="11">
        <f>X142/P146</f>
        <v>0.1078473878170388</v>
      </c>
    </row>
    <row r="143" spans="11:25" x14ac:dyDescent="0.15">
      <c r="K143" s="1" t="s">
        <v>129</v>
      </c>
      <c r="L143" s="7">
        <f>地区別5歳毎!D62</f>
        <v>190</v>
      </c>
      <c r="M143" s="10">
        <f>L143/L146</f>
        <v>4.2667864361104875E-2</v>
      </c>
      <c r="N143" s="7">
        <f>地区別5歳毎!D63</f>
        <v>164</v>
      </c>
      <c r="O143" s="8">
        <f>N143/N146</f>
        <v>3.4359941336685525E-2</v>
      </c>
      <c r="P143" s="7">
        <f t="shared" si="4"/>
        <v>354</v>
      </c>
      <c r="Q143" s="11">
        <f>P143/P146</f>
        <v>3.8369824409278129E-2</v>
      </c>
      <c r="S143" s="1" t="s">
        <v>3</v>
      </c>
      <c r="T143" s="7">
        <f>SUM(L143:L144)</f>
        <v>302</v>
      </c>
      <c r="U143" s="10">
        <f>T143/L146</f>
        <v>6.7819447563440383E-2</v>
      </c>
      <c r="V143" s="7">
        <f>SUM(N143:N144)</f>
        <v>284</v>
      </c>
      <c r="W143" s="8">
        <f>V143/N146</f>
        <v>5.9501361826943225E-2</v>
      </c>
      <c r="X143" s="7">
        <f>SUM(P143:P144)</f>
        <v>586</v>
      </c>
      <c r="Y143" s="11">
        <f>X143/P146</f>
        <v>6.3516150010838934E-2</v>
      </c>
    </row>
    <row r="144" spans="11:25" x14ac:dyDescent="0.15">
      <c r="K144" s="1" t="s">
        <v>130</v>
      </c>
      <c r="L144" s="7">
        <f>地区別5歳毎!C62</f>
        <v>112</v>
      </c>
      <c r="M144" s="10">
        <f>L144/L146</f>
        <v>2.5151583202335504E-2</v>
      </c>
      <c r="N144" s="7">
        <f>地区別5歳毎!C63</f>
        <v>120</v>
      </c>
      <c r="O144" s="8">
        <f>N144/N146</f>
        <v>2.51414204902577E-2</v>
      </c>
      <c r="P144" s="7">
        <f t="shared" si="4"/>
        <v>232</v>
      </c>
      <c r="Q144" s="11">
        <f>P144/P146</f>
        <v>2.5146325601560805E-2</v>
      </c>
      <c r="S144" s="1" t="s">
        <v>110</v>
      </c>
      <c r="T144" s="7">
        <f>SUM(L144:L144)</f>
        <v>112</v>
      </c>
      <c r="U144" s="10">
        <f>T144/L146</f>
        <v>2.5151583202335504E-2</v>
      </c>
      <c r="V144" s="7">
        <f>SUM(N144:N144)</f>
        <v>120</v>
      </c>
      <c r="W144" s="8">
        <f>V144/N146</f>
        <v>2.51414204902577E-2</v>
      </c>
      <c r="X144" s="7">
        <f>SUM(P144:P144)</f>
        <v>232</v>
      </c>
      <c r="Y144" s="11">
        <f>X144/P146</f>
        <v>2.5146325601560805E-2</v>
      </c>
    </row>
    <row r="145" spans="2:25" x14ac:dyDescent="0.15">
      <c r="K145" s="1"/>
    </row>
    <row r="146" spans="2:25" x14ac:dyDescent="0.15">
      <c r="K146" s="1"/>
      <c r="L146" s="7">
        <f>SUM(L124:L144)</f>
        <v>4453</v>
      </c>
      <c r="M146" s="6"/>
      <c r="N146" s="7">
        <f>SUM(N124:N144)</f>
        <v>4773</v>
      </c>
      <c r="O146" s="2"/>
      <c r="P146" s="7">
        <f>SUM(P124:P144)</f>
        <v>9226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9.8376783079193305E-4</v>
      </c>
      <c r="N154" s="7">
        <f>地区別5歳毎!W66</f>
        <v>6</v>
      </c>
      <c r="O154" s="8">
        <f>N154/N176</f>
        <v>2.4968789013732834E-3</v>
      </c>
      <c r="P154" s="7">
        <f t="shared" ref="P154:P174" si="5">L154+N154</f>
        <v>8</v>
      </c>
      <c r="Q154" s="11">
        <f>P154/P176</f>
        <v>1.8034265103697023E-3</v>
      </c>
      <c r="S154" s="1" t="s">
        <v>1</v>
      </c>
      <c r="T154" s="7">
        <f>SUM(L154:L154)</f>
        <v>2</v>
      </c>
      <c r="U154" s="10">
        <f>T154/L176</f>
        <v>9.8376783079193305E-4</v>
      </c>
      <c r="V154" s="7">
        <f>SUM(N154:N154)</f>
        <v>6</v>
      </c>
      <c r="W154" s="8">
        <f>V154/N176</f>
        <v>2.4968789013732834E-3</v>
      </c>
      <c r="X154" s="7">
        <f>SUM(P154:P154)</f>
        <v>8</v>
      </c>
      <c r="Y154" s="11">
        <f>X154/P176</f>
        <v>1.8034265103697023E-3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3.4431874077717659E-3</v>
      </c>
      <c r="N155" s="7">
        <f>地区別5歳毎!V66</f>
        <v>52</v>
      </c>
      <c r="O155" s="8">
        <f>N155/N176</f>
        <v>2.1639617145235122E-2</v>
      </c>
      <c r="P155" s="7">
        <f t="shared" si="5"/>
        <v>59</v>
      </c>
      <c r="Q155" s="11">
        <f>P155/P176</f>
        <v>1.3300270513976555E-2</v>
      </c>
      <c r="S155" s="1" t="s">
        <v>136</v>
      </c>
      <c r="T155" s="7">
        <f>SUM(L154:L155)</f>
        <v>9</v>
      </c>
      <c r="U155" s="10">
        <f>T155/L176</f>
        <v>4.426955238563699E-3</v>
      </c>
      <c r="V155" s="7">
        <f>SUM(N154:N155)</f>
        <v>58</v>
      </c>
      <c r="W155" s="8">
        <f>V155/N176</f>
        <v>2.4136496046608405E-2</v>
      </c>
      <c r="X155" s="7">
        <f>SUM(P154:P155)</f>
        <v>67</v>
      </c>
      <c r="Y155" s="11">
        <f>X155/P176</f>
        <v>1.5103697024346259E-2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1.4756517461878997E-2</v>
      </c>
      <c r="N156" s="7">
        <f>地区別5歳毎!U66</f>
        <v>117</v>
      </c>
      <c r="O156" s="8">
        <f>N156/N176</f>
        <v>4.8689138576779027E-2</v>
      </c>
      <c r="P156" s="7">
        <f t="shared" si="5"/>
        <v>147</v>
      </c>
      <c r="Q156" s="11">
        <f>P156/P176</f>
        <v>3.3137962128043284E-2</v>
      </c>
      <c r="S156" s="1" t="s">
        <v>137</v>
      </c>
      <c r="T156" s="7">
        <f>SUM(L154:L156)</f>
        <v>39</v>
      </c>
      <c r="U156" s="10">
        <f>T156/L176</f>
        <v>1.9183472700442697E-2</v>
      </c>
      <c r="V156" s="7">
        <f>SUM(N154:N156)</f>
        <v>175</v>
      </c>
      <c r="W156" s="8">
        <f>V156/N176</f>
        <v>7.2825634623387439E-2</v>
      </c>
      <c r="X156" s="7">
        <f>SUM(P154:P156)</f>
        <v>214</v>
      </c>
      <c r="Y156" s="11">
        <f>X156/P176</f>
        <v>4.8241659152389538E-2</v>
      </c>
    </row>
    <row r="157" spans="2:25" x14ac:dyDescent="0.15">
      <c r="K157" s="1" t="s">
        <v>113</v>
      </c>
      <c r="L157" s="7">
        <f>地区別5歳毎!T65</f>
        <v>66</v>
      </c>
      <c r="M157" s="10">
        <f>L157/L176</f>
        <v>3.2464338416133789E-2</v>
      </c>
      <c r="N157" s="7">
        <f>地区別5歳毎!T66</f>
        <v>141</v>
      </c>
      <c r="O157" s="8">
        <f>N157/N176</f>
        <v>5.8676654182272157E-2</v>
      </c>
      <c r="P157" s="7">
        <f t="shared" si="5"/>
        <v>207</v>
      </c>
      <c r="Q157" s="11">
        <f>P157/P176</f>
        <v>4.6663660955816054E-2</v>
      </c>
      <c r="S157" s="1" t="s">
        <v>138</v>
      </c>
      <c r="T157" s="7">
        <f>SUM(L154:L157)</f>
        <v>105</v>
      </c>
      <c r="U157" s="10">
        <f>T157/L176</f>
        <v>5.1647811116576486E-2</v>
      </c>
      <c r="V157" s="7">
        <f>SUM(N154:N157)</f>
        <v>316</v>
      </c>
      <c r="W157" s="8">
        <f>V157/N176</f>
        <v>0.13150228880565959</v>
      </c>
      <c r="X157" s="7">
        <f>SUM(P154:P157)</f>
        <v>421</v>
      </c>
      <c r="Y157" s="11">
        <f>X157/P176</f>
        <v>9.4905320108205585E-2</v>
      </c>
    </row>
    <row r="158" spans="2:25" x14ac:dyDescent="0.15">
      <c r="K158" s="1" t="s">
        <v>114</v>
      </c>
      <c r="L158" s="7">
        <f>地区別5歳毎!S65</f>
        <v>89</v>
      </c>
      <c r="M158" s="10">
        <f>L158/L176</f>
        <v>4.3777668470241025E-2</v>
      </c>
      <c r="N158" s="7">
        <f>地区別5歳毎!S66</f>
        <v>141</v>
      </c>
      <c r="O158" s="8">
        <f>N158/N176</f>
        <v>5.8676654182272157E-2</v>
      </c>
      <c r="P158" s="7">
        <f t="shared" si="5"/>
        <v>230</v>
      </c>
      <c r="Q158" s="11">
        <f>P158/P176</f>
        <v>5.1848512173128948E-2</v>
      </c>
      <c r="S158" s="1" t="s">
        <v>139</v>
      </c>
      <c r="T158" s="7">
        <f>SUM(L154:L158)</f>
        <v>194</v>
      </c>
      <c r="U158" s="10">
        <f>T158/L176</f>
        <v>9.5425479586817505E-2</v>
      </c>
      <c r="V158" s="7">
        <f>SUM(N154:N158)</f>
        <v>457</v>
      </c>
      <c r="W158" s="8">
        <f>V158/N176</f>
        <v>0.19017894298793175</v>
      </c>
      <c r="X158" s="7">
        <f>SUM(P154:P158)</f>
        <v>651</v>
      </c>
      <c r="Y158" s="11">
        <f>X158/P176</f>
        <v>0.14675383228133454</v>
      </c>
    </row>
    <row r="159" spans="2:25" x14ac:dyDescent="0.15">
      <c r="K159" s="1" t="s">
        <v>115</v>
      </c>
      <c r="L159" s="7">
        <f>地区別5歳毎!R65</f>
        <v>154</v>
      </c>
      <c r="M159" s="10">
        <f>L159/L176</f>
        <v>7.5750122970978842E-2</v>
      </c>
      <c r="N159" s="7">
        <f>地区別5歳毎!R66</f>
        <v>186</v>
      </c>
      <c r="O159" s="8">
        <f>N159/N176</f>
        <v>7.740324594257178E-2</v>
      </c>
      <c r="P159" s="7">
        <f t="shared" si="5"/>
        <v>340</v>
      </c>
      <c r="Q159" s="11">
        <f>P159/P176</f>
        <v>7.6645626690712357E-2</v>
      </c>
      <c r="S159" s="1" t="s">
        <v>140</v>
      </c>
      <c r="T159" s="7">
        <f>SUM(L154:L159)</f>
        <v>348</v>
      </c>
      <c r="U159" s="10">
        <f>T159/L176</f>
        <v>0.17117560255779635</v>
      </c>
      <c r="V159" s="7">
        <f>SUM(N154:N159)</f>
        <v>643</v>
      </c>
      <c r="W159" s="8">
        <f>V159/N176</f>
        <v>0.26758218893050356</v>
      </c>
      <c r="X159" s="7">
        <f>SUM(P154:P159)</f>
        <v>991</v>
      </c>
      <c r="Y159" s="11">
        <f>X159/P176</f>
        <v>0.22339945897204688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0.1042793900639449</v>
      </c>
      <c r="N160" s="7">
        <f>地区別5歳毎!Q66</f>
        <v>245</v>
      </c>
      <c r="O160" s="8">
        <f>N160/N176</f>
        <v>0.10195588847274241</v>
      </c>
      <c r="P160" s="7">
        <f t="shared" si="5"/>
        <v>457</v>
      </c>
      <c r="Q160" s="11">
        <f>P160/P176</f>
        <v>0.10302073940486925</v>
      </c>
      <c r="S160" s="1" t="s">
        <v>141</v>
      </c>
      <c r="T160" s="7">
        <f>SUM(L154:L160)</f>
        <v>560</v>
      </c>
      <c r="U160" s="10">
        <f>T160/L176</f>
        <v>0.27545499262174128</v>
      </c>
      <c r="V160" s="7">
        <f>SUM(N154:N160)</f>
        <v>888</v>
      </c>
      <c r="W160" s="8">
        <f>V160/N176</f>
        <v>0.36953807740324596</v>
      </c>
      <c r="X160" s="7">
        <f>SUM(P154:P160)</f>
        <v>1448</v>
      </c>
      <c r="Y160" s="11">
        <f>X160/P176</f>
        <v>0.32642019837691616</v>
      </c>
    </row>
    <row r="161" spans="11:25" x14ac:dyDescent="0.15">
      <c r="K161" s="1" t="s">
        <v>117</v>
      </c>
      <c r="L161" s="7">
        <f>地区別5歳毎!P65</f>
        <v>235</v>
      </c>
      <c r="M161" s="10">
        <f>L161/L176</f>
        <v>0.11559272011805213</v>
      </c>
      <c r="N161" s="7">
        <f>地区別5歳毎!P66</f>
        <v>248</v>
      </c>
      <c r="O161" s="8">
        <f>N161/N176</f>
        <v>0.10320432792342905</v>
      </c>
      <c r="P161" s="7">
        <f t="shared" si="5"/>
        <v>483</v>
      </c>
      <c r="Q161" s="11">
        <f>P161/P176</f>
        <v>0.10888187556357079</v>
      </c>
      <c r="S161" s="1" t="s">
        <v>142</v>
      </c>
      <c r="T161" s="7">
        <f>SUM(L154:L161)</f>
        <v>795</v>
      </c>
      <c r="U161" s="10">
        <f>T161/L176</f>
        <v>0.39104771273979338</v>
      </c>
      <c r="V161" s="7">
        <f>SUM(N154:N161)</f>
        <v>1136</v>
      </c>
      <c r="W161" s="8">
        <f>V161/N176</f>
        <v>0.472742405326675</v>
      </c>
      <c r="X161" s="7">
        <f>SUM(P154:P161)</f>
        <v>1931</v>
      </c>
      <c r="Y161" s="11">
        <f>X161/P176</f>
        <v>0.43530207394048692</v>
      </c>
    </row>
    <row r="162" spans="11:25" x14ac:dyDescent="0.15">
      <c r="K162" s="1" t="s">
        <v>118</v>
      </c>
      <c r="L162" s="7">
        <f>地区別5歳毎!O65</f>
        <v>210</v>
      </c>
      <c r="M162" s="10">
        <f>L162/L176</f>
        <v>0.10329562223315297</v>
      </c>
      <c r="N162" s="7">
        <f>地区別5歳毎!O66</f>
        <v>249</v>
      </c>
      <c r="O162" s="8">
        <f>N162/N176</f>
        <v>0.10362047440699126</v>
      </c>
      <c r="P162" s="7">
        <f t="shared" si="5"/>
        <v>459</v>
      </c>
      <c r="Q162" s="11">
        <f>P162/P176</f>
        <v>0.10347159603246167</v>
      </c>
      <c r="S162" s="1" t="s">
        <v>143</v>
      </c>
      <c r="T162" s="7">
        <f>SUM(L154:L162)</f>
        <v>1005</v>
      </c>
      <c r="U162" s="10">
        <f>T162/L176</f>
        <v>0.49434333497294636</v>
      </c>
      <c r="V162" s="7">
        <f>SUM(N154:N162)</f>
        <v>1385</v>
      </c>
      <c r="W162" s="8">
        <f>V162/N176</f>
        <v>0.57636287973366629</v>
      </c>
      <c r="X162" s="7">
        <f>SUM(P154:P162)</f>
        <v>2390</v>
      </c>
      <c r="Y162" s="11">
        <f>X162/P176</f>
        <v>0.53877366997294862</v>
      </c>
    </row>
    <row r="163" spans="11:25" x14ac:dyDescent="0.15">
      <c r="K163" s="1" t="s">
        <v>119</v>
      </c>
      <c r="L163" s="7">
        <f>地区別5歳毎!N65</f>
        <v>140</v>
      </c>
      <c r="M163" s="10">
        <f>L163/L176</f>
        <v>6.886374815543532E-2</v>
      </c>
      <c r="N163" s="7">
        <f>地区別5歳毎!N66</f>
        <v>151</v>
      </c>
      <c r="O163" s="8">
        <f>N163/N176</f>
        <v>6.2838119017894295E-2</v>
      </c>
      <c r="P163" s="7">
        <f t="shared" si="5"/>
        <v>291</v>
      </c>
      <c r="Q163" s="11">
        <f>P163/P176</f>
        <v>6.5599639314697922E-2</v>
      </c>
      <c r="S163" s="1" t="s">
        <v>144</v>
      </c>
      <c r="T163" s="7">
        <f>SUM(L154:L163)</f>
        <v>1145</v>
      </c>
      <c r="U163" s="10">
        <f>T163/L176</f>
        <v>0.56320708312838175</v>
      </c>
      <c r="V163" s="7">
        <f>SUM(N154:N163)</f>
        <v>1536</v>
      </c>
      <c r="W163" s="8">
        <f>V163/N176</f>
        <v>0.63920099875156056</v>
      </c>
      <c r="X163" s="7">
        <f>SUM(P154:P163)</f>
        <v>2681</v>
      </c>
      <c r="Y163" s="11">
        <f>X163/P176</f>
        <v>0.60437330928764654</v>
      </c>
    </row>
    <row r="164" spans="11:25" x14ac:dyDescent="0.15">
      <c r="K164" s="1" t="s">
        <v>120</v>
      </c>
      <c r="L164" s="7">
        <f>地区別5歳毎!M65</f>
        <v>120</v>
      </c>
      <c r="M164" s="10">
        <f>L164/L176</f>
        <v>5.9026069847515988E-2</v>
      </c>
      <c r="N164" s="7">
        <f>地区別5歳毎!M66</f>
        <v>146</v>
      </c>
      <c r="O164" s="8">
        <f>N164/N176</f>
        <v>6.075738660008323E-2</v>
      </c>
      <c r="P164" s="7">
        <f t="shared" si="5"/>
        <v>266</v>
      </c>
      <c r="Q164" s="11">
        <f>P164/P176</f>
        <v>5.9963931469792606E-2</v>
      </c>
      <c r="S164" s="1" t="s">
        <v>145</v>
      </c>
      <c r="T164" s="7">
        <f>SUM(L154:L164)</f>
        <v>1265</v>
      </c>
      <c r="U164" s="10">
        <f>T164/L176</f>
        <v>0.62223315297589765</v>
      </c>
      <c r="V164" s="7">
        <f>SUM(N154:N164)</f>
        <v>1682</v>
      </c>
      <c r="W164" s="8">
        <f>V164/N176</f>
        <v>0.69995838535164379</v>
      </c>
      <c r="X164" s="7">
        <f>SUM(P154:P164)</f>
        <v>2947</v>
      </c>
      <c r="Y164" s="11">
        <f>X164/P176</f>
        <v>0.66433724075743916</v>
      </c>
    </row>
    <row r="165" spans="11:25" x14ac:dyDescent="0.15">
      <c r="K165" s="1" t="s">
        <v>121</v>
      </c>
      <c r="L165" s="7">
        <f>地区別5歳毎!L65</f>
        <v>122</v>
      </c>
      <c r="M165" s="10">
        <f>L165/L176</f>
        <v>6.000983767830792E-2</v>
      </c>
      <c r="N165" s="7">
        <f>地区別5歳毎!L66</f>
        <v>118</v>
      </c>
      <c r="O165" s="8">
        <f>N165/N176</f>
        <v>4.9105285060341237E-2</v>
      </c>
      <c r="P165" s="7">
        <f t="shared" si="5"/>
        <v>240</v>
      </c>
      <c r="Q165" s="11">
        <f>P165/P176</f>
        <v>5.4102795311091072E-2</v>
      </c>
      <c r="S165" s="1" t="s">
        <v>146</v>
      </c>
      <c r="T165" s="7">
        <f>SUM(L154:L165)</f>
        <v>1387</v>
      </c>
      <c r="U165" s="10">
        <f>T165/L176</f>
        <v>0.68224299065420557</v>
      </c>
      <c r="V165" s="7">
        <f>SUM(N154:N165)</f>
        <v>1800</v>
      </c>
      <c r="W165" s="8">
        <f>V165/N176</f>
        <v>0.74906367041198507</v>
      </c>
      <c r="X165" s="7">
        <f>SUM(P154:P165)</f>
        <v>3187</v>
      </c>
      <c r="Y165" s="11">
        <f>X165/P176</f>
        <v>0.71844003606853024</v>
      </c>
    </row>
    <row r="166" spans="11:25" x14ac:dyDescent="0.15">
      <c r="K166" s="1" t="s">
        <v>122</v>
      </c>
      <c r="L166" s="7">
        <f>地区別5歳毎!K65</f>
        <v>113</v>
      </c>
      <c r="M166" s="10">
        <f>L166/L176</f>
        <v>5.558288243974422E-2</v>
      </c>
      <c r="N166" s="7">
        <f>地区別5歳毎!K66</f>
        <v>90</v>
      </c>
      <c r="O166" s="8">
        <f>N166/N176</f>
        <v>3.7453183520599252E-2</v>
      </c>
      <c r="P166" s="7">
        <f t="shared" si="5"/>
        <v>203</v>
      </c>
      <c r="Q166" s="11">
        <f>P166/P176</f>
        <v>4.5761947700631196E-2</v>
      </c>
      <c r="S166" s="1" t="s">
        <v>103</v>
      </c>
      <c r="T166" s="7">
        <f>SUM(L166:L174)</f>
        <v>646</v>
      </c>
      <c r="U166" s="10">
        <f>T166/L176</f>
        <v>0.31775700934579437</v>
      </c>
      <c r="V166" s="7">
        <f>SUM(N166:N174)</f>
        <v>603</v>
      </c>
      <c r="W166" s="8">
        <f>V166/N176</f>
        <v>0.25093632958801498</v>
      </c>
      <c r="X166" s="7">
        <f>SUM(P166:P174)</f>
        <v>1249</v>
      </c>
      <c r="Y166" s="11">
        <f>X166/P176</f>
        <v>0.28155996393146981</v>
      </c>
    </row>
    <row r="167" spans="11:25" x14ac:dyDescent="0.15">
      <c r="K167" s="1" t="s">
        <v>123</v>
      </c>
      <c r="L167" s="7">
        <f>地区別5歳毎!J65</f>
        <v>87</v>
      </c>
      <c r="M167" s="10">
        <f>L167/L176</f>
        <v>4.2793900639449087E-2</v>
      </c>
      <c r="N167" s="7">
        <f>地区別5歳毎!J66</f>
        <v>82</v>
      </c>
      <c r="O167" s="8">
        <f>N167/N176</f>
        <v>3.4124011652101542E-2</v>
      </c>
      <c r="P167" s="7">
        <f t="shared" si="5"/>
        <v>169</v>
      </c>
      <c r="Q167" s="11">
        <f>P167/P176</f>
        <v>3.809738503155996E-2</v>
      </c>
      <c r="S167" s="1" t="s">
        <v>104</v>
      </c>
      <c r="T167" s="7">
        <f>SUM(L167:L174)</f>
        <v>533</v>
      </c>
      <c r="U167" s="10">
        <f>T167/L176</f>
        <v>0.26217412690605019</v>
      </c>
      <c r="V167" s="7">
        <f>SUM(N167:N174)</f>
        <v>513</v>
      </c>
      <c r="W167" s="8">
        <f>V167/N176</f>
        <v>0.21348314606741572</v>
      </c>
      <c r="X167" s="7">
        <f>SUM(P167:P174)</f>
        <v>1046</v>
      </c>
      <c r="Y167" s="11">
        <f>X167/P176</f>
        <v>0.2357980162308386</v>
      </c>
    </row>
    <row r="168" spans="11:25" x14ac:dyDescent="0.15">
      <c r="K168" s="1" t="s">
        <v>124</v>
      </c>
      <c r="L168" s="7">
        <f>地区別5歳毎!I65</f>
        <v>54</v>
      </c>
      <c r="M168" s="10">
        <f>L168/L176</f>
        <v>2.6561731431382195E-2</v>
      </c>
      <c r="N168" s="7">
        <f>地区別5歳毎!I66</f>
        <v>76</v>
      </c>
      <c r="O168" s="8">
        <f>N168/N176</f>
        <v>3.162713275072826E-2</v>
      </c>
      <c r="P168" s="7">
        <f t="shared" si="5"/>
        <v>130</v>
      </c>
      <c r="Q168" s="11">
        <f>P168/P176</f>
        <v>2.9305680793507663E-2</v>
      </c>
      <c r="S168" s="1" t="s">
        <v>105</v>
      </c>
      <c r="T168" s="7">
        <f>SUM(L168:L174)</f>
        <v>446</v>
      </c>
      <c r="U168" s="10">
        <f>T168/L176</f>
        <v>0.21938022626660109</v>
      </c>
      <c r="V168" s="7">
        <f>SUM(N168:N174)</f>
        <v>431</v>
      </c>
      <c r="W168" s="8">
        <f>V168/N176</f>
        <v>0.1793591344153142</v>
      </c>
      <c r="X168" s="7">
        <f>SUM(P168:P174)</f>
        <v>877</v>
      </c>
      <c r="Y168" s="11">
        <f>X168/P176</f>
        <v>0.19770063119927864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3.000491883915396E-2</v>
      </c>
      <c r="N169" s="7">
        <f>地区別5歳毎!H66</f>
        <v>49</v>
      </c>
      <c r="O169" s="8">
        <f>N169/N176</f>
        <v>2.0391177694548481E-2</v>
      </c>
      <c r="P169" s="7">
        <f t="shared" si="5"/>
        <v>110</v>
      </c>
      <c r="Q169" s="11">
        <f>P169/P176</f>
        <v>2.4797114517583409E-2</v>
      </c>
      <c r="S169" s="1" t="s">
        <v>106</v>
      </c>
      <c r="T169" s="7">
        <f>SUM(L169:L174)</f>
        <v>392</v>
      </c>
      <c r="U169" s="10">
        <f>T169/L176</f>
        <v>0.1928184948352189</v>
      </c>
      <c r="V169" s="7">
        <f>SUM(N169:N174)</f>
        <v>355</v>
      </c>
      <c r="W169" s="8">
        <f>V169/N176</f>
        <v>0.14773200166458594</v>
      </c>
      <c r="X169" s="7">
        <f>SUM(P169:P174)</f>
        <v>747</v>
      </c>
      <c r="Y169" s="11">
        <f>X169/P176</f>
        <v>0.16839495040577096</v>
      </c>
    </row>
    <row r="170" spans="11:25" x14ac:dyDescent="0.15">
      <c r="K170" s="1" t="s">
        <v>126</v>
      </c>
      <c r="L170" s="7">
        <f>地区別5歳毎!G65</f>
        <v>71</v>
      </c>
      <c r="M170" s="10">
        <f>L170/L176</f>
        <v>3.4923757993113626E-2</v>
      </c>
      <c r="N170" s="7">
        <f>地区別5歳毎!G66</f>
        <v>54</v>
      </c>
      <c r="O170" s="8">
        <f>N170/N176</f>
        <v>2.247191011235955E-2</v>
      </c>
      <c r="P170" s="7">
        <f t="shared" si="5"/>
        <v>125</v>
      </c>
      <c r="Q170" s="11">
        <f>P170/P176</f>
        <v>2.8178539224526601E-2</v>
      </c>
      <c r="S170" s="1" t="s">
        <v>107</v>
      </c>
      <c r="T170" s="7">
        <f>SUM(L170:L174)</f>
        <v>331</v>
      </c>
      <c r="U170" s="10">
        <f>T170/L176</f>
        <v>0.16281357599606494</v>
      </c>
      <c r="V170" s="7">
        <f>SUM(N170:N174)</f>
        <v>306</v>
      </c>
      <c r="W170" s="8">
        <f>V170/N176</f>
        <v>0.12734082397003746</v>
      </c>
      <c r="X170" s="7">
        <f>SUM(P170:P174)</f>
        <v>637</v>
      </c>
      <c r="Y170" s="11">
        <f>X170/P176</f>
        <v>0.14359783588818756</v>
      </c>
    </row>
    <row r="171" spans="11:25" x14ac:dyDescent="0.15">
      <c r="K171" s="1" t="s">
        <v>127</v>
      </c>
      <c r="L171" s="7">
        <f>地区別5歳毎!F65</f>
        <v>76</v>
      </c>
      <c r="M171" s="10">
        <f>L171/L176</f>
        <v>3.7383177570093455E-2</v>
      </c>
      <c r="N171" s="7">
        <f>地区別5歳毎!F66</f>
        <v>87</v>
      </c>
      <c r="O171" s="8">
        <f>N171/N176</f>
        <v>3.6204744069912607E-2</v>
      </c>
      <c r="P171" s="7">
        <f t="shared" si="5"/>
        <v>163</v>
      </c>
      <c r="Q171" s="11">
        <f>P171/P176</f>
        <v>3.6744815148782688E-2</v>
      </c>
      <c r="S171" s="1" t="s">
        <v>108</v>
      </c>
      <c r="T171" s="7">
        <f>SUM(L171:L174)</f>
        <v>260</v>
      </c>
      <c r="U171" s="10">
        <f>T171/L176</f>
        <v>0.12788981800295129</v>
      </c>
      <c r="V171" s="7">
        <f>SUM(N171:N174)</f>
        <v>252</v>
      </c>
      <c r="W171" s="8">
        <f>V171/N176</f>
        <v>0.10486891385767791</v>
      </c>
      <c r="X171" s="7">
        <f>SUM(P171:P174)</f>
        <v>512</v>
      </c>
      <c r="Y171" s="11">
        <f>X171/P176</f>
        <v>0.11541929666366095</v>
      </c>
    </row>
    <row r="172" spans="11:25" x14ac:dyDescent="0.15">
      <c r="K172" s="1" t="s">
        <v>128</v>
      </c>
      <c r="L172" s="7">
        <f>地区別5歳毎!E65</f>
        <v>71</v>
      </c>
      <c r="M172" s="10">
        <f>L172/L176</f>
        <v>3.4923757993113626E-2</v>
      </c>
      <c r="N172" s="7">
        <f>地区別5歳毎!E66</f>
        <v>79</v>
      </c>
      <c r="O172" s="8">
        <f>N172/N176</f>
        <v>3.2875572201414897E-2</v>
      </c>
      <c r="P172" s="7">
        <f t="shared" si="5"/>
        <v>150</v>
      </c>
      <c r="Q172" s="11">
        <f>P172/P176</f>
        <v>3.3814247069431917E-2</v>
      </c>
      <c r="S172" s="1" t="s">
        <v>109</v>
      </c>
      <c r="T172" s="7">
        <f>SUM(L172:L174)</f>
        <v>184</v>
      </c>
      <c r="U172" s="10">
        <f>T172/L176</f>
        <v>9.0506640432857846E-2</v>
      </c>
      <c r="V172" s="7">
        <f>SUM(N172:N174)</f>
        <v>165</v>
      </c>
      <c r="W172" s="8">
        <f>V172/N176</f>
        <v>6.8664169787765295E-2</v>
      </c>
      <c r="X172" s="7">
        <f>SUM(P172:P174)</f>
        <v>349</v>
      </c>
      <c r="Y172" s="11">
        <f>X172/P176</f>
        <v>7.8674481514878269E-2</v>
      </c>
    </row>
    <row r="173" spans="11:25" x14ac:dyDescent="0.15">
      <c r="K173" s="1" t="s">
        <v>129</v>
      </c>
      <c r="L173" s="7">
        <f>地区別5歳毎!D65</f>
        <v>68</v>
      </c>
      <c r="M173" s="10">
        <f>L173/L176</f>
        <v>3.3448106246925728E-2</v>
      </c>
      <c r="N173" s="7">
        <f>地区別5歳毎!D66</f>
        <v>49</v>
      </c>
      <c r="O173" s="8">
        <f>N173/N176</f>
        <v>2.0391177694548481E-2</v>
      </c>
      <c r="P173" s="7">
        <f t="shared" si="5"/>
        <v>117</v>
      </c>
      <c r="Q173" s="11">
        <f>P173/P176</f>
        <v>2.6375112714156899E-2</v>
      </c>
      <c r="S173" s="1" t="s">
        <v>3</v>
      </c>
      <c r="T173" s="7">
        <f>SUM(L173:L174)</f>
        <v>113</v>
      </c>
      <c r="U173" s="10">
        <f>T173/L176</f>
        <v>5.558288243974422E-2</v>
      </c>
      <c r="V173" s="7">
        <f>SUM(N173:N174)</f>
        <v>86</v>
      </c>
      <c r="W173" s="8">
        <f>V173/N176</f>
        <v>3.5788597586350397E-2</v>
      </c>
      <c r="X173" s="7">
        <f>SUM(P173:P174)</f>
        <v>199</v>
      </c>
      <c r="Y173" s="11">
        <f>X173/P176</f>
        <v>4.4860234445446345E-2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2.2134776192818496E-2</v>
      </c>
      <c r="N174" s="7">
        <f>地区別5歳毎!C66</f>
        <v>37</v>
      </c>
      <c r="O174" s="8">
        <f>N174/N176</f>
        <v>1.5397419891801914E-2</v>
      </c>
      <c r="P174" s="7">
        <f t="shared" si="5"/>
        <v>82</v>
      </c>
      <c r="Q174" s="11">
        <f>P174/P176</f>
        <v>1.8485121731289449E-2</v>
      </c>
      <c r="S174" s="1" t="s">
        <v>110</v>
      </c>
      <c r="T174" s="7">
        <f>SUM(L174:L174)</f>
        <v>45</v>
      </c>
      <c r="U174" s="10">
        <f>T174/L176</f>
        <v>2.2134776192818496E-2</v>
      </c>
      <c r="V174" s="7">
        <f>SUM(N174:N174)</f>
        <v>37</v>
      </c>
      <c r="W174" s="8">
        <f>V174/N176</f>
        <v>1.5397419891801914E-2</v>
      </c>
      <c r="X174" s="7">
        <f>SUM(P174:P174)</f>
        <v>82</v>
      </c>
      <c r="Y174" s="11">
        <f>X174/P176</f>
        <v>1.8485121731289449E-2</v>
      </c>
    </row>
    <row r="175" spans="11:25" x14ac:dyDescent="0.15">
      <c r="K175" s="1"/>
    </row>
    <row r="176" spans="11:25" x14ac:dyDescent="0.15">
      <c r="K176" s="1"/>
      <c r="L176" s="7">
        <f>SUM(L154:L174)</f>
        <v>2033</v>
      </c>
      <c r="M176" s="6"/>
      <c r="N176" s="7">
        <f>SUM(N154:N174)</f>
        <v>2403</v>
      </c>
      <c r="O176" s="2"/>
      <c r="P176" s="7">
        <f>SUM(P154:P174)</f>
        <v>4436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12</v>
      </c>
      <c r="M184" s="10">
        <f>L184/L206</f>
        <v>1.8893472305318512E-4</v>
      </c>
      <c r="N184" s="7">
        <f>地区別5歳毎!W69</f>
        <v>123</v>
      </c>
      <c r="O184" s="8">
        <f>N184/N206</f>
        <v>1.7839789983610599E-3</v>
      </c>
      <c r="P184" s="7">
        <f t="shared" ref="P184:P204" si="6">L184+N184</f>
        <v>135</v>
      </c>
      <c r="Q184" s="11">
        <f>P184/P206</f>
        <v>1.0191679060251697E-3</v>
      </c>
      <c r="S184" s="1" t="s">
        <v>1</v>
      </c>
      <c r="T184" s="7">
        <f>SUM(L184:L184)</f>
        <v>12</v>
      </c>
      <c r="U184" s="10">
        <f>T184/L206</f>
        <v>1.8893472305318512E-4</v>
      </c>
      <c r="V184" s="7">
        <f>SUM(N184:N184)</f>
        <v>123</v>
      </c>
      <c r="W184" s="8">
        <f>V184/N206</f>
        <v>1.7839789983610599E-3</v>
      </c>
      <c r="X184" s="7">
        <f>SUM(P184:P184)</f>
        <v>135</v>
      </c>
      <c r="Y184" s="11">
        <f>X184/P206</f>
        <v>1.0191679060251697E-3</v>
      </c>
    </row>
    <row r="185" spans="2:25" x14ac:dyDescent="0.15">
      <c r="K185" s="1" t="s">
        <v>111</v>
      </c>
      <c r="L185" s="7">
        <f>地区別5歳毎!V68</f>
        <v>145</v>
      </c>
      <c r="M185" s="10">
        <f>L185/L206</f>
        <v>2.2829612368926535E-3</v>
      </c>
      <c r="N185" s="7">
        <f>地区別5歳毎!V69</f>
        <v>674</v>
      </c>
      <c r="O185" s="8">
        <f>N185/N206</f>
        <v>9.7756247552467836E-3</v>
      </c>
      <c r="P185" s="7">
        <f t="shared" si="6"/>
        <v>819</v>
      </c>
      <c r="Q185" s="11">
        <f>P185/P206</f>
        <v>6.1829519632193627E-3</v>
      </c>
      <c r="S185" s="1" t="s">
        <v>136</v>
      </c>
      <c r="T185" s="7">
        <f>SUM(L184:L185)</f>
        <v>157</v>
      </c>
      <c r="U185" s="10">
        <f>T185/L206</f>
        <v>2.4718959599458385E-3</v>
      </c>
      <c r="V185" s="7">
        <f>SUM(N184:N185)</f>
        <v>797</v>
      </c>
      <c r="W185" s="8">
        <f>V185/N206</f>
        <v>1.1559603753607844E-2</v>
      </c>
      <c r="X185" s="7">
        <f>SUM(P184:P185)</f>
        <v>954</v>
      </c>
      <c r="Y185" s="11">
        <f>X185/P206</f>
        <v>7.2021198692445321E-3</v>
      </c>
    </row>
    <row r="186" spans="2:25" x14ac:dyDescent="0.15">
      <c r="K186" s="1" t="s">
        <v>112</v>
      </c>
      <c r="L186" s="7">
        <f>地区別5歳毎!U68</f>
        <v>653</v>
      </c>
      <c r="M186" s="10">
        <f>L186/L206</f>
        <v>1.0281197846144157E-2</v>
      </c>
      <c r="N186" s="7">
        <f>地区別5歳毎!U69</f>
        <v>1762</v>
      </c>
      <c r="O186" s="8">
        <f>N186/N206</f>
        <v>2.5555861748879576E-2</v>
      </c>
      <c r="P186" s="7">
        <f t="shared" si="6"/>
        <v>2415</v>
      </c>
      <c r="Q186" s="11">
        <f>P186/P206</f>
        <v>1.8231781430005815E-2</v>
      </c>
      <c r="S186" s="1" t="s">
        <v>137</v>
      </c>
      <c r="T186" s="7">
        <f>SUM(L184:L186)</f>
        <v>810</v>
      </c>
      <c r="U186" s="10">
        <f>T186/L206</f>
        <v>1.2753093806089995E-2</v>
      </c>
      <c r="V186" s="7">
        <f>SUM(N184:N186)</f>
        <v>2559</v>
      </c>
      <c r="W186" s="8">
        <f>V186/N206</f>
        <v>3.711546550248742E-2</v>
      </c>
      <c r="X186" s="7">
        <f>SUM(P184:P186)</f>
        <v>3369</v>
      </c>
      <c r="Y186" s="11">
        <f>X186/P206</f>
        <v>2.5433901299250345E-2</v>
      </c>
    </row>
    <row r="187" spans="2:25" x14ac:dyDescent="0.15">
      <c r="K187" s="1" t="s">
        <v>113</v>
      </c>
      <c r="L187" s="7">
        <f>地区別5歳毎!T68</f>
        <v>1536</v>
      </c>
      <c r="M187" s="10">
        <f>L187/L206</f>
        <v>2.4183644550807695E-2</v>
      </c>
      <c r="N187" s="7">
        <f>地区別5歳毎!T69</f>
        <v>2849</v>
      </c>
      <c r="O187" s="8">
        <f>N187/N206</f>
        <v>4.1321594848216743E-2</v>
      </c>
      <c r="P187" s="7">
        <f t="shared" si="6"/>
        <v>4385</v>
      </c>
      <c r="Q187" s="11">
        <f>P187/P206</f>
        <v>3.3104083466076809E-2</v>
      </c>
      <c r="S187" s="1" t="s">
        <v>138</v>
      </c>
      <c r="T187" s="7">
        <f>SUM(L184:L187)</f>
        <v>2346</v>
      </c>
      <c r="U187" s="10">
        <f>T187/L206</f>
        <v>3.6936738356897689E-2</v>
      </c>
      <c r="V187" s="7">
        <f>SUM(N184:N187)</f>
        <v>5408</v>
      </c>
      <c r="W187" s="8">
        <f>V187/N206</f>
        <v>7.8437060350704163E-2</v>
      </c>
      <c r="X187" s="7">
        <f>SUM(P184:P187)</f>
        <v>7754</v>
      </c>
      <c r="Y187" s="11">
        <f>X187/P206</f>
        <v>5.853798476532715E-2</v>
      </c>
    </row>
    <row r="188" spans="2:25" x14ac:dyDescent="0.15">
      <c r="K188" s="1" t="s">
        <v>114</v>
      </c>
      <c r="L188" s="7">
        <f>地区別5歳毎!S68</f>
        <v>2524</v>
      </c>
      <c r="M188" s="10">
        <f>L188/L206</f>
        <v>3.9739270082186605E-2</v>
      </c>
      <c r="N188" s="7">
        <f>地区別5歳毎!S69</f>
        <v>3731</v>
      </c>
      <c r="O188" s="8">
        <f>N188/N206</f>
        <v>5.411402961695215E-2</v>
      </c>
      <c r="P188" s="7">
        <f t="shared" si="6"/>
        <v>6255</v>
      </c>
      <c r="Q188" s="11">
        <f>P188/P206</f>
        <v>4.7221446312499527E-2</v>
      </c>
      <c r="S188" s="1" t="s">
        <v>139</v>
      </c>
      <c r="T188" s="7">
        <f>SUM(L184:L188)</f>
        <v>4870</v>
      </c>
      <c r="U188" s="10">
        <f>T188/L206</f>
        <v>7.6676008439084301E-2</v>
      </c>
      <c r="V188" s="7">
        <f>SUM(N184:N188)</f>
        <v>9139</v>
      </c>
      <c r="W188" s="8">
        <f>V188/N206</f>
        <v>0.13255108996765633</v>
      </c>
      <c r="X188" s="7">
        <f>SUM(P184:P188)</f>
        <v>14009</v>
      </c>
      <c r="Y188" s="11">
        <f>X188/P206</f>
        <v>0.10575943107782668</v>
      </c>
    </row>
    <row r="189" spans="2:25" x14ac:dyDescent="0.15">
      <c r="K189" s="1" t="s">
        <v>115</v>
      </c>
      <c r="L189" s="7">
        <f>地区別5歳毎!R68</f>
        <v>3792</v>
      </c>
      <c r="M189" s="10">
        <f>L189/L206</f>
        <v>5.9703372484806498E-2</v>
      </c>
      <c r="N189" s="7">
        <f>地区別5歳毎!R69</f>
        <v>4627</v>
      </c>
      <c r="O189" s="8">
        <f>N189/N206</f>
        <v>6.7109518905826213E-2</v>
      </c>
      <c r="P189" s="7">
        <f t="shared" si="6"/>
        <v>8419</v>
      </c>
      <c r="Q189" s="11">
        <f>P189/P206</f>
        <v>6.355833037648817E-2</v>
      </c>
      <c r="S189" s="1" t="s">
        <v>140</v>
      </c>
      <c r="T189" s="7">
        <f>SUM(L184:L189)</f>
        <v>8662</v>
      </c>
      <c r="U189" s="10">
        <f>T189/L206</f>
        <v>0.13637938092389079</v>
      </c>
      <c r="V189" s="7">
        <f>SUM(N184:N189)</f>
        <v>13766</v>
      </c>
      <c r="W189" s="8">
        <f>V189/N206</f>
        <v>0.19966060887348253</v>
      </c>
      <c r="X189" s="7">
        <f>SUM(P184:P189)</f>
        <v>22428</v>
      </c>
      <c r="Y189" s="11">
        <f>X189/P206</f>
        <v>0.16931776145431485</v>
      </c>
    </row>
    <row r="190" spans="2:25" x14ac:dyDescent="0.15">
      <c r="K190" s="1" t="s">
        <v>116</v>
      </c>
      <c r="L190" s="7">
        <f>地区別5歳毎!Q68</f>
        <v>4851</v>
      </c>
      <c r="M190" s="10">
        <f>L190/L206</f>
        <v>7.6376861794250087E-2</v>
      </c>
      <c r="N190" s="7">
        <f>地区別5歳毎!Q69</f>
        <v>5409</v>
      </c>
      <c r="O190" s="8">
        <f>N190/N206</f>
        <v>7.8451564244999786E-2</v>
      </c>
      <c r="P190" s="7">
        <f t="shared" si="6"/>
        <v>10260</v>
      </c>
      <c r="Q190" s="11">
        <f>P190/P206</f>
        <v>7.7456760857912893E-2</v>
      </c>
      <c r="S190" s="1" t="s">
        <v>141</v>
      </c>
      <c r="T190" s="7">
        <f>SUM(L184:L190)</f>
        <v>13513</v>
      </c>
      <c r="U190" s="10">
        <f>T190/L206</f>
        <v>0.21275624271814089</v>
      </c>
      <c r="V190" s="7">
        <f>SUM(N184:N190)</f>
        <v>19175</v>
      </c>
      <c r="W190" s="8">
        <f>V190/N206</f>
        <v>0.2781121731184823</v>
      </c>
      <c r="X190" s="7">
        <f>SUM(P184:P190)</f>
        <v>32688</v>
      </c>
      <c r="Y190" s="11">
        <f>X190/P206</f>
        <v>0.24677452231222774</v>
      </c>
    </row>
    <row r="191" spans="2:25" x14ac:dyDescent="0.15">
      <c r="K191" s="1" t="s">
        <v>117</v>
      </c>
      <c r="L191" s="7">
        <f>地区別5歳毎!P68</f>
        <v>4483</v>
      </c>
      <c r="M191" s="10">
        <f>L191/L206</f>
        <v>7.058286362061908E-2</v>
      </c>
      <c r="N191" s="7">
        <f>地区別5歳毎!P69</f>
        <v>4713</v>
      </c>
      <c r="O191" s="8">
        <f>N191/N206</f>
        <v>6.8356853815249391E-2</v>
      </c>
      <c r="P191" s="7">
        <f t="shared" si="6"/>
        <v>9196</v>
      </c>
      <c r="Q191" s="11">
        <f>P191/P206</f>
        <v>6.9424207880055266E-2</v>
      </c>
      <c r="S191" s="1" t="s">
        <v>142</v>
      </c>
      <c r="T191" s="7">
        <f>SUM(L184:L191)</f>
        <v>17996</v>
      </c>
      <c r="U191" s="10">
        <f>T191/L206</f>
        <v>0.28333910633875997</v>
      </c>
      <c r="V191" s="7">
        <f>SUM(N184:N191)</f>
        <v>23888</v>
      </c>
      <c r="W191" s="8">
        <f>V191/N206</f>
        <v>0.34646902693373172</v>
      </c>
      <c r="X191" s="7">
        <f>SUM(P184:P191)</f>
        <v>41884</v>
      </c>
      <c r="Y191" s="11">
        <f>X191/P206</f>
        <v>0.31619873019228301</v>
      </c>
    </row>
    <row r="192" spans="2:25" x14ac:dyDescent="0.15">
      <c r="K192" s="1" t="s">
        <v>118</v>
      </c>
      <c r="L192" s="7">
        <f>地区別5歳毎!O68</f>
        <v>4220</v>
      </c>
      <c r="M192" s="10">
        <f>L192/L206</f>
        <v>6.6442044273703441E-2</v>
      </c>
      <c r="N192" s="7">
        <f>地区別5歳毎!O69</f>
        <v>4696</v>
      </c>
      <c r="O192" s="8">
        <f>N192/N206</f>
        <v>6.8110287612223888E-2</v>
      </c>
      <c r="P192" s="7">
        <f t="shared" si="6"/>
        <v>8916</v>
      </c>
      <c r="Q192" s="11">
        <f>P192/P206</f>
        <v>6.731037814904009E-2</v>
      </c>
      <c r="S192" s="1" t="s">
        <v>143</v>
      </c>
      <c r="T192" s="7">
        <f>SUM(L184:L192)</f>
        <v>22216</v>
      </c>
      <c r="U192" s="10">
        <f>T192/L206</f>
        <v>0.3497811506124634</v>
      </c>
      <c r="V192" s="7">
        <f>SUM(N184:N192)</f>
        <v>28584</v>
      </c>
      <c r="W192" s="8">
        <f>V192/N206</f>
        <v>0.41457931454595559</v>
      </c>
      <c r="X192" s="7">
        <f>SUM(P184:P192)</f>
        <v>50800</v>
      </c>
      <c r="Y192" s="11">
        <f>X192/P206</f>
        <v>0.38350910834132312</v>
      </c>
    </row>
    <row r="193" spans="11:25" x14ac:dyDescent="0.15">
      <c r="K193" s="1" t="s">
        <v>119</v>
      </c>
      <c r="L193" s="7">
        <f>地区別5歳毎!N68</f>
        <v>4040</v>
      </c>
      <c r="M193" s="10">
        <f>L193/L206</f>
        <v>6.3608023427905655E-2</v>
      </c>
      <c r="N193" s="7">
        <f>地区別5歳毎!N69</f>
        <v>4477</v>
      </c>
      <c r="O193" s="8">
        <f>N193/N206</f>
        <v>6.4933934761483458E-2</v>
      </c>
      <c r="P193" s="7">
        <f t="shared" si="6"/>
        <v>8517</v>
      </c>
      <c r="Q193" s="11">
        <f>P193/P206</f>
        <v>6.4298170782343483E-2</v>
      </c>
      <c r="S193" s="1" t="s">
        <v>144</v>
      </c>
      <c r="T193" s="7">
        <f>SUM(L184:L193)</f>
        <v>26256</v>
      </c>
      <c r="U193" s="10">
        <f>T193/L206</f>
        <v>0.41338917404036907</v>
      </c>
      <c r="V193" s="7">
        <f>SUM(N184:N193)</f>
        <v>33061</v>
      </c>
      <c r="W193" s="8">
        <f>V193/N206</f>
        <v>0.47951324930743905</v>
      </c>
      <c r="X193" s="7">
        <f>SUM(P184:P193)</f>
        <v>59317</v>
      </c>
      <c r="Y193" s="11">
        <f>X193/P206</f>
        <v>0.44780727912366658</v>
      </c>
    </row>
    <row r="194" spans="11:25" x14ac:dyDescent="0.15">
      <c r="K194" s="1" t="s">
        <v>120</v>
      </c>
      <c r="L194" s="7">
        <f>地区別5歳毎!M68</f>
        <v>4631</v>
      </c>
      <c r="M194" s="10">
        <f>L194/L206</f>
        <v>7.2913058538275025E-2</v>
      </c>
      <c r="N194" s="7">
        <f>地区別5歳毎!M69</f>
        <v>4796</v>
      </c>
      <c r="O194" s="8">
        <f>N194/N206</f>
        <v>6.9560677041785715E-2</v>
      </c>
      <c r="P194" s="7">
        <f t="shared" si="6"/>
        <v>9427</v>
      </c>
      <c r="Q194" s="11">
        <f>P194/P206</f>
        <v>7.1168117408142773E-2</v>
      </c>
      <c r="S194" s="1" t="s">
        <v>145</v>
      </c>
      <c r="T194" s="7">
        <f>SUM(L184:L194)</f>
        <v>30887</v>
      </c>
      <c r="U194" s="10">
        <f>T194/L206</f>
        <v>0.48630223257864408</v>
      </c>
      <c r="V194" s="7">
        <f>SUM(N184:N194)</f>
        <v>37857</v>
      </c>
      <c r="W194" s="8">
        <f>V194/N206</f>
        <v>0.54907392634922481</v>
      </c>
      <c r="X194" s="7">
        <f>SUM(P184:P194)</f>
        <v>68744</v>
      </c>
      <c r="Y194" s="11">
        <f>X194/P206</f>
        <v>0.51897539653180935</v>
      </c>
    </row>
    <row r="195" spans="11:25" x14ac:dyDescent="0.15">
      <c r="K195" s="1" t="s">
        <v>121</v>
      </c>
      <c r="L195" s="7">
        <f>地区別5歳毎!L68</f>
        <v>4330</v>
      </c>
      <c r="M195" s="10">
        <f>L195/L206</f>
        <v>6.8173945901690972E-2</v>
      </c>
      <c r="N195" s="7">
        <f>地区別5歳毎!L69</f>
        <v>4442</v>
      </c>
      <c r="O195" s="8">
        <f>N195/N206</f>
        <v>6.4426298461136816E-2</v>
      </c>
      <c r="P195" s="7">
        <f t="shared" si="6"/>
        <v>8772</v>
      </c>
      <c r="Q195" s="11">
        <f>P195/P206</f>
        <v>6.6223265715946583E-2</v>
      </c>
      <c r="S195" s="1" t="s">
        <v>146</v>
      </c>
      <c r="T195" s="7">
        <f>SUM(L184:L195)</f>
        <v>35217</v>
      </c>
      <c r="U195" s="10">
        <f>T195/L206</f>
        <v>0.55447617848033504</v>
      </c>
      <c r="V195" s="7">
        <f>SUM(N184:N195)</f>
        <v>42299</v>
      </c>
      <c r="W195" s="8">
        <f>V195/N206</f>
        <v>0.61350022481036159</v>
      </c>
      <c r="X195" s="7">
        <f>SUM(P184:P195)</f>
        <v>77516</v>
      </c>
      <c r="Y195" s="11">
        <f>X195/P206</f>
        <v>0.58519866224775596</v>
      </c>
    </row>
    <row r="196" spans="11:25" x14ac:dyDescent="0.15">
      <c r="K196" s="1" t="s">
        <v>122</v>
      </c>
      <c r="L196" s="7">
        <f>地区別5歳毎!K68</f>
        <v>3935</v>
      </c>
      <c r="M196" s="10">
        <f>L196/L206</f>
        <v>6.1954844601190287E-2</v>
      </c>
      <c r="N196" s="7">
        <f>地区別5歳毎!K69</f>
        <v>4001</v>
      </c>
      <c r="O196" s="8">
        <f>N196/N206</f>
        <v>5.8030081076769109E-2</v>
      </c>
      <c r="P196" s="7">
        <f t="shared" si="6"/>
        <v>7936</v>
      </c>
      <c r="Q196" s="11">
        <f>P196/P206</f>
        <v>5.9911974090487014E-2</v>
      </c>
      <c r="S196" s="1" t="s">
        <v>103</v>
      </c>
      <c r="T196" s="7">
        <f>SUM(L196:L204)</f>
        <v>28297</v>
      </c>
      <c r="U196" s="10">
        <f>T196/L206</f>
        <v>0.44552382151966496</v>
      </c>
      <c r="V196" s="7">
        <f>SUM(N196:N204)</f>
        <v>26648</v>
      </c>
      <c r="W196" s="8">
        <f>V196/N206</f>
        <v>0.38649977518963841</v>
      </c>
      <c r="X196" s="7">
        <f>SUM(P196:P204)</f>
        <v>54945</v>
      </c>
      <c r="Y196" s="11">
        <f>X196/P206</f>
        <v>0.41480133775224404</v>
      </c>
    </row>
    <row r="197" spans="11:25" x14ac:dyDescent="0.15">
      <c r="K197" s="1" t="s">
        <v>123</v>
      </c>
      <c r="L197" s="7">
        <f>地区別5歳毎!J68</f>
        <v>3423</v>
      </c>
      <c r="M197" s="10">
        <f>L197/L206</f>
        <v>5.389362975092106E-2</v>
      </c>
      <c r="N197" s="7">
        <f>地区別5歳毎!J69</f>
        <v>3460</v>
      </c>
      <c r="O197" s="8">
        <f>N197/N206</f>
        <v>5.0183474262839575E-2</v>
      </c>
      <c r="P197" s="7">
        <f t="shared" si="6"/>
        <v>6883</v>
      </c>
      <c r="Q197" s="11">
        <f>P197/P206</f>
        <v>5.1962464423490687E-2</v>
      </c>
      <c r="S197" s="1" t="s">
        <v>104</v>
      </c>
      <c r="T197" s="7">
        <f>SUM(L197:L204)</f>
        <v>24362</v>
      </c>
      <c r="U197" s="10">
        <f>T197/L206</f>
        <v>0.38356897691847469</v>
      </c>
      <c r="V197" s="7">
        <f>SUM(N197:N204)</f>
        <v>22647</v>
      </c>
      <c r="W197" s="8">
        <f>V197/N206</f>
        <v>0.3284696941128693</v>
      </c>
      <c r="X197" s="7">
        <f>SUM(P197:P204)</f>
        <v>47009</v>
      </c>
      <c r="Y197" s="11">
        <f>X197/P206</f>
        <v>0.35488936366175705</v>
      </c>
    </row>
    <row r="198" spans="11:25" x14ac:dyDescent="0.15">
      <c r="K198" s="1" t="s">
        <v>124</v>
      </c>
      <c r="L198" s="7">
        <f>地区別5歳毎!I68</f>
        <v>3039</v>
      </c>
      <c r="M198" s="10">
        <f>L198/L206</f>
        <v>4.7847718613219133E-2</v>
      </c>
      <c r="N198" s="7">
        <f>地区別5歳毎!I69</f>
        <v>2866</v>
      </c>
      <c r="O198" s="8">
        <f>N198/N206</f>
        <v>4.156816105124226E-2</v>
      </c>
      <c r="P198" s="7">
        <f t="shared" si="6"/>
        <v>5905</v>
      </c>
      <c r="Q198" s="11">
        <f>P198/P206</f>
        <v>4.457915914873057E-2</v>
      </c>
      <c r="S198" s="1" t="s">
        <v>105</v>
      </c>
      <c r="T198" s="7">
        <f>SUM(L198:L204)</f>
        <v>20939</v>
      </c>
      <c r="U198" s="10">
        <f>T198/L206</f>
        <v>0.32967534716755359</v>
      </c>
      <c r="V198" s="7">
        <f>SUM(N198:N204)</f>
        <v>19187</v>
      </c>
      <c r="W198" s="8">
        <f>V198/N206</f>
        <v>0.27828621985002971</v>
      </c>
      <c r="X198" s="7">
        <f>SUM(P198:P204)</f>
        <v>40126</v>
      </c>
      <c r="Y198" s="11">
        <f>X198/P206</f>
        <v>0.30292689923826638</v>
      </c>
    </row>
    <row r="199" spans="11:25" x14ac:dyDescent="0.15">
      <c r="K199" s="1" t="s">
        <v>125</v>
      </c>
      <c r="L199" s="7">
        <f>地区別5歳毎!H68</f>
        <v>2878</v>
      </c>
      <c r="M199" s="10">
        <f>L199/L206</f>
        <v>4.5312844412255568E-2</v>
      </c>
      <c r="N199" s="7">
        <f>地区別5歳毎!H69</f>
        <v>2527</v>
      </c>
      <c r="O199" s="8">
        <f>N199/N206</f>
        <v>3.6651340885027632E-2</v>
      </c>
      <c r="P199" s="7">
        <f t="shared" si="6"/>
        <v>5405</v>
      </c>
      <c r="Q199" s="11">
        <f>P199/P206</f>
        <v>4.0804463200489201E-2</v>
      </c>
      <c r="S199" s="1" t="s">
        <v>106</v>
      </c>
      <c r="T199" s="7">
        <f>SUM(L199:L204)</f>
        <v>17900</v>
      </c>
      <c r="U199" s="10">
        <f>T199/L206</f>
        <v>0.28182762855433446</v>
      </c>
      <c r="V199" s="7">
        <f>SUM(N199:N204)</f>
        <v>16321</v>
      </c>
      <c r="W199" s="8">
        <f>V199/N206</f>
        <v>0.23671805879878746</v>
      </c>
      <c r="X199" s="7">
        <f>SUM(P199:P204)</f>
        <v>34221</v>
      </c>
      <c r="Y199" s="11">
        <f>X199/P206</f>
        <v>0.25834774008953582</v>
      </c>
    </row>
    <row r="200" spans="11:25" x14ac:dyDescent="0.15">
      <c r="K200" s="1" t="s">
        <v>126</v>
      </c>
      <c r="L200" s="7">
        <f>地区別5歳毎!G68</f>
        <v>2872</v>
      </c>
      <c r="M200" s="10">
        <f>L200/L206</f>
        <v>4.5218377050728974E-2</v>
      </c>
      <c r="N200" s="7">
        <f>地区別5歳毎!G69</f>
        <v>2548</v>
      </c>
      <c r="O200" s="8">
        <f>N200/N206</f>
        <v>3.6955922665235619E-2</v>
      </c>
      <c r="P200" s="7">
        <f t="shared" si="6"/>
        <v>5420</v>
      </c>
      <c r="Q200" s="11">
        <f>P200/P206</f>
        <v>4.091770407893644E-2</v>
      </c>
      <c r="S200" s="1" t="s">
        <v>107</v>
      </c>
      <c r="T200" s="7">
        <f>SUM(L200:L204)</f>
        <v>15022</v>
      </c>
      <c r="U200" s="10">
        <f>T200/L206</f>
        <v>0.23651478414207891</v>
      </c>
      <c r="V200" s="7">
        <f>SUM(N200:N204)</f>
        <v>13794</v>
      </c>
      <c r="W200" s="8">
        <f>V200/N206</f>
        <v>0.20006671791375985</v>
      </c>
      <c r="X200" s="7">
        <f>SUM(P200:P204)</f>
        <v>28816</v>
      </c>
      <c r="Y200" s="11">
        <f>X200/P206</f>
        <v>0.21754327688904659</v>
      </c>
    </row>
    <row r="201" spans="11:25" x14ac:dyDescent="0.15">
      <c r="K201" s="1" t="s">
        <v>127</v>
      </c>
      <c r="L201" s="7">
        <f>地区別5歳毎!F68</f>
        <v>3296</v>
      </c>
      <c r="M201" s="10">
        <f>L201/L206</f>
        <v>5.1894070598608184E-2</v>
      </c>
      <c r="N201" s="7">
        <f>地区別5歳毎!F69</f>
        <v>2977</v>
      </c>
      <c r="O201" s="8">
        <f>N201/N206</f>
        <v>4.3178093318055895E-2</v>
      </c>
      <c r="P201" s="7">
        <f t="shared" si="6"/>
        <v>6273</v>
      </c>
      <c r="Q201" s="11">
        <f>P201/P206</f>
        <v>4.7357335366636215E-2</v>
      </c>
      <c r="S201" s="1" t="s">
        <v>108</v>
      </c>
      <c r="T201" s="7">
        <f>SUM(L201:L204)</f>
        <v>12150</v>
      </c>
      <c r="U201" s="10">
        <f>T201/L206</f>
        <v>0.19129640709134993</v>
      </c>
      <c r="V201" s="7">
        <f>SUM(N201:N204)</f>
        <v>11246</v>
      </c>
      <c r="W201" s="8">
        <f>V201/N206</f>
        <v>0.16311079524852423</v>
      </c>
      <c r="X201" s="7">
        <f>SUM(P201:P204)</f>
        <v>23396</v>
      </c>
      <c r="Y201" s="11">
        <f>X201/P206</f>
        <v>0.17662557281011015</v>
      </c>
    </row>
    <row r="202" spans="11:25" x14ac:dyDescent="0.15">
      <c r="K202" s="1" t="s">
        <v>128</v>
      </c>
      <c r="L202" s="7">
        <f>地区別5歳毎!E68</f>
        <v>3357</v>
      </c>
      <c r="M202" s="10">
        <f>L202/L206</f>
        <v>5.2854488774128537E-2</v>
      </c>
      <c r="N202" s="7">
        <f>地区別5歳毎!E69</f>
        <v>3131</v>
      </c>
      <c r="O202" s="8">
        <f>N202/N206</f>
        <v>4.5411693039581126E-2</v>
      </c>
      <c r="P202" s="7">
        <f t="shared" si="6"/>
        <v>6488</v>
      </c>
      <c r="Q202" s="11">
        <f>P202/P206</f>
        <v>4.8980454624380006E-2</v>
      </c>
      <c r="S202" s="1" t="s">
        <v>109</v>
      </c>
      <c r="T202" s="7">
        <f>SUM(L202:L204)</f>
        <v>8854</v>
      </c>
      <c r="U202" s="10">
        <f>T202/L206</f>
        <v>0.13940233649274175</v>
      </c>
      <c r="V202" s="7">
        <f>SUM(N202:N204)</f>
        <v>8269</v>
      </c>
      <c r="W202" s="8">
        <f>V202/N206</f>
        <v>0.11993270193046833</v>
      </c>
      <c r="X202" s="7">
        <f>SUM(P202:P204)</f>
        <v>17123</v>
      </c>
      <c r="Y202" s="11">
        <f>X202/P206</f>
        <v>0.12926823744347393</v>
      </c>
    </row>
    <row r="203" spans="11:25" x14ac:dyDescent="0.15">
      <c r="K203" s="1" t="s">
        <v>129</v>
      </c>
      <c r="L203" s="7">
        <f>地区別5歳毎!D68</f>
        <v>3056</v>
      </c>
      <c r="M203" s="10">
        <f>L203/L206</f>
        <v>4.8115376137544477E-2</v>
      </c>
      <c r="N203" s="7">
        <f>地区別5歳毎!D69</f>
        <v>2882</v>
      </c>
      <c r="O203" s="8">
        <f>N203/N206</f>
        <v>4.1800223359972154E-2</v>
      </c>
      <c r="P203" s="7">
        <f t="shared" si="6"/>
        <v>5938</v>
      </c>
      <c r="Q203" s="11">
        <f>P203/P206</f>
        <v>4.4828289081314497E-2</v>
      </c>
      <c r="S203" s="1" t="s">
        <v>3</v>
      </c>
      <c r="T203" s="7">
        <f>SUM(L203:L204)</f>
        <v>5497</v>
      </c>
      <c r="U203" s="10">
        <f>T203/L206</f>
        <v>8.6547847718613222E-2</v>
      </c>
      <c r="V203" s="7">
        <f>SUM(N203:N204)</f>
        <v>5138</v>
      </c>
      <c r="W203" s="8">
        <f>V203/N206</f>
        <v>7.4521008890887197E-2</v>
      </c>
      <c r="X203" s="7">
        <f>SUM(P203:P204)</f>
        <v>10635</v>
      </c>
      <c r="Y203" s="11">
        <f>X203/P206</f>
        <v>8.028778281909392E-2</v>
      </c>
    </row>
    <row r="204" spans="11:25" x14ac:dyDescent="0.15">
      <c r="K204" s="1" t="s">
        <v>130</v>
      </c>
      <c r="L204" s="7">
        <f>地区別5歳毎!C68</f>
        <v>2441</v>
      </c>
      <c r="M204" s="10">
        <f>L204/L206</f>
        <v>3.8432471581068738E-2</v>
      </c>
      <c r="N204" s="7">
        <f>地区別5歳毎!C69</f>
        <v>2256</v>
      </c>
      <c r="O204" s="8">
        <f>N204/N206</f>
        <v>3.272078553091505E-2</v>
      </c>
      <c r="P204" s="7">
        <f t="shared" si="6"/>
        <v>4697</v>
      </c>
      <c r="Q204" s="11">
        <f>P204/P206</f>
        <v>3.5459493737779423E-2</v>
      </c>
      <c r="S204" s="1" t="s">
        <v>110</v>
      </c>
      <c r="T204" s="7">
        <f>SUM(L204:L204)</f>
        <v>2441</v>
      </c>
      <c r="U204" s="10">
        <f>T204/L206</f>
        <v>3.8432471581068738E-2</v>
      </c>
      <c r="V204" s="7">
        <f>SUM(N204:N204)</f>
        <v>2256</v>
      </c>
      <c r="W204" s="8">
        <f>V204/N206</f>
        <v>3.272078553091505E-2</v>
      </c>
      <c r="X204" s="7">
        <f>SUM(P204:P204)</f>
        <v>4697</v>
      </c>
      <c r="Y204" s="11">
        <f>X204/P206</f>
        <v>3.5459493737779423E-2</v>
      </c>
    </row>
    <row r="205" spans="11:25" x14ac:dyDescent="0.15">
      <c r="K205" s="1"/>
    </row>
    <row r="206" spans="11:25" x14ac:dyDescent="0.15">
      <c r="K206" s="1"/>
      <c r="L206" s="7">
        <f>SUM(L184:L204)</f>
        <v>63514</v>
      </c>
      <c r="M206" s="6"/>
      <c r="N206" s="7">
        <f>SUM(N184:N204)</f>
        <v>68947</v>
      </c>
      <c r="O206" s="2"/>
      <c r="P206" s="7">
        <f>SUM(P184:P204)</f>
        <v>132461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&amp;R令和6年8月1日現在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&amp;R令和6年8月1日現在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&amp;R令和6年8月1日現在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2024-08-07T07:10:01Z</dcterms:modified>
</cp:coreProperties>
</file>