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BED37062-23E3-47A3-8F8A-5FC393EDC818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<sst xmlns="http://schemas.openxmlformats.org/spreadsheetml/2006/main" count="1086" uniqueCount="157">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</sst>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93</c:v>
                </c:pt>
                <c:pt idx="2">
                  <c:v>433</c:v>
                </c:pt>
                <c:pt idx="3">
                  <c:v>1060</c:v>
                </c:pt>
                <c:pt idx="4">
                  <c:v>1641</c:v>
                </c:pt>
                <c:pt idx="5">
                  <c:v>2372</c:v>
                </c:pt>
                <c:pt idx="6">
                  <c:v>2973</c:v>
                </c:pt>
                <c:pt idx="7">
                  <c:v>2838</c:v>
                </c:pt>
                <c:pt idx="8">
                  <c:v>2748</c:v>
                </c:pt>
                <c:pt idx="9">
                  <c:v>2771</c:v>
                </c:pt>
                <c:pt idx="10">
                  <c:v>3304</c:v>
                </c:pt>
                <c:pt idx="11">
                  <c:v>3102</c:v>
                </c:pt>
                <c:pt idx="12">
                  <c:v>2814</c:v>
                </c:pt>
                <c:pt idx="13">
                  <c:v>2429</c:v>
                </c:pt>
                <c:pt idx="14">
                  <c:v>2131</c:v>
                </c:pt>
                <c:pt idx="15">
                  <c:v>2110</c:v>
                </c:pt>
                <c:pt idx="16">
                  <c:v>2120</c:v>
                </c:pt>
                <c:pt idx="17">
                  <c:v>2368</c:v>
                </c:pt>
                <c:pt idx="18">
                  <c:v>2483</c:v>
                </c:pt>
                <c:pt idx="19">
                  <c:v>2140</c:v>
                </c:pt>
                <c:pt idx="20">
                  <c:v>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77</c:v>
                </c:pt>
                <c:pt idx="2">
                  <c:v>157</c:v>
                </c:pt>
                <c:pt idx="3">
                  <c:v>255</c:v>
                </c:pt>
                <c:pt idx="4">
                  <c:v>299</c:v>
                </c:pt>
                <c:pt idx="5">
                  <c:v>339</c:v>
                </c:pt>
                <c:pt idx="6">
                  <c:v>436</c:v>
                </c:pt>
                <c:pt idx="7">
                  <c:v>399</c:v>
                </c:pt>
                <c:pt idx="8">
                  <c:v>389</c:v>
                </c:pt>
                <c:pt idx="9">
                  <c:v>280</c:v>
                </c:pt>
                <c:pt idx="10">
                  <c:v>292</c:v>
                </c:pt>
                <c:pt idx="11">
                  <c:v>301</c:v>
                </c:pt>
                <c:pt idx="12">
                  <c:v>251</c:v>
                </c:pt>
                <c:pt idx="13">
                  <c:v>196</c:v>
                </c:pt>
                <c:pt idx="14">
                  <c:v>171</c:v>
                </c:pt>
                <c:pt idx="15">
                  <c:v>142</c:v>
                </c:pt>
                <c:pt idx="16">
                  <c:v>144</c:v>
                </c:pt>
                <c:pt idx="17">
                  <c:v>156</c:v>
                </c:pt>
                <c:pt idx="18">
                  <c:v>194</c:v>
                </c:pt>
                <c:pt idx="19">
                  <c:v>164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31</c:v>
                </c:pt>
                <c:pt idx="3">
                  <c:v>66</c:v>
                </c:pt>
                <c:pt idx="4">
                  <c:v>87</c:v>
                </c:pt>
                <c:pt idx="5">
                  <c:v>150</c:v>
                </c:pt>
                <c:pt idx="6">
                  <c:v>213</c:v>
                </c:pt>
                <c:pt idx="7">
                  <c:v>237</c:v>
                </c:pt>
                <c:pt idx="8">
                  <c:v>210</c:v>
                </c:pt>
                <c:pt idx="9">
                  <c:v>146</c:v>
                </c:pt>
                <c:pt idx="10">
                  <c:v>114</c:v>
                </c:pt>
                <c:pt idx="11">
                  <c:v>121</c:v>
                </c:pt>
                <c:pt idx="12">
                  <c:v>114</c:v>
                </c:pt>
                <c:pt idx="13">
                  <c:v>88</c:v>
                </c:pt>
                <c:pt idx="14">
                  <c:v>55</c:v>
                </c:pt>
                <c:pt idx="15">
                  <c:v>61</c:v>
                </c:pt>
                <c:pt idx="16">
                  <c:v>73</c:v>
                </c:pt>
                <c:pt idx="17">
                  <c:v>71</c:v>
                </c:pt>
                <c:pt idx="18">
                  <c:v>79</c:v>
                </c:pt>
                <c:pt idx="19">
                  <c:v>65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146</c:v>
                </c:pt>
                <c:pt idx="2">
                  <c:v>653</c:v>
                </c:pt>
                <c:pt idx="3">
                  <c:v>1554</c:v>
                </c:pt>
                <c:pt idx="4">
                  <c:v>2509</c:v>
                </c:pt>
                <c:pt idx="5">
                  <c:v>3767</c:v>
                </c:pt>
                <c:pt idx="6">
                  <c:v>4846</c:v>
                </c:pt>
                <c:pt idx="7">
                  <c:v>4508</c:v>
                </c:pt>
                <c:pt idx="8">
                  <c:v>4219</c:v>
                </c:pt>
                <c:pt idx="9">
                  <c:v>4011</c:v>
                </c:pt>
                <c:pt idx="10">
                  <c:v>4591</c:v>
                </c:pt>
                <c:pt idx="11">
                  <c:v>4373</c:v>
                </c:pt>
                <c:pt idx="12">
                  <c:v>3920</c:v>
                </c:pt>
                <c:pt idx="13">
                  <c:v>3471</c:v>
                </c:pt>
                <c:pt idx="14">
                  <c:v>3005</c:v>
                </c:pt>
                <c:pt idx="15">
                  <c:v>2872</c:v>
                </c:pt>
                <c:pt idx="16">
                  <c:v>2887</c:v>
                </c:pt>
                <c:pt idx="17">
                  <c:v>3257</c:v>
                </c:pt>
                <c:pt idx="18">
                  <c:v>3387</c:v>
                </c:pt>
                <c:pt idx="19">
                  <c:v>3064</c:v>
                </c:pt>
                <c:pt idx="20">
                  <c:v>2457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146</c:v>
                </c:pt>
                <c:pt idx="2">
                  <c:v>653</c:v>
                </c:pt>
                <c:pt idx="3">
                  <c:v>1554</c:v>
                </c:pt>
                <c:pt idx="4">
                  <c:v>2509</c:v>
                </c:pt>
                <c:pt idx="5">
                  <c:v>3767</c:v>
                </c:pt>
                <c:pt idx="6">
                  <c:v>4846</c:v>
                </c:pt>
                <c:pt idx="7">
                  <c:v>4508</c:v>
                </c:pt>
                <c:pt idx="8">
                  <c:v>4219</c:v>
                </c:pt>
                <c:pt idx="9">
                  <c:v>4011</c:v>
                </c:pt>
                <c:pt idx="10">
                  <c:v>4591</c:v>
                </c:pt>
                <c:pt idx="11">
                  <c:v>4373</c:v>
                </c:pt>
                <c:pt idx="12">
                  <c:v>3920</c:v>
                </c:pt>
                <c:pt idx="13">
                  <c:v>3471</c:v>
                </c:pt>
                <c:pt idx="14">
                  <c:v>3005</c:v>
                </c:pt>
                <c:pt idx="15">
                  <c:v>2872</c:v>
                </c:pt>
                <c:pt idx="16">
                  <c:v>2887</c:v>
                </c:pt>
                <c:pt idx="17">
                  <c:v>3257</c:v>
                </c:pt>
                <c:pt idx="18">
                  <c:v>3387</c:v>
                </c:pt>
                <c:pt idx="19">
                  <c:v>3064</c:v>
                </c:pt>
                <c:pt idx="20">
                  <c:v>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124</c:v>
                </c:pt>
                <c:pt idx="1">
                  <c:v>682</c:v>
                </c:pt>
                <c:pt idx="2">
                  <c:v>1731</c:v>
                </c:pt>
                <c:pt idx="3">
                  <c:v>2874</c:v>
                </c:pt>
                <c:pt idx="4">
                  <c:v>3693</c:v>
                </c:pt>
                <c:pt idx="5">
                  <c:v>4590</c:v>
                </c:pt>
                <c:pt idx="6">
                  <c:v>5441</c:v>
                </c:pt>
                <c:pt idx="7">
                  <c:v>4737</c:v>
                </c:pt>
                <c:pt idx="8">
                  <c:v>4704</c:v>
                </c:pt>
                <c:pt idx="9">
                  <c:v>4462</c:v>
                </c:pt>
                <c:pt idx="10">
                  <c:v>4795</c:v>
                </c:pt>
                <c:pt idx="11">
                  <c:v>4452</c:v>
                </c:pt>
                <c:pt idx="12">
                  <c:v>3996</c:v>
                </c:pt>
                <c:pt idx="13">
                  <c:v>3525</c:v>
                </c:pt>
                <c:pt idx="14">
                  <c:v>2833</c:v>
                </c:pt>
                <c:pt idx="15">
                  <c:v>2552</c:v>
                </c:pt>
                <c:pt idx="16">
                  <c:v>2538</c:v>
                </c:pt>
                <c:pt idx="17">
                  <c:v>2970</c:v>
                </c:pt>
                <c:pt idx="18">
                  <c:v>3116</c:v>
                </c:pt>
                <c:pt idx="19">
                  <c:v>2896</c:v>
                </c:pt>
                <c:pt idx="20">
                  <c:v>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53</c:v>
                </c:pt>
                <c:pt idx="2">
                  <c:v>116</c:v>
                </c:pt>
                <c:pt idx="3">
                  <c:v>140</c:v>
                </c:pt>
                <c:pt idx="4">
                  <c:v>144</c:v>
                </c:pt>
                <c:pt idx="5">
                  <c:v>183</c:v>
                </c:pt>
                <c:pt idx="6">
                  <c:v>240</c:v>
                </c:pt>
                <c:pt idx="7">
                  <c:v>252</c:v>
                </c:pt>
                <c:pt idx="8">
                  <c:v>243</c:v>
                </c:pt>
                <c:pt idx="9">
                  <c:v>158</c:v>
                </c:pt>
                <c:pt idx="10">
                  <c:v>147</c:v>
                </c:pt>
                <c:pt idx="11">
                  <c:v>116</c:v>
                </c:pt>
                <c:pt idx="12">
                  <c:v>91</c:v>
                </c:pt>
                <c:pt idx="13">
                  <c:v>83</c:v>
                </c:pt>
                <c:pt idx="14">
                  <c:v>74</c:v>
                </c:pt>
                <c:pt idx="15">
                  <c:v>53</c:v>
                </c:pt>
                <c:pt idx="16">
                  <c:v>56</c:v>
                </c:pt>
                <c:pt idx="17">
                  <c:v>86</c:v>
                </c:pt>
                <c:pt idx="18">
                  <c:v>74</c:v>
                </c:pt>
                <c:pt idx="19">
                  <c:v>50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1.8313760501797037E-4</c:v>
                </c:pt>
                <c:pt idx="1">
                  <c:v>2.1289746583339057E-3</c:v>
                </c:pt>
                <c:pt idx="2">
                  <c:v>9.9123228715976459E-3</c:v>
                </c:pt>
                <c:pt idx="3">
                  <c:v>2.4265732664881075E-2</c:v>
                </c:pt>
                <c:pt idx="4">
                  <c:v>3.7566101229311172E-2</c:v>
                </c:pt>
                <c:pt idx="5">
                  <c:v>5.4300299887828217E-2</c:v>
                </c:pt>
                <c:pt idx="6">
                  <c:v>6.8058512464803239E-2</c:v>
                </c:pt>
                <c:pt idx="7">
                  <c:v>6.4968065380124992E-2</c:v>
                </c:pt>
                <c:pt idx="8">
                  <c:v>6.2907767323672828E-2</c:v>
                </c:pt>
                <c:pt idx="9">
                  <c:v>6.3434287938099493E-2</c:v>
                </c:pt>
                <c:pt idx="10">
                  <c:v>7.5635830872421761E-2</c:v>
                </c:pt>
                <c:pt idx="11">
                  <c:v>7.1011606345718015E-2</c:v>
                </c:pt>
                <c:pt idx="12">
                  <c:v>6.441865256507108E-2</c:v>
                </c:pt>
                <c:pt idx="13">
                  <c:v>5.5605155323581255E-2</c:v>
                </c:pt>
                <c:pt idx="14">
                  <c:v>4.878327953666186E-2</c:v>
                </c:pt>
                <c:pt idx="15">
                  <c:v>4.830254332348969E-2</c:v>
                </c:pt>
                <c:pt idx="16">
                  <c:v>4.8531465329762151E-2</c:v>
                </c:pt>
                <c:pt idx="17">
                  <c:v>5.4208731085319234E-2</c:v>
                </c:pt>
                <c:pt idx="18">
                  <c:v>5.6841334157452558E-2</c:v>
                </c:pt>
                <c:pt idx="19">
                  <c:v>4.8989309342307073E-2</c:v>
                </c:pt>
                <c:pt idx="20">
                  <c:v>3.9946890094544787E-2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1.7329557462276513E-3</c:v>
                </c:pt>
                <c:pt idx="1">
                  <c:v>8.7493131577835066E-3</c:v>
                </c:pt>
                <c:pt idx="2">
                  <c:v>2.2845428800879159E-2</c:v>
                </c:pt>
                <c:pt idx="3">
                  <c:v>3.9076038716767403E-2</c:v>
                </c:pt>
                <c:pt idx="4">
                  <c:v>5.255927976668498E-2</c:v>
                </c:pt>
                <c:pt idx="5">
                  <c:v>6.386575933048734E-2</c:v>
                </c:pt>
                <c:pt idx="6">
                  <c:v>7.2128999535060648E-2</c:v>
                </c:pt>
                <c:pt idx="7">
                  <c:v>6.3527621623906336E-2</c:v>
                </c:pt>
                <c:pt idx="8">
                  <c:v>6.6105921636586504E-2</c:v>
                </c:pt>
                <c:pt idx="9">
                  <c:v>6.5979119996618624E-2</c:v>
                </c:pt>
                <c:pt idx="10">
                  <c:v>7.2868675768206603E-2</c:v>
                </c:pt>
                <c:pt idx="11">
                  <c:v>6.7352804429603952E-2</c:v>
                </c:pt>
                <c:pt idx="12">
                  <c:v>6.0737985544613043E-2</c:v>
                </c:pt>
                <c:pt idx="13">
                  <c:v>5.2517012553362358E-2</c:v>
                </c:pt>
                <c:pt idx="14">
                  <c:v>4.0935796102962933E-2</c:v>
                </c:pt>
                <c:pt idx="15">
                  <c:v>3.8505431336911956E-2</c:v>
                </c:pt>
                <c:pt idx="16">
                  <c:v>3.8230694450314892E-2</c:v>
                </c:pt>
                <c:pt idx="17">
                  <c:v>4.6219197768291136E-2</c:v>
                </c:pt>
                <c:pt idx="18">
                  <c:v>4.835369204108373E-2</c:v>
                </c:pt>
                <c:pt idx="19">
                  <c:v>4.4676444482015298E-2</c:v>
                </c:pt>
                <c:pt idx="20">
                  <c:v>3.3031827211631934E-2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2.5809781907342881E-4</c:v>
                </c:pt>
                <c:pt idx="1">
                  <c:v>2.1938314621241452E-3</c:v>
                </c:pt>
                <c:pt idx="2">
                  <c:v>8.130081300813009E-3</c:v>
                </c:pt>
                <c:pt idx="3">
                  <c:v>1.9099238611433735E-2</c:v>
                </c:pt>
                <c:pt idx="4">
                  <c:v>4.0392308684991614E-2</c:v>
                </c:pt>
                <c:pt idx="5">
                  <c:v>7.3686927345463935E-2</c:v>
                </c:pt>
                <c:pt idx="6">
                  <c:v>8.9301845399406374E-2</c:v>
                </c:pt>
                <c:pt idx="7">
                  <c:v>6.8008775325848494E-2</c:v>
                </c:pt>
                <c:pt idx="8">
                  <c:v>5.8588204929668347E-2</c:v>
                </c:pt>
                <c:pt idx="9">
                  <c:v>5.6523422377080912E-2</c:v>
                </c:pt>
                <c:pt idx="10">
                  <c:v>6.5298748225577491E-2</c:v>
                </c:pt>
                <c:pt idx="11">
                  <c:v>6.6589237320944641E-2</c:v>
                </c:pt>
                <c:pt idx="12">
                  <c:v>5.7297715834301204E-2</c:v>
                </c:pt>
                <c:pt idx="13">
                  <c:v>5.7168666924764487E-2</c:v>
                </c:pt>
                <c:pt idx="14">
                  <c:v>5.316815072912634E-2</c:v>
                </c:pt>
                <c:pt idx="15">
                  <c:v>4.7231900890437474E-2</c:v>
                </c:pt>
                <c:pt idx="16">
                  <c:v>4.6328558523680473E-2</c:v>
                </c:pt>
                <c:pt idx="17">
                  <c:v>4.7102851980900765E-2</c:v>
                </c:pt>
                <c:pt idx="18">
                  <c:v>4.594141179507033E-2</c:v>
                </c:pt>
                <c:pt idx="19">
                  <c:v>4.878048780487805E-2</c:v>
                </c:pt>
                <c:pt idx="20">
                  <c:v>4.890953671441476E-2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3.5571365051133837E-3</c:v>
                </c:pt>
                <c:pt idx="2">
                  <c:v>8.0035571365051142E-3</c:v>
                </c:pt>
                <c:pt idx="3">
                  <c:v>2.8457092040907069E-2</c:v>
                </c:pt>
                <c:pt idx="4">
                  <c:v>4.4019564250778125E-2</c:v>
                </c:pt>
                <c:pt idx="5">
                  <c:v>7.1142730102267668E-2</c:v>
                </c:pt>
                <c:pt idx="6">
                  <c:v>9.070698088039128E-2</c:v>
                </c:pt>
                <c:pt idx="7">
                  <c:v>9.8265895953757232E-2</c:v>
                </c:pt>
                <c:pt idx="8">
                  <c:v>8.2703423743886173E-2</c:v>
                </c:pt>
                <c:pt idx="9">
                  <c:v>6.1360604713205869E-2</c:v>
                </c:pt>
                <c:pt idx="10">
                  <c:v>7.0253445975989329E-2</c:v>
                </c:pt>
                <c:pt idx="11">
                  <c:v>6.1805246776345045E-2</c:v>
                </c:pt>
                <c:pt idx="12">
                  <c:v>5.3357047576700754E-2</c:v>
                </c:pt>
                <c:pt idx="13">
                  <c:v>5.8248110271231661E-2</c:v>
                </c:pt>
                <c:pt idx="14">
                  <c:v>3.646064917741218E-2</c:v>
                </c:pt>
                <c:pt idx="15">
                  <c:v>3.0680302356602934E-2</c:v>
                </c:pt>
                <c:pt idx="16">
                  <c:v>2.9791018230324588E-2</c:v>
                </c:pt>
                <c:pt idx="17">
                  <c:v>4.8465984882169855E-2</c:v>
                </c:pt>
                <c:pt idx="18">
                  <c:v>4.6687416629613163E-2</c:v>
                </c:pt>
                <c:pt idx="19">
                  <c:v>4.9355269008448201E-2</c:v>
                </c:pt>
                <c:pt idx="20">
                  <c:v>2.6678523788350377E-2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1.557026080186843E-3</c:v>
                </c:pt>
                <c:pt idx="1">
                  <c:v>1.1677695601401323E-2</c:v>
                </c:pt>
                <c:pt idx="2">
                  <c:v>3.3865317244063838E-2</c:v>
                </c:pt>
                <c:pt idx="3">
                  <c:v>5.8388478007006618E-2</c:v>
                </c:pt>
                <c:pt idx="4">
                  <c:v>6.4616582327753996E-2</c:v>
                </c:pt>
                <c:pt idx="5">
                  <c:v>7.0455430128454649E-2</c:v>
                </c:pt>
                <c:pt idx="6">
                  <c:v>7.8240560529388867E-2</c:v>
                </c:pt>
                <c:pt idx="7">
                  <c:v>8.4079408330089533E-2</c:v>
                </c:pt>
                <c:pt idx="8">
                  <c:v>8.0576099649669136E-2</c:v>
                </c:pt>
                <c:pt idx="9">
                  <c:v>6.7730634488127675E-2</c:v>
                </c:pt>
                <c:pt idx="10">
                  <c:v>6.3448812767613855E-2</c:v>
                </c:pt>
                <c:pt idx="11">
                  <c:v>4.9046321525885561E-2</c:v>
                </c:pt>
                <c:pt idx="12">
                  <c:v>5.0603347606072401E-2</c:v>
                </c:pt>
                <c:pt idx="13">
                  <c:v>4.7489295445698715E-2</c:v>
                </c:pt>
                <c:pt idx="14">
                  <c:v>3.4254573764110549E-2</c:v>
                </c:pt>
                <c:pt idx="15">
                  <c:v>2.8804982483456597E-2</c:v>
                </c:pt>
                <c:pt idx="16">
                  <c:v>2.8804982483456597E-2</c:v>
                </c:pt>
                <c:pt idx="17">
                  <c:v>3.9704165044764497E-2</c:v>
                </c:pt>
                <c:pt idx="18">
                  <c:v>4.1261191124951344E-2</c:v>
                </c:pt>
                <c:pt idx="19">
                  <c:v>3.5033086804203972E-2</c:v>
                </c:pt>
                <c:pt idx="20">
                  <c:v>3.036200856364344E-2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82</c:v>
                </c:pt>
                <c:pt idx="1">
                  <c:v>414</c:v>
                </c:pt>
                <c:pt idx="2">
                  <c:v>1081</c:v>
                </c:pt>
                <c:pt idx="3">
                  <c:v>1849</c:v>
                </c:pt>
                <c:pt idx="4">
                  <c:v>2487</c:v>
                </c:pt>
                <c:pt idx="5">
                  <c:v>3022</c:v>
                </c:pt>
                <c:pt idx="6">
                  <c:v>3413</c:v>
                </c:pt>
                <c:pt idx="7">
                  <c:v>3006</c:v>
                </c:pt>
                <c:pt idx="8">
                  <c:v>3128</c:v>
                </c:pt>
                <c:pt idx="9">
                  <c:v>3122</c:v>
                </c:pt>
                <c:pt idx="10">
                  <c:v>3448</c:v>
                </c:pt>
                <c:pt idx="11">
                  <c:v>3187</c:v>
                </c:pt>
                <c:pt idx="12">
                  <c:v>2874</c:v>
                </c:pt>
                <c:pt idx="13">
                  <c:v>2485</c:v>
                </c:pt>
                <c:pt idx="14">
                  <c:v>1937</c:v>
                </c:pt>
                <c:pt idx="15">
                  <c:v>1822</c:v>
                </c:pt>
                <c:pt idx="16">
                  <c:v>1809</c:v>
                </c:pt>
                <c:pt idx="17">
                  <c:v>2187</c:v>
                </c:pt>
                <c:pt idx="18">
                  <c:v>2288</c:v>
                </c:pt>
                <c:pt idx="19">
                  <c:v>2114</c:v>
                </c:pt>
                <c:pt idx="20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1.550757485387093E-3</c:v>
                </c:pt>
                <c:pt idx="1">
                  <c:v>7.9923655016104021E-3</c:v>
                </c:pt>
                <c:pt idx="2">
                  <c:v>2.1114159608731958E-2</c:v>
                </c:pt>
                <c:pt idx="3">
                  <c:v>3.5428844089228202E-2</c:v>
                </c:pt>
                <c:pt idx="4">
                  <c:v>4.7596325897650005E-2</c:v>
                </c:pt>
                <c:pt idx="5">
                  <c:v>7.2408445663843496E-2</c:v>
                </c:pt>
                <c:pt idx="6">
                  <c:v>9.8771322915424078E-2</c:v>
                </c:pt>
                <c:pt idx="7">
                  <c:v>7.0857688178456404E-2</c:v>
                </c:pt>
                <c:pt idx="8">
                  <c:v>5.630442562328522E-2</c:v>
                </c:pt>
                <c:pt idx="9">
                  <c:v>5.9167362519384467E-2</c:v>
                </c:pt>
                <c:pt idx="10">
                  <c:v>6.6682571871645002E-2</c:v>
                </c:pt>
                <c:pt idx="11">
                  <c:v>6.2746033639508536E-2</c:v>
                </c:pt>
                <c:pt idx="12">
                  <c:v>5.5827269473935348E-2</c:v>
                </c:pt>
                <c:pt idx="13">
                  <c:v>5.5946558511272816E-2</c:v>
                </c:pt>
                <c:pt idx="14">
                  <c:v>5.0220684719074316E-2</c:v>
                </c:pt>
                <c:pt idx="15">
                  <c:v>4.0438983657401888E-2</c:v>
                </c:pt>
                <c:pt idx="16">
                  <c:v>3.9603960396039604E-2</c:v>
                </c:pt>
                <c:pt idx="17">
                  <c:v>3.6502445425265422E-2</c:v>
                </c:pt>
                <c:pt idx="18">
                  <c:v>3.7456757723965166E-2</c:v>
                </c:pt>
                <c:pt idx="19">
                  <c:v>4.091613980675176E-2</c:v>
                </c:pt>
                <c:pt idx="20">
                  <c:v>4.2466897292138851E-2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3.0066145520144319E-4</c:v>
                </c:pt>
                <c:pt idx="1">
                  <c:v>2.7059530968129887E-3</c:v>
                </c:pt>
                <c:pt idx="2">
                  <c:v>1.0523150932050512E-2</c:v>
                </c:pt>
                <c:pt idx="3">
                  <c:v>2.3752254960914012E-2</c:v>
                </c:pt>
                <c:pt idx="4">
                  <c:v>4.3896572459410706E-2</c:v>
                </c:pt>
                <c:pt idx="5">
                  <c:v>6.0733613950691524E-2</c:v>
                </c:pt>
                <c:pt idx="6">
                  <c:v>0.10162357185808779</c:v>
                </c:pt>
                <c:pt idx="7">
                  <c:v>8.2080577269993987E-2</c:v>
                </c:pt>
                <c:pt idx="8">
                  <c:v>8.3884546001202639E-2</c:v>
                </c:pt>
                <c:pt idx="9">
                  <c:v>6.6145520144317502E-2</c:v>
                </c:pt>
                <c:pt idx="10">
                  <c:v>6.7348165965123274E-2</c:v>
                </c:pt>
                <c:pt idx="11">
                  <c:v>5.7726999398677092E-2</c:v>
                </c:pt>
                <c:pt idx="12">
                  <c:v>5.8929645219482865E-2</c:v>
                </c:pt>
                <c:pt idx="13">
                  <c:v>5.3517739025856888E-2</c:v>
                </c:pt>
                <c:pt idx="14">
                  <c:v>4.7504509921828024E-2</c:v>
                </c:pt>
                <c:pt idx="15">
                  <c:v>3.1870114251352978E-2</c:v>
                </c:pt>
                <c:pt idx="16">
                  <c:v>3.5778713168971736E-2</c:v>
                </c:pt>
                <c:pt idx="17">
                  <c:v>4.1190619362597714E-2</c:v>
                </c:pt>
                <c:pt idx="18">
                  <c:v>4.3295249549007819E-2</c:v>
                </c:pt>
                <c:pt idx="19">
                  <c:v>5.3517739025856888E-2</c:v>
                </c:pt>
                <c:pt idx="20">
                  <c:v>3.3674082982561637E-2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1.4100394811054709E-3</c:v>
                </c:pt>
                <c:pt idx="1">
                  <c:v>1.1562323745064862E-2</c:v>
                </c:pt>
                <c:pt idx="2">
                  <c:v>3.1866892272983643E-2</c:v>
                </c:pt>
                <c:pt idx="3">
                  <c:v>5.1607445008460234E-2</c:v>
                </c:pt>
                <c:pt idx="4">
                  <c:v>5.5837563451776651E-2</c:v>
                </c:pt>
                <c:pt idx="5">
                  <c:v>7.2758037225042302E-2</c:v>
                </c:pt>
                <c:pt idx="6">
                  <c:v>9.108855047941343E-2</c:v>
                </c:pt>
                <c:pt idx="7">
                  <c:v>7.6142131979695438E-2</c:v>
                </c:pt>
                <c:pt idx="8">
                  <c:v>7.4732092498589961E-2</c:v>
                </c:pt>
                <c:pt idx="9">
                  <c:v>6.5425831923293848E-2</c:v>
                </c:pt>
                <c:pt idx="10">
                  <c:v>5.2453468697123522E-2</c:v>
                </c:pt>
                <c:pt idx="11">
                  <c:v>5.5273547659334461E-2</c:v>
                </c:pt>
                <c:pt idx="12">
                  <c:v>5.1325437112239143E-2</c:v>
                </c:pt>
                <c:pt idx="13">
                  <c:v>4.7941342357586014E-2</c:v>
                </c:pt>
                <c:pt idx="14">
                  <c:v>4.0045121263395378E-2</c:v>
                </c:pt>
                <c:pt idx="15">
                  <c:v>3.4404963338973492E-2</c:v>
                </c:pt>
                <c:pt idx="16">
                  <c:v>3.4686971235194583E-2</c:v>
                </c:pt>
                <c:pt idx="17">
                  <c:v>3.750705019740553E-2</c:v>
                </c:pt>
                <c:pt idx="18">
                  <c:v>3.9481105470953189E-2</c:v>
                </c:pt>
                <c:pt idx="19">
                  <c:v>3.8071065989847719E-2</c:v>
                </c:pt>
                <c:pt idx="20">
                  <c:v>3.6379018612521151E-2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2.2396416573348264E-3</c:v>
                </c:pt>
                <c:pt idx="2">
                  <c:v>1.6349384098544233E-2</c:v>
                </c:pt>
                <c:pt idx="3">
                  <c:v>3.0683090705487123E-2</c:v>
                </c:pt>
                <c:pt idx="4">
                  <c:v>4.9944008958566627E-2</c:v>
                </c:pt>
                <c:pt idx="5">
                  <c:v>6.9876819708846585E-2</c:v>
                </c:pt>
                <c:pt idx="6">
                  <c:v>9.5408734602463602E-2</c:v>
                </c:pt>
                <c:pt idx="7">
                  <c:v>9.2273236282194845E-2</c:v>
                </c:pt>
                <c:pt idx="8">
                  <c:v>7.6595744680851063E-2</c:v>
                </c:pt>
                <c:pt idx="9">
                  <c:v>6.6741321388577829E-2</c:v>
                </c:pt>
                <c:pt idx="10">
                  <c:v>6.3829787234042548E-2</c:v>
                </c:pt>
                <c:pt idx="11">
                  <c:v>6.7861142217245235E-2</c:v>
                </c:pt>
                <c:pt idx="12">
                  <c:v>5.195968645016797E-2</c:v>
                </c:pt>
                <c:pt idx="13">
                  <c:v>4.5240761478163492E-2</c:v>
                </c:pt>
                <c:pt idx="14">
                  <c:v>3.7402015677491601E-2</c:v>
                </c:pt>
                <c:pt idx="15">
                  <c:v>3.5834266517357223E-2</c:v>
                </c:pt>
                <c:pt idx="16">
                  <c:v>3.3370660694288914E-2</c:v>
                </c:pt>
                <c:pt idx="17">
                  <c:v>4.6360582306830905E-2</c:v>
                </c:pt>
                <c:pt idx="18">
                  <c:v>4.9272116461366179E-2</c:v>
                </c:pt>
                <c:pt idx="19">
                  <c:v>4.3001119820828666E-2</c:v>
                </c:pt>
                <c:pt idx="20">
                  <c:v>2.5755879059350503E-2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2.934395304967512E-3</c:v>
                </c:pt>
                <c:pt idx="1">
                  <c:v>1.6139174177321317E-2</c:v>
                </c:pt>
                <c:pt idx="2">
                  <c:v>3.2907147348564245E-2</c:v>
                </c:pt>
                <c:pt idx="3">
                  <c:v>5.3447914483336828E-2</c:v>
                </c:pt>
                <c:pt idx="4">
                  <c:v>6.2670299727520432E-2</c:v>
                </c:pt>
                <c:pt idx="5">
                  <c:v>7.1054286313141896E-2</c:v>
                </c:pt>
                <c:pt idx="6">
                  <c:v>9.1385453783273951E-2</c:v>
                </c:pt>
                <c:pt idx="7">
                  <c:v>8.3630266191574099E-2</c:v>
                </c:pt>
                <c:pt idx="8">
                  <c:v>8.1534269545168722E-2</c:v>
                </c:pt>
                <c:pt idx="9">
                  <c:v>5.8687906099350241E-2</c:v>
                </c:pt>
                <c:pt idx="10">
                  <c:v>6.1203102075036681E-2</c:v>
                </c:pt>
                <c:pt idx="11">
                  <c:v>6.3089499056801515E-2</c:v>
                </c:pt>
                <c:pt idx="12">
                  <c:v>5.2609515824774682E-2</c:v>
                </c:pt>
                <c:pt idx="13">
                  <c:v>4.1081534269545167E-2</c:v>
                </c:pt>
                <c:pt idx="14">
                  <c:v>3.5841542653531754E-2</c:v>
                </c:pt>
                <c:pt idx="15">
                  <c:v>2.9763152378956194E-2</c:v>
                </c:pt>
                <c:pt idx="16">
                  <c:v>3.0182351708237267E-2</c:v>
                </c:pt>
                <c:pt idx="17">
                  <c:v>3.2697547683923703E-2</c:v>
                </c:pt>
                <c:pt idx="18">
                  <c:v>4.0662334940264097E-2</c:v>
                </c:pt>
                <c:pt idx="19">
                  <c:v>3.4374345001047996E-2</c:v>
                </c:pt>
                <c:pt idx="20">
                  <c:v>2.4103961433661707E-2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1.4713094654242277E-3</c:v>
                </c:pt>
                <c:pt idx="1">
                  <c:v>4.4139283962726823E-3</c:v>
                </c:pt>
                <c:pt idx="2">
                  <c:v>1.5203531142717018E-2</c:v>
                </c:pt>
                <c:pt idx="3">
                  <c:v>3.2368808239333004E-2</c:v>
                </c:pt>
                <c:pt idx="4">
                  <c:v>4.2667974497302599E-2</c:v>
                </c:pt>
                <c:pt idx="5">
                  <c:v>7.3565473271211379E-2</c:v>
                </c:pt>
                <c:pt idx="6">
                  <c:v>0.10446297204512016</c:v>
                </c:pt>
                <c:pt idx="7">
                  <c:v>0.11623344776851398</c:v>
                </c:pt>
                <c:pt idx="8">
                  <c:v>0.10299166257969593</c:v>
                </c:pt>
                <c:pt idx="9">
                  <c:v>7.1603727317312404E-2</c:v>
                </c:pt>
                <c:pt idx="10">
                  <c:v>5.590975968612065E-2</c:v>
                </c:pt>
                <c:pt idx="11">
                  <c:v>5.9342815105443848E-2</c:v>
                </c:pt>
                <c:pt idx="12">
                  <c:v>5.590975968612065E-2</c:v>
                </c:pt>
                <c:pt idx="13">
                  <c:v>4.3158410985777343E-2</c:v>
                </c:pt>
                <c:pt idx="14">
                  <c:v>2.6974006866110838E-2</c:v>
                </c:pt>
                <c:pt idx="15">
                  <c:v>2.9916625796959292E-2</c:v>
                </c:pt>
                <c:pt idx="16">
                  <c:v>3.5801863658656202E-2</c:v>
                </c:pt>
                <c:pt idx="17">
                  <c:v>3.4820990681706722E-2</c:v>
                </c:pt>
                <c:pt idx="18">
                  <c:v>3.8744482589504657E-2</c:v>
                </c:pt>
                <c:pt idx="19">
                  <c:v>3.1878371750858267E-2</c:v>
                </c:pt>
                <c:pt idx="20">
                  <c:v>2.2560078469838155E-2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2.2043425548330211E-4</c:v>
                </c:pt>
                <c:pt idx="1">
                  <c:v>2.2988143786115793E-3</c:v>
                </c:pt>
                <c:pt idx="2">
                  <c:v>1.0281683487899734E-2</c:v>
                </c:pt>
                <c:pt idx="3">
                  <c:v>2.4468202358646534E-2</c:v>
                </c:pt>
                <c:pt idx="4">
                  <c:v>3.9504967643400356E-2</c:v>
                </c:pt>
                <c:pt idx="5">
                  <c:v>5.931256002897136E-2</c:v>
                </c:pt>
                <c:pt idx="6">
                  <c:v>7.630174300514872E-2</c:v>
                </c:pt>
                <c:pt idx="7">
                  <c:v>7.0979830265623281E-2</c:v>
                </c:pt>
                <c:pt idx="8">
                  <c:v>6.6429437420289394E-2</c:v>
                </c:pt>
                <c:pt idx="9">
                  <c:v>6.3154414195966055E-2</c:v>
                </c:pt>
                <c:pt idx="10">
                  <c:v>7.2286690494559991E-2</c:v>
                </c:pt>
                <c:pt idx="11">
                  <c:v>6.8854214230605726E-2</c:v>
                </c:pt>
                <c:pt idx="12">
                  <c:v>6.1721591535324589E-2</c:v>
                </c:pt>
                <c:pt idx="13">
                  <c:v>5.4651950055895827E-2</c:v>
                </c:pt>
                <c:pt idx="14">
                  <c:v>4.7314638409094487E-2</c:v>
                </c:pt>
                <c:pt idx="15">
                  <c:v>4.5220512982003115E-2</c:v>
                </c:pt>
                <c:pt idx="16">
                  <c:v>4.545669254144951E-2</c:v>
                </c:pt>
                <c:pt idx="17">
                  <c:v>5.1282455007793923E-2</c:v>
                </c:pt>
                <c:pt idx="18">
                  <c:v>5.3329344522996015E-2</c:v>
                </c:pt>
                <c:pt idx="19">
                  <c:v>4.8243611342916978E-2</c:v>
                </c:pt>
                <c:pt idx="20">
                  <c:v>3.8686211837319517E-2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1.797361936512538E-3</c:v>
                </c:pt>
                <c:pt idx="1">
                  <c:v>9.8854906508189597E-3</c:v>
                </c:pt>
                <c:pt idx="2">
                  <c:v>2.5090592839541962E-2</c:v>
                </c:pt>
                <c:pt idx="3">
                  <c:v>4.1658211334976082E-2</c:v>
                </c:pt>
                <c:pt idx="4">
                  <c:v>5.3529497028554862E-2</c:v>
                </c:pt>
                <c:pt idx="5">
                  <c:v>6.6531381359617336E-2</c:v>
                </c:pt>
                <c:pt idx="6">
                  <c:v>7.8866502391650967E-2</c:v>
                </c:pt>
                <c:pt idx="7">
                  <c:v>6.866212494564429E-2</c:v>
                </c:pt>
                <c:pt idx="8">
                  <c:v>6.8183794752862736E-2</c:v>
                </c:pt>
                <c:pt idx="9">
                  <c:v>6.4676040005797936E-2</c:v>
                </c:pt>
                <c:pt idx="10">
                  <c:v>6.9502826496593714E-2</c:v>
                </c:pt>
                <c:pt idx="11">
                  <c:v>6.4531091462530804E-2</c:v>
                </c:pt>
                <c:pt idx="12">
                  <c:v>5.7921437889549211E-2</c:v>
                </c:pt>
                <c:pt idx="13">
                  <c:v>5.1094361501666907E-2</c:v>
                </c:pt>
                <c:pt idx="14">
                  <c:v>4.1063922307580811E-2</c:v>
                </c:pt>
                <c:pt idx="15">
                  <c:v>3.6990868241774173E-2</c:v>
                </c:pt>
                <c:pt idx="16">
                  <c:v>3.6787940281200172E-2</c:v>
                </c:pt>
                <c:pt idx="17">
                  <c:v>4.3049717350340626E-2</c:v>
                </c:pt>
                <c:pt idx="18">
                  <c:v>4.5165966082040876E-2</c:v>
                </c:pt>
                <c:pt idx="19">
                  <c:v>4.1977098130163794E-2</c:v>
                </c:pt>
                <c:pt idx="20">
                  <c:v>3.3033773010581247E-2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2.4968789013732834E-3</c:v>
                </c:pt>
                <c:pt idx="1">
                  <c:v>2.2055763628797336E-2</c:v>
                </c:pt>
                <c:pt idx="2">
                  <c:v>4.827299209321681E-2</c:v>
                </c:pt>
                <c:pt idx="3">
                  <c:v>5.8260507698709947E-2</c:v>
                </c:pt>
                <c:pt idx="4">
                  <c:v>5.9925093632958802E-2</c:v>
                </c:pt>
                <c:pt idx="5">
                  <c:v>7.6154806491885149E-2</c:v>
                </c:pt>
                <c:pt idx="6">
                  <c:v>9.987515605493133E-2</c:v>
                </c:pt>
                <c:pt idx="7">
                  <c:v>0.10486891385767791</c:v>
                </c:pt>
                <c:pt idx="8">
                  <c:v>0.10112359550561797</c:v>
                </c:pt>
                <c:pt idx="9">
                  <c:v>6.5751144402829795E-2</c:v>
                </c:pt>
                <c:pt idx="10">
                  <c:v>6.117353308364544E-2</c:v>
                </c:pt>
                <c:pt idx="11">
                  <c:v>4.827299209321681E-2</c:v>
                </c:pt>
                <c:pt idx="12">
                  <c:v>3.7869330004161462E-2</c:v>
                </c:pt>
                <c:pt idx="13">
                  <c:v>3.4540158135663752E-2</c:v>
                </c:pt>
                <c:pt idx="14">
                  <c:v>3.0794839783603829E-2</c:v>
                </c:pt>
                <c:pt idx="15">
                  <c:v>2.2055763628797336E-2</c:v>
                </c:pt>
                <c:pt idx="16">
                  <c:v>2.3304203079483977E-2</c:v>
                </c:pt>
                <c:pt idx="17">
                  <c:v>3.5788597586350397E-2</c:v>
                </c:pt>
                <c:pt idx="18">
                  <c:v>3.0794839783603829E-2</c:v>
                </c:pt>
                <c:pt idx="19">
                  <c:v>2.0807324178110695E-2</c:v>
                </c:pt>
                <c:pt idx="20">
                  <c:v>1.581356637536413E-2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93</c:v>
                </c:pt>
                <c:pt idx="2">
                  <c:v>433</c:v>
                </c:pt>
                <c:pt idx="3">
                  <c:v>1060</c:v>
                </c:pt>
                <c:pt idx="4">
                  <c:v>1641</c:v>
                </c:pt>
                <c:pt idx="5">
                  <c:v>2372</c:v>
                </c:pt>
                <c:pt idx="6">
                  <c:v>2973</c:v>
                </c:pt>
                <c:pt idx="7">
                  <c:v>2838</c:v>
                </c:pt>
                <c:pt idx="8">
                  <c:v>2748</c:v>
                </c:pt>
                <c:pt idx="9">
                  <c:v>2771</c:v>
                </c:pt>
                <c:pt idx="10">
                  <c:v>3304</c:v>
                </c:pt>
                <c:pt idx="11">
                  <c:v>3102</c:v>
                </c:pt>
                <c:pt idx="12">
                  <c:v>2814</c:v>
                </c:pt>
                <c:pt idx="13">
                  <c:v>2429</c:v>
                </c:pt>
                <c:pt idx="14">
                  <c:v>2131</c:v>
                </c:pt>
                <c:pt idx="15">
                  <c:v>2110</c:v>
                </c:pt>
                <c:pt idx="16">
                  <c:v>2120</c:v>
                </c:pt>
                <c:pt idx="17">
                  <c:v>2368</c:v>
                </c:pt>
                <c:pt idx="18">
                  <c:v>2483</c:v>
                </c:pt>
                <c:pt idx="19">
                  <c:v>2140</c:v>
                </c:pt>
                <c:pt idx="20">
                  <c:v>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63</c:v>
                </c:pt>
                <c:pt idx="3">
                  <c:v>148</c:v>
                </c:pt>
                <c:pt idx="4">
                  <c:v>313</c:v>
                </c:pt>
                <c:pt idx="5">
                  <c:v>571</c:v>
                </c:pt>
                <c:pt idx="6">
                  <c:v>692</c:v>
                </c:pt>
                <c:pt idx="7">
                  <c:v>527</c:v>
                </c:pt>
                <c:pt idx="8">
                  <c:v>454</c:v>
                </c:pt>
                <c:pt idx="9">
                  <c:v>438</c:v>
                </c:pt>
                <c:pt idx="10">
                  <c:v>506</c:v>
                </c:pt>
                <c:pt idx="11">
                  <c:v>516</c:v>
                </c:pt>
                <c:pt idx="12">
                  <c:v>444</c:v>
                </c:pt>
                <c:pt idx="13">
                  <c:v>443</c:v>
                </c:pt>
                <c:pt idx="14">
                  <c:v>412</c:v>
                </c:pt>
                <c:pt idx="15">
                  <c:v>366</c:v>
                </c:pt>
                <c:pt idx="16">
                  <c:v>359</c:v>
                </c:pt>
                <c:pt idx="17">
                  <c:v>365</c:v>
                </c:pt>
                <c:pt idx="18">
                  <c:v>356</c:v>
                </c:pt>
                <c:pt idx="19">
                  <c:v>378</c:v>
                </c:pt>
                <c:pt idx="2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82</c:v>
                </c:pt>
                <c:pt idx="1">
                  <c:v>414</c:v>
                </c:pt>
                <c:pt idx="2">
                  <c:v>1081</c:v>
                </c:pt>
                <c:pt idx="3">
                  <c:v>1849</c:v>
                </c:pt>
                <c:pt idx="4">
                  <c:v>2487</c:v>
                </c:pt>
                <c:pt idx="5">
                  <c:v>3022</c:v>
                </c:pt>
                <c:pt idx="6">
                  <c:v>3413</c:v>
                </c:pt>
                <c:pt idx="7">
                  <c:v>3006</c:v>
                </c:pt>
                <c:pt idx="8">
                  <c:v>3128</c:v>
                </c:pt>
                <c:pt idx="9">
                  <c:v>3122</c:v>
                </c:pt>
                <c:pt idx="10">
                  <c:v>3448</c:v>
                </c:pt>
                <c:pt idx="11">
                  <c:v>3187</c:v>
                </c:pt>
                <c:pt idx="12">
                  <c:v>2874</c:v>
                </c:pt>
                <c:pt idx="13">
                  <c:v>2485</c:v>
                </c:pt>
                <c:pt idx="14">
                  <c:v>1937</c:v>
                </c:pt>
                <c:pt idx="15">
                  <c:v>1822</c:v>
                </c:pt>
                <c:pt idx="16">
                  <c:v>1809</c:v>
                </c:pt>
                <c:pt idx="17">
                  <c:v>2187</c:v>
                </c:pt>
                <c:pt idx="18">
                  <c:v>2288</c:v>
                </c:pt>
                <c:pt idx="19">
                  <c:v>2114</c:v>
                </c:pt>
                <c:pt idx="20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63</c:v>
                </c:pt>
                <c:pt idx="3">
                  <c:v>148</c:v>
                </c:pt>
                <c:pt idx="4">
                  <c:v>313</c:v>
                </c:pt>
                <c:pt idx="5">
                  <c:v>571</c:v>
                </c:pt>
                <c:pt idx="6">
                  <c:v>692</c:v>
                </c:pt>
                <c:pt idx="7">
                  <c:v>527</c:v>
                </c:pt>
                <c:pt idx="8">
                  <c:v>454</c:v>
                </c:pt>
                <c:pt idx="9">
                  <c:v>438</c:v>
                </c:pt>
                <c:pt idx="10">
                  <c:v>506</c:v>
                </c:pt>
                <c:pt idx="11">
                  <c:v>516</c:v>
                </c:pt>
                <c:pt idx="12">
                  <c:v>444</c:v>
                </c:pt>
                <c:pt idx="13">
                  <c:v>443</c:v>
                </c:pt>
                <c:pt idx="14">
                  <c:v>412</c:v>
                </c:pt>
                <c:pt idx="15">
                  <c:v>366</c:v>
                </c:pt>
                <c:pt idx="16">
                  <c:v>359</c:v>
                </c:pt>
                <c:pt idx="17">
                  <c:v>365</c:v>
                </c:pt>
                <c:pt idx="18">
                  <c:v>356</c:v>
                </c:pt>
                <c:pt idx="19">
                  <c:v>378</c:v>
                </c:pt>
                <c:pt idx="2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64</c:v>
                </c:pt>
                <c:pt idx="4">
                  <c:v>99</c:v>
                </c:pt>
                <c:pt idx="5">
                  <c:v>160</c:v>
                </c:pt>
                <c:pt idx="6">
                  <c:v>204</c:v>
                </c:pt>
                <c:pt idx="7">
                  <c:v>221</c:v>
                </c:pt>
                <c:pt idx="8">
                  <c:v>186</c:v>
                </c:pt>
                <c:pt idx="9">
                  <c:v>138</c:v>
                </c:pt>
                <c:pt idx="10">
                  <c:v>158</c:v>
                </c:pt>
                <c:pt idx="11">
                  <c:v>139</c:v>
                </c:pt>
                <c:pt idx="12">
                  <c:v>120</c:v>
                </c:pt>
                <c:pt idx="13">
                  <c:v>131</c:v>
                </c:pt>
                <c:pt idx="14">
                  <c:v>82</c:v>
                </c:pt>
                <c:pt idx="15">
                  <c:v>69</c:v>
                </c:pt>
                <c:pt idx="16">
                  <c:v>67</c:v>
                </c:pt>
                <c:pt idx="17">
                  <c:v>109</c:v>
                </c:pt>
                <c:pt idx="18">
                  <c:v>105</c:v>
                </c:pt>
                <c:pt idx="19">
                  <c:v>111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30</c:v>
                </c:pt>
                <c:pt idx="2">
                  <c:v>87</c:v>
                </c:pt>
                <c:pt idx="3">
                  <c:v>150</c:v>
                </c:pt>
                <c:pt idx="4">
                  <c:v>166</c:v>
                </c:pt>
                <c:pt idx="5">
                  <c:v>181</c:v>
                </c:pt>
                <c:pt idx="6">
                  <c:v>201</c:v>
                </c:pt>
                <c:pt idx="7">
                  <c:v>216</c:v>
                </c:pt>
                <c:pt idx="8">
                  <c:v>207</c:v>
                </c:pt>
                <c:pt idx="9">
                  <c:v>174</c:v>
                </c:pt>
                <c:pt idx="10">
                  <c:v>163</c:v>
                </c:pt>
                <c:pt idx="11">
                  <c:v>126</c:v>
                </c:pt>
                <c:pt idx="12">
                  <c:v>130</c:v>
                </c:pt>
                <c:pt idx="13">
                  <c:v>122</c:v>
                </c:pt>
                <c:pt idx="14">
                  <c:v>88</c:v>
                </c:pt>
                <c:pt idx="15">
                  <c:v>74</c:v>
                </c:pt>
                <c:pt idx="16">
                  <c:v>74</c:v>
                </c:pt>
                <c:pt idx="17">
                  <c:v>102</c:v>
                </c:pt>
                <c:pt idx="18">
                  <c:v>106</c:v>
                </c:pt>
                <c:pt idx="19">
                  <c:v>90</c:v>
                </c:pt>
                <c:pt idx="2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67</c:v>
                </c:pt>
                <c:pt idx="2">
                  <c:v>177</c:v>
                </c:pt>
                <c:pt idx="3">
                  <c:v>297</c:v>
                </c:pt>
                <c:pt idx="4">
                  <c:v>399</c:v>
                </c:pt>
                <c:pt idx="5">
                  <c:v>607</c:v>
                </c:pt>
                <c:pt idx="6">
                  <c:v>828</c:v>
                </c:pt>
                <c:pt idx="7">
                  <c:v>594</c:v>
                </c:pt>
                <c:pt idx="8">
                  <c:v>472</c:v>
                </c:pt>
                <c:pt idx="9">
                  <c:v>496</c:v>
                </c:pt>
                <c:pt idx="10">
                  <c:v>559</c:v>
                </c:pt>
                <c:pt idx="11">
                  <c:v>526</c:v>
                </c:pt>
                <c:pt idx="12">
                  <c:v>468</c:v>
                </c:pt>
                <c:pt idx="13">
                  <c:v>469</c:v>
                </c:pt>
                <c:pt idx="14">
                  <c:v>421</c:v>
                </c:pt>
                <c:pt idx="15">
                  <c:v>339</c:v>
                </c:pt>
                <c:pt idx="16">
                  <c:v>332</c:v>
                </c:pt>
                <c:pt idx="17">
                  <c:v>306</c:v>
                </c:pt>
                <c:pt idx="18">
                  <c:v>314</c:v>
                </c:pt>
                <c:pt idx="19">
                  <c:v>343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35</c:v>
                </c:pt>
                <c:pt idx="3">
                  <c:v>79</c:v>
                </c:pt>
                <c:pt idx="4">
                  <c:v>146</c:v>
                </c:pt>
                <c:pt idx="5">
                  <c:v>202</c:v>
                </c:pt>
                <c:pt idx="6">
                  <c:v>338</c:v>
                </c:pt>
                <c:pt idx="7">
                  <c:v>273</c:v>
                </c:pt>
                <c:pt idx="8">
                  <c:v>279</c:v>
                </c:pt>
                <c:pt idx="9">
                  <c:v>220</c:v>
                </c:pt>
                <c:pt idx="10">
                  <c:v>224</c:v>
                </c:pt>
                <c:pt idx="11">
                  <c:v>192</c:v>
                </c:pt>
                <c:pt idx="12">
                  <c:v>196</c:v>
                </c:pt>
                <c:pt idx="13">
                  <c:v>178</c:v>
                </c:pt>
                <c:pt idx="14">
                  <c:v>158</c:v>
                </c:pt>
                <c:pt idx="15">
                  <c:v>106</c:v>
                </c:pt>
                <c:pt idx="16">
                  <c:v>119</c:v>
                </c:pt>
                <c:pt idx="17">
                  <c:v>137</c:v>
                </c:pt>
                <c:pt idx="18">
                  <c:v>144</c:v>
                </c:pt>
                <c:pt idx="19">
                  <c:v>178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113</c:v>
                </c:pt>
                <c:pt idx="3">
                  <c:v>183</c:v>
                </c:pt>
                <c:pt idx="4">
                  <c:v>198</c:v>
                </c:pt>
                <c:pt idx="5">
                  <c:v>258</c:v>
                </c:pt>
                <c:pt idx="6">
                  <c:v>323</c:v>
                </c:pt>
                <c:pt idx="7">
                  <c:v>270</c:v>
                </c:pt>
                <c:pt idx="8">
                  <c:v>265</c:v>
                </c:pt>
                <c:pt idx="9">
                  <c:v>232</c:v>
                </c:pt>
                <c:pt idx="10">
                  <c:v>186</c:v>
                </c:pt>
                <c:pt idx="11">
                  <c:v>196</c:v>
                </c:pt>
                <c:pt idx="12">
                  <c:v>182</c:v>
                </c:pt>
                <c:pt idx="13">
                  <c:v>170</c:v>
                </c:pt>
                <c:pt idx="14">
                  <c:v>142</c:v>
                </c:pt>
                <c:pt idx="15">
                  <c:v>122</c:v>
                </c:pt>
                <c:pt idx="16">
                  <c:v>123</c:v>
                </c:pt>
                <c:pt idx="17">
                  <c:v>133</c:v>
                </c:pt>
                <c:pt idx="18">
                  <c:v>140</c:v>
                </c:pt>
                <c:pt idx="19">
                  <c:v>135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73</c:v>
                </c:pt>
                <c:pt idx="3">
                  <c:v>137</c:v>
                </c:pt>
                <c:pt idx="4">
                  <c:v>223</c:v>
                </c:pt>
                <c:pt idx="5">
                  <c:v>312</c:v>
                </c:pt>
                <c:pt idx="6">
                  <c:v>426</c:v>
                </c:pt>
                <c:pt idx="7">
                  <c:v>412</c:v>
                </c:pt>
                <c:pt idx="8">
                  <c:v>342</c:v>
                </c:pt>
                <c:pt idx="9">
                  <c:v>298</c:v>
                </c:pt>
                <c:pt idx="10">
                  <c:v>285</c:v>
                </c:pt>
                <c:pt idx="11">
                  <c:v>303</c:v>
                </c:pt>
                <c:pt idx="12">
                  <c:v>232</c:v>
                </c:pt>
                <c:pt idx="13">
                  <c:v>202</c:v>
                </c:pt>
                <c:pt idx="14">
                  <c:v>167</c:v>
                </c:pt>
                <c:pt idx="15">
                  <c:v>160</c:v>
                </c:pt>
                <c:pt idx="16">
                  <c:v>149</c:v>
                </c:pt>
                <c:pt idx="17">
                  <c:v>207</c:v>
                </c:pt>
                <c:pt idx="18">
                  <c:v>220</c:v>
                </c:pt>
                <c:pt idx="19">
                  <c:v>192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77</c:v>
                </c:pt>
                <c:pt idx="2">
                  <c:v>157</c:v>
                </c:pt>
                <c:pt idx="3">
                  <c:v>255</c:v>
                </c:pt>
                <c:pt idx="4">
                  <c:v>299</c:v>
                </c:pt>
                <c:pt idx="5">
                  <c:v>339</c:v>
                </c:pt>
                <c:pt idx="6">
                  <c:v>436</c:v>
                </c:pt>
                <c:pt idx="7">
                  <c:v>399</c:v>
                </c:pt>
                <c:pt idx="8">
                  <c:v>389</c:v>
                </c:pt>
                <c:pt idx="9">
                  <c:v>280</c:v>
                </c:pt>
                <c:pt idx="10">
                  <c:v>292</c:v>
                </c:pt>
                <c:pt idx="11">
                  <c:v>301</c:v>
                </c:pt>
                <c:pt idx="12">
                  <c:v>251</c:v>
                </c:pt>
                <c:pt idx="13">
                  <c:v>196</c:v>
                </c:pt>
                <c:pt idx="14">
                  <c:v>171</c:v>
                </c:pt>
                <c:pt idx="15">
                  <c:v>142</c:v>
                </c:pt>
                <c:pt idx="16">
                  <c:v>144</c:v>
                </c:pt>
                <c:pt idx="17">
                  <c:v>156</c:v>
                </c:pt>
                <c:pt idx="18">
                  <c:v>194</c:v>
                </c:pt>
                <c:pt idx="19">
                  <c:v>164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31</c:v>
                </c:pt>
                <c:pt idx="3">
                  <c:v>66</c:v>
                </c:pt>
                <c:pt idx="4">
                  <c:v>87</c:v>
                </c:pt>
                <c:pt idx="5">
                  <c:v>150</c:v>
                </c:pt>
                <c:pt idx="6">
                  <c:v>213</c:v>
                </c:pt>
                <c:pt idx="7">
                  <c:v>237</c:v>
                </c:pt>
                <c:pt idx="8">
                  <c:v>210</c:v>
                </c:pt>
                <c:pt idx="9">
                  <c:v>146</c:v>
                </c:pt>
                <c:pt idx="10">
                  <c:v>114</c:v>
                </c:pt>
                <c:pt idx="11">
                  <c:v>121</c:v>
                </c:pt>
                <c:pt idx="12">
                  <c:v>114</c:v>
                </c:pt>
                <c:pt idx="13">
                  <c:v>88</c:v>
                </c:pt>
                <c:pt idx="14">
                  <c:v>55</c:v>
                </c:pt>
                <c:pt idx="15">
                  <c:v>61</c:v>
                </c:pt>
                <c:pt idx="16">
                  <c:v>73</c:v>
                </c:pt>
                <c:pt idx="17">
                  <c:v>71</c:v>
                </c:pt>
                <c:pt idx="18">
                  <c:v>79</c:v>
                </c:pt>
                <c:pt idx="19">
                  <c:v>65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64</c:v>
                </c:pt>
                <c:pt idx="4">
                  <c:v>99</c:v>
                </c:pt>
                <c:pt idx="5">
                  <c:v>160</c:v>
                </c:pt>
                <c:pt idx="6">
                  <c:v>204</c:v>
                </c:pt>
                <c:pt idx="7">
                  <c:v>221</c:v>
                </c:pt>
                <c:pt idx="8">
                  <c:v>186</c:v>
                </c:pt>
                <c:pt idx="9">
                  <c:v>138</c:v>
                </c:pt>
                <c:pt idx="10">
                  <c:v>158</c:v>
                </c:pt>
                <c:pt idx="11">
                  <c:v>139</c:v>
                </c:pt>
                <c:pt idx="12">
                  <c:v>120</c:v>
                </c:pt>
                <c:pt idx="13">
                  <c:v>131</c:v>
                </c:pt>
                <c:pt idx="14">
                  <c:v>82</c:v>
                </c:pt>
                <c:pt idx="15">
                  <c:v>69</c:v>
                </c:pt>
                <c:pt idx="16">
                  <c:v>67</c:v>
                </c:pt>
                <c:pt idx="17">
                  <c:v>109</c:v>
                </c:pt>
                <c:pt idx="18">
                  <c:v>105</c:v>
                </c:pt>
                <c:pt idx="19">
                  <c:v>111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53</c:v>
                </c:pt>
                <c:pt idx="2">
                  <c:v>116</c:v>
                </c:pt>
                <c:pt idx="3">
                  <c:v>140</c:v>
                </c:pt>
                <c:pt idx="4">
                  <c:v>144</c:v>
                </c:pt>
                <c:pt idx="5">
                  <c:v>183</c:v>
                </c:pt>
                <c:pt idx="6">
                  <c:v>240</c:v>
                </c:pt>
                <c:pt idx="7">
                  <c:v>252</c:v>
                </c:pt>
                <c:pt idx="8">
                  <c:v>243</c:v>
                </c:pt>
                <c:pt idx="9">
                  <c:v>158</c:v>
                </c:pt>
                <c:pt idx="10">
                  <c:v>147</c:v>
                </c:pt>
                <c:pt idx="11">
                  <c:v>116</c:v>
                </c:pt>
                <c:pt idx="12">
                  <c:v>91</c:v>
                </c:pt>
                <c:pt idx="13">
                  <c:v>83</c:v>
                </c:pt>
                <c:pt idx="14">
                  <c:v>74</c:v>
                </c:pt>
                <c:pt idx="15">
                  <c:v>53</c:v>
                </c:pt>
                <c:pt idx="16">
                  <c:v>56</c:v>
                </c:pt>
                <c:pt idx="17">
                  <c:v>86</c:v>
                </c:pt>
                <c:pt idx="18">
                  <c:v>74</c:v>
                </c:pt>
                <c:pt idx="19">
                  <c:v>50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1.8313760501797037E-4</c:v>
                </c:pt>
                <c:pt idx="1">
                  <c:v>2.1289746583339057E-3</c:v>
                </c:pt>
                <c:pt idx="2">
                  <c:v>9.9123228715976459E-3</c:v>
                </c:pt>
                <c:pt idx="3">
                  <c:v>2.4265732664881075E-2</c:v>
                </c:pt>
                <c:pt idx="4">
                  <c:v>3.7566101229311172E-2</c:v>
                </c:pt>
                <c:pt idx="5">
                  <c:v>5.4300299887828217E-2</c:v>
                </c:pt>
                <c:pt idx="6">
                  <c:v>6.8058512464803239E-2</c:v>
                </c:pt>
                <c:pt idx="7">
                  <c:v>6.4968065380124992E-2</c:v>
                </c:pt>
                <c:pt idx="8">
                  <c:v>6.2907767323672828E-2</c:v>
                </c:pt>
                <c:pt idx="9">
                  <c:v>6.3434287938099493E-2</c:v>
                </c:pt>
                <c:pt idx="10">
                  <c:v>7.5635830872421761E-2</c:v>
                </c:pt>
                <c:pt idx="11">
                  <c:v>7.1011606345718015E-2</c:v>
                </c:pt>
                <c:pt idx="12">
                  <c:v>6.441865256507108E-2</c:v>
                </c:pt>
                <c:pt idx="13">
                  <c:v>5.5605155323581255E-2</c:v>
                </c:pt>
                <c:pt idx="14">
                  <c:v>4.878327953666186E-2</c:v>
                </c:pt>
                <c:pt idx="15">
                  <c:v>4.830254332348969E-2</c:v>
                </c:pt>
                <c:pt idx="16">
                  <c:v>4.8531465329762151E-2</c:v>
                </c:pt>
                <c:pt idx="17">
                  <c:v>5.4208731085319234E-2</c:v>
                </c:pt>
                <c:pt idx="18">
                  <c:v>5.6841334157452558E-2</c:v>
                </c:pt>
                <c:pt idx="19">
                  <c:v>4.8989309342307073E-2</c:v>
                </c:pt>
                <c:pt idx="20">
                  <c:v>3.9946890094544787E-2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1.7329557462276513E-3</c:v>
                </c:pt>
                <c:pt idx="1">
                  <c:v>8.7493131577835066E-3</c:v>
                </c:pt>
                <c:pt idx="2">
                  <c:v>2.2845428800879159E-2</c:v>
                </c:pt>
                <c:pt idx="3">
                  <c:v>3.9076038716767403E-2</c:v>
                </c:pt>
                <c:pt idx="4">
                  <c:v>5.255927976668498E-2</c:v>
                </c:pt>
                <c:pt idx="5">
                  <c:v>6.386575933048734E-2</c:v>
                </c:pt>
                <c:pt idx="6">
                  <c:v>7.2128999535060648E-2</c:v>
                </c:pt>
                <c:pt idx="7">
                  <c:v>6.3527621623906336E-2</c:v>
                </c:pt>
                <c:pt idx="8">
                  <c:v>6.6105921636586504E-2</c:v>
                </c:pt>
                <c:pt idx="9">
                  <c:v>6.5979119996618624E-2</c:v>
                </c:pt>
                <c:pt idx="10">
                  <c:v>7.2868675768206603E-2</c:v>
                </c:pt>
                <c:pt idx="11">
                  <c:v>6.7352804429603952E-2</c:v>
                </c:pt>
                <c:pt idx="12">
                  <c:v>6.0737985544613043E-2</c:v>
                </c:pt>
                <c:pt idx="13">
                  <c:v>5.2517012553362358E-2</c:v>
                </c:pt>
                <c:pt idx="14">
                  <c:v>4.0935796102962933E-2</c:v>
                </c:pt>
                <c:pt idx="15">
                  <c:v>3.8505431336911956E-2</c:v>
                </c:pt>
                <c:pt idx="16">
                  <c:v>3.8230694450314892E-2</c:v>
                </c:pt>
                <c:pt idx="17">
                  <c:v>4.6219197768291136E-2</c:v>
                </c:pt>
                <c:pt idx="18">
                  <c:v>4.835369204108373E-2</c:v>
                </c:pt>
                <c:pt idx="19">
                  <c:v>4.4676444482015298E-2</c:v>
                </c:pt>
                <c:pt idx="20">
                  <c:v>3.3031827211631934E-2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2.5809781907342881E-4</c:v>
                </c:pt>
                <c:pt idx="1">
                  <c:v>2.1938314621241452E-3</c:v>
                </c:pt>
                <c:pt idx="2">
                  <c:v>8.130081300813009E-3</c:v>
                </c:pt>
                <c:pt idx="3">
                  <c:v>1.9099238611433735E-2</c:v>
                </c:pt>
                <c:pt idx="4">
                  <c:v>4.0392308684991614E-2</c:v>
                </c:pt>
                <c:pt idx="5">
                  <c:v>7.3686927345463935E-2</c:v>
                </c:pt>
                <c:pt idx="6">
                  <c:v>8.9301845399406374E-2</c:v>
                </c:pt>
                <c:pt idx="7">
                  <c:v>6.8008775325848494E-2</c:v>
                </c:pt>
                <c:pt idx="8">
                  <c:v>5.8588204929668347E-2</c:v>
                </c:pt>
                <c:pt idx="9">
                  <c:v>5.6523422377080912E-2</c:v>
                </c:pt>
                <c:pt idx="10">
                  <c:v>6.5298748225577491E-2</c:v>
                </c:pt>
                <c:pt idx="11">
                  <c:v>6.6589237320944641E-2</c:v>
                </c:pt>
                <c:pt idx="12">
                  <c:v>5.7297715834301204E-2</c:v>
                </c:pt>
                <c:pt idx="13">
                  <c:v>5.7168666924764487E-2</c:v>
                </c:pt>
                <c:pt idx="14">
                  <c:v>5.316815072912634E-2</c:v>
                </c:pt>
                <c:pt idx="15">
                  <c:v>4.7231900890437474E-2</c:v>
                </c:pt>
                <c:pt idx="16">
                  <c:v>4.6328558523680473E-2</c:v>
                </c:pt>
                <c:pt idx="17">
                  <c:v>4.7102851980900765E-2</c:v>
                </c:pt>
                <c:pt idx="18">
                  <c:v>4.594141179507033E-2</c:v>
                </c:pt>
                <c:pt idx="19">
                  <c:v>4.878048780487805E-2</c:v>
                </c:pt>
                <c:pt idx="20">
                  <c:v>4.890953671441476E-2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3.5571365051133837E-3</c:v>
                </c:pt>
                <c:pt idx="2">
                  <c:v>8.0035571365051142E-3</c:v>
                </c:pt>
                <c:pt idx="3">
                  <c:v>2.8457092040907069E-2</c:v>
                </c:pt>
                <c:pt idx="4">
                  <c:v>4.4019564250778125E-2</c:v>
                </c:pt>
                <c:pt idx="5">
                  <c:v>7.1142730102267668E-2</c:v>
                </c:pt>
                <c:pt idx="6">
                  <c:v>9.070698088039128E-2</c:v>
                </c:pt>
                <c:pt idx="7">
                  <c:v>9.8265895953757232E-2</c:v>
                </c:pt>
                <c:pt idx="8">
                  <c:v>8.2703423743886173E-2</c:v>
                </c:pt>
                <c:pt idx="9">
                  <c:v>6.1360604713205869E-2</c:v>
                </c:pt>
                <c:pt idx="10">
                  <c:v>7.0253445975989329E-2</c:v>
                </c:pt>
                <c:pt idx="11">
                  <c:v>6.1805246776345045E-2</c:v>
                </c:pt>
                <c:pt idx="12">
                  <c:v>5.3357047576700754E-2</c:v>
                </c:pt>
                <c:pt idx="13">
                  <c:v>5.8248110271231661E-2</c:v>
                </c:pt>
                <c:pt idx="14">
                  <c:v>3.646064917741218E-2</c:v>
                </c:pt>
                <c:pt idx="15">
                  <c:v>3.0680302356602934E-2</c:v>
                </c:pt>
                <c:pt idx="16">
                  <c:v>2.9791018230324588E-2</c:v>
                </c:pt>
                <c:pt idx="17">
                  <c:v>4.8465984882169855E-2</c:v>
                </c:pt>
                <c:pt idx="18">
                  <c:v>4.6687416629613163E-2</c:v>
                </c:pt>
                <c:pt idx="19">
                  <c:v>4.9355269008448201E-2</c:v>
                </c:pt>
                <c:pt idx="20">
                  <c:v>2.6678523788350377E-2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1.557026080186843E-3</c:v>
                </c:pt>
                <c:pt idx="1">
                  <c:v>1.1677695601401323E-2</c:v>
                </c:pt>
                <c:pt idx="2">
                  <c:v>3.3865317244063838E-2</c:v>
                </c:pt>
                <c:pt idx="3">
                  <c:v>5.8388478007006618E-2</c:v>
                </c:pt>
                <c:pt idx="4">
                  <c:v>6.4616582327753996E-2</c:v>
                </c:pt>
                <c:pt idx="5">
                  <c:v>7.0455430128454649E-2</c:v>
                </c:pt>
                <c:pt idx="6">
                  <c:v>7.8240560529388867E-2</c:v>
                </c:pt>
                <c:pt idx="7">
                  <c:v>8.4079408330089533E-2</c:v>
                </c:pt>
                <c:pt idx="8">
                  <c:v>8.0576099649669136E-2</c:v>
                </c:pt>
                <c:pt idx="9">
                  <c:v>6.7730634488127675E-2</c:v>
                </c:pt>
                <c:pt idx="10">
                  <c:v>6.3448812767613855E-2</c:v>
                </c:pt>
                <c:pt idx="11">
                  <c:v>4.9046321525885561E-2</c:v>
                </c:pt>
                <c:pt idx="12">
                  <c:v>5.0603347606072401E-2</c:v>
                </c:pt>
                <c:pt idx="13">
                  <c:v>4.7489295445698715E-2</c:v>
                </c:pt>
                <c:pt idx="14">
                  <c:v>3.4254573764110549E-2</c:v>
                </c:pt>
                <c:pt idx="15">
                  <c:v>2.8804982483456597E-2</c:v>
                </c:pt>
                <c:pt idx="16">
                  <c:v>2.8804982483456597E-2</c:v>
                </c:pt>
                <c:pt idx="17">
                  <c:v>3.9704165044764497E-2</c:v>
                </c:pt>
                <c:pt idx="18">
                  <c:v>4.1261191124951344E-2</c:v>
                </c:pt>
                <c:pt idx="19">
                  <c:v>3.5033086804203972E-2</c:v>
                </c:pt>
                <c:pt idx="20">
                  <c:v>3.036200856364344E-2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1.550757485387093E-3</c:v>
                </c:pt>
                <c:pt idx="1">
                  <c:v>7.9923655016104021E-3</c:v>
                </c:pt>
                <c:pt idx="2">
                  <c:v>2.1114159608731958E-2</c:v>
                </c:pt>
                <c:pt idx="3">
                  <c:v>3.5428844089228202E-2</c:v>
                </c:pt>
                <c:pt idx="4">
                  <c:v>4.7596325897650005E-2</c:v>
                </c:pt>
                <c:pt idx="5">
                  <c:v>7.2408445663843496E-2</c:v>
                </c:pt>
                <c:pt idx="6">
                  <c:v>9.8771322915424078E-2</c:v>
                </c:pt>
                <c:pt idx="7">
                  <c:v>7.0857688178456404E-2</c:v>
                </c:pt>
                <c:pt idx="8">
                  <c:v>5.630442562328522E-2</c:v>
                </c:pt>
                <c:pt idx="9">
                  <c:v>5.9167362519384467E-2</c:v>
                </c:pt>
                <c:pt idx="10">
                  <c:v>6.6682571871645002E-2</c:v>
                </c:pt>
                <c:pt idx="11">
                  <c:v>6.2746033639508536E-2</c:v>
                </c:pt>
                <c:pt idx="12">
                  <c:v>5.5827269473935348E-2</c:v>
                </c:pt>
                <c:pt idx="13">
                  <c:v>5.5946558511272816E-2</c:v>
                </c:pt>
                <c:pt idx="14">
                  <c:v>5.0220684719074316E-2</c:v>
                </c:pt>
                <c:pt idx="15">
                  <c:v>4.0438983657401888E-2</c:v>
                </c:pt>
                <c:pt idx="16">
                  <c:v>3.9603960396039604E-2</c:v>
                </c:pt>
                <c:pt idx="17">
                  <c:v>3.6502445425265422E-2</c:v>
                </c:pt>
                <c:pt idx="18">
                  <c:v>3.7456757723965166E-2</c:v>
                </c:pt>
                <c:pt idx="19">
                  <c:v>4.091613980675176E-2</c:v>
                </c:pt>
                <c:pt idx="20">
                  <c:v>4.2466897292138851E-2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3.0066145520144319E-4</c:v>
                </c:pt>
                <c:pt idx="1">
                  <c:v>2.7059530968129887E-3</c:v>
                </c:pt>
                <c:pt idx="2">
                  <c:v>1.0523150932050512E-2</c:v>
                </c:pt>
                <c:pt idx="3">
                  <c:v>2.3752254960914012E-2</c:v>
                </c:pt>
                <c:pt idx="4">
                  <c:v>4.3896572459410706E-2</c:v>
                </c:pt>
                <c:pt idx="5">
                  <c:v>6.0733613950691524E-2</c:v>
                </c:pt>
                <c:pt idx="6">
                  <c:v>0.10162357185808779</c:v>
                </c:pt>
                <c:pt idx="7">
                  <c:v>8.2080577269993987E-2</c:v>
                </c:pt>
                <c:pt idx="8">
                  <c:v>8.3884546001202639E-2</c:v>
                </c:pt>
                <c:pt idx="9">
                  <c:v>6.6145520144317502E-2</c:v>
                </c:pt>
                <c:pt idx="10">
                  <c:v>6.7348165965123274E-2</c:v>
                </c:pt>
                <c:pt idx="11">
                  <c:v>5.7726999398677092E-2</c:v>
                </c:pt>
                <c:pt idx="12">
                  <c:v>5.8929645219482865E-2</c:v>
                </c:pt>
                <c:pt idx="13">
                  <c:v>5.3517739025856888E-2</c:v>
                </c:pt>
                <c:pt idx="14">
                  <c:v>4.7504509921828024E-2</c:v>
                </c:pt>
                <c:pt idx="15">
                  <c:v>3.1870114251352978E-2</c:v>
                </c:pt>
                <c:pt idx="16">
                  <c:v>3.5778713168971736E-2</c:v>
                </c:pt>
                <c:pt idx="17">
                  <c:v>4.1190619362597714E-2</c:v>
                </c:pt>
                <c:pt idx="18">
                  <c:v>4.3295249549007819E-2</c:v>
                </c:pt>
                <c:pt idx="19">
                  <c:v>5.3517739025856888E-2</c:v>
                </c:pt>
                <c:pt idx="20">
                  <c:v>3.3674082982561637E-2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1.4100394811054709E-3</c:v>
                </c:pt>
                <c:pt idx="1">
                  <c:v>1.1562323745064862E-2</c:v>
                </c:pt>
                <c:pt idx="2">
                  <c:v>3.1866892272983643E-2</c:v>
                </c:pt>
                <c:pt idx="3">
                  <c:v>5.1607445008460234E-2</c:v>
                </c:pt>
                <c:pt idx="4">
                  <c:v>5.5837563451776651E-2</c:v>
                </c:pt>
                <c:pt idx="5">
                  <c:v>7.2758037225042302E-2</c:v>
                </c:pt>
                <c:pt idx="6">
                  <c:v>9.108855047941343E-2</c:v>
                </c:pt>
                <c:pt idx="7">
                  <c:v>7.6142131979695438E-2</c:v>
                </c:pt>
                <c:pt idx="8">
                  <c:v>7.4732092498589961E-2</c:v>
                </c:pt>
                <c:pt idx="9">
                  <c:v>6.5425831923293848E-2</c:v>
                </c:pt>
                <c:pt idx="10">
                  <c:v>5.2453468697123522E-2</c:v>
                </c:pt>
                <c:pt idx="11">
                  <c:v>5.5273547659334461E-2</c:v>
                </c:pt>
                <c:pt idx="12">
                  <c:v>5.1325437112239143E-2</c:v>
                </c:pt>
                <c:pt idx="13">
                  <c:v>4.7941342357586014E-2</c:v>
                </c:pt>
                <c:pt idx="14">
                  <c:v>4.0045121263395378E-2</c:v>
                </c:pt>
                <c:pt idx="15">
                  <c:v>3.4404963338973492E-2</c:v>
                </c:pt>
                <c:pt idx="16">
                  <c:v>3.4686971235194583E-2</c:v>
                </c:pt>
                <c:pt idx="17">
                  <c:v>3.750705019740553E-2</c:v>
                </c:pt>
                <c:pt idx="18">
                  <c:v>3.9481105470953189E-2</c:v>
                </c:pt>
                <c:pt idx="19">
                  <c:v>3.8071065989847719E-2</c:v>
                </c:pt>
                <c:pt idx="20">
                  <c:v>3.6379018612521151E-2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2.2396416573348264E-3</c:v>
                </c:pt>
                <c:pt idx="2">
                  <c:v>1.6349384098544233E-2</c:v>
                </c:pt>
                <c:pt idx="3">
                  <c:v>3.0683090705487123E-2</c:v>
                </c:pt>
                <c:pt idx="4">
                  <c:v>4.9944008958566627E-2</c:v>
                </c:pt>
                <c:pt idx="5">
                  <c:v>6.9876819708846585E-2</c:v>
                </c:pt>
                <c:pt idx="6">
                  <c:v>9.5408734602463602E-2</c:v>
                </c:pt>
                <c:pt idx="7">
                  <c:v>9.2273236282194845E-2</c:v>
                </c:pt>
                <c:pt idx="8">
                  <c:v>7.6595744680851063E-2</c:v>
                </c:pt>
                <c:pt idx="9">
                  <c:v>6.6741321388577829E-2</c:v>
                </c:pt>
                <c:pt idx="10">
                  <c:v>6.3829787234042548E-2</c:v>
                </c:pt>
                <c:pt idx="11">
                  <c:v>6.7861142217245235E-2</c:v>
                </c:pt>
                <c:pt idx="12">
                  <c:v>5.195968645016797E-2</c:v>
                </c:pt>
                <c:pt idx="13">
                  <c:v>4.5240761478163492E-2</c:v>
                </c:pt>
                <c:pt idx="14">
                  <c:v>3.7402015677491601E-2</c:v>
                </c:pt>
                <c:pt idx="15">
                  <c:v>3.5834266517357223E-2</c:v>
                </c:pt>
                <c:pt idx="16">
                  <c:v>3.3370660694288914E-2</c:v>
                </c:pt>
                <c:pt idx="17">
                  <c:v>4.6360582306830905E-2</c:v>
                </c:pt>
                <c:pt idx="18">
                  <c:v>4.9272116461366179E-2</c:v>
                </c:pt>
                <c:pt idx="19">
                  <c:v>4.3001119820828666E-2</c:v>
                </c:pt>
                <c:pt idx="20">
                  <c:v>2.5755879059350503E-2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30</c:v>
                </c:pt>
                <c:pt idx="2">
                  <c:v>87</c:v>
                </c:pt>
                <c:pt idx="3">
                  <c:v>150</c:v>
                </c:pt>
                <c:pt idx="4">
                  <c:v>166</c:v>
                </c:pt>
                <c:pt idx="5">
                  <c:v>181</c:v>
                </c:pt>
                <c:pt idx="6">
                  <c:v>201</c:v>
                </c:pt>
                <c:pt idx="7">
                  <c:v>216</c:v>
                </c:pt>
                <c:pt idx="8">
                  <c:v>207</c:v>
                </c:pt>
                <c:pt idx="9">
                  <c:v>174</c:v>
                </c:pt>
                <c:pt idx="10">
                  <c:v>163</c:v>
                </c:pt>
                <c:pt idx="11">
                  <c:v>126</c:v>
                </c:pt>
                <c:pt idx="12">
                  <c:v>130</c:v>
                </c:pt>
                <c:pt idx="13">
                  <c:v>122</c:v>
                </c:pt>
                <c:pt idx="14">
                  <c:v>88</c:v>
                </c:pt>
                <c:pt idx="15">
                  <c:v>74</c:v>
                </c:pt>
                <c:pt idx="16">
                  <c:v>74</c:v>
                </c:pt>
                <c:pt idx="17">
                  <c:v>102</c:v>
                </c:pt>
                <c:pt idx="18">
                  <c:v>106</c:v>
                </c:pt>
                <c:pt idx="19">
                  <c:v>90</c:v>
                </c:pt>
                <c:pt idx="2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2.934395304967512E-3</c:v>
                </c:pt>
                <c:pt idx="1">
                  <c:v>1.6139174177321317E-2</c:v>
                </c:pt>
                <c:pt idx="2">
                  <c:v>3.2907147348564245E-2</c:v>
                </c:pt>
                <c:pt idx="3">
                  <c:v>5.3447914483336828E-2</c:v>
                </c:pt>
                <c:pt idx="4">
                  <c:v>6.2670299727520432E-2</c:v>
                </c:pt>
                <c:pt idx="5">
                  <c:v>7.1054286313141896E-2</c:v>
                </c:pt>
                <c:pt idx="6">
                  <c:v>9.1385453783273951E-2</c:v>
                </c:pt>
                <c:pt idx="7">
                  <c:v>8.3630266191574099E-2</c:v>
                </c:pt>
                <c:pt idx="8">
                  <c:v>8.1534269545168722E-2</c:v>
                </c:pt>
                <c:pt idx="9">
                  <c:v>5.8687906099350241E-2</c:v>
                </c:pt>
                <c:pt idx="10">
                  <c:v>6.1203102075036681E-2</c:v>
                </c:pt>
                <c:pt idx="11">
                  <c:v>6.3089499056801515E-2</c:v>
                </c:pt>
                <c:pt idx="12">
                  <c:v>5.2609515824774682E-2</c:v>
                </c:pt>
                <c:pt idx="13">
                  <c:v>4.1081534269545167E-2</c:v>
                </c:pt>
                <c:pt idx="14">
                  <c:v>3.5841542653531754E-2</c:v>
                </c:pt>
                <c:pt idx="15">
                  <c:v>2.9763152378956194E-2</c:v>
                </c:pt>
                <c:pt idx="16">
                  <c:v>3.0182351708237267E-2</c:v>
                </c:pt>
                <c:pt idx="17">
                  <c:v>3.2697547683923703E-2</c:v>
                </c:pt>
                <c:pt idx="18">
                  <c:v>4.0662334940264097E-2</c:v>
                </c:pt>
                <c:pt idx="19">
                  <c:v>3.4374345001047996E-2</c:v>
                </c:pt>
                <c:pt idx="20">
                  <c:v>2.4103961433661707E-2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1.4713094654242277E-3</c:v>
                </c:pt>
                <c:pt idx="1">
                  <c:v>4.4139283962726823E-3</c:v>
                </c:pt>
                <c:pt idx="2">
                  <c:v>1.5203531142717018E-2</c:v>
                </c:pt>
                <c:pt idx="3">
                  <c:v>3.2368808239333004E-2</c:v>
                </c:pt>
                <c:pt idx="4">
                  <c:v>4.2667974497302599E-2</c:v>
                </c:pt>
                <c:pt idx="5">
                  <c:v>7.3565473271211379E-2</c:v>
                </c:pt>
                <c:pt idx="6">
                  <c:v>0.10446297204512016</c:v>
                </c:pt>
                <c:pt idx="7">
                  <c:v>0.11623344776851398</c:v>
                </c:pt>
                <c:pt idx="8">
                  <c:v>0.10299166257969593</c:v>
                </c:pt>
                <c:pt idx="9">
                  <c:v>7.1603727317312404E-2</c:v>
                </c:pt>
                <c:pt idx="10">
                  <c:v>5.590975968612065E-2</c:v>
                </c:pt>
                <c:pt idx="11">
                  <c:v>5.9342815105443848E-2</c:v>
                </c:pt>
                <c:pt idx="12">
                  <c:v>5.590975968612065E-2</c:v>
                </c:pt>
                <c:pt idx="13">
                  <c:v>4.3158410985777343E-2</c:v>
                </c:pt>
                <c:pt idx="14">
                  <c:v>2.6974006866110838E-2</c:v>
                </c:pt>
                <c:pt idx="15">
                  <c:v>2.9916625796959292E-2</c:v>
                </c:pt>
                <c:pt idx="16">
                  <c:v>3.5801863658656202E-2</c:v>
                </c:pt>
                <c:pt idx="17">
                  <c:v>3.4820990681706722E-2</c:v>
                </c:pt>
                <c:pt idx="18">
                  <c:v>3.8744482589504657E-2</c:v>
                </c:pt>
                <c:pt idx="19">
                  <c:v>3.1878371750858267E-2</c:v>
                </c:pt>
                <c:pt idx="20">
                  <c:v>2.2560078469838155E-2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2.4968789013732834E-3</c:v>
                </c:pt>
                <c:pt idx="1">
                  <c:v>2.2055763628797336E-2</c:v>
                </c:pt>
                <c:pt idx="2">
                  <c:v>4.827299209321681E-2</c:v>
                </c:pt>
                <c:pt idx="3">
                  <c:v>5.8260507698709947E-2</c:v>
                </c:pt>
                <c:pt idx="4">
                  <c:v>5.9925093632958802E-2</c:v>
                </c:pt>
                <c:pt idx="5">
                  <c:v>7.6154806491885149E-2</c:v>
                </c:pt>
                <c:pt idx="6">
                  <c:v>9.987515605493133E-2</c:v>
                </c:pt>
                <c:pt idx="7">
                  <c:v>0.10486891385767791</c:v>
                </c:pt>
                <c:pt idx="8">
                  <c:v>0.10112359550561797</c:v>
                </c:pt>
                <c:pt idx="9">
                  <c:v>6.5751144402829795E-2</c:v>
                </c:pt>
                <c:pt idx="10">
                  <c:v>6.117353308364544E-2</c:v>
                </c:pt>
                <c:pt idx="11">
                  <c:v>4.827299209321681E-2</c:v>
                </c:pt>
                <c:pt idx="12">
                  <c:v>3.7869330004161462E-2</c:v>
                </c:pt>
                <c:pt idx="13">
                  <c:v>3.4540158135663752E-2</c:v>
                </c:pt>
                <c:pt idx="14">
                  <c:v>3.0794839783603829E-2</c:v>
                </c:pt>
                <c:pt idx="15">
                  <c:v>2.2055763628797336E-2</c:v>
                </c:pt>
                <c:pt idx="16">
                  <c:v>2.3304203079483977E-2</c:v>
                </c:pt>
                <c:pt idx="17">
                  <c:v>3.5788597586350397E-2</c:v>
                </c:pt>
                <c:pt idx="18">
                  <c:v>3.0794839783603829E-2</c:v>
                </c:pt>
                <c:pt idx="19">
                  <c:v>2.0807324178110695E-2</c:v>
                </c:pt>
                <c:pt idx="20">
                  <c:v>1.581356637536413E-2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67</c:v>
                </c:pt>
                <c:pt idx="2">
                  <c:v>177</c:v>
                </c:pt>
                <c:pt idx="3">
                  <c:v>297</c:v>
                </c:pt>
                <c:pt idx="4">
                  <c:v>399</c:v>
                </c:pt>
                <c:pt idx="5">
                  <c:v>607</c:v>
                </c:pt>
                <c:pt idx="6">
                  <c:v>828</c:v>
                </c:pt>
                <c:pt idx="7">
                  <c:v>594</c:v>
                </c:pt>
                <c:pt idx="8">
                  <c:v>472</c:v>
                </c:pt>
                <c:pt idx="9">
                  <c:v>496</c:v>
                </c:pt>
                <c:pt idx="10">
                  <c:v>559</c:v>
                </c:pt>
                <c:pt idx="11">
                  <c:v>526</c:v>
                </c:pt>
                <c:pt idx="12">
                  <c:v>468</c:v>
                </c:pt>
                <c:pt idx="13">
                  <c:v>469</c:v>
                </c:pt>
                <c:pt idx="14">
                  <c:v>421</c:v>
                </c:pt>
                <c:pt idx="15">
                  <c:v>339</c:v>
                </c:pt>
                <c:pt idx="16">
                  <c:v>332</c:v>
                </c:pt>
                <c:pt idx="17">
                  <c:v>306</c:v>
                </c:pt>
                <c:pt idx="18">
                  <c:v>314</c:v>
                </c:pt>
                <c:pt idx="19">
                  <c:v>343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35</c:v>
                </c:pt>
                <c:pt idx="3">
                  <c:v>79</c:v>
                </c:pt>
                <c:pt idx="4">
                  <c:v>146</c:v>
                </c:pt>
                <c:pt idx="5">
                  <c:v>202</c:v>
                </c:pt>
                <c:pt idx="6">
                  <c:v>338</c:v>
                </c:pt>
                <c:pt idx="7">
                  <c:v>273</c:v>
                </c:pt>
                <c:pt idx="8">
                  <c:v>279</c:v>
                </c:pt>
                <c:pt idx="9">
                  <c:v>220</c:v>
                </c:pt>
                <c:pt idx="10">
                  <c:v>224</c:v>
                </c:pt>
                <c:pt idx="11">
                  <c:v>192</c:v>
                </c:pt>
                <c:pt idx="12">
                  <c:v>196</c:v>
                </c:pt>
                <c:pt idx="13">
                  <c:v>178</c:v>
                </c:pt>
                <c:pt idx="14">
                  <c:v>158</c:v>
                </c:pt>
                <c:pt idx="15">
                  <c:v>106</c:v>
                </c:pt>
                <c:pt idx="16">
                  <c:v>119</c:v>
                </c:pt>
                <c:pt idx="17">
                  <c:v>137</c:v>
                </c:pt>
                <c:pt idx="18">
                  <c:v>144</c:v>
                </c:pt>
                <c:pt idx="19">
                  <c:v>178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113</c:v>
                </c:pt>
                <c:pt idx="3">
                  <c:v>183</c:v>
                </c:pt>
                <c:pt idx="4">
                  <c:v>198</c:v>
                </c:pt>
                <c:pt idx="5">
                  <c:v>258</c:v>
                </c:pt>
                <c:pt idx="6">
                  <c:v>323</c:v>
                </c:pt>
                <c:pt idx="7">
                  <c:v>270</c:v>
                </c:pt>
                <c:pt idx="8">
                  <c:v>265</c:v>
                </c:pt>
                <c:pt idx="9">
                  <c:v>232</c:v>
                </c:pt>
                <c:pt idx="10">
                  <c:v>186</c:v>
                </c:pt>
                <c:pt idx="11">
                  <c:v>196</c:v>
                </c:pt>
                <c:pt idx="12">
                  <c:v>182</c:v>
                </c:pt>
                <c:pt idx="13">
                  <c:v>170</c:v>
                </c:pt>
                <c:pt idx="14">
                  <c:v>142</c:v>
                </c:pt>
                <c:pt idx="15">
                  <c:v>122</c:v>
                </c:pt>
                <c:pt idx="16">
                  <c:v>123</c:v>
                </c:pt>
                <c:pt idx="17">
                  <c:v>133</c:v>
                </c:pt>
                <c:pt idx="18">
                  <c:v>140</c:v>
                </c:pt>
                <c:pt idx="19">
                  <c:v>135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73</c:v>
                </c:pt>
                <c:pt idx="3">
                  <c:v>137</c:v>
                </c:pt>
                <c:pt idx="4">
                  <c:v>223</c:v>
                </c:pt>
                <c:pt idx="5">
                  <c:v>312</c:v>
                </c:pt>
                <c:pt idx="6">
                  <c:v>426</c:v>
                </c:pt>
                <c:pt idx="7">
                  <c:v>412</c:v>
                </c:pt>
                <c:pt idx="8">
                  <c:v>342</c:v>
                </c:pt>
                <c:pt idx="9">
                  <c:v>298</c:v>
                </c:pt>
                <c:pt idx="10">
                  <c:v>285</c:v>
                </c:pt>
                <c:pt idx="11">
                  <c:v>303</c:v>
                </c:pt>
                <c:pt idx="12">
                  <c:v>232</c:v>
                </c:pt>
                <c:pt idx="13">
                  <c:v>202</c:v>
                </c:pt>
                <c:pt idx="14">
                  <c:v>167</c:v>
                </c:pt>
                <c:pt idx="15">
                  <c:v>160</c:v>
                </c:pt>
                <c:pt idx="16">
                  <c:v>149</c:v>
                </c:pt>
                <c:pt idx="17">
                  <c:v>207</c:v>
                </c:pt>
                <c:pt idx="18">
                  <c:v>220</c:v>
                </c:pt>
                <c:pt idx="19">
                  <c:v>192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307</v>
      </c>
      <c r="D3" s="98">
        <v>344</v>
      </c>
      <c r="E3" s="98">
        <v>352</v>
      </c>
      <c r="F3" s="98">
        <v>354</v>
      </c>
      <c r="G3" s="98">
        <v>388</v>
      </c>
      <c r="H3" s="98">
        <v>416</v>
      </c>
      <c r="I3" s="98">
        <v>449</v>
      </c>
      <c r="J3" s="98">
        <v>413</v>
      </c>
      <c r="K3" s="98">
        <v>423</v>
      </c>
      <c r="L3" s="98">
        <v>439</v>
      </c>
      <c r="M3" s="98">
        <v>495</v>
      </c>
      <c r="N3" s="98">
        <v>474</v>
      </c>
      <c r="O3" s="98">
        <v>503</v>
      </c>
      <c r="P3" s="98">
        <v>523</v>
      </c>
      <c r="Q3" s="98">
        <v>488</v>
      </c>
      <c r="R3" s="98">
        <v>495</v>
      </c>
      <c r="S3" s="98">
        <v>486</v>
      </c>
      <c r="T3" s="98">
        <v>505</v>
      </c>
      <c r="U3" s="98">
        <v>450</v>
      </c>
      <c r="V3" s="98">
        <v>432</v>
      </c>
      <c r="W3" s="98">
        <v>431</v>
      </c>
      <c r="X3" s="98">
        <v>402</v>
      </c>
      <c r="Y3" s="98">
        <v>427</v>
      </c>
      <c r="Z3" s="98">
        <v>420</v>
      </c>
      <c r="AA3" s="98">
        <v>440</v>
      </c>
      <c r="AB3" s="98">
        <v>451</v>
      </c>
      <c r="AC3" s="98">
        <v>437</v>
      </c>
      <c r="AD3" s="98">
        <v>387</v>
      </c>
      <c r="AE3" s="98">
        <v>434</v>
      </c>
      <c r="AF3" s="98">
        <v>401</v>
      </c>
      <c r="AG3" s="98">
        <v>439</v>
      </c>
      <c r="AH3" s="98">
        <v>388</v>
      </c>
      <c r="AI3" s="98">
        <v>418</v>
      </c>
      <c r="AJ3" s="98">
        <v>442</v>
      </c>
      <c r="AK3" s="98">
        <v>444</v>
      </c>
      <c r="AL3" s="98">
        <v>458</v>
      </c>
      <c r="AM3" s="98">
        <v>455</v>
      </c>
      <c r="AN3" s="98">
        <v>487</v>
      </c>
      <c r="AO3" s="98">
        <v>503</v>
      </c>
      <c r="AP3" s="98">
        <v>526</v>
      </c>
      <c r="AQ3" s="98">
        <v>558</v>
      </c>
      <c r="AR3" s="98">
        <v>564</v>
      </c>
      <c r="AS3" s="98">
        <v>547</v>
      </c>
      <c r="AT3" s="98">
        <v>549</v>
      </c>
      <c r="AU3" s="98">
        <v>596</v>
      </c>
      <c r="AV3" s="98">
        <v>622</v>
      </c>
      <c r="AW3" s="98">
        <v>612</v>
      </c>
      <c r="AX3" s="98">
        <v>583</v>
      </c>
      <c r="AY3" s="98">
        <v>584</v>
      </c>
      <c r="AZ3" s="98">
        <v>701</v>
      </c>
      <c r="BA3" s="98">
        <v>696</v>
      </c>
      <c r="BB3" s="98">
        <v>698</v>
      </c>
      <c r="BC3" s="98">
        <v>665</v>
      </c>
      <c r="BD3" s="98">
        <v>643</v>
      </c>
      <c r="BE3" s="98">
        <v>602</v>
      </c>
      <c r="BF3" s="98">
        <v>575</v>
      </c>
      <c r="BG3" s="98">
        <v>607</v>
      </c>
      <c r="BH3" s="98">
        <v>526</v>
      </c>
      <c r="BI3" s="98">
        <v>516</v>
      </c>
      <c r="BJ3" s="98">
        <v>547</v>
      </c>
      <c r="BK3" s="98">
        <v>568</v>
      </c>
      <c r="BL3" s="98">
        <v>490</v>
      </c>
      <c r="BM3" s="98">
        <v>534</v>
      </c>
      <c r="BN3" s="98">
        <v>600</v>
      </c>
      <c r="BO3" s="98">
        <v>556</v>
      </c>
      <c r="BP3" s="98">
        <v>586</v>
      </c>
      <c r="BQ3" s="98">
        <v>532</v>
      </c>
      <c r="BR3" s="98">
        <v>567</v>
      </c>
      <c r="BS3" s="98">
        <v>588</v>
      </c>
      <c r="BT3" s="98">
        <v>565</v>
      </c>
      <c r="BU3" s="98">
        <v>606</v>
      </c>
      <c r="BV3" s="98">
        <v>573</v>
      </c>
      <c r="BW3" s="98">
        <v>615</v>
      </c>
      <c r="BX3" s="98">
        <v>598</v>
      </c>
      <c r="BY3" s="98">
        <v>581</v>
      </c>
      <c r="BZ3" s="98">
        <v>626</v>
      </c>
      <c r="CA3" s="98">
        <v>570</v>
      </c>
      <c r="CB3" s="98">
        <v>509</v>
      </c>
      <c r="CC3" s="98">
        <v>310</v>
      </c>
      <c r="CD3" s="98">
        <v>357</v>
      </c>
      <c r="CE3" s="98">
        <v>381</v>
      </c>
      <c r="CF3" s="98">
        <v>356</v>
      </c>
      <c r="CG3" s="98">
        <v>334</v>
      </c>
      <c r="CH3" s="98">
        <v>284</v>
      </c>
      <c r="CI3" s="98">
        <v>286</v>
      </c>
      <c r="CJ3" s="98">
        <v>236</v>
      </c>
      <c r="CK3" s="98">
        <v>243</v>
      </c>
      <c r="CL3" s="98">
        <v>219</v>
      </c>
      <c r="CM3" s="98">
        <v>192</v>
      </c>
      <c r="CN3" s="98">
        <v>170</v>
      </c>
      <c r="CO3" s="98">
        <v>145</v>
      </c>
      <c r="CP3" s="98">
        <v>94</v>
      </c>
      <c r="CQ3" s="98">
        <v>82</v>
      </c>
      <c r="CR3" s="98">
        <v>54</v>
      </c>
      <c r="CS3" s="98">
        <v>58</v>
      </c>
      <c r="CT3" s="98">
        <v>36</v>
      </c>
      <c r="CU3" s="98">
        <v>25</v>
      </c>
      <c r="CV3" s="98">
        <v>15</v>
      </c>
      <c r="CW3" s="98">
        <v>12</v>
      </c>
      <c r="CX3" s="98">
        <v>5</v>
      </c>
      <c r="CY3" s="98">
        <v>8</v>
      </c>
      <c r="CZ3" s="99">
        <v>43683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261</v>
      </c>
      <c r="D4" s="100">
        <v>281</v>
      </c>
      <c r="E4" s="100">
        <v>302</v>
      </c>
      <c r="F4" s="100">
        <v>355</v>
      </c>
      <c r="G4" s="100">
        <v>364</v>
      </c>
      <c r="H4" s="100">
        <v>388</v>
      </c>
      <c r="I4" s="100">
        <v>404</v>
      </c>
      <c r="J4" s="100">
        <v>456</v>
      </c>
      <c r="K4" s="100">
        <v>424</v>
      </c>
      <c r="L4" s="100">
        <v>442</v>
      </c>
      <c r="M4" s="100">
        <v>462</v>
      </c>
      <c r="N4" s="100">
        <v>436</v>
      </c>
      <c r="O4" s="100">
        <v>480</v>
      </c>
      <c r="P4" s="100">
        <v>456</v>
      </c>
      <c r="Q4" s="100">
        <v>454</v>
      </c>
      <c r="R4" s="100">
        <v>491</v>
      </c>
      <c r="S4" s="100">
        <v>449</v>
      </c>
      <c r="T4" s="100">
        <v>462</v>
      </c>
      <c r="U4" s="100">
        <v>390</v>
      </c>
      <c r="V4" s="100">
        <v>395</v>
      </c>
      <c r="W4" s="100">
        <v>405</v>
      </c>
      <c r="X4" s="100">
        <v>328</v>
      </c>
      <c r="Y4" s="100">
        <v>385</v>
      </c>
      <c r="Z4" s="100">
        <v>353</v>
      </c>
      <c r="AA4" s="100">
        <v>338</v>
      </c>
      <c r="AB4" s="100">
        <v>384</v>
      </c>
      <c r="AC4" s="100">
        <v>337</v>
      </c>
      <c r="AD4" s="100">
        <v>350</v>
      </c>
      <c r="AE4" s="100">
        <v>346</v>
      </c>
      <c r="AF4" s="100">
        <v>405</v>
      </c>
      <c r="AG4" s="100">
        <v>365</v>
      </c>
      <c r="AH4" s="100">
        <v>379</v>
      </c>
      <c r="AI4" s="100">
        <v>394</v>
      </c>
      <c r="AJ4" s="100">
        <v>398</v>
      </c>
      <c r="AK4" s="100">
        <v>401</v>
      </c>
      <c r="AL4" s="100">
        <v>458</v>
      </c>
      <c r="AM4" s="100">
        <v>456</v>
      </c>
      <c r="AN4" s="100">
        <v>503</v>
      </c>
      <c r="AO4" s="100">
        <v>527</v>
      </c>
      <c r="AP4" s="100">
        <v>541</v>
      </c>
      <c r="AQ4" s="100">
        <v>557</v>
      </c>
      <c r="AR4" s="100">
        <v>576</v>
      </c>
      <c r="AS4" s="100">
        <v>558</v>
      </c>
      <c r="AT4" s="100">
        <v>551</v>
      </c>
      <c r="AU4" s="100">
        <v>632</v>
      </c>
      <c r="AV4" s="100">
        <v>619</v>
      </c>
      <c r="AW4" s="100">
        <v>611</v>
      </c>
      <c r="AX4" s="100">
        <v>623</v>
      </c>
      <c r="AY4" s="100">
        <v>655</v>
      </c>
      <c r="AZ4" s="100">
        <v>679</v>
      </c>
      <c r="BA4" s="100">
        <v>686</v>
      </c>
      <c r="BB4" s="100">
        <v>715</v>
      </c>
      <c r="BC4" s="100">
        <v>701</v>
      </c>
      <c r="BD4" s="100">
        <v>713</v>
      </c>
      <c r="BE4" s="100">
        <v>633</v>
      </c>
      <c r="BF4" s="100">
        <v>644</v>
      </c>
      <c r="BG4" s="100">
        <v>674</v>
      </c>
      <c r="BH4" s="100">
        <v>610</v>
      </c>
      <c r="BI4" s="100">
        <v>551</v>
      </c>
      <c r="BJ4" s="100">
        <v>643</v>
      </c>
      <c r="BK4" s="100">
        <v>643</v>
      </c>
      <c r="BL4" s="100">
        <v>638</v>
      </c>
      <c r="BM4" s="100">
        <v>605</v>
      </c>
      <c r="BN4" s="100">
        <v>604</v>
      </c>
      <c r="BO4" s="100">
        <v>638</v>
      </c>
      <c r="BP4" s="100">
        <v>601</v>
      </c>
      <c r="BQ4" s="100">
        <v>626</v>
      </c>
      <c r="BR4" s="100">
        <v>586</v>
      </c>
      <c r="BS4" s="100">
        <v>592</v>
      </c>
      <c r="BT4" s="100">
        <v>601</v>
      </c>
      <c r="BU4" s="100">
        <v>626</v>
      </c>
      <c r="BV4" s="100">
        <v>644</v>
      </c>
      <c r="BW4" s="100">
        <v>705</v>
      </c>
      <c r="BX4" s="100">
        <v>733</v>
      </c>
      <c r="BY4" s="100">
        <v>705</v>
      </c>
      <c r="BZ4" s="100">
        <v>764</v>
      </c>
      <c r="CA4" s="100">
        <v>749</v>
      </c>
      <c r="CB4" s="100">
        <v>610</v>
      </c>
      <c r="CC4" s="100">
        <v>380</v>
      </c>
      <c r="CD4" s="100">
        <v>519</v>
      </c>
      <c r="CE4" s="100">
        <v>522</v>
      </c>
      <c r="CF4" s="100">
        <v>491</v>
      </c>
      <c r="CG4" s="100">
        <v>534</v>
      </c>
      <c r="CH4" s="100">
        <v>484</v>
      </c>
      <c r="CI4" s="100">
        <v>456</v>
      </c>
      <c r="CJ4" s="100">
        <v>406</v>
      </c>
      <c r="CK4" s="100">
        <v>412</v>
      </c>
      <c r="CL4" s="100">
        <v>339</v>
      </c>
      <c r="CM4" s="100">
        <v>313</v>
      </c>
      <c r="CN4" s="100">
        <v>379</v>
      </c>
      <c r="CO4" s="100">
        <v>284</v>
      </c>
      <c r="CP4" s="100">
        <v>276</v>
      </c>
      <c r="CQ4" s="100">
        <v>213</v>
      </c>
      <c r="CR4" s="100">
        <v>168</v>
      </c>
      <c r="CS4" s="100">
        <v>140</v>
      </c>
      <c r="CT4" s="100">
        <v>136</v>
      </c>
      <c r="CU4" s="100">
        <v>103</v>
      </c>
      <c r="CV4" s="100">
        <v>67</v>
      </c>
      <c r="CW4" s="100">
        <v>69</v>
      </c>
      <c r="CX4" s="100">
        <v>39</v>
      </c>
      <c r="CY4" s="100">
        <v>82</v>
      </c>
      <c r="CZ4" s="101">
        <v>47318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568</v>
      </c>
      <c r="D5" s="102">
        <v>625</v>
      </c>
      <c r="E5" s="102">
        <v>654</v>
      </c>
      <c r="F5" s="102">
        <v>709</v>
      </c>
      <c r="G5" s="102">
        <v>752</v>
      </c>
      <c r="H5" s="102">
        <v>804</v>
      </c>
      <c r="I5" s="102">
        <v>853</v>
      </c>
      <c r="J5" s="102">
        <v>869</v>
      </c>
      <c r="K5" s="102">
        <v>847</v>
      </c>
      <c r="L5" s="102">
        <v>881</v>
      </c>
      <c r="M5" s="102">
        <v>957</v>
      </c>
      <c r="N5" s="102">
        <v>910</v>
      </c>
      <c r="O5" s="102">
        <v>983</v>
      </c>
      <c r="P5" s="102">
        <v>979</v>
      </c>
      <c r="Q5" s="102">
        <v>942</v>
      </c>
      <c r="R5" s="102">
        <v>986</v>
      </c>
      <c r="S5" s="102">
        <v>935</v>
      </c>
      <c r="T5" s="102">
        <v>967</v>
      </c>
      <c r="U5" s="102">
        <v>840</v>
      </c>
      <c r="V5" s="102">
        <v>827</v>
      </c>
      <c r="W5" s="102">
        <v>836</v>
      </c>
      <c r="X5" s="102">
        <v>730</v>
      </c>
      <c r="Y5" s="102">
        <v>812</v>
      </c>
      <c r="Z5" s="102">
        <v>773</v>
      </c>
      <c r="AA5" s="102">
        <v>778</v>
      </c>
      <c r="AB5" s="102">
        <v>835</v>
      </c>
      <c r="AC5" s="102">
        <v>774</v>
      </c>
      <c r="AD5" s="102">
        <v>737</v>
      </c>
      <c r="AE5" s="102">
        <v>780</v>
      </c>
      <c r="AF5" s="102">
        <v>806</v>
      </c>
      <c r="AG5" s="102">
        <v>804</v>
      </c>
      <c r="AH5" s="102">
        <v>767</v>
      </c>
      <c r="AI5" s="102">
        <v>812</v>
      </c>
      <c r="AJ5" s="102">
        <v>840</v>
      </c>
      <c r="AK5" s="102">
        <v>845</v>
      </c>
      <c r="AL5" s="102">
        <v>916</v>
      </c>
      <c r="AM5" s="102">
        <v>911</v>
      </c>
      <c r="AN5" s="102">
        <v>990</v>
      </c>
      <c r="AO5" s="102">
        <v>1030</v>
      </c>
      <c r="AP5" s="102">
        <v>1067</v>
      </c>
      <c r="AQ5" s="102">
        <v>1115</v>
      </c>
      <c r="AR5" s="102">
        <v>1140</v>
      </c>
      <c r="AS5" s="102">
        <v>1105</v>
      </c>
      <c r="AT5" s="102">
        <v>1100</v>
      </c>
      <c r="AU5" s="102">
        <v>1228</v>
      </c>
      <c r="AV5" s="102">
        <v>1241</v>
      </c>
      <c r="AW5" s="102">
        <v>1223</v>
      </c>
      <c r="AX5" s="102">
        <v>1206</v>
      </c>
      <c r="AY5" s="102">
        <v>1239</v>
      </c>
      <c r="AZ5" s="102">
        <v>1380</v>
      </c>
      <c r="BA5" s="102">
        <v>1382</v>
      </c>
      <c r="BB5" s="102">
        <v>1413</v>
      </c>
      <c r="BC5" s="102">
        <v>1366</v>
      </c>
      <c r="BD5" s="102">
        <v>1356</v>
      </c>
      <c r="BE5" s="102">
        <v>1235</v>
      </c>
      <c r="BF5" s="102">
        <v>1219</v>
      </c>
      <c r="BG5" s="102">
        <v>1281</v>
      </c>
      <c r="BH5" s="102">
        <v>1136</v>
      </c>
      <c r="BI5" s="102">
        <v>1067</v>
      </c>
      <c r="BJ5" s="102">
        <v>1190</v>
      </c>
      <c r="BK5" s="102">
        <v>1211</v>
      </c>
      <c r="BL5" s="102">
        <v>1128</v>
      </c>
      <c r="BM5" s="102">
        <v>1139</v>
      </c>
      <c r="BN5" s="102">
        <v>1204</v>
      </c>
      <c r="BO5" s="102">
        <v>1194</v>
      </c>
      <c r="BP5" s="102">
        <v>1187</v>
      </c>
      <c r="BQ5" s="102">
        <v>1158</v>
      </c>
      <c r="BR5" s="102">
        <v>1153</v>
      </c>
      <c r="BS5" s="102">
        <v>1180</v>
      </c>
      <c r="BT5" s="102">
        <v>1166</v>
      </c>
      <c r="BU5" s="102">
        <v>1232</v>
      </c>
      <c r="BV5" s="102">
        <v>1217</v>
      </c>
      <c r="BW5" s="102">
        <v>1320</v>
      </c>
      <c r="BX5" s="102">
        <v>1331</v>
      </c>
      <c r="BY5" s="102">
        <v>1286</v>
      </c>
      <c r="BZ5" s="102">
        <v>1390</v>
      </c>
      <c r="CA5" s="102">
        <v>1319</v>
      </c>
      <c r="CB5" s="102">
        <v>1119</v>
      </c>
      <c r="CC5" s="102">
        <v>690</v>
      </c>
      <c r="CD5" s="102">
        <v>876</v>
      </c>
      <c r="CE5" s="102">
        <v>903</v>
      </c>
      <c r="CF5" s="102">
        <v>847</v>
      </c>
      <c r="CG5" s="102">
        <v>868</v>
      </c>
      <c r="CH5" s="102">
        <v>768</v>
      </c>
      <c r="CI5" s="102">
        <v>742</v>
      </c>
      <c r="CJ5" s="102">
        <v>642</v>
      </c>
      <c r="CK5" s="102">
        <v>655</v>
      </c>
      <c r="CL5" s="102">
        <v>558</v>
      </c>
      <c r="CM5" s="102">
        <v>505</v>
      </c>
      <c r="CN5" s="102">
        <v>549</v>
      </c>
      <c r="CO5" s="102">
        <v>429</v>
      </c>
      <c r="CP5" s="102">
        <v>370</v>
      </c>
      <c r="CQ5" s="102">
        <v>295</v>
      </c>
      <c r="CR5" s="102">
        <v>222</v>
      </c>
      <c r="CS5" s="102">
        <v>198</v>
      </c>
      <c r="CT5" s="102">
        <v>172</v>
      </c>
      <c r="CU5" s="102">
        <v>128</v>
      </c>
      <c r="CV5" s="102">
        <v>82</v>
      </c>
      <c r="CW5" s="102">
        <v>81</v>
      </c>
      <c r="CX5" s="102">
        <v>44</v>
      </c>
      <c r="CY5" s="102">
        <v>90</v>
      </c>
      <c r="CZ5" s="101">
        <v>91001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75</v>
      </c>
      <c r="D6" s="98">
        <v>64</v>
      </c>
      <c r="E6" s="98">
        <v>86</v>
      </c>
      <c r="F6" s="98">
        <v>77</v>
      </c>
      <c r="G6" s="98">
        <v>77</v>
      </c>
      <c r="H6" s="98">
        <v>78</v>
      </c>
      <c r="I6" s="98">
        <v>74</v>
      </c>
      <c r="J6" s="98">
        <v>58</v>
      </c>
      <c r="K6" s="98">
        <v>77</v>
      </c>
      <c r="L6" s="98">
        <v>91</v>
      </c>
      <c r="M6" s="98">
        <v>61</v>
      </c>
      <c r="N6" s="98">
        <v>59</v>
      </c>
      <c r="O6" s="98">
        <v>70</v>
      </c>
      <c r="P6" s="98">
        <v>81</v>
      </c>
      <c r="Q6" s="98">
        <v>85</v>
      </c>
      <c r="R6" s="98">
        <v>73</v>
      </c>
      <c r="S6" s="98">
        <v>73</v>
      </c>
      <c r="T6" s="98">
        <v>69</v>
      </c>
      <c r="U6" s="98">
        <v>75</v>
      </c>
      <c r="V6" s="98">
        <v>75</v>
      </c>
      <c r="W6" s="98">
        <v>81</v>
      </c>
      <c r="X6" s="98">
        <v>59</v>
      </c>
      <c r="Y6" s="98">
        <v>70</v>
      </c>
      <c r="Z6" s="98">
        <v>69</v>
      </c>
      <c r="AA6" s="98">
        <v>80</v>
      </c>
      <c r="AB6" s="98">
        <v>72</v>
      </c>
      <c r="AC6" s="98">
        <v>68</v>
      </c>
      <c r="AD6" s="98">
        <v>73</v>
      </c>
      <c r="AE6" s="98">
        <v>72</v>
      </c>
      <c r="AF6" s="98">
        <v>81</v>
      </c>
      <c r="AG6" s="98">
        <v>88</v>
      </c>
      <c r="AH6" s="98">
        <v>83</v>
      </c>
      <c r="AI6" s="98">
        <v>83</v>
      </c>
      <c r="AJ6" s="98">
        <v>80</v>
      </c>
      <c r="AK6" s="98">
        <v>78</v>
      </c>
      <c r="AL6" s="98">
        <v>84</v>
      </c>
      <c r="AM6" s="98">
        <v>99</v>
      </c>
      <c r="AN6" s="98">
        <v>87</v>
      </c>
      <c r="AO6" s="98">
        <v>95</v>
      </c>
      <c r="AP6" s="98">
        <v>78</v>
      </c>
      <c r="AQ6" s="98">
        <v>81</v>
      </c>
      <c r="AR6" s="98">
        <v>93</v>
      </c>
      <c r="AS6" s="98">
        <v>91</v>
      </c>
      <c r="AT6" s="98">
        <v>77</v>
      </c>
      <c r="AU6" s="98">
        <v>102</v>
      </c>
      <c r="AV6" s="98">
        <v>106</v>
      </c>
      <c r="AW6" s="98">
        <v>101</v>
      </c>
      <c r="AX6" s="98">
        <v>106</v>
      </c>
      <c r="AY6" s="98">
        <v>91</v>
      </c>
      <c r="AZ6" s="98">
        <v>112</v>
      </c>
      <c r="BA6" s="98">
        <v>106</v>
      </c>
      <c r="BB6" s="98">
        <v>101</v>
      </c>
      <c r="BC6" s="98">
        <v>98</v>
      </c>
      <c r="BD6" s="98">
        <v>99</v>
      </c>
      <c r="BE6" s="98">
        <v>102</v>
      </c>
      <c r="BF6" s="98">
        <v>105</v>
      </c>
      <c r="BG6" s="98">
        <v>86</v>
      </c>
      <c r="BH6" s="98">
        <v>82</v>
      </c>
      <c r="BI6" s="98">
        <v>94</v>
      </c>
      <c r="BJ6" s="98">
        <v>71</v>
      </c>
      <c r="BK6" s="98">
        <v>98</v>
      </c>
      <c r="BL6" s="98">
        <v>81</v>
      </c>
      <c r="BM6" s="98">
        <v>82</v>
      </c>
      <c r="BN6" s="98">
        <v>100</v>
      </c>
      <c r="BO6" s="98">
        <v>93</v>
      </c>
      <c r="BP6" s="98">
        <v>91</v>
      </c>
      <c r="BQ6" s="98">
        <v>108</v>
      </c>
      <c r="BR6" s="98">
        <v>104</v>
      </c>
      <c r="BS6" s="98">
        <v>110</v>
      </c>
      <c r="BT6" s="98">
        <v>114</v>
      </c>
      <c r="BU6" s="98">
        <v>132</v>
      </c>
      <c r="BV6" s="98">
        <v>128</v>
      </c>
      <c r="BW6" s="98">
        <v>138</v>
      </c>
      <c r="BX6" s="98">
        <v>139</v>
      </c>
      <c r="BY6" s="98">
        <v>155</v>
      </c>
      <c r="BZ6" s="98">
        <v>171</v>
      </c>
      <c r="CA6" s="98">
        <v>138</v>
      </c>
      <c r="CB6" s="98">
        <v>111</v>
      </c>
      <c r="CC6" s="98">
        <v>66</v>
      </c>
      <c r="CD6" s="98">
        <v>85</v>
      </c>
      <c r="CE6" s="98">
        <v>67</v>
      </c>
      <c r="CF6" s="98">
        <v>69</v>
      </c>
      <c r="CG6" s="98">
        <v>71</v>
      </c>
      <c r="CH6" s="98">
        <v>58</v>
      </c>
      <c r="CI6" s="98">
        <v>48</v>
      </c>
      <c r="CJ6" s="98">
        <v>46</v>
      </c>
      <c r="CK6" s="98">
        <v>25</v>
      </c>
      <c r="CL6" s="98">
        <v>33</v>
      </c>
      <c r="CM6" s="98">
        <v>27</v>
      </c>
      <c r="CN6" s="98">
        <v>17</v>
      </c>
      <c r="CO6" s="98">
        <v>21</v>
      </c>
      <c r="CP6" s="98">
        <v>13</v>
      </c>
      <c r="CQ6" s="98">
        <v>10</v>
      </c>
      <c r="CR6" s="98">
        <v>10</v>
      </c>
      <c r="CS6" s="98">
        <v>9</v>
      </c>
      <c r="CT6" s="98">
        <v>5</v>
      </c>
      <c r="CU6" s="98">
        <v>6</v>
      </c>
      <c r="CV6" s="98">
        <v>5</v>
      </c>
      <c r="CW6" s="98">
        <v>0</v>
      </c>
      <c r="CX6" s="98">
        <v>1</v>
      </c>
      <c r="CY6" s="98">
        <v>2</v>
      </c>
      <c r="CZ6" s="99">
        <v>7749</v>
      </c>
      <c r="DA6" s="33"/>
    </row>
    <row r="7" spans="1:131" s="22" customFormat="1" ht="11.25" customHeight="1" x14ac:dyDescent="0.15">
      <c r="A7" s="173"/>
      <c r="B7" s="31" t="s">
        <v>14</v>
      </c>
      <c r="C7" s="100">
        <v>48</v>
      </c>
      <c r="D7" s="100">
        <v>84</v>
      </c>
      <c r="E7" s="100">
        <v>82</v>
      </c>
      <c r="F7" s="100">
        <v>72</v>
      </c>
      <c r="G7" s="100">
        <v>70</v>
      </c>
      <c r="H7" s="100">
        <v>54</v>
      </c>
      <c r="I7" s="100">
        <v>81</v>
      </c>
      <c r="J7" s="100">
        <v>85</v>
      </c>
      <c r="K7" s="100">
        <v>53</v>
      </c>
      <c r="L7" s="100">
        <v>70</v>
      </c>
      <c r="M7" s="100">
        <v>63</v>
      </c>
      <c r="N7" s="100">
        <v>65</v>
      </c>
      <c r="O7" s="100">
        <v>67</v>
      </c>
      <c r="P7" s="100">
        <v>63</v>
      </c>
      <c r="Q7" s="100">
        <v>56</v>
      </c>
      <c r="R7" s="100">
        <v>58</v>
      </c>
      <c r="S7" s="100">
        <v>73</v>
      </c>
      <c r="T7" s="100">
        <v>52</v>
      </c>
      <c r="U7" s="100">
        <v>64</v>
      </c>
      <c r="V7" s="100">
        <v>59</v>
      </c>
      <c r="W7" s="100">
        <v>73</v>
      </c>
      <c r="X7" s="100">
        <v>57</v>
      </c>
      <c r="Y7" s="100">
        <v>69</v>
      </c>
      <c r="Z7" s="100">
        <v>60</v>
      </c>
      <c r="AA7" s="100">
        <v>73</v>
      </c>
      <c r="AB7" s="100">
        <v>58</v>
      </c>
      <c r="AC7" s="100">
        <v>84</v>
      </c>
      <c r="AD7" s="100">
        <v>66</v>
      </c>
      <c r="AE7" s="100">
        <v>64</v>
      </c>
      <c r="AF7" s="100">
        <v>67</v>
      </c>
      <c r="AG7" s="100">
        <v>77</v>
      </c>
      <c r="AH7" s="100">
        <v>81</v>
      </c>
      <c r="AI7" s="100">
        <v>100</v>
      </c>
      <c r="AJ7" s="100">
        <v>76</v>
      </c>
      <c r="AK7" s="100">
        <v>87</v>
      </c>
      <c r="AL7" s="100">
        <v>100</v>
      </c>
      <c r="AM7" s="100">
        <v>90</v>
      </c>
      <c r="AN7" s="100">
        <v>85</v>
      </c>
      <c r="AO7" s="100">
        <v>87</v>
      </c>
      <c r="AP7" s="100">
        <v>107</v>
      </c>
      <c r="AQ7" s="100">
        <v>95</v>
      </c>
      <c r="AR7" s="100">
        <v>89</v>
      </c>
      <c r="AS7" s="100">
        <v>88</v>
      </c>
      <c r="AT7" s="100">
        <v>93</v>
      </c>
      <c r="AU7" s="100">
        <v>103</v>
      </c>
      <c r="AV7" s="100">
        <v>104</v>
      </c>
      <c r="AW7" s="100">
        <v>107</v>
      </c>
      <c r="AX7" s="100">
        <v>102</v>
      </c>
      <c r="AY7" s="100">
        <v>93</v>
      </c>
      <c r="AZ7" s="100">
        <v>120</v>
      </c>
      <c r="BA7" s="100">
        <v>111</v>
      </c>
      <c r="BB7" s="100">
        <v>123</v>
      </c>
      <c r="BC7" s="100">
        <v>111</v>
      </c>
      <c r="BD7" s="100">
        <v>106</v>
      </c>
      <c r="BE7" s="100">
        <v>108</v>
      </c>
      <c r="BF7" s="100">
        <v>107</v>
      </c>
      <c r="BG7" s="100">
        <v>97</v>
      </c>
      <c r="BH7" s="100">
        <v>103</v>
      </c>
      <c r="BI7" s="100">
        <v>96</v>
      </c>
      <c r="BJ7" s="100">
        <v>93</v>
      </c>
      <c r="BK7" s="100">
        <v>78</v>
      </c>
      <c r="BL7" s="100">
        <v>81</v>
      </c>
      <c r="BM7" s="100">
        <v>108</v>
      </c>
      <c r="BN7" s="100">
        <v>83</v>
      </c>
      <c r="BO7" s="100">
        <v>122</v>
      </c>
      <c r="BP7" s="100">
        <v>127</v>
      </c>
      <c r="BQ7" s="100">
        <v>117</v>
      </c>
      <c r="BR7" s="100">
        <v>118</v>
      </c>
      <c r="BS7" s="100">
        <v>118</v>
      </c>
      <c r="BT7" s="100">
        <v>114</v>
      </c>
      <c r="BU7" s="100">
        <v>145</v>
      </c>
      <c r="BV7" s="100">
        <v>171</v>
      </c>
      <c r="BW7" s="100">
        <v>162</v>
      </c>
      <c r="BX7" s="100">
        <v>175</v>
      </c>
      <c r="BY7" s="100">
        <v>175</v>
      </c>
      <c r="BZ7" s="100">
        <v>162</v>
      </c>
      <c r="CA7" s="100">
        <v>158</v>
      </c>
      <c r="CB7" s="100">
        <v>126</v>
      </c>
      <c r="CC7" s="100">
        <v>80</v>
      </c>
      <c r="CD7" s="100">
        <v>81</v>
      </c>
      <c r="CE7" s="100">
        <v>88</v>
      </c>
      <c r="CF7" s="100">
        <v>79</v>
      </c>
      <c r="CG7" s="100">
        <v>90</v>
      </c>
      <c r="CH7" s="100">
        <v>72</v>
      </c>
      <c r="CI7" s="100">
        <v>70</v>
      </c>
      <c r="CJ7" s="100">
        <v>68</v>
      </c>
      <c r="CK7" s="100">
        <v>70</v>
      </c>
      <c r="CL7" s="100">
        <v>52</v>
      </c>
      <c r="CM7" s="100">
        <v>52</v>
      </c>
      <c r="CN7" s="100">
        <v>55</v>
      </c>
      <c r="CO7" s="100">
        <v>41</v>
      </c>
      <c r="CP7" s="100">
        <v>40</v>
      </c>
      <c r="CQ7" s="100">
        <v>40</v>
      </c>
      <c r="CR7" s="100">
        <v>29</v>
      </c>
      <c r="CS7" s="100">
        <v>27</v>
      </c>
      <c r="CT7" s="100">
        <v>21</v>
      </c>
      <c r="CU7" s="100">
        <v>13</v>
      </c>
      <c r="CV7" s="100">
        <v>18</v>
      </c>
      <c r="CW7" s="100">
        <v>8</v>
      </c>
      <c r="CX7" s="100">
        <v>7</v>
      </c>
      <c r="CY7" s="100">
        <v>13</v>
      </c>
      <c r="CZ7" s="101">
        <v>8383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123</v>
      </c>
      <c r="D8" s="102">
        <v>148</v>
      </c>
      <c r="E8" s="102">
        <v>168</v>
      </c>
      <c r="F8" s="102">
        <v>149</v>
      </c>
      <c r="G8" s="102">
        <v>147</v>
      </c>
      <c r="H8" s="102">
        <v>132</v>
      </c>
      <c r="I8" s="102">
        <v>155</v>
      </c>
      <c r="J8" s="102">
        <v>143</v>
      </c>
      <c r="K8" s="102">
        <v>130</v>
      </c>
      <c r="L8" s="102">
        <v>161</v>
      </c>
      <c r="M8" s="102">
        <v>124</v>
      </c>
      <c r="N8" s="102">
        <v>124</v>
      </c>
      <c r="O8" s="102">
        <v>137</v>
      </c>
      <c r="P8" s="102">
        <v>144</v>
      </c>
      <c r="Q8" s="102">
        <v>141</v>
      </c>
      <c r="R8" s="102">
        <v>131</v>
      </c>
      <c r="S8" s="102">
        <v>146</v>
      </c>
      <c r="T8" s="102">
        <v>121</v>
      </c>
      <c r="U8" s="102">
        <v>139</v>
      </c>
      <c r="V8" s="102">
        <v>134</v>
      </c>
      <c r="W8" s="102">
        <v>154</v>
      </c>
      <c r="X8" s="102">
        <v>116</v>
      </c>
      <c r="Y8" s="102">
        <v>139</v>
      </c>
      <c r="Z8" s="102">
        <v>129</v>
      </c>
      <c r="AA8" s="102">
        <v>153</v>
      </c>
      <c r="AB8" s="102">
        <v>130</v>
      </c>
      <c r="AC8" s="102">
        <v>152</v>
      </c>
      <c r="AD8" s="102">
        <v>139</v>
      </c>
      <c r="AE8" s="102">
        <v>136</v>
      </c>
      <c r="AF8" s="102">
        <v>148</v>
      </c>
      <c r="AG8" s="102">
        <v>165</v>
      </c>
      <c r="AH8" s="102">
        <v>164</v>
      </c>
      <c r="AI8" s="102">
        <v>183</v>
      </c>
      <c r="AJ8" s="102">
        <v>156</v>
      </c>
      <c r="AK8" s="102">
        <v>165</v>
      </c>
      <c r="AL8" s="102">
        <v>184</v>
      </c>
      <c r="AM8" s="102">
        <v>189</v>
      </c>
      <c r="AN8" s="102">
        <v>172</v>
      </c>
      <c r="AO8" s="102">
        <v>182</v>
      </c>
      <c r="AP8" s="102">
        <v>185</v>
      </c>
      <c r="AQ8" s="102">
        <v>176</v>
      </c>
      <c r="AR8" s="102">
        <v>182</v>
      </c>
      <c r="AS8" s="102">
        <v>179</v>
      </c>
      <c r="AT8" s="102">
        <v>170</v>
      </c>
      <c r="AU8" s="102">
        <v>205</v>
      </c>
      <c r="AV8" s="102">
        <v>210</v>
      </c>
      <c r="AW8" s="102">
        <v>208</v>
      </c>
      <c r="AX8" s="102">
        <v>208</v>
      </c>
      <c r="AY8" s="102">
        <v>184</v>
      </c>
      <c r="AZ8" s="102">
        <v>232</v>
      </c>
      <c r="BA8" s="102">
        <v>217</v>
      </c>
      <c r="BB8" s="102">
        <v>224</v>
      </c>
      <c r="BC8" s="102">
        <v>209</v>
      </c>
      <c r="BD8" s="102">
        <v>205</v>
      </c>
      <c r="BE8" s="102">
        <v>210</v>
      </c>
      <c r="BF8" s="102">
        <v>212</v>
      </c>
      <c r="BG8" s="102">
        <v>183</v>
      </c>
      <c r="BH8" s="102">
        <v>185</v>
      </c>
      <c r="BI8" s="102">
        <v>190</v>
      </c>
      <c r="BJ8" s="102">
        <v>164</v>
      </c>
      <c r="BK8" s="102">
        <v>176</v>
      </c>
      <c r="BL8" s="102">
        <v>162</v>
      </c>
      <c r="BM8" s="102">
        <v>190</v>
      </c>
      <c r="BN8" s="102">
        <v>183</v>
      </c>
      <c r="BO8" s="102">
        <v>215</v>
      </c>
      <c r="BP8" s="102">
        <v>218</v>
      </c>
      <c r="BQ8" s="102">
        <v>225</v>
      </c>
      <c r="BR8" s="102">
        <v>222</v>
      </c>
      <c r="BS8" s="102">
        <v>228</v>
      </c>
      <c r="BT8" s="102">
        <v>228</v>
      </c>
      <c r="BU8" s="102">
        <v>277</v>
      </c>
      <c r="BV8" s="102">
        <v>299</v>
      </c>
      <c r="BW8" s="102">
        <v>300</v>
      </c>
      <c r="BX8" s="102">
        <v>314</v>
      </c>
      <c r="BY8" s="102">
        <v>330</v>
      </c>
      <c r="BZ8" s="102">
        <v>333</v>
      </c>
      <c r="CA8" s="102">
        <v>296</v>
      </c>
      <c r="CB8" s="102">
        <v>237</v>
      </c>
      <c r="CC8" s="102">
        <v>146</v>
      </c>
      <c r="CD8" s="102">
        <v>166</v>
      </c>
      <c r="CE8" s="102">
        <v>155</v>
      </c>
      <c r="CF8" s="102">
        <v>148</v>
      </c>
      <c r="CG8" s="102">
        <v>161</v>
      </c>
      <c r="CH8" s="102">
        <v>130</v>
      </c>
      <c r="CI8" s="102">
        <v>118</v>
      </c>
      <c r="CJ8" s="102">
        <v>114</v>
      </c>
      <c r="CK8" s="102">
        <v>95</v>
      </c>
      <c r="CL8" s="102">
        <v>85</v>
      </c>
      <c r="CM8" s="102">
        <v>79</v>
      </c>
      <c r="CN8" s="102">
        <v>72</v>
      </c>
      <c r="CO8" s="102">
        <v>62</v>
      </c>
      <c r="CP8" s="102">
        <v>53</v>
      </c>
      <c r="CQ8" s="102">
        <v>50</v>
      </c>
      <c r="CR8" s="102">
        <v>39</v>
      </c>
      <c r="CS8" s="102">
        <v>36</v>
      </c>
      <c r="CT8" s="102">
        <v>26</v>
      </c>
      <c r="CU8" s="102">
        <v>19</v>
      </c>
      <c r="CV8" s="102">
        <v>23</v>
      </c>
      <c r="CW8" s="102">
        <v>8</v>
      </c>
      <c r="CX8" s="102">
        <v>8</v>
      </c>
      <c r="CY8" s="102">
        <v>15</v>
      </c>
      <c r="CZ8" s="101">
        <v>16132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6</v>
      </c>
      <c r="D9" s="98">
        <v>13</v>
      </c>
      <c r="E9" s="98">
        <v>11</v>
      </c>
      <c r="F9" s="98">
        <v>15</v>
      </c>
      <c r="G9" s="98">
        <v>15</v>
      </c>
      <c r="H9" s="98">
        <v>18</v>
      </c>
      <c r="I9" s="98">
        <v>17</v>
      </c>
      <c r="J9" s="98">
        <v>25</v>
      </c>
      <c r="K9" s="98">
        <v>25</v>
      </c>
      <c r="L9" s="98">
        <v>26</v>
      </c>
      <c r="M9" s="98">
        <v>19</v>
      </c>
      <c r="N9" s="98">
        <v>20</v>
      </c>
      <c r="O9" s="98">
        <v>24</v>
      </c>
      <c r="P9" s="98">
        <v>17</v>
      </c>
      <c r="Q9" s="98">
        <v>25</v>
      </c>
      <c r="R9" s="98">
        <v>23</v>
      </c>
      <c r="S9" s="98">
        <v>26</v>
      </c>
      <c r="T9" s="98">
        <v>27</v>
      </c>
      <c r="U9" s="98">
        <v>17</v>
      </c>
      <c r="V9" s="98">
        <v>16</v>
      </c>
      <c r="W9" s="98">
        <v>17</v>
      </c>
      <c r="X9" s="98">
        <v>21</v>
      </c>
      <c r="Y9" s="98">
        <v>9</v>
      </c>
      <c r="Z9" s="98">
        <v>11</v>
      </c>
      <c r="AA9" s="98">
        <v>9</v>
      </c>
      <c r="AB9" s="98">
        <v>12</v>
      </c>
      <c r="AC9" s="98">
        <v>12</v>
      </c>
      <c r="AD9" s="98">
        <v>7</v>
      </c>
      <c r="AE9" s="98">
        <v>24</v>
      </c>
      <c r="AF9" s="98">
        <v>14</v>
      </c>
      <c r="AG9" s="98">
        <v>25</v>
      </c>
      <c r="AH9" s="98">
        <v>12</v>
      </c>
      <c r="AI9" s="98">
        <v>17</v>
      </c>
      <c r="AJ9" s="98">
        <v>13</v>
      </c>
      <c r="AK9" s="98">
        <v>15</v>
      </c>
      <c r="AL9" s="98">
        <v>26</v>
      </c>
      <c r="AM9" s="98">
        <v>27</v>
      </c>
      <c r="AN9" s="98">
        <v>21</v>
      </c>
      <c r="AO9" s="98">
        <v>23</v>
      </c>
      <c r="AP9" s="98">
        <v>34</v>
      </c>
      <c r="AQ9" s="98">
        <v>25</v>
      </c>
      <c r="AR9" s="98">
        <v>23</v>
      </c>
      <c r="AS9" s="98">
        <v>24</v>
      </c>
      <c r="AT9" s="98">
        <v>24</v>
      </c>
      <c r="AU9" s="98">
        <v>24</v>
      </c>
      <c r="AV9" s="98">
        <v>21</v>
      </c>
      <c r="AW9" s="98">
        <v>30</v>
      </c>
      <c r="AX9" s="98">
        <v>26</v>
      </c>
      <c r="AY9" s="98">
        <v>26</v>
      </c>
      <c r="AZ9" s="98">
        <v>36</v>
      </c>
      <c r="BA9" s="98">
        <v>32</v>
      </c>
      <c r="BB9" s="98">
        <v>33</v>
      </c>
      <c r="BC9" s="98">
        <v>23</v>
      </c>
      <c r="BD9" s="98">
        <v>41</v>
      </c>
      <c r="BE9" s="98">
        <v>29</v>
      </c>
      <c r="BF9" s="98">
        <v>27</v>
      </c>
      <c r="BG9" s="98">
        <v>26</v>
      </c>
      <c r="BH9" s="98">
        <v>25</v>
      </c>
      <c r="BI9" s="98">
        <v>34</v>
      </c>
      <c r="BJ9" s="98">
        <v>26</v>
      </c>
      <c r="BK9" s="98">
        <v>36</v>
      </c>
      <c r="BL9" s="98">
        <v>29</v>
      </c>
      <c r="BM9" s="98">
        <v>38</v>
      </c>
      <c r="BN9" s="98">
        <v>48</v>
      </c>
      <c r="BO9" s="98">
        <v>35</v>
      </c>
      <c r="BP9" s="98">
        <v>59</v>
      </c>
      <c r="BQ9" s="98">
        <v>36</v>
      </c>
      <c r="BR9" s="98">
        <v>34</v>
      </c>
      <c r="BS9" s="98">
        <v>49</v>
      </c>
      <c r="BT9" s="98">
        <v>43</v>
      </c>
      <c r="BU9" s="98">
        <v>35</v>
      </c>
      <c r="BV9" s="98">
        <v>46</v>
      </c>
      <c r="BW9" s="98">
        <v>45</v>
      </c>
      <c r="BX9" s="98">
        <v>41</v>
      </c>
      <c r="BY9" s="98">
        <v>37</v>
      </c>
      <c r="BZ9" s="98">
        <v>41</v>
      </c>
      <c r="CA9" s="98">
        <v>44</v>
      </c>
      <c r="CB9" s="98">
        <v>40</v>
      </c>
      <c r="CC9" s="98">
        <v>16</v>
      </c>
      <c r="CD9" s="98">
        <v>19</v>
      </c>
      <c r="CE9" s="98">
        <v>25</v>
      </c>
      <c r="CF9" s="98">
        <v>16</v>
      </c>
      <c r="CG9" s="98">
        <v>25</v>
      </c>
      <c r="CH9" s="98">
        <v>18</v>
      </c>
      <c r="CI9" s="98">
        <v>15</v>
      </c>
      <c r="CJ9" s="98">
        <v>10</v>
      </c>
      <c r="CK9" s="98">
        <v>15</v>
      </c>
      <c r="CL9" s="98">
        <v>18</v>
      </c>
      <c r="CM9" s="98">
        <v>14</v>
      </c>
      <c r="CN9" s="98">
        <v>7</v>
      </c>
      <c r="CO9" s="98">
        <v>5</v>
      </c>
      <c r="CP9" s="98">
        <v>4</v>
      </c>
      <c r="CQ9" s="98">
        <v>4</v>
      </c>
      <c r="CR9" s="98">
        <v>3</v>
      </c>
      <c r="CS9" s="98">
        <v>2</v>
      </c>
      <c r="CT9" s="98">
        <v>2</v>
      </c>
      <c r="CU9" s="98">
        <v>4</v>
      </c>
      <c r="CV9" s="98">
        <v>1</v>
      </c>
      <c r="CW9" s="98">
        <v>0</v>
      </c>
      <c r="CX9" s="98">
        <v>1</v>
      </c>
      <c r="CY9" s="98">
        <v>0</v>
      </c>
      <c r="CZ9" s="99">
        <v>2249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10</v>
      </c>
      <c r="D10" s="100">
        <v>13</v>
      </c>
      <c r="E10" s="100">
        <v>19</v>
      </c>
      <c r="F10" s="100">
        <v>18</v>
      </c>
      <c r="G10" s="100">
        <v>18</v>
      </c>
      <c r="H10" s="100">
        <v>17</v>
      </c>
      <c r="I10" s="100">
        <v>21</v>
      </c>
      <c r="J10" s="100">
        <v>19</v>
      </c>
      <c r="K10" s="100">
        <v>20</v>
      </c>
      <c r="L10" s="100">
        <v>13</v>
      </c>
      <c r="M10" s="100">
        <v>25</v>
      </c>
      <c r="N10" s="100">
        <v>11</v>
      </c>
      <c r="O10" s="100">
        <v>25</v>
      </c>
      <c r="P10" s="100">
        <v>17</v>
      </c>
      <c r="Q10" s="100">
        <v>28</v>
      </c>
      <c r="R10" s="100">
        <v>19</v>
      </c>
      <c r="S10" s="100">
        <v>19</v>
      </c>
      <c r="T10" s="100">
        <v>19</v>
      </c>
      <c r="U10" s="100">
        <v>23</v>
      </c>
      <c r="V10" s="100">
        <v>22</v>
      </c>
      <c r="W10" s="100">
        <v>19</v>
      </c>
      <c r="X10" s="100">
        <v>16</v>
      </c>
      <c r="Y10" s="100">
        <v>9</v>
      </c>
      <c r="Z10" s="100">
        <v>12</v>
      </c>
      <c r="AA10" s="100">
        <v>18</v>
      </c>
      <c r="AB10" s="100">
        <v>17</v>
      </c>
      <c r="AC10" s="100">
        <v>15</v>
      </c>
      <c r="AD10" s="100">
        <v>13</v>
      </c>
      <c r="AE10" s="100">
        <v>14</v>
      </c>
      <c r="AF10" s="100">
        <v>15</v>
      </c>
      <c r="AG10" s="100">
        <v>13</v>
      </c>
      <c r="AH10" s="100">
        <v>18</v>
      </c>
      <c r="AI10" s="100">
        <v>13</v>
      </c>
      <c r="AJ10" s="100">
        <v>26</v>
      </c>
      <c r="AK10" s="100">
        <v>18</v>
      </c>
      <c r="AL10" s="100">
        <v>14</v>
      </c>
      <c r="AM10" s="100">
        <v>28</v>
      </c>
      <c r="AN10" s="100">
        <v>31</v>
      </c>
      <c r="AO10" s="100">
        <v>23</v>
      </c>
      <c r="AP10" s="100">
        <v>26</v>
      </c>
      <c r="AQ10" s="100">
        <v>23</v>
      </c>
      <c r="AR10" s="100">
        <v>23</v>
      </c>
      <c r="AS10" s="100">
        <v>24</v>
      </c>
      <c r="AT10" s="100">
        <v>27</v>
      </c>
      <c r="AU10" s="100">
        <v>33</v>
      </c>
      <c r="AV10" s="100">
        <v>24</v>
      </c>
      <c r="AW10" s="100">
        <v>22</v>
      </c>
      <c r="AX10" s="100">
        <v>30</v>
      </c>
      <c r="AY10" s="100">
        <v>23</v>
      </c>
      <c r="AZ10" s="100">
        <v>27</v>
      </c>
      <c r="BA10" s="100">
        <v>29</v>
      </c>
      <c r="BB10" s="100">
        <v>34</v>
      </c>
      <c r="BC10" s="100">
        <v>31</v>
      </c>
      <c r="BD10" s="100">
        <v>34</v>
      </c>
      <c r="BE10" s="100">
        <v>35</v>
      </c>
      <c r="BF10" s="100">
        <v>34</v>
      </c>
      <c r="BG10" s="100">
        <v>41</v>
      </c>
      <c r="BH10" s="100">
        <v>28</v>
      </c>
      <c r="BI10" s="100">
        <v>33</v>
      </c>
      <c r="BJ10" s="100">
        <v>38</v>
      </c>
      <c r="BK10" s="100">
        <v>36</v>
      </c>
      <c r="BL10" s="100">
        <v>45</v>
      </c>
      <c r="BM10" s="100">
        <v>48</v>
      </c>
      <c r="BN10" s="100">
        <v>37</v>
      </c>
      <c r="BO10" s="100">
        <v>41</v>
      </c>
      <c r="BP10" s="100">
        <v>36</v>
      </c>
      <c r="BQ10" s="100">
        <v>52</v>
      </c>
      <c r="BR10" s="100">
        <v>38</v>
      </c>
      <c r="BS10" s="100">
        <v>35</v>
      </c>
      <c r="BT10" s="100">
        <v>55</v>
      </c>
      <c r="BU10" s="100">
        <v>50</v>
      </c>
      <c r="BV10" s="100">
        <v>28</v>
      </c>
      <c r="BW10" s="100">
        <v>48</v>
      </c>
      <c r="BX10" s="100">
        <v>34</v>
      </c>
      <c r="BY10" s="100">
        <v>41</v>
      </c>
      <c r="BZ10" s="100">
        <v>52</v>
      </c>
      <c r="CA10" s="100">
        <v>49</v>
      </c>
      <c r="CB10" s="100">
        <v>40</v>
      </c>
      <c r="CC10" s="100">
        <v>16</v>
      </c>
      <c r="CD10" s="100">
        <v>24</v>
      </c>
      <c r="CE10" s="100">
        <v>37</v>
      </c>
      <c r="CF10" s="100">
        <v>34</v>
      </c>
      <c r="CG10" s="100">
        <v>26</v>
      </c>
      <c r="CH10" s="100">
        <v>35</v>
      </c>
      <c r="CI10" s="100">
        <v>34</v>
      </c>
      <c r="CJ10" s="100">
        <v>31</v>
      </c>
      <c r="CK10" s="100">
        <v>34</v>
      </c>
      <c r="CL10" s="100">
        <v>27</v>
      </c>
      <c r="CM10" s="100">
        <v>26</v>
      </c>
      <c r="CN10" s="100">
        <v>32</v>
      </c>
      <c r="CO10" s="100">
        <v>26</v>
      </c>
      <c r="CP10" s="100">
        <v>22</v>
      </c>
      <c r="CQ10" s="100">
        <v>13</v>
      </c>
      <c r="CR10" s="100">
        <v>9</v>
      </c>
      <c r="CS10" s="100">
        <v>17</v>
      </c>
      <c r="CT10" s="100">
        <v>9</v>
      </c>
      <c r="CU10" s="100">
        <v>6</v>
      </c>
      <c r="CV10" s="100">
        <v>8</v>
      </c>
      <c r="CW10" s="100">
        <v>7</v>
      </c>
      <c r="CX10" s="100">
        <v>0</v>
      </c>
      <c r="CY10" s="100">
        <v>4</v>
      </c>
      <c r="CZ10" s="101">
        <v>2569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16</v>
      </c>
      <c r="D11" s="102">
        <v>26</v>
      </c>
      <c r="E11" s="102">
        <v>30</v>
      </c>
      <c r="F11" s="102">
        <v>33</v>
      </c>
      <c r="G11" s="102">
        <v>33</v>
      </c>
      <c r="H11" s="102">
        <v>35</v>
      </c>
      <c r="I11" s="102">
        <v>38</v>
      </c>
      <c r="J11" s="102">
        <v>44</v>
      </c>
      <c r="K11" s="102">
        <v>45</v>
      </c>
      <c r="L11" s="102">
        <v>39</v>
      </c>
      <c r="M11" s="102">
        <v>44</v>
      </c>
      <c r="N11" s="102">
        <v>31</v>
      </c>
      <c r="O11" s="102">
        <v>49</v>
      </c>
      <c r="P11" s="102">
        <v>34</v>
      </c>
      <c r="Q11" s="102">
        <v>53</v>
      </c>
      <c r="R11" s="102">
        <v>42</v>
      </c>
      <c r="S11" s="102">
        <v>45</v>
      </c>
      <c r="T11" s="102">
        <v>46</v>
      </c>
      <c r="U11" s="102">
        <v>40</v>
      </c>
      <c r="V11" s="102">
        <v>38</v>
      </c>
      <c r="W11" s="102">
        <v>36</v>
      </c>
      <c r="X11" s="102">
        <v>37</v>
      </c>
      <c r="Y11" s="102">
        <v>18</v>
      </c>
      <c r="Z11" s="102">
        <v>23</v>
      </c>
      <c r="AA11" s="102">
        <v>27</v>
      </c>
      <c r="AB11" s="102">
        <v>29</v>
      </c>
      <c r="AC11" s="102">
        <v>27</v>
      </c>
      <c r="AD11" s="102">
        <v>20</v>
      </c>
      <c r="AE11" s="102">
        <v>38</v>
      </c>
      <c r="AF11" s="102">
        <v>29</v>
      </c>
      <c r="AG11" s="102">
        <v>38</v>
      </c>
      <c r="AH11" s="102">
        <v>30</v>
      </c>
      <c r="AI11" s="102">
        <v>30</v>
      </c>
      <c r="AJ11" s="102">
        <v>39</v>
      </c>
      <c r="AK11" s="102">
        <v>33</v>
      </c>
      <c r="AL11" s="102">
        <v>40</v>
      </c>
      <c r="AM11" s="102">
        <v>55</v>
      </c>
      <c r="AN11" s="102">
        <v>52</v>
      </c>
      <c r="AO11" s="102">
        <v>46</v>
      </c>
      <c r="AP11" s="102">
        <v>60</v>
      </c>
      <c r="AQ11" s="102">
        <v>48</v>
      </c>
      <c r="AR11" s="102">
        <v>46</v>
      </c>
      <c r="AS11" s="102">
        <v>48</v>
      </c>
      <c r="AT11" s="102">
        <v>51</v>
      </c>
      <c r="AU11" s="102">
        <v>57</v>
      </c>
      <c r="AV11" s="102">
        <v>45</v>
      </c>
      <c r="AW11" s="102">
        <v>52</v>
      </c>
      <c r="AX11" s="102">
        <v>56</v>
      </c>
      <c r="AY11" s="102">
        <v>49</v>
      </c>
      <c r="AZ11" s="102">
        <v>63</v>
      </c>
      <c r="BA11" s="102">
        <v>61</v>
      </c>
      <c r="BB11" s="102">
        <v>67</v>
      </c>
      <c r="BC11" s="102">
        <v>54</v>
      </c>
      <c r="BD11" s="102">
        <v>75</v>
      </c>
      <c r="BE11" s="102">
        <v>64</v>
      </c>
      <c r="BF11" s="102">
        <v>61</v>
      </c>
      <c r="BG11" s="102">
        <v>67</v>
      </c>
      <c r="BH11" s="102">
        <v>53</v>
      </c>
      <c r="BI11" s="102">
        <v>67</v>
      </c>
      <c r="BJ11" s="102">
        <v>64</v>
      </c>
      <c r="BK11" s="102">
        <v>72</v>
      </c>
      <c r="BL11" s="102">
        <v>74</v>
      </c>
      <c r="BM11" s="102">
        <v>86</v>
      </c>
      <c r="BN11" s="102">
        <v>85</v>
      </c>
      <c r="BO11" s="102">
        <v>76</v>
      </c>
      <c r="BP11" s="102">
        <v>95</v>
      </c>
      <c r="BQ11" s="102">
        <v>88</v>
      </c>
      <c r="BR11" s="102">
        <v>72</v>
      </c>
      <c r="BS11" s="102">
        <v>84</v>
      </c>
      <c r="BT11" s="102">
        <v>98</v>
      </c>
      <c r="BU11" s="102">
        <v>85</v>
      </c>
      <c r="BV11" s="102">
        <v>74</v>
      </c>
      <c r="BW11" s="102">
        <v>93</v>
      </c>
      <c r="BX11" s="102">
        <v>75</v>
      </c>
      <c r="BY11" s="102">
        <v>78</v>
      </c>
      <c r="BZ11" s="102">
        <v>93</v>
      </c>
      <c r="CA11" s="102">
        <v>93</v>
      </c>
      <c r="CB11" s="102">
        <v>80</v>
      </c>
      <c r="CC11" s="102">
        <v>32</v>
      </c>
      <c r="CD11" s="102">
        <v>43</v>
      </c>
      <c r="CE11" s="102">
        <v>62</v>
      </c>
      <c r="CF11" s="102">
        <v>50</v>
      </c>
      <c r="CG11" s="102">
        <v>51</v>
      </c>
      <c r="CH11" s="102">
        <v>53</v>
      </c>
      <c r="CI11" s="102">
        <v>49</v>
      </c>
      <c r="CJ11" s="102">
        <v>41</v>
      </c>
      <c r="CK11" s="102">
        <v>49</v>
      </c>
      <c r="CL11" s="102">
        <v>45</v>
      </c>
      <c r="CM11" s="102">
        <v>40</v>
      </c>
      <c r="CN11" s="102">
        <v>39</v>
      </c>
      <c r="CO11" s="102">
        <v>31</v>
      </c>
      <c r="CP11" s="102">
        <v>26</v>
      </c>
      <c r="CQ11" s="102">
        <v>17</v>
      </c>
      <c r="CR11" s="102">
        <v>12</v>
      </c>
      <c r="CS11" s="102">
        <v>19</v>
      </c>
      <c r="CT11" s="102">
        <v>11</v>
      </c>
      <c r="CU11" s="102">
        <v>10</v>
      </c>
      <c r="CV11" s="102">
        <v>9</v>
      </c>
      <c r="CW11" s="102">
        <v>7</v>
      </c>
      <c r="CX11" s="102">
        <v>1</v>
      </c>
      <c r="CY11" s="102">
        <v>4</v>
      </c>
      <c r="CZ11" s="101">
        <v>4818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14</v>
      </c>
      <c r="D12" s="98">
        <v>29</v>
      </c>
      <c r="E12" s="98">
        <v>20</v>
      </c>
      <c r="F12" s="98">
        <v>26</v>
      </c>
      <c r="G12" s="98">
        <v>23</v>
      </c>
      <c r="H12" s="98">
        <v>35</v>
      </c>
      <c r="I12" s="98">
        <v>41</v>
      </c>
      <c r="J12" s="98">
        <v>25</v>
      </c>
      <c r="K12" s="98">
        <v>44</v>
      </c>
      <c r="L12" s="98">
        <v>33</v>
      </c>
      <c r="M12" s="98">
        <v>31</v>
      </c>
      <c r="N12" s="98">
        <v>21</v>
      </c>
      <c r="O12" s="98">
        <v>38</v>
      </c>
      <c r="P12" s="98">
        <v>24</v>
      </c>
      <c r="Q12" s="98">
        <v>30</v>
      </c>
      <c r="R12" s="98">
        <v>31</v>
      </c>
      <c r="S12" s="98">
        <v>27</v>
      </c>
      <c r="T12" s="98">
        <v>30</v>
      </c>
      <c r="U12" s="98">
        <v>24</v>
      </c>
      <c r="V12" s="98">
        <v>25</v>
      </c>
      <c r="W12" s="98">
        <v>20</v>
      </c>
      <c r="X12" s="98">
        <v>29</v>
      </c>
      <c r="Y12" s="98">
        <v>20</v>
      </c>
      <c r="Z12" s="98">
        <v>21</v>
      </c>
      <c r="AA12" s="98">
        <v>29</v>
      </c>
      <c r="AB12" s="98">
        <v>19</v>
      </c>
      <c r="AC12" s="98">
        <v>20</v>
      </c>
      <c r="AD12" s="98">
        <v>20</v>
      </c>
      <c r="AE12" s="98">
        <v>14</v>
      </c>
      <c r="AF12" s="98">
        <v>33</v>
      </c>
      <c r="AG12" s="98">
        <v>27</v>
      </c>
      <c r="AH12" s="98">
        <v>37</v>
      </c>
      <c r="AI12" s="98">
        <v>30</v>
      </c>
      <c r="AJ12" s="98">
        <v>29</v>
      </c>
      <c r="AK12" s="98">
        <v>35</v>
      </c>
      <c r="AL12" s="98">
        <v>38</v>
      </c>
      <c r="AM12" s="98">
        <v>37</v>
      </c>
      <c r="AN12" s="98">
        <v>29</v>
      </c>
      <c r="AO12" s="98">
        <v>33</v>
      </c>
      <c r="AP12" s="98">
        <v>41</v>
      </c>
      <c r="AQ12" s="98">
        <v>39</v>
      </c>
      <c r="AR12" s="98">
        <v>40</v>
      </c>
      <c r="AS12" s="98">
        <v>46</v>
      </c>
      <c r="AT12" s="98">
        <v>34</v>
      </c>
      <c r="AU12" s="98">
        <v>37</v>
      </c>
      <c r="AV12" s="98">
        <v>37</v>
      </c>
      <c r="AW12" s="98">
        <v>33</v>
      </c>
      <c r="AX12" s="98">
        <v>41</v>
      </c>
      <c r="AY12" s="98">
        <v>44</v>
      </c>
      <c r="AZ12" s="98">
        <v>37</v>
      </c>
      <c r="BA12" s="98">
        <v>37</v>
      </c>
      <c r="BB12" s="98">
        <v>47</v>
      </c>
      <c r="BC12" s="98">
        <v>44</v>
      </c>
      <c r="BD12" s="98">
        <v>49</v>
      </c>
      <c r="BE12" s="98">
        <v>47</v>
      </c>
      <c r="BF12" s="98">
        <v>40</v>
      </c>
      <c r="BG12" s="98">
        <v>46</v>
      </c>
      <c r="BH12" s="98">
        <v>52</v>
      </c>
      <c r="BI12" s="98">
        <v>42</v>
      </c>
      <c r="BJ12" s="98">
        <v>40</v>
      </c>
      <c r="BK12" s="98">
        <v>48</v>
      </c>
      <c r="BL12" s="98">
        <v>49</v>
      </c>
      <c r="BM12" s="98">
        <v>66</v>
      </c>
      <c r="BN12" s="98">
        <v>50</v>
      </c>
      <c r="BO12" s="98">
        <v>66</v>
      </c>
      <c r="BP12" s="98">
        <v>41</v>
      </c>
      <c r="BQ12" s="98">
        <v>53</v>
      </c>
      <c r="BR12" s="98">
        <v>60</v>
      </c>
      <c r="BS12" s="98">
        <v>55</v>
      </c>
      <c r="BT12" s="98">
        <v>64</v>
      </c>
      <c r="BU12" s="98">
        <v>68</v>
      </c>
      <c r="BV12" s="98">
        <v>56</v>
      </c>
      <c r="BW12" s="98">
        <v>71</v>
      </c>
      <c r="BX12" s="98">
        <v>64</v>
      </c>
      <c r="BY12" s="98">
        <v>79</v>
      </c>
      <c r="BZ12" s="98">
        <v>66</v>
      </c>
      <c r="CA12" s="98">
        <v>55</v>
      </c>
      <c r="CB12" s="98">
        <v>34</v>
      </c>
      <c r="CC12" s="98">
        <v>21</v>
      </c>
      <c r="CD12" s="98">
        <v>26</v>
      </c>
      <c r="CE12" s="98">
        <v>28</v>
      </c>
      <c r="CF12" s="98">
        <v>33</v>
      </c>
      <c r="CG12" s="98">
        <v>41</v>
      </c>
      <c r="CH12" s="98">
        <v>28</v>
      </c>
      <c r="CI12" s="98">
        <v>16</v>
      </c>
      <c r="CJ12" s="98">
        <v>21</v>
      </c>
      <c r="CK12" s="98">
        <v>21</v>
      </c>
      <c r="CL12" s="98">
        <v>16</v>
      </c>
      <c r="CM12" s="98">
        <v>12</v>
      </c>
      <c r="CN12" s="98">
        <v>9</v>
      </c>
      <c r="CO12" s="98">
        <v>7</v>
      </c>
      <c r="CP12" s="98">
        <v>8</v>
      </c>
      <c r="CQ12" s="98">
        <v>10</v>
      </c>
      <c r="CR12" s="98">
        <v>4</v>
      </c>
      <c r="CS12" s="98">
        <v>6</v>
      </c>
      <c r="CT12" s="98">
        <v>3</v>
      </c>
      <c r="CU12" s="98">
        <v>2</v>
      </c>
      <c r="CV12" s="98">
        <v>3</v>
      </c>
      <c r="CW12" s="98">
        <v>1</v>
      </c>
      <c r="CX12" s="98">
        <v>0</v>
      </c>
      <c r="CY12" s="98">
        <v>1</v>
      </c>
      <c r="CZ12" s="99">
        <v>3326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23</v>
      </c>
      <c r="D13" s="100">
        <v>28</v>
      </c>
      <c r="E13" s="100">
        <v>27</v>
      </c>
      <c r="F13" s="100">
        <v>26</v>
      </c>
      <c r="G13" s="100">
        <v>25</v>
      </c>
      <c r="H13" s="100">
        <v>26</v>
      </c>
      <c r="I13" s="100">
        <v>26</v>
      </c>
      <c r="J13" s="100">
        <v>30</v>
      </c>
      <c r="K13" s="100">
        <v>33</v>
      </c>
      <c r="L13" s="100">
        <v>20</v>
      </c>
      <c r="M13" s="100">
        <v>25</v>
      </c>
      <c r="N13" s="100">
        <v>29</v>
      </c>
      <c r="O13" s="100">
        <v>28</v>
      </c>
      <c r="P13" s="100">
        <v>26</v>
      </c>
      <c r="Q13" s="100">
        <v>32</v>
      </c>
      <c r="R13" s="100">
        <v>21</v>
      </c>
      <c r="S13" s="100">
        <v>35</v>
      </c>
      <c r="T13" s="100">
        <v>26</v>
      </c>
      <c r="U13" s="100">
        <v>30</v>
      </c>
      <c r="V13" s="100">
        <v>21</v>
      </c>
      <c r="W13" s="100">
        <v>30</v>
      </c>
      <c r="X13" s="100">
        <v>28</v>
      </c>
      <c r="Y13" s="100">
        <v>22</v>
      </c>
      <c r="Z13" s="100">
        <v>20</v>
      </c>
      <c r="AA13" s="100">
        <v>23</v>
      </c>
      <c r="AB13" s="100">
        <v>20</v>
      </c>
      <c r="AC13" s="100">
        <v>20</v>
      </c>
      <c r="AD13" s="100">
        <v>27</v>
      </c>
      <c r="AE13" s="100">
        <v>31</v>
      </c>
      <c r="AF13" s="100">
        <v>24</v>
      </c>
      <c r="AG13" s="100">
        <v>29</v>
      </c>
      <c r="AH13" s="100">
        <v>31</v>
      </c>
      <c r="AI13" s="100">
        <v>30</v>
      </c>
      <c r="AJ13" s="100">
        <v>23</v>
      </c>
      <c r="AK13" s="100">
        <v>29</v>
      </c>
      <c r="AL13" s="100">
        <v>33</v>
      </c>
      <c r="AM13" s="100">
        <v>37</v>
      </c>
      <c r="AN13" s="100">
        <v>30</v>
      </c>
      <c r="AO13" s="100">
        <v>29</v>
      </c>
      <c r="AP13" s="100">
        <v>41</v>
      </c>
      <c r="AQ13" s="100">
        <v>37</v>
      </c>
      <c r="AR13" s="100">
        <v>31</v>
      </c>
      <c r="AS13" s="100">
        <v>33</v>
      </c>
      <c r="AT13" s="100">
        <v>34</v>
      </c>
      <c r="AU13" s="100">
        <v>47</v>
      </c>
      <c r="AV13" s="100">
        <v>30</v>
      </c>
      <c r="AW13" s="100">
        <v>45</v>
      </c>
      <c r="AX13" s="100">
        <v>36</v>
      </c>
      <c r="AY13" s="100">
        <v>44</v>
      </c>
      <c r="AZ13" s="100">
        <v>41</v>
      </c>
      <c r="BA13" s="100">
        <v>30</v>
      </c>
      <c r="BB13" s="100">
        <v>37</v>
      </c>
      <c r="BC13" s="100">
        <v>33</v>
      </c>
      <c r="BD13" s="100">
        <v>46</v>
      </c>
      <c r="BE13" s="100">
        <v>40</v>
      </c>
      <c r="BF13" s="100">
        <v>35</v>
      </c>
      <c r="BG13" s="100">
        <v>42</v>
      </c>
      <c r="BH13" s="100">
        <v>46</v>
      </c>
      <c r="BI13" s="100">
        <v>59</v>
      </c>
      <c r="BJ13" s="100">
        <v>50</v>
      </c>
      <c r="BK13" s="100">
        <v>49</v>
      </c>
      <c r="BL13" s="100">
        <v>55</v>
      </c>
      <c r="BM13" s="100">
        <v>54</v>
      </c>
      <c r="BN13" s="100">
        <v>47</v>
      </c>
      <c r="BO13" s="100">
        <v>60</v>
      </c>
      <c r="BP13" s="100">
        <v>41</v>
      </c>
      <c r="BQ13" s="100">
        <v>54</v>
      </c>
      <c r="BR13" s="100">
        <v>56</v>
      </c>
      <c r="BS13" s="100">
        <v>55</v>
      </c>
      <c r="BT13" s="100">
        <v>64</v>
      </c>
      <c r="BU13" s="100">
        <v>68</v>
      </c>
      <c r="BV13" s="100">
        <v>65</v>
      </c>
      <c r="BW13" s="100">
        <v>58</v>
      </c>
      <c r="BX13" s="100">
        <v>67</v>
      </c>
      <c r="BY13" s="100">
        <v>65</v>
      </c>
      <c r="BZ13" s="100">
        <v>72</v>
      </c>
      <c r="CA13" s="100">
        <v>53</v>
      </c>
      <c r="CB13" s="100">
        <v>49</v>
      </c>
      <c r="CC13" s="100">
        <v>32</v>
      </c>
      <c r="CD13" s="100">
        <v>52</v>
      </c>
      <c r="CE13" s="100">
        <v>31</v>
      </c>
      <c r="CF13" s="100">
        <v>48</v>
      </c>
      <c r="CG13" s="100">
        <v>39</v>
      </c>
      <c r="CH13" s="100">
        <v>40</v>
      </c>
      <c r="CI13" s="100">
        <v>40</v>
      </c>
      <c r="CJ13" s="100">
        <v>46</v>
      </c>
      <c r="CK13" s="100">
        <v>39</v>
      </c>
      <c r="CL13" s="100">
        <v>28</v>
      </c>
      <c r="CM13" s="100">
        <v>38</v>
      </c>
      <c r="CN13" s="100">
        <v>32</v>
      </c>
      <c r="CO13" s="100">
        <v>26</v>
      </c>
      <c r="CP13" s="100">
        <v>28</v>
      </c>
      <c r="CQ13" s="100">
        <v>19</v>
      </c>
      <c r="CR13" s="100">
        <v>26</v>
      </c>
      <c r="CS13" s="100">
        <v>14</v>
      </c>
      <c r="CT13" s="100">
        <v>13</v>
      </c>
      <c r="CU13" s="100">
        <v>16</v>
      </c>
      <c r="CV13" s="100">
        <v>7</v>
      </c>
      <c r="CW13" s="100">
        <v>3</v>
      </c>
      <c r="CX13" s="100">
        <v>2</v>
      </c>
      <c r="CY13" s="100">
        <v>5</v>
      </c>
      <c r="CZ13" s="101">
        <v>3546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37</v>
      </c>
      <c r="D14" s="102">
        <v>57</v>
      </c>
      <c r="E14" s="102">
        <v>47</v>
      </c>
      <c r="F14" s="102">
        <v>52</v>
      </c>
      <c r="G14" s="102">
        <v>48</v>
      </c>
      <c r="H14" s="102">
        <v>61</v>
      </c>
      <c r="I14" s="102">
        <v>67</v>
      </c>
      <c r="J14" s="102">
        <v>55</v>
      </c>
      <c r="K14" s="102">
        <v>77</v>
      </c>
      <c r="L14" s="102">
        <v>53</v>
      </c>
      <c r="M14" s="102">
        <v>56</v>
      </c>
      <c r="N14" s="102">
        <v>50</v>
      </c>
      <c r="O14" s="102">
        <v>66</v>
      </c>
      <c r="P14" s="102">
        <v>50</v>
      </c>
      <c r="Q14" s="102">
        <v>62</v>
      </c>
      <c r="R14" s="102">
        <v>52</v>
      </c>
      <c r="S14" s="102">
        <v>62</v>
      </c>
      <c r="T14" s="102">
        <v>56</v>
      </c>
      <c r="U14" s="102">
        <v>54</v>
      </c>
      <c r="V14" s="102">
        <v>46</v>
      </c>
      <c r="W14" s="102">
        <v>50</v>
      </c>
      <c r="X14" s="102">
        <v>57</v>
      </c>
      <c r="Y14" s="102">
        <v>42</v>
      </c>
      <c r="Z14" s="102">
        <v>41</v>
      </c>
      <c r="AA14" s="102">
        <v>52</v>
      </c>
      <c r="AB14" s="102">
        <v>39</v>
      </c>
      <c r="AC14" s="102">
        <v>40</v>
      </c>
      <c r="AD14" s="102">
        <v>47</v>
      </c>
      <c r="AE14" s="102">
        <v>45</v>
      </c>
      <c r="AF14" s="102">
        <v>57</v>
      </c>
      <c r="AG14" s="102">
        <v>56</v>
      </c>
      <c r="AH14" s="102">
        <v>68</v>
      </c>
      <c r="AI14" s="102">
        <v>60</v>
      </c>
      <c r="AJ14" s="102">
        <v>52</v>
      </c>
      <c r="AK14" s="102">
        <v>64</v>
      </c>
      <c r="AL14" s="102">
        <v>71</v>
      </c>
      <c r="AM14" s="102">
        <v>74</v>
      </c>
      <c r="AN14" s="102">
        <v>59</v>
      </c>
      <c r="AO14" s="102">
        <v>62</v>
      </c>
      <c r="AP14" s="102">
        <v>82</v>
      </c>
      <c r="AQ14" s="102">
        <v>76</v>
      </c>
      <c r="AR14" s="102">
        <v>71</v>
      </c>
      <c r="AS14" s="102">
        <v>79</v>
      </c>
      <c r="AT14" s="102">
        <v>68</v>
      </c>
      <c r="AU14" s="102">
        <v>84</v>
      </c>
      <c r="AV14" s="102">
        <v>67</v>
      </c>
      <c r="AW14" s="102">
        <v>78</v>
      </c>
      <c r="AX14" s="102">
        <v>77</v>
      </c>
      <c r="AY14" s="102">
        <v>88</v>
      </c>
      <c r="AZ14" s="102">
        <v>78</v>
      </c>
      <c r="BA14" s="102">
        <v>67</v>
      </c>
      <c r="BB14" s="102">
        <v>84</v>
      </c>
      <c r="BC14" s="102">
        <v>77</v>
      </c>
      <c r="BD14" s="102">
        <v>95</v>
      </c>
      <c r="BE14" s="102">
        <v>87</v>
      </c>
      <c r="BF14" s="102">
        <v>75</v>
      </c>
      <c r="BG14" s="102">
        <v>88</v>
      </c>
      <c r="BH14" s="102">
        <v>98</v>
      </c>
      <c r="BI14" s="102">
        <v>101</v>
      </c>
      <c r="BJ14" s="102">
        <v>90</v>
      </c>
      <c r="BK14" s="102">
        <v>97</v>
      </c>
      <c r="BL14" s="102">
        <v>104</v>
      </c>
      <c r="BM14" s="102">
        <v>120</v>
      </c>
      <c r="BN14" s="102">
        <v>97</v>
      </c>
      <c r="BO14" s="102">
        <v>126</v>
      </c>
      <c r="BP14" s="102">
        <v>82</v>
      </c>
      <c r="BQ14" s="102">
        <v>107</v>
      </c>
      <c r="BR14" s="102">
        <v>116</v>
      </c>
      <c r="BS14" s="102">
        <v>110</v>
      </c>
      <c r="BT14" s="102">
        <v>128</v>
      </c>
      <c r="BU14" s="102">
        <v>136</v>
      </c>
      <c r="BV14" s="102">
        <v>121</v>
      </c>
      <c r="BW14" s="102">
        <v>129</v>
      </c>
      <c r="BX14" s="102">
        <v>131</v>
      </c>
      <c r="BY14" s="102">
        <v>144</v>
      </c>
      <c r="BZ14" s="102">
        <v>138</v>
      </c>
      <c r="CA14" s="102">
        <v>108</v>
      </c>
      <c r="CB14" s="102">
        <v>83</v>
      </c>
      <c r="CC14" s="102">
        <v>53</v>
      </c>
      <c r="CD14" s="102">
        <v>78</v>
      </c>
      <c r="CE14" s="102">
        <v>59</v>
      </c>
      <c r="CF14" s="102">
        <v>81</v>
      </c>
      <c r="CG14" s="102">
        <v>80</v>
      </c>
      <c r="CH14" s="102">
        <v>68</v>
      </c>
      <c r="CI14" s="102">
        <v>56</v>
      </c>
      <c r="CJ14" s="102">
        <v>67</v>
      </c>
      <c r="CK14" s="102">
        <v>60</v>
      </c>
      <c r="CL14" s="102">
        <v>44</v>
      </c>
      <c r="CM14" s="102">
        <v>50</v>
      </c>
      <c r="CN14" s="102">
        <v>41</v>
      </c>
      <c r="CO14" s="102">
        <v>33</v>
      </c>
      <c r="CP14" s="102">
        <v>36</v>
      </c>
      <c r="CQ14" s="102">
        <v>29</v>
      </c>
      <c r="CR14" s="102">
        <v>30</v>
      </c>
      <c r="CS14" s="102">
        <v>20</v>
      </c>
      <c r="CT14" s="102">
        <v>16</v>
      </c>
      <c r="CU14" s="102">
        <v>18</v>
      </c>
      <c r="CV14" s="102">
        <v>10</v>
      </c>
      <c r="CW14" s="102">
        <v>4</v>
      </c>
      <c r="CX14" s="102">
        <v>2</v>
      </c>
      <c r="CY14" s="102">
        <v>6</v>
      </c>
      <c r="CZ14" s="101">
        <v>6872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22</v>
      </c>
      <c r="D15" s="103">
        <v>17</v>
      </c>
      <c r="E15" s="103">
        <v>25</v>
      </c>
      <c r="F15" s="103">
        <v>23</v>
      </c>
      <c r="G15" s="103">
        <v>28</v>
      </c>
      <c r="H15" s="103">
        <v>45</v>
      </c>
      <c r="I15" s="103">
        <v>34</v>
      </c>
      <c r="J15" s="103">
        <v>39</v>
      </c>
      <c r="K15" s="103">
        <v>33</v>
      </c>
      <c r="L15" s="103">
        <v>41</v>
      </c>
      <c r="M15" s="103">
        <v>39</v>
      </c>
      <c r="N15" s="103">
        <v>46</v>
      </c>
      <c r="O15" s="103">
        <v>42</v>
      </c>
      <c r="P15" s="103">
        <v>38</v>
      </c>
      <c r="Q15" s="103">
        <v>55</v>
      </c>
      <c r="R15" s="103">
        <v>47</v>
      </c>
      <c r="S15" s="103">
        <v>41</v>
      </c>
      <c r="T15" s="103">
        <v>42</v>
      </c>
      <c r="U15" s="103">
        <v>34</v>
      </c>
      <c r="V15" s="103">
        <v>43</v>
      </c>
      <c r="W15" s="103">
        <v>29</v>
      </c>
      <c r="X15" s="103">
        <v>36</v>
      </c>
      <c r="Y15" s="103">
        <v>33</v>
      </c>
      <c r="Z15" s="103">
        <v>26</v>
      </c>
      <c r="AA15" s="103">
        <v>25</v>
      </c>
      <c r="AB15" s="103">
        <v>29</v>
      </c>
      <c r="AC15" s="103">
        <v>28</v>
      </c>
      <c r="AD15" s="103">
        <v>29</v>
      </c>
      <c r="AE15" s="103">
        <v>40</v>
      </c>
      <c r="AF15" s="103">
        <v>34</v>
      </c>
      <c r="AG15" s="103">
        <v>40</v>
      </c>
      <c r="AH15" s="103">
        <v>33</v>
      </c>
      <c r="AI15" s="103">
        <v>31</v>
      </c>
      <c r="AJ15" s="103">
        <v>34</v>
      </c>
      <c r="AK15" s="103">
        <v>29</v>
      </c>
      <c r="AL15" s="103">
        <v>35</v>
      </c>
      <c r="AM15" s="103">
        <v>42</v>
      </c>
      <c r="AN15" s="103">
        <v>49</v>
      </c>
      <c r="AO15" s="103">
        <v>43</v>
      </c>
      <c r="AP15" s="103">
        <v>33</v>
      </c>
      <c r="AQ15" s="103">
        <v>50</v>
      </c>
      <c r="AR15" s="103">
        <v>47</v>
      </c>
      <c r="AS15" s="103">
        <v>39</v>
      </c>
      <c r="AT15" s="103">
        <v>38</v>
      </c>
      <c r="AU15" s="103">
        <v>58</v>
      </c>
      <c r="AV15" s="103">
        <v>60</v>
      </c>
      <c r="AW15" s="103">
        <v>62</v>
      </c>
      <c r="AX15" s="103">
        <v>52</v>
      </c>
      <c r="AY15" s="103">
        <v>62</v>
      </c>
      <c r="AZ15" s="103">
        <v>67</v>
      </c>
      <c r="BA15" s="103">
        <v>57</v>
      </c>
      <c r="BB15" s="103">
        <v>49</v>
      </c>
      <c r="BC15" s="103">
        <v>79</v>
      </c>
      <c r="BD15" s="103">
        <v>49</v>
      </c>
      <c r="BE15" s="103">
        <v>51</v>
      </c>
      <c r="BF15" s="103">
        <v>47</v>
      </c>
      <c r="BG15" s="103">
        <v>70</v>
      </c>
      <c r="BH15" s="103">
        <v>62</v>
      </c>
      <c r="BI15" s="103">
        <v>54</v>
      </c>
      <c r="BJ15" s="103">
        <v>65</v>
      </c>
      <c r="BK15" s="103">
        <v>67</v>
      </c>
      <c r="BL15" s="103">
        <v>71</v>
      </c>
      <c r="BM15" s="103">
        <v>72</v>
      </c>
      <c r="BN15" s="103">
        <v>65</v>
      </c>
      <c r="BO15" s="103">
        <v>67</v>
      </c>
      <c r="BP15" s="103">
        <v>89</v>
      </c>
      <c r="BQ15" s="103">
        <v>75</v>
      </c>
      <c r="BR15" s="103">
        <v>73</v>
      </c>
      <c r="BS15" s="103">
        <v>95</v>
      </c>
      <c r="BT15" s="103">
        <v>80</v>
      </c>
      <c r="BU15" s="103">
        <v>90</v>
      </c>
      <c r="BV15" s="103">
        <v>84</v>
      </c>
      <c r="BW15" s="103">
        <v>81</v>
      </c>
      <c r="BX15" s="103">
        <v>83</v>
      </c>
      <c r="BY15" s="103">
        <v>88</v>
      </c>
      <c r="BZ15" s="103">
        <v>85</v>
      </c>
      <c r="CA15" s="103">
        <v>75</v>
      </c>
      <c r="CB15" s="103">
        <v>71</v>
      </c>
      <c r="CC15" s="103">
        <v>31</v>
      </c>
      <c r="CD15" s="103">
        <v>50</v>
      </c>
      <c r="CE15" s="103">
        <v>40</v>
      </c>
      <c r="CF15" s="103">
        <v>50</v>
      </c>
      <c r="CG15" s="103">
        <v>51</v>
      </c>
      <c r="CH15" s="103">
        <v>42</v>
      </c>
      <c r="CI15" s="103">
        <v>40</v>
      </c>
      <c r="CJ15" s="103">
        <v>18</v>
      </c>
      <c r="CK15" s="103">
        <v>21</v>
      </c>
      <c r="CL15" s="103">
        <v>31</v>
      </c>
      <c r="CM15" s="103">
        <v>29</v>
      </c>
      <c r="CN15" s="103">
        <v>38</v>
      </c>
      <c r="CO15" s="103">
        <v>22</v>
      </c>
      <c r="CP15" s="103">
        <v>14</v>
      </c>
      <c r="CQ15" s="103">
        <v>12</v>
      </c>
      <c r="CR15" s="103">
        <v>12</v>
      </c>
      <c r="CS15" s="103">
        <v>13</v>
      </c>
      <c r="CT15" s="103">
        <v>4</v>
      </c>
      <c r="CU15" s="103">
        <v>1</v>
      </c>
      <c r="CV15" s="103">
        <v>1</v>
      </c>
      <c r="CW15" s="103">
        <v>1</v>
      </c>
      <c r="CX15" s="103">
        <v>3</v>
      </c>
      <c r="CY15" s="103">
        <v>0</v>
      </c>
      <c r="CZ15" s="99">
        <v>4465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20</v>
      </c>
      <c r="D16" s="104">
        <v>21</v>
      </c>
      <c r="E16" s="104">
        <v>26</v>
      </c>
      <c r="F16" s="104">
        <v>22</v>
      </c>
      <c r="G16" s="104">
        <v>26</v>
      </c>
      <c r="H16" s="104">
        <v>34</v>
      </c>
      <c r="I16" s="104">
        <v>29</v>
      </c>
      <c r="J16" s="104">
        <v>39</v>
      </c>
      <c r="K16" s="104">
        <v>37</v>
      </c>
      <c r="L16" s="104">
        <v>25</v>
      </c>
      <c r="M16" s="104">
        <v>39</v>
      </c>
      <c r="N16" s="104">
        <v>37</v>
      </c>
      <c r="O16" s="104">
        <v>32</v>
      </c>
      <c r="P16" s="104">
        <v>41</v>
      </c>
      <c r="Q16" s="104">
        <v>45</v>
      </c>
      <c r="R16" s="104">
        <v>41</v>
      </c>
      <c r="S16" s="104">
        <v>42</v>
      </c>
      <c r="T16" s="104">
        <v>32</v>
      </c>
      <c r="U16" s="104">
        <v>18</v>
      </c>
      <c r="V16" s="104">
        <v>23</v>
      </c>
      <c r="W16" s="104">
        <v>30</v>
      </c>
      <c r="X16" s="104">
        <v>30</v>
      </c>
      <c r="Y16" s="104">
        <v>27</v>
      </c>
      <c r="Z16" s="104">
        <v>26</v>
      </c>
      <c r="AA16" s="104">
        <v>31</v>
      </c>
      <c r="AB16" s="104">
        <v>35</v>
      </c>
      <c r="AC16" s="104">
        <v>24</v>
      </c>
      <c r="AD16" s="104">
        <v>31</v>
      </c>
      <c r="AE16" s="104">
        <v>28</v>
      </c>
      <c r="AF16" s="104">
        <v>24</v>
      </c>
      <c r="AG16" s="104">
        <v>19</v>
      </c>
      <c r="AH16" s="104">
        <v>43</v>
      </c>
      <c r="AI16" s="104">
        <v>41</v>
      </c>
      <c r="AJ16" s="104">
        <v>27</v>
      </c>
      <c r="AK16" s="104">
        <v>41</v>
      </c>
      <c r="AL16" s="104">
        <v>32</v>
      </c>
      <c r="AM16" s="104">
        <v>42</v>
      </c>
      <c r="AN16" s="104">
        <v>41</v>
      </c>
      <c r="AO16" s="104">
        <v>40</v>
      </c>
      <c r="AP16" s="104">
        <v>41</v>
      </c>
      <c r="AQ16" s="104">
        <v>45</v>
      </c>
      <c r="AR16" s="104">
        <v>49</v>
      </c>
      <c r="AS16" s="104">
        <v>52</v>
      </c>
      <c r="AT16" s="104">
        <v>60</v>
      </c>
      <c r="AU16" s="104">
        <v>45</v>
      </c>
      <c r="AV16" s="104">
        <v>51</v>
      </c>
      <c r="AW16" s="104">
        <v>67</v>
      </c>
      <c r="AX16" s="104">
        <v>50</v>
      </c>
      <c r="AY16" s="104">
        <v>59</v>
      </c>
      <c r="AZ16" s="104">
        <v>74</v>
      </c>
      <c r="BA16" s="104">
        <v>58</v>
      </c>
      <c r="BB16" s="104">
        <v>59</v>
      </c>
      <c r="BC16" s="104">
        <v>58</v>
      </c>
      <c r="BD16" s="104">
        <v>65</v>
      </c>
      <c r="BE16" s="104">
        <v>52</v>
      </c>
      <c r="BF16" s="104">
        <v>37</v>
      </c>
      <c r="BG16" s="104">
        <v>60</v>
      </c>
      <c r="BH16" s="104">
        <v>70</v>
      </c>
      <c r="BI16" s="104">
        <v>50</v>
      </c>
      <c r="BJ16" s="104">
        <v>63</v>
      </c>
      <c r="BK16" s="104">
        <v>68</v>
      </c>
      <c r="BL16" s="104">
        <v>77</v>
      </c>
      <c r="BM16" s="104">
        <v>73</v>
      </c>
      <c r="BN16" s="104">
        <v>83</v>
      </c>
      <c r="BO16" s="104">
        <v>88</v>
      </c>
      <c r="BP16" s="104">
        <v>85</v>
      </c>
      <c r="BQ16" s="104">
        <v>77</v>
      </c>
      <c r="BR16" s="104">
        <v>89</v>
      </c>
      <c r="BS16" s="104">
        <v>76</v>
      </c>
      <c r="BT16" s="104">
        <v>72</v>
      </c>
      <c r="BU16" s="104">
        <v>76</v>
      </c>
      <c r="BV16" s="104">
        <v>84</v>
      </c>
      <c r="BW16" s="104">
        <v>82</v>
      </c>
      <c r="BX16" s="104">
        <v>92</v>
      </c>
      <c r="BY16" s="104">
        <v>102</v>
      </c>
      <c r="BZ16" s="104">
        <v>71</v>
      </c>
      <c r="CA16" s="104">
        <v>96</v>
      </c>
      <c r="CB16" s="104">
        <v>80</v>
      </c>
      <c r="CC16" s="104">
        <v>41</v>
      </c>
      <c r="CD16" s="104">
        <v>51</v>
      </c>
      <c r="CE16" s="104">
        <v>66</v>
      </c>
      <c r="CF16" s="104">
        <v>48</v>
      </c>
      <c r="CG16" s="104">
        <v>65</v>
      </c>
      <c r="CH16" s="104">
        <v>55</v>
      </c>
      <c r="CI16" s="104">
        <v>65</v>
      </c>
      <c r="CJ16" s="104">
        <v>52</v>
      </c>
      <c r="CK16" s="104">
        <v>63</v>
      </c>
      <c r="CL16" s="104">
        <v>63</v>
      </c>
      <c r="CM16" s="104">
        <v>35</v>
      </c>
      <c r="CN16" s="104">
        <v>42</v>
      </c>
      <c r="CO16" s="104">
        <v>30</v>
      </c>
      <c r="CP16" s="104">
        <v>35</v>
      </c>
      <c r="CQ16" s="104">
        <v>40</v>
      </c>
      <c r="CR16" s="104">
        <v>24</v>
      </c>
      <c r="CS16" s="104">
        <v>28</v>
      </c>
      <c r="CT16" s="104">
        <v>25</v>
      </c>
      <c r="CU16" s="104">
        <v>15</v>
      </c>
      <c r="CV16" s="104">
        <v>15</v>
      </c>
      <c r="CW16" s="104">
        <v>12</v>
      </c>
      <c r="CX16" s="104">
        <v>10</v>
      </c>
      <c r="CY16" s="104">
        <v>14</v>
      </c>
      <c r="CZ16" s="101">
        <v>4771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42</v>
      </c>
      <c r="D17" s="105">
        <v>38</v>
      </c>
      <c r="E17" s="105">
        <v>51</v>
      </c>
      <c r="F17" s="105">
        <v>45</v>
      </c>
      <c r="G17" s="105">
        <v>54</v>
      </c>
      <c r="H17" s="105">
        <v>79</v>
      </c>
      <c r="I17" s="105">
        <v>63</v>
      </c>
      <c r="J17" s="105">
        <v>78</v>
      </c>
      <c r="K17" s="105">
        <v>70</v>
      </c>
      <c r="L17" s="105">
        <v>66</v>
      </c>
      <c r="M17" s="105">
        <v>78</v>
      </c>
      <c r="N17" s="105">
        <v>83</v>
      </c>
      <c r="O17" s="105">
        <v>74</v>
      </c>
      <c r="P17" s="105">
        <v>79</v>
      </c>
      <c r="Q17" s="105">
        <v>100</v>
      </c>
      <c r="R17" s="105">
        <v>88</v>
      </c>
      <c r="S17" s="105">
        <v>83</v>
      </c>
      <c r="T17" s="105">
        <v>74</v>
      </c>
      <c r="U17" s="105">
        <v>52</v>
      </c>
      <c r="V17" s="105">
        <v>66</v>
      </c>
      <c r="W17" s="105">
        <v>59</v>
      </c>
      <c r="X17" s="105">
        <v>66</v>
      </c>
      <c r="Y17" s="105">
        <v>60</v>
      </c>
      <c r="Z17" s="105">
        <v>52</v>
      </c>
      <c r="AA17" s="105">
        <v>56</v>
      </c>
      <c r="AB17" s="105">
        <v>64</v>
      </c>
      <c r="AC17" s="105">
        <v>52</v>
      </c>
      <c r="AD17" s="105">
        <v>60</v>
      </c>
      <c r="AE17" s="105">
        <v>68</v>
      </c>
      <c r="AF17" s="105">
        <v>58</v>
      </c>
      <c r="AG17" s="105">
        <v>59</v>
      </c>
      <c r="AH17" s="105">
        <v>76</v>
      </c>
      <c r="AI17" s="105">
        <v>72</v>
      </c>
      <c r="AJ17" s="105">
        <v>61</v>
      </c>
      <c r="AK17" s="105">
        <v>70</v>
      </c>
      <c r="AL17" s="105">
        <v>67</v>
      </c>
      <c r="AM17" s="105">
        <v>84</v>
      </c>
      <c r="AN17" s="105">
        <v>90</v>
      </c>
      <c r="AO17" s="105">
        <v>83</v>
      </c>
      <c r="AP17" s="105">
        <v>74</v>
      </c>
      <c r="AQ17" s="105">
        <v>95</v>
      </c>
      <c r="AR17" s="105">
        <v>96</v>
      </c>
      <c r="AS17" s="105">
        <v>91</v>
      </c>
      <c r="AT17" s="105">
        <v>98</v>
      </c>
      <c r="AU17" s="105">
        <v>103</v>
      </c>
      <c r="AV17" s="105">
        <v>111</v>
      </c>
      <c r="AW17" s="105">
        <v>129</v>
      </c>
      <c r="AX17" s="105">
        <v>102</v>
      </c>
      <c r="AY17" s="105">
        <v>121</v>
      </c>
      <c r="AZ17" s="105">
        <v>141</v>
      </c>
      <c r="BA17" s="105">
        <v>115</v>
      </c>
      <c r="BB17" s="105">
        <v>108</v>
      </c>
      <c r="BC17" s="105">
        <v>137</v>
      </c>
      <c r="BD17" s="105">
        <v>114</v>
      </c>
      <c r="BE17" s="105">
        <v>103</v>
      </c>
      <c r="BF17" s="105">
        <v>84</v>
      </c>
      <c r="BG17" s="105">
        <v>130</v>
      </c>
      <c r="BH17" s="105">
        <v>132</v>
      </c>
      <c r="BI17" s="105">
        <v>104</v>
      </c>
      <c r="BJ17" s="105">
        <v>128</v>
      </c>
      <c r="BK17" s="105">
        <v>135</v>
      </c>
      <c r="BL17" s="105">
        <v>148</v>
      </c>
      <c r="BM17" s="105">
        <v>145</v>
      </c>
      <c r="BN17" s="105">
        <v>148</v>
      </c>
      <c r="BO17" s="105">
        <v>155</v>
      </c>
      <c r="BP17" s="105">
        <v>174</v>
      </c>
      <c r="BQ17" s="105">
        <v>152</v>
      </c>
      <c r="BR17" s="105">
        <v>162</v>
      </c>
      <c r="BS17" s="105">
        <v>171</v>
      </c>
      <c r="BT17" s="105">
        <v>152</v>
      </c>
      <c r="BU17" s="105">
        <v>166</v>
      </c>
      <c r="BV17" s="105">
        <v>168</v>
      </c>
      <c r="BW17" s="105">
        <v>163</v>
      </c>
      <c r="BX17" s="105">
        <v>175</v>
      </c>
      <c r="BY17" s="105">
        <v>190</v>
      </c>
      <c r="BZ17" s="105">
        <v>156</v>
      </c>
      <c r="CA17" s="105">
        <v>171</v>
      </c>
      <c r="CB17" s="105">
        <v>151</v>
      </c>
      <c r="CC17" s="105">
        <v>72</v>
      </c>
      <c r="CD17" s="105">
        <v>101</v>
      </c>
      <c r="CE17" s="105">
        <v>106</v>
      </c>
      <c r="CF17" s="105">
        <v>98</v>
      </c>
      <c r="CG17" s="105">
        <v>116</v>
      </c>
      <c r="CH17" s="105">
        <v>97</v>
      </c>
      <c r="CI17" s="105">
        <v>105</v>
      </c>
      <c r="CJ17" s="105">
        <v>70</v>
      </c>
      <c r="CK17" s="105">
        <v>84</v>
      </c>
      <c r="CL17" s="105">
        <v>94</v>
      </c>
      <c r="CM17" s="105">
        <v>64</v>
      </c>
      <c r="CN17" s="105">
        <v>80</v>
      </c>
      <c r="CO17" s="105">
        <v>52</v>
      </c>
      <c r="CP17" s="105">
        <v>49</v>
      </c>
      <c r="CQ17" s="105">
        <v>52</v>
      </c>
      <c r="CR17" s="105">
        <v>36</v>
      </c>
      <c r="CS17" s="105">
        <v>41</v>
      </c>
      <c r="CT17" s="105">
        <v>29</v>
      </c>
      <c r="CU17" s="105">
        <v>16</v>
      </c>
      <c r="CV17" s="105">
        <v>16</v>
      </c>
      <c r="CW17" s="105">
        <v>13</v>
      </c>
      <c r="CX17" s="105">
        <v>13</v>
      </c>
      <c r="CY17" s="105">
        <v>14</v>
      </c>
      <c r="CZ17" s="101">
        <v>9236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7</v>
      </c>
      <c r="D18" s="98">
        <v>10</v>
      </c>
      <c r="E18" s="98">
        <v>4</v>
      </c>
      <c r="F18" s="98">
        <v>9</v>
      </c>
      <c r="G18" s="98">
        <v>16</v>
      </c>
      <c r="H18" s="98">
        <v>12</v>
      </c>
      <c r="I18" s="98">
        <v>10</v>
      </c>
      <c r="J18" s="98">
        <v>13</v>
      </c>
      <c r="K18" s="98">
        <v>22</v>
      </c>
      <c r="L18" s="98">
        <v>8</v>
      </c>
      <c r="M18" s="98">
        <v>13</v>
      </c>
      <c r="N18" s="98">
        <v>14</v>
      </c>
      <c r="O18" s="98">
        <v>16</v>
      </c>
      <c r="P18" s="98">
        <v>16</v>
      </c>
      <c r="Q18" s="98">
        <v>20</v>
      </c>
      <c r="R18" s="98">
        <v>15</v>
      </c>
      <c r="S18" s="98">
        <v>22</v>
      </c>
      <c r="T18" s="98">
        <v>13</v>
      </c>
      <c r="U18" s="98">
        <v>13</v>
      </c>
      <c r="V18" s="98">
        <v>8</v>
      </c>
      <c r="W18" s="98">
        <v>22</v>
      </c>
      <c r="X18" s="98">
        <v>12</v>
      </c>
      <c r="Y18" s="98">
        <v>14</v>
      </c>
      <c r="Z18" s="98">
        <v>16</v>
      </c>
      <c r="AA18" s="98">
        <v>9</v>
      </c>
      <c r="AB18" s="98">
        <v>16</v>
      </c>
      <c r="AC18" s="98">
        <v>14</v>
      </c>
      <c r="AD18" s="98">
        <v>12</v>
      </c>
      <c r="AE18" s="98">
        <v>9</v>
      </c>
      <c r="AF18" s="98">
        <v>10</v>
      </c>
      <c r="AG18" s="98">
        <v>10</v>
      </c>
      <c r="AH18" s="98">
        <v>8</v>
      </c>
      <c r="AI18" s="98">
        <v>10</v>
      </c>
      <c r="AJ18" s="98">
        <v>15</v>
      </c>
      <c r="AK18" s="98">
        <v>12</v>
      </c>
      <c r="AL18" s="98">
        <v>20</v>
      </c>
      <c r="AM18" s="98">
        <v>20</v>
      </c>
      <c r="AN18" s="98">
        <v>16</v>
      </c>
      <c r="AO18" s="98">
        <v>18</v>
      </c>
      <c r="AP18" s="98">
        <v>14</v>
      </c>
      <c r="AQ18" s="98">
        <v>17</v>
      </c>
      <c r="AR18" s="98">
        <v>22</v>
      </c>
      <c r="AS18" s="98">
        <v>29</v>
      </c>
      <c r="AT18" s="98">
        <v>21</v>
      </c>
      <c r="AU18" s="98">
        <v>25</v>
      </c>
      <c r="AV18" s="98">
        <v>15</v>
      </c>
      <c r="AW18" s="98">
        <v>30</v>
      </c>
      <c r="AX18" s="98">
        <v>25</v>
      </c>
      <c r="AY18" s="98">
        <v>17</v>
      </c>
      <c r="AZ18" s="98">
        <v>34</v>
      </c>
      <c r="BA18" s="98">
        <v>16</v>
      </c>
      <c r="BB18" s="98">
        <v>29</v>
      </c>
      <c r="BC18" s="98">
        <v>25</v>
      </c>
      <c r="BD18" s="98">
        <v>26</v>
      </c>
      <c r="BE18" s="98">
        <v>18</v>
      </c>
      <c r="BF18" s="98">
        <v>25</v>
      </c>
      <c r="BG18" s="98">
        <v>31</v>
      </c>
      <c r="BH18" s="98">
        <v>27</v>
      </c>
      <c r="BI18" s="98">
        <v>24</v>
      </c>
      <c r="BJ18" s="98">
        <v>39</v>
      </c>
      <c r="BK18" s="98">
        <v>41</v>
      </c>
      <c r="BL18" s="98">
        <v>40</v>
      </c>
      <c r="BM18" s="98">
        <v>38</v>
      </c>
      <c r="BN18" s="98">
        <v>46</v>
      </c>
      <c r="BO18" s="98">
        <v>45</v>
      </c>
      <c r="BP18" s="98">
        <v>52</v>
      </c>
      <c r="BQ18" s="98">
        <v>47</v>
      </c>
      <c r="BR18" s="98">
        <v>45</v>
      </c>
      <c r="BS18" s="98">
        <v>48</v>
      </c>
      <c r="BT18" s="98">
        <v>45</v>
      </c>
      <c r="BU18" s="98">
        <v>49</v>
      </c>
      <c r="BV18" s="98">
        <v>33</v>
      </c>
      <c r="BW18" s="98">
        <v>52</v>
      </c>
      <c r="BX18" s="98">
        <v>39</v>
      </c>
      <c r="BY18" s="98">
        <v>40</v>
      </c>
      <c r="BZ18" s="98">
        <v>42</v>
      </c>
      <c r="CA18" s="98">
        <v>46</v>
      </c>
      <c r="CB18" s="98">
        <v>24</v>
      </c>
      <c r="CC18" s="98">
        <v>18</v>
      </c>
      <c r="CD18" s="98">
        <v>20</v>
      </c>
      <c r="CE18" s="98">
        <v>23</v>
      </c>
      <c r="CF18" s="98">
        <v>21</v>
      </c>
      <c r="CG18" s="98">
        <v>9</v>
      </c>
      <c r="CH18" s="98">
        <v>18</v>
      </c>
      <c r="CI18" s="98">
        <v>16</v>
      </c>
      <c r="CJ18" s="98">
        <v>13</v>
      </c>
      <c r="CK18" s="98">
        <v>13</v>
      </c>
      <c r="CL18" s="98">
        <v>18</v>
      </c>
      <c r="CM18" s="98">
        <v>10</v>
      </c>
      <c r="CN18" s="98">
        <v>12</v>
      </c>
      <c r="CO18" s="98">
        <v>8</v>
      </c>
      <c r="CP18" s="98">
        <v>9</v>
      </c>
      <c r="CQ18" s="98">
        <v>6</v>
      </c>
      <c r="CR18" s="98">
        <v>4</v>
      </c>
      <c r="CS18" s="98">
        <v>4</v>
      </c>
      <c r="CT18" s="98">
        <v>3</v>
      </c>
      <c r="CU18" s="98">
        <v>4</v>
      </c>
      <c r="CV18" s="98">
        <v>2</v>
      </c>
      <c r="CW18" s="98">
        <v>0</v>
      </c>
      <c r="CX18" s="98">
        <v>0</v>
      </c>
      <c r="CY18" s="98">
        <v>3</v>
      </c>
      <c r="CZ18" s="99">
        <v>2039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4</v>
      </c>
      <c r="D19" s="100">
        <v>7</v>
      </c>
      <c r="E19" s="100">
        <v>8</v>
      </c>
      <c r="F19" s="100">
        <v>10</v>
      </c>
      <c r="G19" s="100">
        <v>9</v>
      </c>
      <c r="H19" s="100">
        <v>12</v>
      </c>
      <c r="I19" s="100">
        <v>10</v>
      </c>
      <c r="J19" s="100">
        <v>7</v>
      </c>
      <c r="K19" s="100">
        <v>9</v>
      </c>
      <c r="L19" s="100">
        <v>12</v>
      </c>
      <c r="M19" s="100">
        <v>11</v>
      </c>
      <c r="N19" s="100">
        <v>16</v>
      </c>
      <c r="O19" s="100">
        <v>16</v>
      </c>
      <c r="P19" s="100">
        <v>18</v>
      </c>
      <c r="Q19" s="100">
        <v>13</v>
      </c>
      <c r="R19" s="100">
        <v>10</v>
      </c>
      <c r="S19" s="100">
        <v>20</v>
      </c>
      <c r="T19" s="100">
        <v>22</v>
      </c>
      <c r="U19" s="100">
        <v>24</v>
      </c>
      <c r="V19" s="100">
        <v>10</v>
      </c>
      <c r="W19" s="100">
        <v>10</v>
      </c>
      <c r="X19" s="100">
        <v>14</v>
      </c>
      <c r="Y19" s="100">
        <v>10</v>
      </c>
      <c r="Z19" s="100">
        <v>16</v>
      </c>
      <c r="AA19" s="100">
        <v>6</v>
      </c>
      <c r="AB19" s="100">
        <v>8</v>
      </c>
      <c r="AC19" s="100">
        <v>11</v>
      </c>
      <c r="AD19" s="100">
        <v>14</v>
      </c>
      <c r="AE19" s="100">
        <v>7</v>
      </c>
      <c r="AF19" s="100">
        <v>13</v>
      </c>
      <c r="AG19" s="100">
        <v>11</v>
      </c>
      <c r="AH19" s="100">
        <v>18</v>
      </c>
      <c r="AI19" s="100">
        <v>21</v>
      </c>
      <c r="AJ19" s="100">
        <v>14</v>
      </c>
      <c r="AK19" s="100">
        <v>10</v>
      </c>
      <c r="AL19" s="100">
        <v>17</v>
      </c>
      <c r="AM19" s="100">
        <v>16</v>
      </c>
      <c r="AN19" s="100">
        <v>18</v>
      </c>
      <c r="AO19" s="100">
        <v>16</v>
      </c>
      <c r="AP19" s="100">
        <v>16</v>
      </c>
      <c r="AQ19" s="100">
        <v>15</v>
      </c>
      <c r="AR19" s="100">
        <v>26</v>
      </c>
      <c r="AS19" s="100">
        <v>15</v>
      </c>
      <c r="AT19" s="100">
        <v>17</v>
      </c>
      <c r="AU19" s="100">
        <v>18</v>
      </c>
      <c r="AV19" s="100">
        <v>21</v>
      </c>
      <c r="AW19" s="100">
        <v>23</v>
      </c>
      <c r="AX19" s="100">
        <v>19</v>
      </c>
      <c r="AY19" s="100">
        <v>25</v>
      </c>
      <c r="AZ19" s="100">
        <v>28</v>
      </c>
      <c r="BA19" s="100">
        <v>31</v>
      </c>
      <c r="BB19" s="100">
        <v>26</v>
      </c>
      <c r="BC19" s="100">
        <v>31</v>
      </c>
      <c r="BD19" s="100">
        <v>26</v>
      </c>
      <c r="BE19" s="100">
        <v>33</v>
      </c>
      <c r="BF19" s="100">
        <v>25</v>
      </c>
      <c r="BG19" s="100">
        <v>37</v>
      </c>
      <c r="BH19" s="100">
        <v>29</v>
      </c>
      <c r="BI19" s="100">
        <v>29</v>
      </c>
      <c r="BJ19" s="100">
        <v>38</v>
      </c>
      <c r="BK19" s="100">
        <v>46</v>
      </c>
      <c r="BL19" s="100">
        <v>47</v>
      </c>
      <c r="BM19" s="100">
        <v>42</v>
      </c>
      <c r="BN19" s="100">
        <v>50</v>
      </c>
      <c r="BO19" s="100">
        <v>58</v>
      </c>
      <c r="BP19" s="100">
        <v>49</v>
      </c>
      <c r="BQ19" s="100">
        <v>39</v>
      </c>
      <c r="BR19" s="100">
        <v>55</v>
      </c>
      <c r="BS19" s="100">
        <v>47</v>
      </c>
      <c r="BT19" s="100">
        <v>62</v>
      </c>
      <c r="BU19" s="100">
        <v>42</v>
      </c>
      <c r="BV19" s="100">
        <v>50</v>
      </c>
      <c r="BW19" s="100">
        <v>52</v>
      </c>
      <c r="BX19" s="100">
        <v>52</v>
      </c>
      <c r="BY19" s="100">
        <v>44</v>
      </c>
      <c r="BZ19" s="100">
        <v>58</v>
      </c>
      <c r="CA19" s="100">
        <v>39</v>
      </c>
      <c r="CB19" s="100">
        <v>35</v>
      </c>
      <c r="CC19" s="100">
        <v>31</v>
      </c>
      <c r="CD19" s="100">
        <v>20</v>
      </c>
      <c r="CE19" s="100">
        <v>31</v>
      </c>
      <c r="CF19" s="100">
        <v>28</v>
      </c>
      <c r="CG19" s="100">
        <v>33</v>
      </c>
      <c r="CH19" s="100">
        <v>23</v>
      </c>
      <c r="CI19" s="100">
        <v>29</v>
      </c>
      <c r="CJ19" s="100">
        <v>28</v>
      </c>
      <c r="CK19" s="100">
        <v>23</v>
      </c>
      <c r="CL19" s="100">
        <v>36</v>
      </c>
      <c r="CM19" s="100">
        <v>24</v>
      </c>
      <c r="CN19" s="100">
        <v>29</v>
      </c>
      <c r="CO19" s="100">
        <v>31</v>
      </c>
      <c r="CP19" s="100">
        <v>32</v>
      </c>
      <c r="CQ19" s="100">
        <v>23</v>
      </c>
      <c r="CR19" s="100">
        <v>16</v>
      </c>
      <c r="CS19" s="100">
        <v>14</v>
      </c>
      <c r="CT19" s="100">
        <v>17</v>
      </c>
      <c r="CU19" s="100">
        <v>14</v>
      </c>
      <c r="CV19" s="100">
        <v>8</v>
      </c>
      <c r="CW19" s="100">
        <v>10</v>
      </c>
      <c r="CX19" s="100">
        <v>4</v>
      </c>
      <c r="CY19" s="100">
        <v>6</v>
      </c>
      <c r="CZ19" s="101">
        <v>2403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11</v>
      </c>
      <c r="D20" s="102">
        <v>17</v>
      </c>
      <c r="E20" s="102">
        <v>12</v>
      </c>
      <c r="F20" s="102">
        <v>19</v>
      </c>
      <c r="G20" s="102">
        <v>25</v>
      </c>
      <c r="H20" s="102">
        <v>24</v>
      </c>
      <c r="I20" s="102">
        <v>20</v>
      </c>
      <c r="J20" s="102">
        <v>20</v>
      </c>
      <c r="K20" s="102">
        <v>31</v>
      </c>
      <c r="L20" s="102">
        <v>20</v>
      </c>
      <c r="M20" s="102">
        <v>24</v>
      </c>
      <c r="N20" s="102">
        <v>30</v>
      </c>
      <c r="O20" s="102">
        <v>32</v>
      </c>
      <c r="P20" s="102">
        <v>34</v>
      </c>
      <c r="Q20" s="102">
        <v>33</v>
      </c>
      <c r="R20" s="102">
        <v>25</v>
      </c>
      <c r="S20" s="102">
        <v>42</v>
      </c>
      <c r="T20" s="102">
        <v>35</v>
      </c>
      <c r="U20" s="102">
        <v>37</v>
      </c>
      <c r="V20" s="102">
        <v>18</v>
      </c>
      <c r="W20" s="102">
        <v>32</v>
      </c>
      <c r="X20" s="102">
        <v>26</v>
      </c>
      <c r="Y20" s="102">
        <v>24</v>
      </c>
      <c r="Z20" s="102">
        <v>32</v>
      </c>
      <c r="AA20" s="102">
        <v>15</v>
      </c>
      <c r="AB20" s="102">
        <v>24</v>
      </c>
      <c r="AC20" s="102">
        <v>25</v>
      </c>
      <c r="AD20" s="102">
        <v>26</v>
      </c>
      <c r="AE20" s="102">
        <v>16</v>
      </c>
      <c r="AF20" s="102">
        <v>23</v>
      </c>
      <c r="AG20" s="102">
        <v>21</v>
      </c>
      <c r="AH20" s="102">
        <v>26</v>
      </c>
      <c r="AI20" s="102">
        <v>31</v>
      </c>
      <c r="AJ20" s="102">
        <v>29</v>
      </c>
      <c r="AK20" s="102">
        <v>22</v>
      </c>
      <c r="AL20" s="102">
        <v>37</v>
      </c>
      <c r="AM20" s="102">
        <v>36</v>
      </c>
      <c r="AN20" s="102">
        <v>34</v>
      </c>
      <c r="AO20" s="102">
        <v>34</v>
      </c>
      <c r="AP20" s="102">
        <v>30</v>
      </c>
      <c r="AQ20" s="102">
        <v>32</v>
      </c>
      <c r="AR20" s="102">
        <v>48</v>
      </c>
      <c r="AS20" s="102">
        <v>44</v>
      </c>
      <c r="AT20" s="102">
        <v>38</v>
      </c>
      <c r="AU20" s="102">
        <v>43</v>
      </c>
      <c r="AV20" s="102">
        <v>36</v>
      </c>
      <c r="AW20" s="102">
        <v>53</v>
      </c>
      <c r="AX20" s="102">
        <v>44</v>
      </c>
      <c r="AY20" s="102">
        <v>42</v>
      </c>
      <c r="AZ20" s="102">
        <v>62</v>
      </c>
      <c r="BA20" s="102">
        <v>47</v>
      </c>
      <c r="BB20" s="102">
        <v>55</v>
      </c>
      <c r="BC20" s="102">
        <v>56</v>
      </c>
      <c r="BD20" s="102">
        <v>52</v>
      </c>
      <c r="BE20" s="102">
        <v>51</v>
      </c>
      <c r="BF20" s="102">
        <v>50</v>
      </c>
      <c r="BG20" s="102">
        <v>68</v>
      </c>
      <c r="BH20" s="102">
        <v>56</v>
      </c>
      <c r="BI20" s="102">
        <v>53</v>
      </c>
      <c r="BJ20" s="102">
        <v>77</v>
      </c>
      <c r="BK20" s="102">
        <v>87</v>
      </c>
      <c r="BL20" s="102">
        <v>87</v>
      </c>
      <c r="BM20" s="102">
        <v>80</v>
      </c>
      <c r="BN20" s="102">
        <v>96</v>
      </c>
      <c r="BO20" s="102">
        <v>103</v>
      </c>
      <c r="BP20" s="102">
        <v>101</v>
      </c>
      <c r="BQ20" s="102">
        <v>86</v>
      </c>
      <c r="BR20" s="102">
        <v>100</v>
      </c>
      <c r="BS20" s="102">
        <v>95</v>
      </c>
      <c r="BT20" s="102">
        <v>107</v>
      </c>
      <c r="BU20" s="102">
        <v>91</v>
      </c>
      <c r="BV20" s="102">
        <v>83</v>
      </c>
      <c r="BW20" s="102">
        <v>104</v>
      </c>
      <c r="BX20" s="102">
        <v>91</v>
      </c>
      <c r="BY20" s="102">
        <v>84</v>
      </c>
      <c r="BZ20" s="102">
        <v>100</v>
      </c>
      <c r="CA20" s="102">
        <v>85</v>
      </c>
      <c r="CB20" s="102">
        <v>59</v>
      </c>
      <c r="CC20" s="102">
        <v>49</v>
      </c>
      <c r="CD20" s="102">
        <v>40</v>
      </c>
      <c r="CE20" s="102">
        <v>54</v>
      </c>
      <c r="CF20" s="102">
        <v>49</v>
      </c>
      <c r="CG20" s="102">
        <v>42</v>
      </c>
      <c r="CH20" s="102">
        <v>41</v>
      </c>
      <c r="CI20" s="102">
        <v>45</v>
      </c>
      <c r="CJ20" s="102">
        <v>41</v>
      </c>
      <c r="CK20" s="102">
        <v>36</v>
      </c>
      <c r="CL20" s="102">
        <v>54</v>
      </c>
      <c r="CM20" s="102">
        <v>34</v>
      </c>
      <c r="CN20" s="102">
        <v>41</v>
      </c>
      <c r="CO20" s="102">
        <v>39</v>
      </c>
      <c r="CP20" s="102">
        <v>41</v>
      </c>
      <c r="CQ20" s="102">
        <v>29</v>
      </c>
      <c r="CR20" s="102">
        <v>20</v>
      </c>
      <c r="CS20" s="102">
        <v>18</v>
      </c>
      <c r="CT20" s="102">
        <v>20</v>
      </c>
      <c r="CU20" s="102">
        <v>18</v>
      </c>
      <c r="CV20" s="102">
        <v>10</v>
      </c>
      <c r="CW20" s="102">
        <v>10</v>
      </c>
      <c r="CX20" s="102">
        <v>4</v>
      </c>
      <c r="CY20" s="102">
        <v>9</v>
      </c>
      <c r="CZ20" s="101">
        <v>4442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431</v>
      </c>
      <c r="D21" s="36">
        <f t="shared" ref="D21:BO21" si="0">SUM(D3,D6,D9,D12,D15,D18)</f>
        <v>477</v>
      </c>
      <c r="E21" s="36">
        <f t="shared" si="0"/>
        <v>498</v>
      </c>
      <c r="F21" s="36">
        <f t="shared" si="0"/>
        <v>504</v>
      </c>
      <c r="G21" s="36">
        <f t="shared" si="0"/>
        <v>547</v>
      </c>
      <c r="H21" s="36">
        <f t="shared" si="0"/>
        <v>604</v>
      </c>
      <c r="I21" s="36">
        <f t="shared" si="0"/>
        <v>625</v>
      </c>
      <c r="J21" s="36">
        <f t="shared" si="0"/>
        <v>573</v>
      </c>
      <c r="K21" s="36">
        <f t="shared" si="0"/>
        <v>624</v>
      </c>
      <c r="L21" s="36">
        <f t="shared" si="0"/>
        <v>638</v>
      </c>
      <c r="M21" s="36">
        <f t="shared" si="0"/>
        <v>658</v>
      </c>
      <c r="N21" s="36">
        <f t="shared" si="0"/>
        <v>634</v>
      </c>
      <c r="O21" s="36">
        <f t="shared" si="0"/>
        <v>693</v>
      </c>
      <c r="P21" s="36">
        <f t="shared" si="0"/>
        <v>699</v>
      </c>
      <c r="Q21" s="36">
        <f t="shared" si="0"/>
        <v>703</v>
      </c>
      <c r="R21" s="36">
        <f t="shared" si="0"/>
        <v>684</v>
      </c>
      <c r="S21" s="36">
        <f t="shared" si="0"/>
        <v>675</v>
      </c>
      <c r="T21" s="36">
        <f t="shared" si="0"/>
        <v>686</v>
      </c>
      <c r="U21" s="36">
        <f t="shared" si="0"/>
        <v>613</v>
      </c>
      <c r="V21" s="36">
        <f t="shared" si="0"/>
        <v>599</v>
      </c>
      <c r="W21" s="36">
        <f t="shared" si="0"/>
        <v>600</v>
      </c>
      <c r="X21" s="36">
        <f t="shared" si="0"/>
        <v>559</v>
      </c>
      <c r="Y21" s="36">
        <f t="shared" si="0"/>
        <v>573</v>
      </c>
      <c r="Z21" s="36">
        <f t="shared" si="0"/>
        <v>563</v>
      </c>
      <c r="AA21" s="36">
        <f t="shared" si="0"/>
        <v>592</v>
      </c>
      <c r="AB21" s="36">
        <f t="shared" si="0"/>
        <v>599</v>
      </c>
      <c r="AC21" s="36">
        <f t="shared" si="0"/>
        <v>579</v>
      </c>
      <c r="AD21" s="36">
        <f t="shared" si="0"/>
        <v>528</v>
      </c>
      <c r="AE21" s="36">
        <f t="shared" si="0"/>
        <v>593</v>
      </c>
      <c r="AF21" s="36">
        <f t="shared" si="0"/>
        <v>573</v>
      </c>
      <c r="AG21" s="36">
        <f t="shared" si="0"/>
        <v>629</v>
      </c>
      <c r="AH21" s="36">
        <f t="shared" si="0"/>
        <v>561</v>
      </c>
      <c r="AI21" s="36">
        <f t="shared" si="0"/>
        <v>589</v>
      </c>
      <c r="AJ21" s="36">
        <f t="shared" si="0"/>
        <v>613</v>
      </c>
      <c r="AK21" s="36">
        <f t="shared" si="0"/>
        <v>613</v>
      </c>
      <c r="AL21" s="36">
        <f t="shared" si="0"/>
        <v>661</v>
      </c>
      <c r="AM21" s="36">
        <f t="shared" si="0"/>
        <v>680</v>
      </c>
      <c r="AN21" s="36">
        <f t="shared" si="0"/>
        <v>689</v>
      </c>
      <c r="AO21" s="36">
        <f t="shared" si="0"/>
        <v>715</v>
      </c>
      <c r="AP21" s="36">
        <f t="shared" si="0"/>
        <v>726</v>
      </c>
      <c r="AQ21" s="36">
        <f t="shared" si="0"/>
        <v>770</v>
      </c>
      <c r="AR21" s="36">
        <f t="shared" si="0"/>
        <v>789</v>
      </c>
      <c r="AS21" s="36">
        <f t="shared" si="0"/>
        <v>776</v>
      </c>
      <c r="AT21" s="36">
        <f t="shared" si="0"/>
        <v>743</v>
      </c>
      <c r="AU21" s="36">
        <f t="shared" si="0"/>
        <v>842</v>
      </c>
      <c r="AV21" s="36">
        <f t="shared" si="0"/>
        <v>861</v>
      </c>
      <c r="AW21" s="36">
        <f t="shared" si="0"/>
        <v>868</v>
      </c>
      <c r="AX21" s="36">
        <f t="shared" si="0"/>
        <v>833</v>
      </c>
      <c r="AY21" s="36">
        <f t="shared" si="0"/>
        <v>824</v>
      </c>
      <c r="AZ21" s="36">
        <f t="shared" si="0"/>
        <v>987</v>
      </c>
      <c r="BA21" s="36">
        <f t="shared" si="0"/>
        <v>944</v>
      </c>
      <c r="BB21" s="36">
        <f t="shared" si="0"/>
        <v>957</v>
      </c>
      <c r="BC21" s="36">
        <f t="shared" si="0"/>
        <v>934</v>
      </c>
      <c r="BD21" s="36">
        <f t="shared" si="0"/>
        <v>907</v>
      </c>
      <c r="BE21" s="36">
        <f t="shared" si="0"/>
        <v>849</v>
      </c>
      <c r="BF21" s="36">
        <f t="shared" si="0"/>
        <v>819</v>
      </c>
      <c r="BG21" s="36">
        <f t="shared" si="0"/>
        <v>866</v>
      </c>
      <c r="BH21" s="36">
        <f t="shared" si="0"/>
        <v>774</v>
      </c>
      <c r="BI21" s="36">
        <f t="shared" si="0"/>
        <v>764</v>
      </c>
      <c r="BJ21" s="36">
        <f t="shared" si="0"/>
        <v>788</v>
      </c>
      <c r="BK21" s="36">
        <f t="shared" si="0"/>
        <v>858</v>
      </c>
      <c r="BL21" s="36">
        <f t="shared" si="0"/>
        <v>760</v>
      </c>
      <c r="BM21" s="36">
        <f t="shared" si="0"/>
        <v>830</v>
      </c>
      <c r="BN21" s="36">
        <f t="shared" si="0"/>
        <v>909</v>
      </c>
      <c r="BO21" s="36">
        <f t="shared" si="0"/>
        <v>862</v>
      </c>
      <c r="BP21" s="36">
        <f t="shared" ref="BP21:CY21" si="1">SUM(BP3,BP6,BP9,BP12,BP15,BP18)</f>
        <v>918</v>
      </c>
      <c r="BQ21" s="36">
        <f t="shared" si="1"/>
        <v>851</v>
      </c>
      <c r="BR21" s="36">
        <f t="shared" si="1"/>
        <v>883</v>
      </c>
      <c r="BS21" s="36">
        <f t="shared" si="1"/>
        <v>945</v>
      </c>
      <c r="BT21" s="36">
        <f t="shared" si="1"/>
        <v>911</v>
      </c>
      <c r="BU21" s="36">
        <f t="shared" si="1"/>
        <v>980</v>
      </c>
      <c r="BV21" s="36">
        <f t="shared" si="1"/>
        <v>920</v>
      </c>
      <c r="BW21" s="36">
        <f t="shared" si="1"/>
        <v>1002</v>
      </c>
      <c r="BX21" s="36">
        <f t="shared" si="1"/>
        <v>964</v>
      </c>
      <c r="BY21" s="36">
        <f t="shared" si="1"/>
        <v>980</v>
      </c>
      <c r="BZ21" s="36">
        <f t="shared" si="1"/>
        <v>1031</v>
      </c>
      <c r="CA21" s="36">
        <f t="shared" si="1"/>
        <v>928</v>
      </c>
      <c r="CB21" s="36">
        <f t="shared" si="1"/>
        <v>789</v>
      </c>
      <c r="CC21" s="36">
        <f t="shared" si="1"/>
        <v>462</v>
      </c>
      <c r="CD21" s="36">
        <f t="shared" si="1"/>
        <v>557</v>
      </c>
      <c r="CE21" s="36">
        <f t="shared" si="1"/>
        <v>564</v>
      </c>
      <c r="CF21" s="36">
        <f t="shared" si="1"/>
        <v>545</v>
      </c>
      <c r="CG21" s="36">
        <f t="shared" si="1"/>
        <v>531</v>
      </c>
      <c r="CH21" s="36">
        <f t="shared" si="1"/>
        <v>448</v>
      </c>
      <c r="CI21" s="36">
        <f t="shared" si="1"/>
        <v>421</v>
      </c>
      <c r="CJ21" s="36">
        <f t="shared" si="1"/>
        <v>344</v>
      </c>
      <c r="CK21" s="36">
        <f t="shared" si="1"/>
        <v>338</v>
      </c>
      <c r="CL21" s="36">
        <f t="shared" si="1"/>
        <v>335</v>
      </c>
      <c r="CM21" s="36">
        <f t="shared" si="1"/>
        <v>284</v>
      </c>
      <c r="CN21" s="36">
        <f t="shared" si="1"/>
        <v>253</v>
      </c>
      <c r="CO21" s="36">
        <f t="shared" si="1"/>
        <v>208</v>
      </c>
      <c r="CP21" s="36">
        <f t="shared" si="1"/>
        <v>142</v>
      </c>
      <c r="CQ21" s="36">
        <f t="shared" si="1"/>
        <v>124</v>
      </c>
      <c r="CR21" s="36">
        <f t="shared" si="1"/>
        <v>87</v>
      </c>
      <c r="CS21" s="36">
        <f t="shared" si="1"/>
        <v>92</v>
      </c>
      <c r="CT21" s="36">
        <f t="shared" si="1"/>
        <v>53</v>
      </c>
      <c r="CU21" s="36">
        <f t="shared" si="1"/>
        <v>42</v>
      </c>
      <c r="CV21" s="36">
        <f t="shared" si="1"/>
        <v>27</v>
      </c>
      <c r="CW21" s="36">
        <f t="shared" si="1"/>
        <v>14</v>
      </c>
      <c r="CX21" s="36">
        <f t="shared" si="1"/>
        <v>10</v>
      </c>
      <c r="CY21" s="36">
        <f t="shared" si="1"/>
        <v>14</v>
      </c>
      <c r="CZ21" s="37">
        <f>SUM(C21:CY21)</f>
        <v>63511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366</v>
      </c>
      <c r="D22" s="39">
        <f t="shared" ref="D22:BO22" si="2">SUM(D4,D7,D10,D13,D16,D19)</f>
        <v>434</v>
      </c>
      <c r="E22" s="39">
        <f t="shared" si="2"/>
        <v>464</v>
      </c>
      <c r="F22" s="39">
        <f t="shared" si="2"/>
        <v>503</v>
      </c>
      <c r="G22" s="39">
        <f t="shared" si="2"/>
        <v>512</v>
      </c>
      <c r="H22" s="39">
        <f t="shared" si="2"/>
        <v>531</v>
      </c>
      <c r="I22" s="39">
        <f t="shared" si="2"/>
        <v>571</v>
      </c>
      <c r="J22" s="39">
        <f t="shared" si="2"/>
        <v>636</v>
      </c>
      <c r="K22" s="39">
        <f t="shared" si="2"/>
        <v>576</v>
      </c>
      <c r="L22" s="39">
        <f t="shared" si="2"/>
        <v>582</v>
      </c>
      <c r="M22" s="39">
        <f t="shared" si="2"/>
        <v>625</v>
      </c>
      <c r="N22" s="39">
        <f t="shared" si="2"/>
        <v>594</v>
      </c>
      <c r="O22" s="39">
        <f t="shared" si="2"/>
        <v>648</v>
      </c>
      <c r="P22" s="39">
        <f t="shared" si="2"/>
        <v>621</v>
      </c>
      <c r="Q22" s="39">
        <f t="shared" si="2"/>
        <v>628</v>
      </c>
      <c r="R22" s="39">
        <f t="shared" si="2"/>
        <v>640</v>
      </c>
      <c r="S22" s="39">
        <f t="shared" si="2"/>
        <v>638</v>
      </c>
      <c r="T22" s="39">
        <f t="shared" si="2"/>
        <v>613</v>
      </c>
      <c r="U22" s="39">
        <f t="shared" si="2"/>
        <v>549</v>
      </c>
      <c r="V22" s="39">
        <f t="shared" si="2"/>
        <v>530</v>
      </c>
      <c r="W22" s="39">
        <f t="shared" si="2"/>
        <v>567</v>
      </c>
      <c r="X22" s="39">
        <f t="shared" si="2"/>
        <v>473</v>
      </c>
      <c r="Y22" s="39">
        <f t="shared" si="2"/>
        <v>522</v>
      </c>
      <c r="Z22" s="39">
        <f t="shared" si="2"/>
        <v>487</v>
      </c>
      <c r="AA22" s="39">
        <f t="shared" si="2"/>
        <v>489</v>
      </c>
      <c r="AB22" s="39">
        <f t="shared" si="2"/>
        <v>522</v>
      </c>
      <c r="AC22" s="39">
        <f t="shared" si="2"/>
        <v>491</v>
      </c>
      <c r="AD22" s="39">
        <f t="shared" si="2"/>
        <v>501</v>
      </c>
      <c r="AE22" s="39">
        <f t="shared" si="2"/>
        <v>490</v>
      </c>
      <c r="AF22" s="39">
        <f t="shared" si="2"/>
        <v>548</v>
      </c>
      <c r="AG22" s="39">
        <f t="shared" si="2"/>
        <v>514</v>
      </c>
      <c r="AH22" s="39">
        <f t="shared" si="2"/>
        <v>570</v>
      </c>
      <c r="AI22" s="39">
        <f t="shared" si="2"/>
        <v>599</v>
      </c>
      <c r="AJ22" s="39">
        <f t="shared" si="2"/>
        <v>564</v>
      </c>
      <c r="AK22" s="39">
        <f t="shared" si="2"/>
        <v>586</v>
      </c>
      <c r="AL22" s="39">
        <f t="shared" si="2"/>
        <v>654</v>
      </c>
      <c r="AM22" s="39">
        <f t="shared" si="2"/>
        <v>669</v>
      </c>
      <c r="AN22" s="39">
        <f t="shared" si="2"/>
        <v>708</v>
      </c>
      <c r="AO22" s="39">
        <f t="shared" si="2"/>
        <v>722</v>
      </c>
      <c r="AP22" s="39">
        <f t="shared" si="2"/>
        <v>772</v>
      </c>
      <c r="AQ22" s="39">
        <f t="shared" si="2"/>
        <v>772</v>
      </c>
      <c r="AR22" s="39">
        <f t="shared" si="2"/>
        <v>794</v>
      </c>
      <c r="AS22" s="39">
        <f t="shared" si="2"/>
        <v>770</v>
      </c>
      <c r="AT22" s="39">
        <f t="shared" si="2"/>
        <v>782</v>
      </c>
      <c r="AU22" s="39">
        <f t="shared" si="2"/>
        <v>878</v>
      </c>
      <c r="AV22" s="39">
        <f t="shared" si="2"/>
        <v>849</v>
      </c>
      <c r="AW22" s="39">
        <f t="shared" si="2"/>
        <v>875</v>
      </c>
      <c r="AX22" s="39">
        <f t="shared" si="2"/>
        <v>860</v>
      </c>
      <c r="AY22" s="39">
        <f t="shared" si="2"/>
        <v>899</v>
      </c>
      <c r="AZ22" s="39">
        <f t="shared" si="2"/>
        <v>969</v>
      </c>
      <c r="BA22" s="39">
        <f t="shared" si="2"/>
        <v>945</v>
      </c>
      <c r="BB22" s="39">
        <f t="shared" si="2"/>
        <v>994</v>
      </c>
      <c r="BC22" s="39">
        <f t="shared" si="2"/>
        <v>965</v>
      </c>
      <c r="BD22" s="39">
        <f t="shared" si="2"/>
        <v>990</v>
      </c>
      <c r="BE22" s="39">
        <f t="shared" si="2"/>
        <v>901</v>
      </c>
      <c r="BF22" s="39">
        <f t="shared" si="2"/>
        <v>882</v>
      </c>
      <c r="BG22" s="39">
        <f t="shared" si="2"/>
        <v>951</v>
      </c>
      <c r="BH22" s="39">
        <f t="shared" si="2"/>
        <v>886</v>
      </c>
      <c r="BI22" s="39">
        <f t="shared" si="2"/>
        <v>818</v>
      </c>
      <c r="BJ22" s="39">
        <f t="shared" si="2"/>
        <v>925</v>
      </c>
      <c r="BK22" s="39">
        <f t="shared" si="2"/>
        <v>920</v>
      </c>
      <c r="BL22" s="39">
        <f t="shared" si="2"/>
        <v>943</v>
      </c>
      <c r="BM22" s="39">
        <f t="shared" si="2"/>
        <v>930</v>
      </c>
      <c r="BN22" s="39">
        <f t="shared" si="2"/>
        <v>904</v>
      </c>
      <c r="BO22" s="39">
        <f t="shared" si="2"/>
        <v>1007</v>
      </c>
      <c r="BP22" s="39">
        <f t="shared" ref="BP22:CX22" si="3">SUM(BP4,BP7,BP10,BP13,BP16,BP19)</f>
        <v>939</v>
      </c>
      <c r="BQ22" s="39">
        <f t="shared" si="3"/>
        <v>965</v>
      </c>
      <c r="BR22" s="39">
        <f t="shared" si="3"/>
        <v>942</v>
      </c>
      <c r="BS22" s="39">
        <f t="shared" si="3"/>
        <v>923</v>
      </c>
      <c r="BT22" s="39">
        <f t="shared" si="3"/>
        <v>968</v>
      </c>
      <c r="BU22" s="39">
        <f t="shared" si="3"/>
        <v>1007</v>
      </c>
      <c r="BV22" s="39">
        <f t="shared" si="3"/>
        <v>1042</v>
      </c>
      <c r="BW22" s="39">
        <f t="shared" si="3"/>
        <v>1107</v>
      </c>
      <c r="BX22" s="39">
        <f t="shared" si="3"/>
        <v>1153</v>
      </c>
      <c r="BY22" s="39">
        <f t="shared" si="3"/>
        <v>1132</v>
      </c>
      <c r="BZ22" s="39">
        <f t="shared" si="3"/>
        <v>1179</v>
      </c>
      <c r="CA22" s="39">
        <f t="shared" si="3"/>
        <v>1144</v>
      </c>
      <c r="CB22" s="39">
        <f t="shared" si="3"/>
        <v>940</v>
      </c>
      <c r="CC22" s="39">
        <f t="shared" si="3"/>
        <v>580</v>
      </c>
      <c r="CD22" s="39">
        <f t="shared" si="3"/>
        <v>747</v>
      </c>
      <c r="CE22" s="39">
        <f t="shared" si="3"/>
        <v>775</v>
      </c>
      <c r="CF22" s="39">
        <f t="shared" si="3"/>
        <v>728</v>
      </c>
      <c r="CG22" s="39">
        <f t="shared" si="3"/>
        <v>787</v>
      </c>
      <c r="CH22" s="39">
        <f t="shared" si="3"/>
        <v>709</v>
      </c>
      <c r="CI22" s="39">
        <f t="shared" si="3"/>
        <v>694</v>
      </c>
      <c r="CJ22" s="39">
        <f t="shared" si="3"/>
        <v>631</v>
      </c>
      <c r="CK22" s="39">
        <f t="shared" si="3"/>
        <v>641</v>
      </c>
      <c r="CL22" s="39">
        <f t="shared" si="3"/>
        <v>545</v>
      </c>
      <c r="CM22" s="39">
        <f t="shared" si="3"/>
        <v>488</v>
      </c>
      <c r="CN22" s="39">
        <f t="shared" si="3"/>
        <v>569</v>
      </c>
      <c r="CO22" s="39">
        <f t="shared" si="3"/>
        <v>438</v>
      </c>
      <c r="CP22" s="39">
        <f t="shared" si="3"/>
        <v>433</v>
      </c>
      <c r="CQ22" s="39">
        <f t="shared" si="3"/>
        <v>348</v>
      </c>
      <c r="CR22" s="39">
        <f t="shared" si="3"/>
        <v>272</v>
      </c>
      <c r="CS22" s="39">
        <f t="shared" si="3"/>
        <v>240</v>
      </c>
      <c r="CT22" s="39">
        <f t="shared" si="3"/>
        <v>221</v>
      </c>
      <c r="CU22" s="39">
        <f t="shared" si="3"/>
        <v>167</v>
      </c>
      <c r="CV22" s="39">
        <f t="shared" si="3"/>
        <v>123</v>
      </c>
      <c r="CW22" s="39">
        <f t="shared" si="3"/>
        <v>109</v>
      </c>
      <c r="CX22" s="39">
        <f t="shared" si="3"/>
        <v>62</v>
      </c>
      <c r="CY22" s="39">
        <f>SUM(CY4,CY7,CY10,CY13,CY16,CY19)</f>
        <v>124</v>
      </c>
      <c r="CZ22" s="40">
        <f>SUM(C22:CY22)</f>
        <v>68990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797</v>
      </c>
      <c r="D23" s="42">
        <f t="shared" ref="D23:BO23" si="4">SUM(D5,D8,D11,D14,D17,D20)</f>
        <v>911</v>
      </c>
      <c r="E23" s="42">
        <f t="shared" si="4"/>
        <v>962</v>
      </c>
      <c r="F23" s="42">
        <f t="shared" si="4"/>
        <v>1007</v>
      </c>
      <c r="G23" s="42">
        <f t="shared" si="4"/>
        <v>1059</v>
      </c>
      <c r="H23" s="42">
        <f t="shared" si="4"/>
        <v>1135</v>
      </c>
      <c r="I23" s="42">
        <f t="shared" si="4"/>
        <v>1196</v>
      </c>
      <c r="J23" s="42">
        <f t="shared" si="4"/>
        <v>1209</v>
      </c>
      <c r="K23" s="42">
        <f t="shared" si="4"/>
        <v>1200</v>
      </c>
      <c r="L23" s="42">
        <f t="shared" si="4"/>
        <v>1220</v>
      </c>
      <c r="M23" s="42">
        <f t="shared" si="4"/>
        <v>1283</v>
      </c>
      <c r="N23" s="42">
        <f t="shared" si="4"/>
        <v>1228</v>
      </c>
      <c r="O23" s="42">
        <f t="shared" si="4"/>
        <v>1341</v>
      </c>
      <c r="P23" s="42">
        <f t="shared" si="4"/>
        <v>1320</v>
      </c>
      <c r="Q23" s="42">
        <f t="shared" si="4"/>
        <v>1331</v>
      </c>
      <c r="R23" s="42">
        <f t="shared" si="4"/>
        <v>1324</v>
      </c>
      <c r="S23" s="42">
        <f t="shared" si="4"/>
        <v>1313</v>
      </c>
      <c r="T23" s="42">
        <f t="shared" si="4"/>
        <v>1299</v>
      </c>
      <c r="U23" s="42">
        <f t="shared" si="4"/>
        <v>1162</v>
      </c>
      <c r="V23" s="42">
        <f t="shared" si="4"/>
        <v>1129</v>
      </c>
      <c r="W23" s="42">
        <f t="shared" si="4"/>
        <v>1167</v>
      </c>
      <c r="X23" s="42">
        <f t="shared" si="4"/>
        <v>1032</v>
      </c>
      <c r="Y23" s="42">
        <f t="shared" si="4"/>
        <v>1095</v>
      </c>
      <c r="Z23" s="42">
        <f t="shared" si="4"/>
        <v>1050</v>
      </c>
      <c r="AA23" s="42">
        <f t="shared" si="4"/>
        <v>1081</v>
      </c>
      <c r="AB23" s="42">
        <f t="shared" si="4"/>
        <v>1121</v>
      </c>
      <c r="AC23" s="42">
        <f t="shared" si="4"/>
        <v>1070</v>
      </c>
      <c r="AD23" s="42">
        <f t="shared" si="4"/>
        <v>1029</v>
      </c>
      <c r="AE23" s="42">
        <f t="shared" si="4"/>
        <v>1083</v>
      </c>
      <c r="AF23" s="42">
        <f t="shared" si="4"/>
        <v>1121</v>
      </c>
      <c r="AG23" s="42">
        <f t="shared" si="4"/>
        <v>1143</v>
      </c>
      <c r="AH23" s="42">
        <f t="shared" si="4"/>
        <v>1131</v>
      </c>
      <c r="AI23" s="42">
        <f t="shared" si="4"/>
        <v>1188</v>
      </c>
      <c r="AJ23" s="42">
        <f t="shared" si="4"/>
        <v>1177</v>
      </c>
      <c r="AK23" s="42">
        <f t="shared" si="4"/>
        <v>1199</v>
      </c>
      <c r="AL23" s="42">
        <f t="shared" si="4"/>
        <v>1315</v>
      </c>
      <c r="AM23" s="42">
        <f t="shared" si="4"/>
        <v>1349</v>
      </c>
      <c r="AN23" s="42">
        <f t="shared" si="4"/>
        <v>1397</v>
      </c>
      <c r="AO23" s="42">
        <f t="shared" si="4"/>
        <v>1437</v>
      </c>
      <c r="AP23" s="42">
        <f t="shared" si="4"/>
        <v>1498</v>
      </c>
      <c r="AQ23" s="42">
        <f t="shared" si="4"/>
        <v>1542</v>
      </c>
      <c r="AR23" s="42">
        <f t="shared" si="4"/>
        <v>1583</v>
      </c>
      <c r="AS23" s="42">
        <f t="shared" si="4"/>
        <v>1546</v>
      </c>
      <c r="AT23" s="42">
        <f t="shared" si="4"/>
        <v>1525</v>
      </c>
      <c r="AU23" s="42">
        <f t="shared" si="4"/>
        <v>1720</v>
      </c>
      <c r="AV23" s="42">
        <f t="shared" si="4"/>
        <v>1710</v>
      </c>
      <c r="AW23" s="42">
        <f t="shared" si="4"/>
        <v>1743</v>
      </c>
      <c r="AX23" s="42">
        <f t="shared" si="4"/>
        <v>1693</v>
      </c>
      <c r="AY23" s="42">
        <f t="shared" si="4"/>
        <v>1723</v>
      </c>
      <c r="AZ23" s="42">
        <f t="shared" si="4"/>
        <v>1956</v>
      </c>
      <c r="BA23" s="42">
        <f t="shared" si="4"/>
        <v>1889</v>
      </c>
      <c r="BB23" s="42">
        <f t="shared" si="4"/>
        <v>1951</v>
      </c>
      <c r="BC23" s="42">
        <f t="shared" si="4"/>
        <v>1899</v>
      </c>
      <c r="BD23" s="42">
        <f t="shared" si="4"/>
        <v>1897</v>
      </c>
      <c r="BE23" s="42">
        <f t="shared" si="4"/>
        <v>1750</v>
      </c>
      <c r="BF23" s="42">
        <f t="shared" si="4"/>
        <v>1701</v>
      </c>
      <c r="BG23" s="42">
        <f t="shared" si="4"/>
        <v>1817</v>
      </c>
      <c r="BH23" s="42">
        <f t="shared" si="4"/>
        <v>1660</v>
      </c>
      <c r="BI23" s="42">
        <f t="shared" si="4"/>
        <v>1582</v>
      </c>
      <c r="BJ23" s="42">
        <f t="shared" si="4"/>
        <v>1713</v>
      </c>
      <c r="BK23" s="42">
        <f t="shared" si="4"/>
        <v>1778</v>
      </c>
      <c r="BL23" s="42">
        <f t="shared" si="4"/>
        <v>1703</v>
      </c>
      <c r="BM23" s="42">
        <f t="shared" si="4"/>
        <v>1760</v>
      </c>
      <c r="BN23" s="42">
        <f t="shared" si="4"/>
        <v>1813</v>
      </c>
      <c r="BO23" s="42">
        <f t="shared" si="4"/>
        <v>1869</v>
      </c>
      <c r="BP23" s="42">
        <f t="shared" ref="BP23:CZ23" si="5">SUM(BP5,BP8,BP11,BP14,BP17,BP20)</f>
        <v>1857</v>
      </c>
      <c r="BQ23" s="42">
        <f t="shared" si="5"/>
        <v>1816</v>
      </c>
      <c r="BR23" s="42">
        <f t="shared" si="5"/>
        <v>1825</v>
      </c>
      <c r="BS23" s="42">
        <f t="shared" si="5"/>
        <v>1868</v>
      </c>
      <c r="BT23" s="42">
        <f t="shared" si="5"/>
        <v>1879</v>
      </c>
      <c r="BU23" s="42">
        <f t="shared" si="5"/>
        <v>1987</v>
      </c>
      <c r="BV23" s="42">
        <f t="shared" si="5"/>
        <v>1962</v>
      </c>
      <c r="BW23" s="42">
        <f t="shared" si="5"/>
        <v>2109</v>
      </c>
      <c r="BX23" s="42">
        <f t="shared" si="5"/>
        <v>2117</v>
      </c>
      <c r="BY23" s="42">
        <f t="shared" si="5"/>
        <v>2112</v>
      </c>
      <c r="BZ23" s="42">
        <f t="shared" si="5"/>
        <v>2210</v>
      </c>
      <c r="CA23" s="42">
        <f t="shared" si="5"/>
        <v>2072</v>
      </c>
      <c r="CB23" s="42">
        <f t="shared" si="5"/>
        <v>1729</v>
      </c>
      <c r="CC23" s="42">
        <f t="shared" si="5"/>
        <v>1042</v>
      </c>
      <c r="CD23" s="42">
        <f t="shared" si="5"/>
        <v>1304</v>
      </c>
      <c r="CE23" s="42">
        <f t="shared" si="5"/>
        <v>1339</v>
      </c>
      <c r="CF23" s="42">
        <f t="shared" si="5"/>
        <v>1273</v>
      </c>
      <c r="CG23" s="42">
        <f t="shared" si="5"/>
        <v>1318</v>
      </c>
      <c r="CH23" s="42">
        <f t="shared" si="5"/>
        <v>1157</v>
      </c>
      <c r="CI23" s="42">
        <f t="shared" si="5"/>
        <v>1115</v>
      </c>
      <c r="CJ23" s="42">
        <f t="shared" si="5"/>
        <v>975</v>
      </c>
      <c r="CK23" s="42">
        <f t="shared" si="5"/>
        <v>979</v>
      </c>
      <c r="CL23" s="42">
        <f t="shared" si="5"/>
        <v>880</v>
      </c>
      <c r="CM23" s="42">
        <f t="shared" si="5"/>
        <v>772</v>
      </c>
      <c r="CN23" s="42">
        <f t="shared" si="5"/>
        <v>822</v>
      </c>
      <c r="CO23" s="42">
        <f t="shared" si="5"/>
        <v>646</v>
      </c>
      <c r="CP23" s="42">
        <f t="shared" si="5"/>
        <v>575</v>
      </c>
      <c r="CQ23" s="42">
        <f t="shared" si="5"/>
        <v>472</v>
      </c>
      <c r="CR23" s="42">
        <f t="shared" si="5"/>
        <v>359</v>
      </c>
      <c r="CS23" s="42">
        <f t="shared" si="5"/>
        <v>332</v>
      </c>
      <c r="CT23" s="42">
        <f t="shared" si="5"/>
        <v>274</v>
      </c>
      <c r="CU23" s="42">
        <f t="shared" si="5"/>
        <v>209</v>
      </c>
      <c r="CV23" s="42">
        <f t="shared" si="5"/>
        <v>150</v>
      </c>
      <c r="CW23" s="42">
        <f t="shared" si="5"/>
        <v>123</v>
      </c>
      <c r="CX23" s="42">
        <f t="shared" si="5"/>
        <v>72</v>
      </c>
      <c r="CY23" s="42">
        <f t="shared" si="5"/>
        <v>138</v>
      </c>
      <c r="CZ23" s="42">
        <f t="shared" si="5"/>
        <v>132501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&amp;L&amp;P/5&amp;C町別・年齢各歳別（1歳毎）人口&amp;R令和6年6月1日現在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1527</v>
      </c>
      <c r="D2" s="106">
        <v>1928</v>
      </c>
      <c r="E2" s="106">
        <v>1693</v>
      </c>
      <c r="F2" s="106">
        <v>1835</v>
      </c>
      <c r="G2" s="106">
        <v>2364</v>
      </c>
      <c r="H2" s="106">
        <v>2458</v>
      </c>
      <c r="I2" s="106">
        <v>2274</v>
      </c>
      <c r="J2" s="106">
        <v>2083</v>
      </c>
      <c r="K2" s="106">
        <v>969</v>
      </c>
      <c r="L2" s="106">
        <v>209</v>
      </c>
      <c r="M2" s="106">
        <v>2</v>
      </c>
      <c r="N2" s="107">
        <v>17342</v>
      </c>
    </row>
    <row r="3" spans="1:14" s="47" customFormat="1" ht="13.5" customHeight="1" outlineLevel="1" x14ac:dyDescent="0.15">
      <c r="A3" s="176"/>
      <c r="B3" s="48" t="s">
        <v>14</v>
      </c>
      <c r="C3" s="108">
        <v>1462</v>
      </c>
      <c r="D3" s="108">
        <v>1701</v>
      </c>
      <c r="E3" s="108">
        <v>1515</v>
      </c>
      <c r="F3" s="108">
        <v>1870</v>
      </c>
      <c r="G3" s="108">
        <v>2483</v>
      </c>
      <c r="H3" s="108">
        <v>2735</v>
      </c>
      <c r="I3" s="108">
        <v>2572</v>
      </c>
      <c r="J3" s="108">
        <v>2576</v>
      </c>
      <c r="K3" s="108">
        <v>1692</v>
      </c>
      <c r="L3" s="108">
        <v>645</v>
      </c>
      <c r="M3" s="108">
        <v>40</v>
      </c>
      <c r="N3" s="109">
        <v>19291</v>
      </c>
    </row>
    <row r="4" spans="1:14" s="47" customFormat="1" ht="13.5" customHeight="1" outlineLevel="1" x14ac:dyDescent="0.15">
      <c r="A4" s="177"/>
      <c r="B4" s="49" t="s">
        <v>15</v>
      </c>
      <c r="C4" s="110">
        <v>2989</v>
      </c>
      <c r="D4" s="110">
        <v>3629</v>
      </c>
      <c r="E4" s="110">
        <v>3208</v>
      </c>
      <c r="F4" s="110">
        <v>3705</v>
      </c>
      <c r="G4" s="110">
        <v>4847</v>
      </c>
      <c r="H4" s="110">
        <v>5193</v>
      </c>
      <c r="I4" s="110">
        <v>4846</v>
      </c>
      <c r="J4" s="110">
        <v>4659</v>
      </c>
      <c r="K4" s="110">
        <v>2661</v>
      </c>
      <c r="L4" s="110">
        <v>854</v>
      </c>
      <c r="M4" s="110">
        <v>42</v>
      </c>
      <c r="N4" s="111">
        <v>36633</v>
      </c>
    </row>
    <row r="5" spans="1:14" s="50" customFormat="1" outlineLevel="1" x14ac:dyDescent="0.15">
      <c r="A5" s="175" t="s">
        <v>44</v>
      </c>
      <c r="B5" s="46" t="s">
        <v>13</v>
      </c>
      <c r="C5" s="106">
        <v>434</v>
      </c>
      <c r="D5" s="106">
        <v>594</v>
      </c>
      <c r="E5" s="106">
        <v>513</v>
      </c>
      <c r="F5" s="106">
        <v>499</v>
      </c>
      <c r="G5" s="106">
        <v>655</v>
      </c>
      <c r="H5" s="106">
        <v>677</v>
      </c>
      <c r="I5" s="106">
        <v>552</v>
      </c>
      <c r="J5" s="106">
        <v>483</v>
      </c>
      <c r="K5" s="106">
        <v>233</v>
      </c>
      <c r="L5" s="106">
        <v>36</v>
      </c>
      <c r="M5" s="106">
        <v>2</v>
      </c>
      <c r="N5" s="107">
        <v>4678</v>
      </c>
    </row>
    <row r="6" spans="1:14" s="50" customFormat="1" outlineLevel="1" x14ac:dyDescent="0.15">
      <c r="A6" s="176"/>
      <c r="B6" s="48" t="s">
        <v>14</v>
      </c>
      <c r="C6" s="108">
        <v>447</v>
      </c>
      <c r="D6" s="108">
        <v>563</v>
      </c>
      <c r="E6" s="108">
        <v>449</v>
      </c>
      <c r="F6" s="108">
        <v>465</v>
      </c>
      <c r="G6" s="108">
        <v>650</v>
      </c>
      <c r="H6" s="108">
        <v>687</v>
      </c>
      <c r="I6" s="108">
        <v>584</v>
      </c>
      <c r="J6" s="108">
        <v>592</v>
      </c>
      <c r="K6" s="108">
        <v>385</v>
      </c>
      <c r="L6" s="108">
        <v>115</v>
      </c>
      <c r="M6" s="108">
        <v>8</v>
      </c>
      <c r="N6" s="109">
        <v>4945</v>
      </c>
    </row>
    <row r="7" spans="1:14" s="50" customFormat="1" outlineLevel="1" x14ac:dyDescent="0.15">
      <c r="A7" s="177"/>
      <c r="B7" s="49" t="s">
        <v>15</v>
      </c>
      <c r="C7" s="110">
        <v>881</v>
      </c>
      <c r="D7" s="110">
        <v>1157</v>
      </c>
      <c r="E7" s="110">
        <v>962</v>
      </c>
      <c r="F7" s="110">
        <v>964</v>
      </c>
      <c r="G7" s="110">
        <v>1305</v>
      </c>
      <c r="H7" s="110">
        <v>1364</v>
      </c>
      <c r="I7" s="110">
        <v>1136</v>
      </c>
      <c r="J7" s="110">
        <v>1075</v>
      </c>
      <c r="K7" s="110">
        <v>618</v>
      </c>
      <c r="L7" s="110">
        <v>151</v>
      </c>
      <c r="M7" s="110">
        <v>10</v>
      </c>
      <c r="N7" s="111">
        <v>9623</v>
      </c>
    </row>
    <row r="8" spans="1:14" s="50" customFormat="1" outlineLevel="1" x14ac:dyDescent="0.15">
      <c r="A8" s="175" t="s">
        <v>43</v>
      </c>
      <c r="B8" s="46" t="s">
        <v>13</v>
      </c>
      <c r="C8" s="106">
        <v>228</v>
      </c>
      <c r="D8" s="106">
        <v>240</v>
      </c>
      <c r="E8" s="106">
        <v>254</v>
      </c>
      <c r="F8" s="106">
        <v>281</v>
      </c>
      <c r="G8" s="106">
        <v>366</v>
      </c>
      <c r="H8" s="106">
        <v>333</v>
      </c>
      <c r="I8" s="106">
        <v>364</v>
      </c>
      <c r="J8" s="106">
        <v>405</v>
      </c>
      <c r="K8" s="106">
        <v>169</v>
      </c>
      <c r="L8" s="106">
        <v>28</v>
      </c>
      <c r="M8" s="106">
        <v>0</v>
      </c>
      <c r="N8" s="107">
        <v>2668</v>
      </c>
    </row>
    <row r="9" spans="1:14" s="50" customFormat="1" outlineLevel="1" x14ac:dyDescent="0.15">
      <c r="A9" s="176"/>
      <c r="B9" s="48" t="s">
        <v>14</v>
      </c>
      <c r="C9" s="108">
        <v>226</v>
      </c>
      <c r="D9" s="108">
        <v>228</v>
      </c>
      <c r="E9" s="108">
        <v>233</v>
      </c>
      <c r="F9" s="108">
        <v>263</v>
      </c>
      <c r="G9" s="108">
        <v>360</v>
      </c>
      <c r="H9" s="108">
        <v>356</v>
      </c>
      <c r="I9" s="108">
        <v>376</v>
      </c>
      <c r="J9" s="108">
        <v>449</v>
      </c>
      <c r="K9" s="108">
        <v>253</v>
      </c>
      <c r="L9" s="108">
        <v>112</v>
      </c>
      <c r="M9" s="108">
        <v>5</v>
      </c>
      <c r="N9" s="109">
        <v>2861</v>
      </c>
    </row>
    <row r="10" spans="1:14" s="50" customFormat="1" outlineLevel="1" x14ac:dyDescent="0.15">
      <c r="A10" s="177"/>
      <c r="B10" s="49" t="s">
        <v>15</v>
      </c>
      <c r="C10" s="110">
        <v>454</v>
      </c>
      <c r="D10" s="110">
        <v>468</v>
      </c>
      <c r="E10" s="110">
        <v>487</v>
      </c>
      <c r="F10" s="110">
        <v>544</v>
      </c>
      <c r="G10" s="110">
        <v>726</v>
      </c>
      <c r="H10" s="110">
        <v>689</v>
      </c>
      <c r="I10" s="110">
        <v>740</v>
      </c>
      <c r="J10" s="110">
        <v>854</v>
      </c>
      <c r="K10" s="110">
        <v>422</v>
      </c>
      <c r="L10" s="110">
        <v>140</v>
      </c>
      <c r="M10" s="110">
        <v>5</v>
      </c>
      <c r="N10" s="111">
        <v>5529</v>
      </c>
    </row>
    <row r="11" spans="1:14" s="50" customFormat="1" outlineLevel="1" x14ac:dyDescent="0.15">
      <c r="A11" s="175" t="s">
        <v>42</v>
      </c>
      <c r="B11" s="46" t="s">
        <v>13</v>
      </c>
      <c r="C11" s="106">
        <v>78</v>
      </c>
      <c r="D11" s="106">
        <v>136</v>
      </c>
      <c r="E11" s="106">
        <v>117</v>
      </c>
      <c r="F11" s="106">
        <v>123</v>
      </c>
      <c r="G11" s="106">
        <v>186</v>
      </c>
      <c r="H11" s="106">
        <v>285</v>
      </c>
      <c r="I11" s="106">
        <v>298</v>
      </c>
      <c r="J11" s="106">
        <v>325</v>
      </c>
      <c r="K11" s="106">
        <v>153</v>
      </c>
      <c r="L11" s="106">
        <v>39</v>
      </c>
      <c r="M11" s="106">
        <v>3</v>
      </c>
      <c r="N11" s="107">
        <v>1743</v>
      </c>
    </row>
    <row r="12" spans="1:14" s="50" customFormat="1" outlineLevel="1" x14ac:dyDescent="0.15">
      <c r="A12" s="176"/>
      <c r="B12" s="48" t="s">
        <v>14</v>
      </c>
      <c r="C12" s="108">
        <v>85</v>
      </c>
      <c r="D12" s="108">
        <v>151</v>
      </c>
      <c r="E12" s="108">
        <v>108</v>
      </c>
      <c r="F12" s="108">
        <v>116</v>
      </c>
      <c r="G12" s="108">
        <v>181</v>
      </c>
      <c r="H12" s="108">
        <v>283</v>
      </c>
      <c r="I12" s="108">
        <v>286</v>
      </c>
      <c r="J12" s="108">
        <v>335</v>
      </c>
      <c r="K12" s="108">
        <v>278</v>
      </c>
      <c r="L12" s="108">
        <v>125</v>
      </c>
      <c r="M12" s="108">
        <v>10</v>
      </c>
      <c r="N12" s="109">
        <v>1958</v>
      </c>
    </row>
    <row r="13" spans="1:14" s="50" customFormat="1" outlineLevel="1" x14ac:dyDescent="0.15">
      <c r="A13" s="177"/>
      <c r="B13" s="49" t="s">
        <v>15</v>
      </c>
      <c r="C13" s="110">
        <v>163</v>
      </c>
      <c r="D13" s="110">
        <v>287</v>
      </c>
      <c r="E13" s="110">
        <v>225</v>
      </c>
      <c r="F13" s="110">
        <v>239</v>
      </c>
      <c r="G13" s="110">
        <v>367</v>
      </c>
      <c r="H13" s="110">
        <v>568</v>
      </c>
      <c r="I13" s="110">
        <v>584</v>
      </c>
      <c r="J13" s="110">
        <v>660</v>
      </c>
      <c r="K13" s="110">
        <v>431</v>
      </c>
      <c r="L13" s="110">
        <v>164</v>
      </c>
      <c r="M13" s="110">
        <v>13</v>
      </c>
      <c r="N13" s="111">
        <v>3701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1365</v>
      </c>
      <c r="D14" s="106">
        <v>1716</v>
      </c>
      <c r="E14" s="106">
        <v>1428</v>
      </c>
      <c r="F14" s="106">
        <v>1517</v>
      </c>
      <c r="G14" s="106">
        <v>1952</v>
      </c>
      <c r="H14" s="106">
        <v>1883</v>
      </c>
      <c r="I14" s="106">
        <v>1500</v>
      </c>
      <c r="J14" s="106">
        <v>1451</v>
      </c>
      <c r="K14" s="106">
        <v>919</v>
      </c>
      <c r="L14" s="106">
        <v>147</v>
      </c>
      <c r="M14" s="106">
        <v>1</v>
      </c>
      <c r="N14" s="107">
        <v>13879</v>
      </c>
    </row>
    <row r="15" spans="1:14" s="50" customFormat="1" outlineLevel="1" x14ac:dyDescent="0.15">
      <c r="A15" s="176"/>
      <c r="B15" s="48" t="s">
        <v>14</v>
      </c>
      <c r="C15" s="108">
        <v>1235</v>
      </c>
      <c r="D15" s="108">
        <v>1583</v>
      </c>
      <c r="E15" s="108">
        <v>1114</v>
      </c>
      <c r="F15" s="108">
        <v>1395</v>
      </c>
      <c r="G15" s="108">
        <v>2036</v>
      </c>
      <c r="H15" s="108">
        <v>2037</v>
      </c>
      <c r="I15" s="108">
        <v>1745</v>
      </c>
      <c r="J15" s="108">
        <v>1852</v>
      </c>
      <c r="K15" s="108">
        <v>1278</v>
      </c>
      <c r="L15" s="108">
        <v>313</v>
      </c>
      <c r="M15" s="108">
        <v>10</v>
      </c>
      <c r="N15" s="109">
        <v>14598</v>
      </c>
    </row>
    <row r="16" spans="1:14" s="50" customFormat="1" outlineLevel="1" x14ac:dyDescent="0.15">
      <c r="A16" s="177"/>
      <c r="B16" s="49" t="s">
        <v>15</v>
      </c>
      <c r="C16" s="110">
        <v>2600</v>
      </c>
      <c r="D16" s="110">
        <v>3299</v>
      </c>
      <c r="E16" s="110">
        <v>2542</v>
      </c>
      <c r="F16" s="110">
        <v>2912</v>
      </c>
      <c r="G16" s="110">
        <v>3988</v>
      </c>
      <c r="H16" s="110">
        <v>3920</v>
      </c>
      <c r="I16" s="110">
        <v>3245</v>
      </c>
      <c r="J16" s="110">
        <v>3303</v>
      </c>
      <c r="K16" s="110">
        <v>2197</v>
      </c>
      <c r="L16" s="110">
        <v>460</v>
      </c>
      <c r="M16" s="110">
        <v>11</v>
      </c>
      <c r="N16" s="111">
        <v>28477</v>
      </c>
    </row>
    <row r="17" spans="1:14" s="50" customFormat="1" outlineLevel="1" x14ac:dyDescent="0.15">
      <c r="A17" s="175" t="s">
        <v>40</v>
      </c>
      <c r="B17" s="46" t="s">
        <v>13</v>
      </c>
      <c r="C17" s="106">
        <v>46</v>
      </c>
      <c r="D17" s="106">
        <v>53</v>
      </c>
      <c r="E17" s="106">
        <v>63</v>
      </c>
      <c r="F17" s="106">
        <v>58</v>
      </c>
      <c r="G17" s="106">
        <v>93</v>
      </c>
      <c r="H17" s="106">
        <v>147</v>
      </c>
      <c r="I17" s="106">
        <v>188</v>
      </c>
      <c r="J17" s="106">
        <v>165</v>
      </c>
      <c r="K17" s="106">
        <v>78</v>
      </c>
      <c r="L17" s="106">
        <v>23</v>
      </c>
      <c r="M17" s="106">
        <v>0</v>
      </c>
      <c r="N17" s="107">
        <v>914</v>
      </c>
    </row>
    <row r="18" spans="1:14" s="50" customFormat="1" outlineLevel="1" x14ac:dyDescent="0.15">
      <c r="A18" s="176"/>
      <c r="B18" s="48" t="s">
        <v>14</v>
      </c>
      <c r="C18" s="108">
        <v>47</v>
      </c>
      <c r="D18" s="108">
        <v>54</v>
      </c>
      <c r="E18" s="108">
        <v>48</v>
      </c>
      <c r="F18" s="108">
        <v>77</v>
      </c>
      <c r="G18" s="108">
        <v>79</v>
      </c>
      <c r="H18" s="108">
        <v>140</v>
      </c>
      <c r="I18" s="108">
        <v>156</v>
      </c>
      <c r="J18" s="108">
        <v>181</v>
      </c>
      <c r="K18" s="108">
        <v>148</v>
      </c>
      <c r="L18" s="108">
        <v>55</v>
      </c>
      <c r="M18" s="108">
        <v>2</v>
      </c>
      <c r="N18" s="109">
        <v>987</v>
      </c>
    </row>
    <row r="19" spans="1:14" s="50" customFormat="1" outlineLevel="1" x14ac:dyDescent="0.15">
      <c r="A19" s="177"/>
      <c r="B19" s="49" t="s">
        <v>15</v>
      </c>
      <c r="C19" s="110">
        <v>93</v>
      </c>
      <c r="D19" s="110">
        <v>107</v>
      </c>
      <c r="E19" s="110">
        <v>111</v>
      </c>
      <c r="F19" s="110">
        <v>135</v>
      </c>
      <c r="G19" s="110">
        <v>172</v>
      </c>
      <c r="H19" s="110">
        <v>287</v>
      </c>
      <c r="I19" s="110">
        <v>344</v>
      </c>
      <c r="J19" s="110">
        <v>346</v>
      </c>
      <c r="K19" s="110">
        <v>226</v>
      </c>
      <c r="L19" s="110">
        <v>78</v>
      </c>
      <c r="M19" s="110">
        <v>2</v>
      </c>
      <c r="N19" s="111">
        <v>1901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207</v>
      </c>
      <c r="D20" s="106">
        <v>184</v>
      </c>
      <c r="E20" s="106">
        <v>162</v>
      </c>
      <c r="F20" s="106">
        <v>247</v>
      </c>
      <c r="G20" s="106">
        <v>300</v>
      </c>
      <c r="H20" s="106">
        <v>292</v>
      </c>
      <c r="I20" s="106">
        <v>410</v>
      </c>
      <c r="J20" s="106">
        <v>433</v>
      </c>
      <c r="K20" s="106">
        <v>180</v>
      </c>
      <c r="L20" s="106">
        <v>44</v>
      </c>
      <c r="M20" s="106">
        <v>0</v>
      </c>
      <c r="N20" s="107">
        <v>2459</v>
      </c>
    </row>
    <row r="21" spans="1:14" s="50" customFormat="1" outlineLevel="1" x14ac:dyDescent="0.15">
      <c r="A21" s="176"/>
      <c r="B21" s="48" t="s">
        <v>14</v>
      </c>
      <c r="C21" s="112">
        <v>175</v>
      </c>
      <c r="D21" s="112">
        <v>195</v>
      </c>
      <c r="E21" s="112">
        <v>164</v>
      </c>
      <c r="F21" s="112">
        <v>236</v>
      </c>
      <c r="G21" s="112">
        <v>272</v>
      </c>
      <c r="H21" s="112">
        <v>332</v>
      </c>
      <c r="I21" s="112">
        <v>415</v>
      </c>
      <c r="J21" s="112">
        <v>450</v>
      </c>
      <c r="K21" s="112">
        <v>302</v>
      </c>
      <c r="L21" s="112">
        <v>130</v>
      </c>
      <c r="M21" s="112">
        <v>7</v>
      </c>
      <c r="N21" s="113">
        <v>2678</v>
      </c>
    </row>
    <row r="22" spans="1:14" s="50" customFormat="1" outlineLevel="1" x14ac:dyDescent="0.15">
      <c r="A22" s="177"/>
      <c r="B22" s="49" t="s">
        <v>15</v>
      </c>
      <c r="C22" s="110">
        <v>382</v>
      </c>
      <c r="D22" s="110">
        <v>379</v>
      </c>
      <c r="E22" s="110">
        <v>326</v>
      </c>
      <c r="F22" s="110">
        <v>483</v>
      </c>
      <c r="G22" s="110">
        <v>572</v>
      </c>
      <c r="H22" s="110">
        <v>624</v>
      </c>
      <c r="I22" s="110">
        <v>825</v>
      </c>
      <c r="J22" s="110">
        <v>883</v>
      </c>
      <c r="K22" s="110">
        <v>482</v>
      </c>
      <c r="L22" s="110">
        <v>174</v>
      </c>
      <c r="M22" s="110">
        <v>7</v>
      </c>
      <c r="N22" s="111">
        <v>5137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3885</v>
      </c>
      <c r="D23" s="114">
        <v>4851</v>
      </c>
      <c r="E23" s="114">
        <v>4230</v>
      </c>
      <c r="F23" s="114">
        <v>4560</v>
      </c>
      <c r="G23" s="114">
        <v>5916</v>
      </c>
      <c r="H23" s="114">
        <v>6075</v>
      </c>
      <c r="I23" s="114">
        <v>5586</v>
      </c>
      <c r="J23" s="114">
        <v>5345</v>
      </c>
      <c r="K23" s="114">
        <v>2701</v>
      </c>
      <c r="L23" s="114">
        <v>526</v>
      </c>
      <c r="M23" s="114">
        <v>8</v>
      </c>
      <c r="N23" s="115">
        <v>43683</v>
      </c>
    </row>
    <row r="24" spans="1:14" s="47" customFormat="1" ht="13.5" customHeight="1" x14ac:dyDescent="0.15">
      <c r="A24" s="179"/>
      <c r="B24" s="52" t="s">
        <v>14</v>
      </c>
      <c r="C24" s="116">
        <v>3677</v>
      </c>
      <c r="D24" s="116">
        <v>4475</v>
      </c>
      <c r="E24" s="116">
        <v>3631</v>
      </c>
      <c r="F24" s="116">
        <v>4422</v>
      </c>
      <c r="G24" s="116">
        <v>6061</v>
      </c>
      <c r="H24" s="116">
        <v>6570</v>
      </c>
      <c r="I24" s="116">
        <v>6134</v>
      </c>
      <c r="J24" s="116">
        <v>6435</v>
      </c>
      <c r="K24" s="116">
        <v>4336</v>
      </c>
      <c r="L24" s="116">
        <v>1495</v>
      </c>
      <c r="M24" s="116">
        <v>82</v>
      </c>
      <c r="N24" s="117">
        <v>47318</v>
      </c>
    </row>
    <row r="25" spans="1:14" s="47" customFormat="1" ht="13.5" customHeight="1" x14ac:dyDescent="0.15">
      <c r="A25" s="180"/>
      <c r="B25" s="53" t="s">
        <v>15</v>
      </c>
      <c r="C25" s="118">
        <v>7562</v>
      </c>
      <c r="D25" s="118">
        <v>9326</v>
      </c>
      <c r="E25" s="118">
        <v>7861</v>
      </c>
      <c r="F25" s="118">
        <v>8982</v>
      </c>
      <c r="G25" s="118">
        <v>11977</v>
      </c>
      <c r="H25" s="118">
        <v>12645</v>
      </c>
      <c r="I25" s="118">
        <v>11720</v>
      </c>
      <c r="J25" s="118">
        <v>11780</v>
      </c>
      <c r="K25" s="118">
        <v>7037</v>
      </c>
      <c r="L25" s="118">
        <v>2021</v>
      </c>
      <c r="M25" s="118">
        <v>90</v>
      </c>
      <c r="N25" s="119">
        <v>91001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678</v>
      </c>
      <c r="D26" s="120">
        <v>641</v>
      </c>
      <c r="E26" s="120">
        <v>662</v>
      </c>
      <c r="F26" s="120">
        <v>781</v>
      </c>
      <c r="G26" s="120">
        <v>865</v>
      </c>
      <c r="H26" s="120">
        <v>791</v>
      </c>
      <c r="I26" s="120">
        <v>774</v>
      </c>
      <c r="J26" s="120">
        <v>1065</v>
      </c>
      <c r="K26" s="120">
        <v>375</v>
      </c>
      <c r="L26" s="120">
        <v>62</v>
      </c>
      <c r="M26" s="120">
        <v>2</v>
      </c>
      <c r="N26" s="121">
        <v>6696</v>
      </c>
    </row>
    <row r="27" spans="1:14" s="50" customFormat="1" outlineLevel="1" x14ac:dyDescent="0.15">
      <c r="A27" s="176"/>
      <c r="B27" s="48" t="s">
        <v>14</v>
      </c>
      <c r="C27" s="122">
        <v>637</v>
      </c>
      <c r="D27" s="122">
        <v>553</v>
      </c>
      <c r="E27" s="122">
        <v>586</v>
      </c>
      <c r="F27" s="122">
        <v>804</v>
      </c>
      <c r="G27" s="122">
        <v>893</v>
      </c>
      <c r="H27" s="122">
        <v>879</v>
      </c>
      <c r="I27" s="122">
        <v>888</v>
      </c>
      <c r="J27" s="122">
        <v>1230</v>
      </c>
      <c r="K27" s="122">
        <v>531</v>
      </c>
      <c r="L27" s="122">
        <v>182</v>
      </c>
      <c r="M27" s="122">
        <v>10</v>
      </c>
      <c r="N27" s="123">
        <v>7193</v>
      </c>
    </row>
    <row r="28" spans="1:14" s="50" customFormat="1" outlineLevel="1" x14ac:dyDescent="0.15">
      <c r="A28" s="177"/>
      <c r="B28" s="49" t="s">
        <v>15</v>
      </c>
      <c r="C28" s="124">
        <v>1315</v>
      </c>
      <c r="D28" s="124">
        <v>1194</v>
      </c>
      <c r="E28" s="124">
        <v>1248</v>
      </c>
      <c r="F28" s="124">
        <v>1585</v>
      </c>
      <c r="G28" s="124">
        <v>1758</v>
      </c>
      <c r="H28" s="124">
        <v>1670</v>
      </c>
      <c r="I28" s="124">
        <v>1662</v>
      </c>
      <c r="J28" s="124">
        <v>2295</v>
      </c>
      <c r="K28" s="124">
        <v>906</v>
      </c>
      <c r="L28" s="124">
        <v>244</v>
      </c>
      <c r="M28" s="124">
        <v>12</v>
      </c>
      <c r="N28" s="125">
        <v>13889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37</v>
      </c>
      <c r="D29" s="120">
        <v>31</v>
      </c>
      <c r="E29" s="120">
        <v>24</v>
      </c>
      <c r="F29" s="120">
        <v>33</v>
      </c>
      <c r="G29" s="120">
        <v>40</v>
      </c>
      <c r="H29" s="120">
        <v>67</v>
      </c>
      <c r="I29" s="120">
        <v>112</v>
      </c>
      <c r="J29" s="120">
        <v>93</v>
      </c>
      <c r="K29" s="120">
        <v>41</v>
      </c>
      <c r="L29" s="120">
        <v>6</v>
      </c>
      <c r="M29" s="120">
        <v>0</v>
      </c>
      <c r="N29" s="121">
        <v>484</v>
      </c>
    </row>
    <row r="30" spans="1:14" s="50" customFormat="1" outlineLevel="1" x14ac:dyDescent="0.15">
      <c r="A30" s="176"/>
      <c r="B30" s="48" t="s">
        <v>14</v>
      </c>
      <c r="C30" s="122">
        <v>19</v>
      </c>
      <c r="D30" s="122">
        <v>28</v>
      </c>
      <c r="E30" s="122">
        <v>31</v>
      </c>
      <c r="F30" s="122">
        <v>38</v>
      </c>
      <c r="G30" s="122">
        <v>43</v>
      </c>
      <c r="H30" s="122">
        <v>71</v>
      </c>
      <c r="I30" s="122">
        <v>95</v>
      </c>
      <c r="J30" s="122">
        <v>102</v>
      </c>
      <c r="K30" s="122">
        <v>80</v>
      </c>
      <c r="L30" s="122">
        <v>35</v>
      </c>
      <c r="M30" s="122">
        <v>3</v>
      </c>
      <c r="N30" s="123">
        <v>545</v>
      </c>
    </row>
    <row r="31" spans="1:14" s="50" customFormat="1" outlineLevel="1" x14ac:dyDescent="0.15">
      <c r="A31" s="177"/>
      <c r="B31" s="49" t="s">
        <v>15</v>
      </c>
      <c r="C31" s="124">
        <v>56</v>
      </c>
      <c r="D31" s="124">
        <v>59</v>
      </c>
      <c r="E31" s="124">
        <v>55</v>
      </c>
      <c r="F31" s="124">
        <v>71</v>
      </c>
      <c r="G31" s="124">
        <v>83</v>
      </c>
      <c r="H31" s="124">
        <v>138</v>
      </c>
      <c r="I31" s="124">
        <v>207</v>
      </c>
      <c r="J31" s="124">
        <v>195</v>
      </c>
      <c r="K31" s="124">
        <v>121</v>
      </c>
      <c r="L31" s="124">
        <v>41</v>
      </c>
      <c r="M31" s="124">
        <v>3</v>
      </c>
      <c r="N31" s="125">
        <v>1029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42</v>
      </c>
      <c r="D32" s="120">
        <v>49</v>
      </c>
      <c r="E32" s="120">
        <v>39</v>
      </c>
      <c r="F32" s="120">
        <v>41</v>
      </c>
      <c r="G32" s="120">
        <v>55</v>
      </c>
      <c r="H32" s="120">
        <v>86</v>
      </c>
      <c r="I32" s="120">
        <v>95</v>
      </c>
      <c r="J32" s="120">
        <v>105</v>
      </c>
      <c r="K32" s="120">
        <v>45</v>
      </c>
      <c r="L32" s="120">
        <v>12</v>
      </c>
      <c r="M32" s="120">
        <v>0</v>
      </c>
      <c r="N32" s="121">
        <v>569</v>
      </c>
    </row>
    <row r="33" spans="1:14" s="50" customFormat="1" outlineLevel="1" x14ac:dyDescent="0.15">
      <c r="A33" s="176"/>
      <c r="B33" s="48" t="s">
        <v>14</v>
      </c>
      <c r="C33" s="122">
        <v>43</v>
      </c>
      <c r="D33" s="122">
        <v>39</v>
      </c>
      <c r="E33" s="122">
        <v>54</v>
      </c>
      <c r="F33" s="122">
        <v>48</v>
      </c>
      <c r="G33" s="122">
        <v>58</v>
      </c>
      <c r="H33" s="122">
        <v>105</v>
      </c>
      <c r="I33" s="122">
        <v>83</v>
      </c>
      <c r="J33" s="122">
        <v>103</v>
      </c>
      <c r="K33" s="122">
        <v>85</v>
      </c>
      <c r="L33" s="122">
        <v>27</v>
      </c>
      <c r="M33" s="122">
        <v>0</v>
      </c>
      <c r="N33" s="123">
        <v>645</v>
      </c>
    </row>
    <row r="34" spans="1:14" s="50" customFormat="1" outlineLevel="1" x14ac:dyDescent="0.15">
      <c r="A34" s="177"/>
      <c r="B34" s="49" t="s">
        <v>15</v>
      </c>
      <c r="C34" s="124">
        <v>85</v>
      </c>
      <c r="D34" s="124">
        <v>88</v>
      </c>
      <c r="E34" s="124">
        <v>93</v>
      </c>
      <c r="F34" s="124">
        <v>89</v>
      </c>
      <c r="G34" s="124">
        <v>113</v>
      </c>
      <c r="H34" s="124">
        <v>191</v>
      </c>
      <c r="I34" s="124">
        <v>178</v>
      </c>
      <c r="J34" s="124">
        <v>208</v>
      </c>
      <c r="K34" s="124">
        <v>130</v>
      </c>
      <c r="L34" s="124">
        <v>39</v>
      </c>
      <c r="M34" s="124">
        <v>0</v>
      </c>
      <c r="N34" s="125">
        <v>1214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757</v>
      </c>
      <c r="D35" s="114">
        <v>721</v>
      </c>
      <c r="E35" s="114">
        <v>725</v>
      </c>
      <c r="F35" s="114">
        <v>855</v>
      </c>
      <c r="G35" s="114">
        <v>960</v>
      </c>
      <c r="H35" s="114">
        <v>944</v>
      </c>
      <c r="I35" s="114">
        <v>981</v>
      </c>
      <c r="J35" s="114">
        <v>1263</v>
      </c>
      <c r="K35" s="114">
        <v>461</v>
      </c>
      <c r="L35" s="114">
        <v>80</v>
      </c>
      <c r="M35" s="114">
        <v>2</v>
      </c>
      <c r="N35" s="115">
        <v>7749</v>
      </c>
    </row>
    <row r="36" spans="1:14" s="47" customFormat="1" ht="13.5" customHeight="1" x14ac:dyDescent="0.15">
      <c r="A36" s="182"/>
      <c r="B36" s="52" t="s">
        <v>14</v>
      </c>
      <c r="C36" s="116">
        <v>699</v>
      </c>
      <c r="D36" s="116">
        <v>620</v>
      </c>
      <c r="E36" s="116">
        <v>671</v>
      </c>
      <c r="F36" s="116">
        <v>890</v>
      </c>
      <c r="G36" s="116">
        <v>994</v>
      </c>
      <c r="H36" s="116">
        <v>1055</v>
      </c>
      <c r="I36" s="116">
        <v>1066</v>
      </c>
      <c r="J36" s="116">
        <v>1435</v>
      </c>
      <c r="K36" s="116">
        <v>696</v>
      </c>
      <c r="L36" s="116">
        <v>244</v>
      </c>
      <c r="M36" s="116">
        <v>13</v>
      </c>
      <c r="N36" s="117">
        <v>8383</v>
      </c>
    </row>
    <row r="37" spans="1:14" s="47" customFormat="1" ht="13.5" customHeight="1" x14ac:dyDescent="0.15">
      <c r="A37" s="182"/>
      <c r="B37" s="53" t="s">
        <v>15</v>
      </c>
      <c r="C37" s="118">
        <v>1456</v>
      </c>
      <c r="D37" s="118">
        <v>1341</v>
      </c>
      <c r="E37" s="118">
        <v>1396</v>
      </c>
      <c r="F37" s="118">
        <v>1745</v>
      </c>
      <c r="G37" s="118">
        <v>1954</v>
      </c>
      <c r="H37" s="118">
        <v>1999</v>
      </c>
      <c r="I37" s="118">
        <v>2047</v>
      </c>
      <c r="J37" s="118">
        <v>2698</v>
      </c>
      <c r="K37" s="118">
        <v>1157</v>
      </c>
      <c r="L37" s="118">
        <v>324</v>
      </c>
      <c r="M37" s="118">
        <v>15</v>
      </c>
      <c r="N37" s="119">
        <v>16132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171</v>
      </c>
      <c r="D38" s="126">
        <v>214</v>
      </c>
      <c r="E38" s="126">
        <v>136</v>
      </c>
      <c r="F38" s="126">
        <v>213</v>
      </c>
      <c r="G38" s="126">
        <v>259</v>
      </c>
      <c r="H38" s="126">
        <v>296</v>
      </c>
      <c r="I38" s="126">
        <v>407</v>
      </c>
      <c r="J38" s="126">
        <v>364</v>
      </c>
      <c r="K38" s="126">
        <v>163</v>
      </c>
      <c r="L38" s="126">
        <v>26</v>
      </c>
      <c r="M38" s="126">
        <v>0</v>
      </c>
      <c r="N38" s="115">
        <v>2249</v>
      </c>
    </row>
    <row r="39" spans="1:14" s="47" customFormat="1" ht="13.5" customHeight="1" x14ac:dyDescent="0.15">
      <c r="A39" s="179"/>
      <c r="B39" s="52" t="s">
        <v>14</v>
      </c>
      <c r="C39" s="127">
        <v>168</v>
      </c>
      <c r="D39" s="127">
        <v>208</v>
      </c>
      <c r="E39" s="127">
        <v>148</v>
      </c>
      <c r="F39" s="127">
        <v>210</v>
      </c>
      <c r="G39" s="127">
        <v>256</v>
      </c>
      <c r="H39" s="127">
        <v>337</v>
      </c>
      <c r="I39" s="127">
        <v>423</v>
      </c>
      <c r="J39" s="127">
        <v>382</v>
      </c>
      <c r="K39" s="127">
        <v>316</v>
      </c>
      <c r="L39" s="127">
        <v>117</v>
      </c>
      <c r="M39" s="127">
        <v>4</v>
      </c>
      <c r="N39" s="117">
        <v>2569</v>
      </c>
    </row>
    <row r="40" spans="1:14" s="47" customFormat="1" ht="13.5" customHeight="1" x14ac:dyDescent="0.15">
      <c r="A40" s="180"/>
      <c r="B40" s="53" t="s">
        <v>15</v>
      </c>
      <c r="C40" s="128">
        <v>339</v>
      </c>
      <c r="D40" s="128">
        <v>422</v>
      </c>
      <c r="E40" s="128">
        <v>284</v>
      </c>
      <c r="F40" s="128">
        <v>423</v>
      </c>
      <c r="G40" s="128">
        <v>515</v>
      </c>
      <c r="H40" s="128">
        <v>633</v>
      </c>
      <c r="I40" s="128">
        <v>830</v>
      </c>
      <c r="J40" s="128">
        <v>746</v>
      </c>
      <c r="K40" s="128">
        <v>479</v>
      </c>
      <c r="L40" s="128">
        <v>143</v>
      </c>
      <c r="M40" s="128">
        <v>4</v>
      </c>
      <c r="N40" s="119">
        <v>4818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236</v>
      </c>
      <c r="D41" s="106">
        <v>223</v>
      </c>
      <c r="E41" s="106">
        <v>183</v>
      </c>
      <c r="F41" s="106">
        <v>264</v>
      </c>
      <c r="G41" s="106">
        <v>307</v>
      </c>
      <c r="H41" s="106">
        <v>345</v>
      </c>
      <c r="I41" s="106">
        <v>400</v>
      </c>
      <c r="J41" s="106">
        <v>410</v>
      </c>
      <c r="K41" s="106">
        <v>174</v>
      </c>
      <c r="L41" s="106">
        <v>30</v>
      </c>
      <c r="M41" s="106">
        <v>1</v>
      </c>
      <c r="N41" s="121">
        <v>2573</v>
      </c>
    </row>
    <row r="42" spans="1:14" s="50" customFormat="1" outlineLevel="1" x14ac:dyDescent="0.15">
      <c r="A42" s="176"/>
      <c r="B42" s="48" t="s">
        <v>14</v>
      </c>
      <c r="C42" s="112">
        <v>213</v>
      </c>
      <c r="D42" s="112">
        <v>226</v>
      </c>
      <c r="E42" s="112">
        <v>189</v>
      </c>
      <c r="F42" s="112">
        <v>252</v>
      </c>
      <c r="G42" s="112">
        <v>300</v>
      </c>
      <c r="H42" s="112">
        <v>327</v>
      </c>
      <c r="I42" s="112">
        <v>390</v>
      </c>
      <c r="J42" s="112">
        <v>449</v>
      </c>
      <c r="K42" s="112">
        <v>283</v>
      </c>
      <c r="L42" s="112">
        <v>105</v>
      </c>
      <c r="M42" s="112">
        <v>3</v>
      </c>
      <c r="N42" s="123">
        <v>2737</v>
      </c>
    </row>
    <row r="43" spans="1:14" s="50" customFormat="1" outlineLevel="1" x14ac:dyDescent="0.15">
      <c r="A43" s="177"/>
      <c r="B43" s="49" t="s">
        <v>15</v>
      </c>
      <c r="C43" s="129">
        <v>449</v>
      </c>
      <c r="D43" s="129">
        <v>449</v>
      </c>
      <c r="E43" s="129">
        <v>372</v>
      </c>
      <c r="F43" s="129">
        <v>516</v>
      </c>
      <c r="G43" s="129">
        <v>607</v>
      </c>
      <c r="H43" s="129">
        <v>672</v>
      </c>
      <c r="I43" s="129">
        <v>790</v>
      </c>
      <c r="J43" s="129">
        <v>859</v>
      </c>
      <c r="K43" s="129">
        <v>457</v>
      </c>
      <c r="L43" s="129">
        <v>135</v>
      </c>
      <c r="M43" s="129">
        <v>4</v>
      </c>
      <c r="N43" s="125">
        <v>5310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54</v>
      </c>
      <c r="D44" s="106">
        <v>58</v>
      </c>
      <c r="E44" s="106">
        <v>42</v>
      </c>
      <c r="F44" s="106">
        <v>72</v>
      </c>
      <c r="G44" s="106">
        <v>81</v>
      </c>
      <c r="H44" s="106">
        <v>99</v>
      </c>
      <c r="I44" s="106">
        <v>152</v>
      </c>
      <c r="J44" s="106">
        <v>130</v>
      </c>
      <c r="K44" s="106">
        <v>51</v>
      </c>
      <c r="L44" s="106">
        <v>14</v>
      </c>
      <c r="M44" s="106">
        <v>0</v>
      </c>
      <c r="N44" s="121">
        <v>753</v>
      </c>
    </row>
    <row r="45" spans="1:14" s="50" customFormat="1" outlineLevel="1" x14ac:dyDescent="0.15">
      <c r="A45" s="176"/>
      <c r="B45" s="48" t="s">
        <v>14</v>
      </c>
      <c r="C45" s="112">
        <v>51</v>
      </c>
      <c r="D45" s="112">
        <v>47</v>
      </c>
      <c r="E45" s="112">
        <v>56</v>
      </c>
      <c r="F45" s="112">
        <v>60</v>
      </c>
      <c r="G45" s="112">
        <v>78</v>
      </c>
      <c r="H45" s="112">
        <v>91</v>
      </c>
      <c r="I45" s="112">
        <v>145</v>
      </c>
      <c r="J45" s="112">
        <v>132</v>
      </c>
      <c r="K45" s="112">
        <v>98</v>
      </c>
      <c r="L45" s="112">
        <v>49</v>
      </c>
      <c r="M45" s="112">
        <v>2</v>
      </c>
      <c r="N45" s="123">
        <v>809</v>
      </c>
    </row>
    <row r="46" spans="1:14" s="50" customFormat="1" outlineLevel="1" x14ac:dyDescent="0.15">
      <c r="A46" s="177"/>
      <c r="B46" s="49" t="s">
        <v>15</v>
      </c>
      <c r="C46" s="129">
        <v>105</v>
      </c>
      <c r="D46" s="129">
        <v>105</v>
      </c>
      <c r="E46" s="129">
        <v>98</v>
      </c>
      <c r="F46" s="129">
        <v>132</v>
      </c>
      <c r="G46" s="129">
        <v>159</v>
      </c>
      <c r="H46" s="129">
        <v>190</v>
      </c>
      <c r="I46" s="129">
        <v>297</v>
      </c>
      <c r="J46" s="129">
        <v>262</v>
      </c>
      <c r="K46" s="129">
        <v>149</v>
      </c>
      <c r="L46" s="129">
        <v>63</v>
      </c>
      <c r="M46" s="129">
        <v>2</v>
      </c>
      <c r="N46" s="125">
        <v>1562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290</v>
      </c>
      <c r="D47" s="114">
        <v>281</v>
      </c>
      <c r="E47" s="114">
        <v>225</v>
      </c>
      <c r="F47" s="114">
        <v>336</v>
      </c>
      <c r="G47" s="114">
        <v>388</v>
      </c>
      <c r="H47" s="114">
        <v>444</v>
      </c>
      <c r="I47" s="114">
        <v>552</v>
      </c>
      <c r="J47" s="114">
        <v>540</v>
      </c>
      <c r="K47" s="114">
        <v>225</v>
      </c>
      <c r="L47" s="114">
        <v>44</v>
      </c>
      <c r="M47" s="114">
        <v>1</v>
      </c>
      <c r="N47" s="115">
        <v>3326</v>
      </c>
    </row>
    <row r="48" spans="1:14" s="47" customFormat="1" ht="13.5" customHeight="1" x14ac:dyDescent="0.15">
      <c r="A48" s="179"/>
      <c r="B48" s="52" t="s">
        <v>14</v>
      </c>
      <c r="C48" s="116">
        <v>264</v>
      </c>
      <c r="D48" s="116">
        <v>273</v>
      </c>
      <c r="E48" s="116">
        <v>245</v>
      </c>
      <c r="F48" s="116">
        <v>312</v>
      </c>
      <c r="G48" s="116">
        <v>378</v>
      </c>
      <c r="H48" s="116">
        <v>418</v>
      </c>
      <c r="I48" s="116">
        <v>535</v>
      </c>
      <c r="J48" s="116">
        <v>581</v>
      </c>
      <c r="K48" s="116">
        <v>381</v>
      </c>
      <c r="L48" s="116">
        <v>154</v>
      </c>
      <c r="M48" s="116">
        <v>5</v>
      </c>
      <c r="N48" s="117">
        <v>3546</v>
      </c>
    </row>
    <row r="49" spans="1:14" s="47" customFormat="1" ht="13.5" customHeight="1" x14ac:dyDescent="0.15">
      <c r="A49" s="180"/>
      <c r="B49" s="53" t="s">
        <v>15</v>
      </c>
      <c r="C49" s="118">
        <v>554</v>
      </c>
      <c r="D49" s="118">
        <v>554</v>
      </c>
      <c r="E49" s="118">
        <v>470</v>
      </c>
      <c r="F49" s="118">
        <v>648</v>
      </c>
      <c r="G49" s="118">
        <v>766</v>
      </c>
      <c r="H49" s="118">
        <v>862</v>
      </c>
      <c r="I49" s="118">
        <v>1087</v>
      </c>
      <c r="J49" s="118">
        <v>1121</v>
      </c>
      <c r="K49" s="118">
        <v>606</v>
      </c>
      <c r="L49" s="118">
        <v>198</v>
      </c>
      <c r="M49" s="118">
        <v>6</v>
      </c>
      <c r="N49" s="119">
        <v>6872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117</v>
      </c>
      <c r="D50" s="106">
        <v>149</v>
      </c>
      <c r="E50" s="106">
        <v>116</v>
      </c>
      <c r="F50" s="106">
        <v>127</v>
      </c>
      <c r="G50" s="106">
        <v>190</v>
      </c>
      <c r="H50" s="106">
        <v>192</v>
      </c>
      <c r="I50" s="106">
        <v>252</v>
      </c>
      <c r="J50" s="106">
        <v>287</v>
      </c>
      <c r="K50" s="106">
        <v>115</v>
      </c>
      <c r="L50" s="106">
        <v>39</v>
      </c>
      <c r="M50" s="106">
        <v>0</v>
      </c>
      <c r="N50" s="121">
        <v>1584</v>
      </c>
    </row>
    <row r="51" spans="1:14" s="50" customFormat="1" outlineLevel="1" x14ac:dyDescent="0.15">
      <c r="A51" s="176"/>
      <c r="B51" s="48" t="s">
        <v>14</v>
      </c>
      <c r="C51" s="108">
        <v>108</v>
      </c>
      <c r="D51" s="108">
        <v>124</v>
      </c>
      <c r="E51" s="108">
        <v>107</v>
      </c>
      <c r="F51" s="108">
        <v>124</v>
      </c>
      <c r="G51" s="108">
        <v>199</v>
      </c>
      <c r="H51" s="108">
        <v>208</v>
      </c>
      <c r="I51" s="108">
        <v>280</v>
      </c>
      <c r="J51" s="108">
        <v>282</v>
      </c>
      <c r="K51" s="108">
        <v>193</v>
      </c>
      <c r="L51" s="108">
        <v>83</v>
      </c>
      <c r="M51" s="108">
        <v>7</v>
      </c>
      <c r="N51" s="123">
        <v>1715</v>
      </c>
    </row>
    <row r="52" spans="1:14" s="50" customFormat="1" outlineLevel="1" x14ac:dyDescent="0.15">
      <c r="A52" s="177"/>
      <c r="B52" s="49" t="s">
        <v>15</v>
      </c>
      <c r="C52" s="110">
        <v>225</v>
      </c>
      <c r="D52" s="110">
        <v>273</v>
      </c>
      <c r="E52" s="110">
        <v>223</v>
      </c>
      <c r="F52" s="110">
        <v>251</v>
      </c>
      <c r="G52" s="110">
        <v>389</v>
      </c>
      <c r="H52" s="110">
        <v>400</v>
      </c>
      <c r="I52" s="110">
        <v>532</v>
      </c>
      <c r="J52" s="110">
        <v>569</v>
      </c>
      <c r="K52" s="110">
        <v>308</v>
      </c>
      <c r="L52" s="110">
        <v>122</v>
      </c>
      <c r="M52" s="110">
        <v>7</v>
      </c>
      <c r="N52" s="125">
        <v>3299</v>
      </c>
    </row>
    <row r="53" spans="1:14" s="50" customFormat="1" outlineLevel="1" x14ac:dyDescent="0.15">
      <c r="A53" s="175" t="s">
        <v>59</v>
      </c>
      <c r="B53" s="46" t="s">
        <v>13</v>
      </c>
      <c r="C53" s="106">
        <v>67</v>
      </c>
      <c r="D53" s="106">
        <v>103</v>
      </c>
      <c r="E53" s="106">
        <v>67</v>
      </c>
      <c r="F53" s="106">
        <v>89</v>
      </c>
      <c r="G53" s="106">
        <v>140</v>
      </c>
      <c r="H53" s="106">
        <v>132</v>
      </c>
      <c r="I53" s="106">
        <v>178</v>
      </c>
      <c r="J53" s="106">
        <v>158</v>
      </c>
      <c r="K53" s="106">
        <v>86</v>
      </c>
      <c r="L53" s="106">
        <v>16</v>
      </c>
      <c r="M53" s="106">
        <v>0</v>
      </c>
      <c r="N53" s="121">
        <v>1036</v>
      </c>
    </row>
    <row r="54" spans="1:14" s="50" customFormat="1" outlineLevel="1" x14ac:dyDescent="0.15">
      <c r="A54" s="176"/>
      <c r="B54" s="48" t="s">
        <v>14</v>
      </c>
      <c r="C54" s="108">
        <v>66</v>
      </c>
      <c r="D54" s="108">
        <v>80</v>
      </c>
      <c r="E54" s="108">
        <v>64</v>
      </c>
      <c r="F54" s="108">
        <v>104</v>
      </c>
      <c r="G54" s="108">
        <v>146</v>
      </c>
      <c r="H54" s="108">
        <v>138</v>
      </c>
      <c r="I54" s="108">
        <v>194</v>
      </c>
      <c r="J54" s="108">
        <v>189</v>
      </c>
      <c r="K54" s="108">
        <v>127</v>
      </c>
      <c r="L54" s="108">
        <v>68</v>
      </c>
      <c r="M54" s="108">
        <v>1</v>
      </c>
      <c r="N54" s="123">
        <v>1177</v>
      </c>
    </row>
    <row r="55" spans="1:14" s="50" customFormat="1" outlineLevel="1" x14ac:dyDescent="0.15">
      <c r="A55" s="177"/>
      <c r="B55" s="49" t="s">
        <v>15</v>
      </c>
      <c r="C55" s="110">
        <v>133</v>
      </c>
      <c r="D55" s="110">
        <v>183</v>
      </c>
      <c r="E55" s="110">
        <v>131</v>
      </c>
      <c r="F55" s="110">
        <v>193</v>
      </c>
      <c r="G55" s="110">
        <v>286</v>
      </c>
      <c r="H55" s="110">
        <v>270</v>
      </c>
      <c r="I55" s="110">
        <v>372</v>
      </c>
      <c r="J55" s="110">
        <v>347</v>
      </c>
      <c r="K55" s="110">
        <v>213</v>
      </c>
      <c r="L55" s="110">
        <v>84</v>
      </c>
      <c r="M55" s="110">
        <v>1</v>
      </c>
      <c r="N55" s="125">
        <v>2213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82</v>
      </c>
      <c r="D56" s="106">
        <v>107</v>
      </c>
      <c r="E56" s="106">
        <v>84</v>
      </c>
      <c r="F56" s="106">
        <v>109</v>
      </c>
      <c r="G56" s="106">
        <v>134</v>
      </c>
      <c r="H56" s="106">
        <v>159</v>
      </c>
      <c r="I56" s="106">
        <v>185</v>
      </c>
      <c r="J56" s="106">
        <v>164</v>
      </c>
      <c r="K56" s="106">
        <v>97</v>
      </c>
      <c r="L56" s="106">
        <v>17</v>
      </c>
      <c r="M56" s="106">
        <v>0</v>
      </c>
      <c r="N56" s="121">
        <v>1138</v>
      </c>
    </row>
    <row r="57" spans="1:14" s="50" customFormat="1" outlineLevel="1" x14ac:dyDescent="0.15">
      <c r="A57" s="176"/>
      <c r="B57" s="48" t="s">
        <v>14</v>
      </c>
      <c r="C57" s="108">
        <v>73</v>
      </c>
      <c r="D57" s="108">
        <v>100</v>
      </c>
      <c r="E57" s="108">
        <v>62</v>
      </c>
      <c r="F57" s="108">
        <v>98</v>
      </c>
      <c r="G57" s="108">
        <v>132</v>
      </c>
      <c r="H57" s="108">
        <v>135</v>
      </c>
      <c r="I57" s="108">
        <v>207</v>
      </c>
      <c r="J57" s="108">
        <v>181</v>
      </c>
      <c r="K57" s="108">
        <v>137</v>
      </c>
      <c r="L57" s="108">
        <v>51</v>
      </c>
      <c r="M57" s="108">
        <v>4</v>
      </c>
      <c r="N57" s="123">
        <v>1180</v>
      </c>
    </row>
    <row r="58" spans="1:14" s="50" customFormat="1" outlineLevel="1" x14ac:dyDescent="0.15">
      <c r="A58" s="177"/>
      <c r="B58" s="49" t="s">
        <v>15</v>
      </c>
      <c r="C58" s="110">
        <v>155</v>
      </c>
      <c r="D58" s="110">
        <v>207</v>
      </c>
      <c r="E58" s="110">
        <v>146</v>
      </c>
      <c r="F58" s="110">
        <v>207</v>
      </c>
      <c r="G58" s="110">
        <v>266</v>
      </c>
      <c r="H58" s="110">
        <v>294</v>
      </c>
      <c r="I58" s="110">
        <v>392</v>
      </c>
      <c r="J58" s="110">
        <v>345</v>
      </c>
      <c r="K58" s="110">
        <v>234</v>
      </c>
      <c r="L58" s="110">
        <v>68</v>
      </c>
      <c r="M58" s="110">
        <v>4</v>
      </c>
      <c r="N58" s="125">
        <v>2318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41</v>
      </c>
      <c r="D59" s="106">
        <v>68</v>
      </c>
      <c r="E59" s="106">
        <v>42</v>
      </c>
      <c r="F59" s="106">
        <v>44</v>
      </c>
      <c r="G59" s="106">
        <v>71</v>
      </c>
      <c r="H59" s="106">
        <v>100</v>
      </c>
      <c r="I59" s="106">
        <v>139</v>
      </c>
      <c r="J59" s="106">
        <v>129</v>
      </c>
      <c r="K59" s="106">
        <v>62</v>
      </c>
      <c r="L59" s="106">
        <v>11</v>
      </c>
      <c r="M59" s="106">
        <v>0</v>
      </c>
      <c r="N59" s="121">
        <v>707</v>
      </c>
    </row>
    <row r="60" spans="1:14" s="50" customFormat="1" outlineLevel="1" x14ac:dyDescent="0.15">
      <c r="A60" s="176"/>
      <c r="B60" s="48" t="s">
        <v>14</v>
      </c>
      <c r="C60" s="108">
        <v>32</v>
      </c>
      <c r="D60" s="108">
        <v>46</v>
      </c>
      <c r="E60" s="108">
        <v>53</v>
      </c>
      <c r="F60" s="108">
        <v>41</v>
      </c>
      <c r="G60" s="108">
        <v>75</v>
      </c>
      <c r="H60" s="108">
        <v>91</v>
      </c>
      <c r="I60" s="108">
        <v>107</v>
      </c>
      <c r="J60" s="108">
        <v>123</v>
      </c>
      <c r="K60" s="108">
        <v>97</v>
      </c>
      <c r="L60" s="108">
        <v>32</v>
      </c>
      <c r="M60" s="108">
        <v>2</v>
      </c>
      <c r="N60" s="123">
        <v>699</v>
      </c>
    </row>
    <row r="61" spans="1:14" s="50" customFormat="1" outlineLevel="1" x14ac:dyDescent="0.15">
      <c r="A61" s="177"/>
      <c r="B61" s="49" t="s">
        <v>15</v>
      </c>
      <c r="C61" s="110">
        <v>73</v>
      </c>
      <c r="D61" s="110">
        <v>114</v>
      </c>
      <c r="E61" s="110">
        <v>95</v>
      </c>
      <c r="F61" s="110">
        <v>85</v>
      </c>
      <c r="G61" s="110">
        <v>146</v>
      </c>
      <c r="H61" s="110">
        <v>191</v>
      </c>
      <c r="I61" s="110">
        <v>246</v>
      </c>
      <c r="J61" s="110">
        <v>252</v>
      </c>
      <c r="K61" s="110">
        <v>159</v>
      </c>
      <c r="L61" s="110">
        <v>43</v>
      </c>
      <c r="M61" s="110">
        <v>2</v>
      </c>
      <c r="N61" s="125">
        <v>1406</v>
      </c>
    </row>
    <row r="62" spans="1:14" x14ac:dyDescent="0.15">
      <c r="A62" s="178" t="s">
        <v>34</v>
      </c>
      <c r="B62" s="51" t="s">
        <v>13</v>
      </c>
      <c r="C62" s="114">
        <v>307</v>
      </c>
      <c r="D62" s="114">
        <v>427</v>
      </c>
      <c r="E62" s="114">
        <v>309</v>
      </c>
      <c r="F62" s="114">
        <v>369</v>
      </c>
      <c r="G62" s="114">
        <v>535</v>
      </c>
      <c r="H62" s="114">
        <v>583</v>
      </c>
      <c r="I62" s="114">
        <v>754</v>
      </c>
      <c r="J62" s="114">
        <v>738</v>
      </c>
      <c r="K62" s="114">
        <v>360</v>
      </c>
      <c r="L62" s="114">
        <v>83</v>
      </c>
      <c r="M62" s="114">
        <v>0</v>
      </c>
      <c r="N62" s="115">
        <v>4465</v>
      </c>
    </row>
    <row r="63" spans="1:14" x14ac:dyDescent="0.15">
      <c r="A63" s="179"/>
      <c r="B63" s="52" t="s">
        <v>14</v>
      </c>
      <c r="C63" s="116">
        <v>279</v>
      </c>
      <c r="D63" s="116">
        <v>350</v>
      </c>
      <c r="E63" s="116">
        <v>286</v>
      </c>
      <c r="F63" s="116">
        <v>367</v>
      </c>
      <c r="G63" s="116">
        <v>552</v>
      </c>
      <c r="H63" s="116">
        <v>572</v>
      </c>
      <c r="I63" s="116">
        <v>788</v>
      </c>
      <c r="J63" s="116">
        <v>775</v>
      </c>
      <c r="K63" s="116">
        <v>554</v>
      </c>
      <c r="L63" s="116">
        <v>234</v>
      </c>
      <c r="M63" s="116">
        <v>14</v>
      </c>
      <c r="N63" s="117">
        <v>4771</v>
      </c>
    </row>
    <row r="64" spans="1:14" x14ac:dyDescent="0.15">
      <c r="A64" s="180"/>
      <c r="B64" s="53" t="s">
        <v>15</v>
      </c>
      <c r="C64" s="118">
        <v>586</v>
      </c>
      <c r="D64" s="118">
        <v>777</v>
      </c>
      <c r="E64" s="118">
        <v>595</v>
      </c>
      <c r="F64" s="118">
        <v>736</v>
      </c>
      <c r="G64" s="118">
        <v>1087</v>
      </c>
      <c r="H64" s="118">
        <v>1155</v>
      </c>
      <c r="I64" s="118">
        <v>1542</v>
      </c>
      <c r="J64" s="118">
        <v>1513</v>
      </c>
      <c r="K64" s="118">
        <v>914</v>
      </c>
      <c r="L64" s="118">
        <v>317</v>
      </c>
      <c r="M64" s="118">
        <v>14</v>
      </c>
      <c r="N64" s="119">
        <v>9236</v>
      </c>
    </row>
    <row r="65" spans="1:14" x14ac:dyDescent="0.15">
      <c r="A65" s="178" t="s">
        <v>23</v>
      </c>
      <c r="B65" s="51" t="s">
        <v>13</v>
      </c>
      <c r="C65" s="126">
        <v>111</v>
      </c>
      <c r="D65" s="126">
        <v>150</v>
      </c>
      <c r="E65" s="126">
        <v>134</v>
      </c>
      <c r="F65" s="126">
        <v>143</v>
      </c>
      <c r="G65" s="126">
        <v>235</v>
      </c>
      <c r="H65" s="126">
        <v>260</v>
      </c>
      <c r="I65" s="126">
        <v>447</v>
      </c>
      <c r="J65" s="126">
        <v>363</v>
      </c>
      <c r="K65" s="126">
        <v>153</v>
      </c>
      <c r="L65" s="126">
        <v>40</v>
      </c>
      <c r="M65" s="126">
        <v>3</v>
      </c>
      <c r="N65" s="115">
        <v>2039</v>
      </c>
    </row>
    <row r="66" spans="1:14" x14ac:dyDescent="0.15">
      <c r="A66" s="179"/>
      <c r="B66" s="52" t="s">
        <v>14</v>
      </c>
      <c r="C66" s="127">
        <v>88</v>
      </c>
      <c r="D66" s="127">
        <v>160</v>
      </c>
      <c r="E66" s="127">
        <v>109</v>
      </c>
      <c r="F66" s="127">
        <v>157</v>
      </c>
      <c r="G66" s="127">
        <v>207</v>
      </c>
      <c r="H66" s="127">
        <v>305</v>
      </c>
      <c r="I66" s="127">
        <v>495</v>
      </c>
      <c r="J66" s="127">
        <v>423</v>
      </c>
      <c r="K66" s="127">
        <v>284</v>
      </c>
      <c r="L66" s="127">
        <v>169</v>
      </c>
      <c r="M66" s="127">
        <v>6</v>
      </c>
      <c r="N66" s="117">
        <v>2403</v>
      </c>
    </row>
    <row r="67" spans="1:14" x14ac:dyDescent="0.15">
      <c r="A67" s="180"/>
      <c r="B67" s="53" t="s">
        <v>15</v>
      </c>
      <c r="C67" s="128">
        <v>199</v>
      </c>
      <c r="D67" s="128">
        <v>310</v>
      </c>
      <c r="E67" s="128">
        <v>243</v>
      </c>
      <c r="F67" s="128">
        <v>300</v>
      </c>
      <c r="G67" s="128">
        <v>442</v>
      </c>
      <c r="H67" s="128">
        <v>565</v>
      </c>
      <c r="I67" s="128">
        <v>942</v>
      </c>
      <c r="J67" s="128">
        <v>786</v>
      </c>
      <c r="K67" s="128">
        <v>437</v>
      </c>
      <c r="L67" s="128">
        <v>209</v>
      </c>
      <c r="M67" s="128">
        <v>9</v>
      </c>
      <c r="N67" s="119">
        <v>4442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5521</v>
      </c>
      <c r="D68" s="55">
        <f t="shared" ref="D68:L68" si="0">SUM(D23,D35,D38,D47,D62,D65)</f>
        <v>6644</v>
      </c>
      <c r="E68" s="55">
        <f t="shared" si="0"/>
        <v>5759</v>
      </c>
      <c r="F68" s="55">
        <f t="shared" si="0"/>
        <v>6476</v>
      </c>
      <c r="G68" s="55">
        <f t="shared" si="0"/>
        <v>8293</v>
      </c>
      <c r="H68" s="55">
        <f t="shared" si="0"/>
        <v>8602</v>
      </c>
      <c r="I68" s="55">
        <f t="shared" si="0"/>
        <v>8727</v>
      </c>
      <c r="J68" s="55">
        <f t="shared" si="0"/>
        <v>8613</v>
      </c>
      <c r="K68" s="55">
        <f t="shared" si="0"/>
        <v>4063</v>
      </c>
      <c r="L68" s="55">
        <f t="shared" si="0"/>
        <v>799</v>
      </c>
      <c r="M68" s="55">
        <f>SUM(M23,M35,M38,M47,M62,M65)</f>
        <v>14</v>
      </c>
      <c r="N68" s="56">
        <f t="shared" ref="N68" si="1">SUM(C68:M68)</f>
        <v>63511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5175</v>
      </c>
      <c r="D69" s="58">
        <f t="shared" si="2"/>
        <v>6086</v>
      </c>
      <c r="E69" s="58">
        <f t="shared" si="2"/>
        <v>5090</v>
      </c>
      <c r="F69" s="58">
        <f t="shared" si="2"/>
        <v>6358</v>
      </c>
      <c r="G69" s="58">
        <f t="shared" si="2"/>
        <v>8448</v>
      </c>
      <c r="H69" s="58">
        <f t="shared" si="2"/>
        <v>9257</v>
      </c>
      <c r="I69" s="58">
        <f t="shared" si="2"/>
        <v>9441</v>
      </c>
      <c r="J69" s="58">
        <f t="shared" si="2"/>
        <v>10031</v>
      </c>
      <c r="K69" s="58">
        <f t="shared" si="2"/>
        <v>6567</v>
      </c>
      <c r="L69" s="58">
        <f t="shared" si="2"/>
        <v>2413</v>
      </c>
      <c r="M69" s="58">
        <f t="shared" si="2"/>
        <v>124</v>
      </c>
      <c r="N69" s="58">
        <f>SUM(C69:M69)</f>
        <v>68990</v>
      </c>
    </row>
    <row r="70" spans="1:14" x14ac:dyDescent="0.15">
      <c r="A70" s="172"/>
      <c r="B70" s="59" t="s">
        <v>15</v>
      </c>
      <c r="C70" s="60">
        <f>SUM(C68:C69)</f>
        <v>10696</v>
      </c>
      <c r="D70" s="60">
        <f t="shared" ref="D70:M70" si="3">SUM(D68:D69)</f>
        <v>12730</v>
      </c>
      <c r="E70" s="60">
        <f t="shared" si="3"/>
        <v>10849</v>
      </c>
      <c r="F70" s="60">
        <f t="shared" si="3"/>
        <v>12834</v>
      </c>
      <c r="G70" s="60">
        <f t="shared" si="3"/>
        <v>16741</v>
      </c>
      <c r="H70" s="60">
        <f t="shared" si="3"/>
        <v>17859</v>
      </c>
      <c r="I70" s="60">
        <f t="shared" si="3"/>
        <v>18168</v>
      </c>
      <c r="J70" s="60">
        <f t="shared" si="3"/>
        <v>18644</v>
      </c>
      <c r="K70" s="60">
        <f t="shared" si="3"/>
        <v>10630</v>
      </c>
      <c r="L70" s="60">
        <f t="shared" si="3"/>
        <v>3212</v>
      </c>
      <c r="M70" s="60">
        <f t="shared" si="3"/>
        <v>138</v>
      </c>
      <c r="N70" s="60">
        <f>SUM(C70:M70)</f>
        <v>132501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&amp;N&amp;C町別・年齢10歳毎人口&amp;R令和6年6月1日現在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2496</v>
      </c>
      <c r="D2" s="106">
        <v>10412</v>
      </c>
      <c r="E2" s="106">
        <v>4434</v>
      </c>
      <c r="F2" s="106">
        <v>2104</v>
      </c>
      <c r="G2" s="121">
        <v>17342</v>
      </c>
      <c r="H2" s="130">
        <v>0.14392803598200898</v>
      </c>
      <c r="I2" s="130">
        <v>0.60039211163648942</v>
      </c>
      <c r="J2" s="130">
        <v>0.25567985238150154</v>
      </c>
      <c r="K2" s="130">
        <v>0.12132395340791143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2334</v>
      </c>
      <c r="D3" s="108">
        <v>10755</v>
      </c>
      <c r="E3" s="108">
        <v>6202</v>
      </c>
      <c r="F3" s="108">
        <v>3571</v>
      </c>
      <c r="G3" s="123">
        <v>19291</v>
      </c>
      <c r="H3" s="131">
        <v>0.12098906225701105</v>
      </c>
      <c r="I3" s="131">
        <v>0.55751386656990309</v>
      </c>
      <c r="J3" s="131">
        <v>0.3214970711730859</v>
      </c>
      <c r="K3" s="131">
        <v>0.18511222850033696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4830</v>
      </c>
      <c r="D4" s="110">
        <v>21167</v>
      </c>
      <c r="E4" s="110">
        <v>10636</v>
      </c>
      <c r="F4" s="110">
        <v>5675</v>
      </c>
      <c r="G4" s="125">
        <v>36633</v>
      </c>
      <c r="H4" s="132">
        <v>0.1318483334698223</v>
      </c>
      <c r="I4" s="132">
        <v>0.57781235498048211</v>
      </c>
      <c r="J4" s="132">
        <v>0.29033931154969561</v>
      </c>
      <c r="K4" s="132">
        <v>0.15491496737913904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731</v>
      </c>
      <c r="D5" s="106">
        <v>2914</v>
      </c>
      <c r="E5" s="106">
        <v>1033</v>
      </c>
      <c r="F5" s="106">
        <v>469</v>
      </c>
      <c r="G5" s="121">
        <v>4678</v>
      </c>
      <c r="H5" s="130">
        <v>0.15626336041043182</v>
      </c>
      <c r="I5" s="130">
        <v>0.62291577597263792</v>
      </c>
      <c r="J5" s="130">
        <v>0.22082086361693032</v>
      </c>
      <c r="K5" s="130">
        <v>0.10025651988029072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743</v>
      </c>
      <c r="D6" s="108">
        <v>2808</v>
      </c>
      <c r="E6" s="108">
        <v>1394</v>
      </c>
      <c r="F6" s="108">
        <v>810</v>
      </c>
      <c r="G6" s="123">
        <v>4945</v>
      </c>
      <c r="H6" s="131">
        <v>0.15025278058645097</v>
      </c>
      <c r="I6" s="131">
        <v>0.56784630940343783</v>
      </c>
      <c r="J6" s="131">
        <v>0.28190091001011125</v>
      </c>
      <c r="K6" s="131">
        <v>0.16380182002022245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1474</v>
      </c>
      <c r="D7" s="110">
        <v>5722</v>
      </c>
      <c r="E7" s="110">
        <v>2427</v>
      </c>
      <c r="F7" s="110">
        <v>1279</v>
      </c>
      <c r="G7" s="125">
        <v>9623</v>
      </c>
      <c r="H7" s="132">
        <v>0.15317468564896602</v>
      </c>
      <c r="I7" s="132">
        <v>0.5946170632858776</v>
      </c>
      <c r="J7" s="132">
        <v>0.25220825106515637</v>
      </c>
      <c r="K7" s="132">
        <v>0.13291073469811909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358</v>
      </c>
      <c r="D8" s="106">
        <v>1527</v>
      </c>
      <c r="E8" s="106">
        <v>783</v>
      </c>
      <c r="F8" s="106">
        <v>380</v>
      </c>
      <c r="G8" s="121">
        <v>2668</v>
      </c>
      <c r="H8" s="130">
        <v>0.13418290854572715</v>
      </c>
      <c r="I8" s="130">
        <v>0.57233883058470769</v>
      </c>
      <c r="J8" s="130">
        <v>0.29347826086956524</v>
      </c>
      <c r="K8" s="130">
        <v>0.14242878560719641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349</v>
      </c>
      <c r="D9" s="108">
        <v>1491</v>
      </c>
      <c r="E9" s="108">
        <v>1021</v>
      </c>
      <c r="F9" s="108">
        <v>566</v>
      </c>
      <c r="G9" s="123">
        <v>2861</v>
      </c>
      <c r="H9" s="131">
        <v>0.12198531981824537</v>
      </c>
      <c r="I9" s="131">
        <v>0.52114645228940926</v>
      </c>
      <c r="J9" s="131">
        <v>0.35686822789234535</v>
      </c>
      <c r="K9" s="131">
        <v>0.19783292555050683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707</v>
      </c>
      <c r="D10" s="110">
        <v>3018</v>
      </c>
      <c r="E10" s="110">
        <v>1804</v>
      </c>
      <c r="F10" s="110">
        <v>946</v>
      </c>
      <c r="G10" s="125">
        <v>5529</v>
      </c>
      <c r="H10" s="132">
        <v>0.12787122445288479</v>
      </c>
      <c r="I10" s="132">
        <v>0.54584915897992403</v>
      </c>
      <c r="J10" s="132">
        <v>0.32627961656719118</v>
      </c>
      <c r="K10" s="132">
        <v>0.17109784771206366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151</v>
      </c>
      <c r="D11" s="106">
        <v>910</v>
      </c>
      <c r="E11" s="106">
        <v>682</v>
      </c>
      <c r="F11" s="106">
        <v>336</v>
      </c>
      <c r="G11" s="121">
        <v>1743</v>
      </c>
      <c r="H11" s="130">
        <v>8.6632243258749284E-2</v>
      </c>
      <c r="I11" s="130">
        <v>0.52208835341365467</v>
      </c>
      <c r="J11" s="130">
        <v>0.39127940332759609</v>
      </c>
      <c r="K11" s="130">
        <v>0.19277108433734941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166</v>
      </c>
      <c r="D12" s="108">
        <v>894</v>
      </c>
      <c r="E12" s="108">
        <v>898</v>
      </c>
      <c r="F12" s="108">
        <v>571</v>
      </c>
      <c r="G12" s="123">
        <v>1958</v>
      </c>
      <c r="H12" s="131">
        <v>8.4780388151174668E-2</v>
      </c>
      <c r="I12" s="131">
        <v>0.45658835546475995</v>
      </c>
      <c r="J12" s="131">
        <v>0.45863125638406538</v>
      </c>
      <c r="K12" s="131">
        <v>0.29162410623084778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317</v>
      </c>
      <c r="D13" s="110">
        <v>1804</v>
      </c>
      <c r="E13" s="110">
        <v>1580</v>
      </c>
      <c r="F13" s="110">
        <v>907</v>
      </c>
      <c r="G13" s="125">
        <v>3701</v>
      </c>
      <c r="H13" s="132">
        <v>8.5652526344231289E-2</v>
      </c>
      <c r="I13" s="132">
        <v>0.48743582815455283</v>
      </c>
      <c r="J13" s="132">
        <v>0.42691164550121591</v>
      </c>
      <c r="K13" s="132">
        <v>0.24506890029721698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2242</v>
      </c>
      <c r="D14" s="106">
        <v>8377</v>
      </c>
      <c r="E14" s="106">
        <v>3260</v>
      </c>
      <c r="F14" s="106">
        <v>1755</v>
      </c>
      <c r="G14" s="121">
        <v>13879</v>
      </c>
      <c r="H14" s="130">
        <v>0.16153901577923482</v>
      </c>
      <c r="I14" s="130">
        <v>0.60357374450608836</v>
      </c>
      <c r="J14" s="130">
        <v>0.23488723971467684</v>
      </c>
      <c r="K14" s="130">
        <v>0.12645003242308522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2026</v>
      </c>
      <c r="D15" s="108">
        <v>8294</v>
      </c>
      <c r="E15" s="108">
        <v>4278</v>
      </c>
      <c r="F15" s="108">
        <v>2486</v>
      </c>
      <c r="G15" s="123">
        <v>14598</v>
      </c>
      <c r="H15" s="131">
        <v>0.13878613508699822</v>
      </c>
      <c r="I15" s="131">
        <v>0.56816002192081105</v>
      </c>
      <c r="J15" s="131">
        <v>0.29305384299219073</v>
      </c>
      <c r="K15" s="131">
        <v>0.17029730100013701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4268</v>
      </c>
      <c r="D16" s="110">
        <v>16671</v>
      </c>
      <c r="E16" s="110">
        <v>7538</v>
      </c>
      <c r="F16" s="110">
        <v>4241</v>
      </c>
      <c r="G16" s="125">
        <v>28477</v>
      </c>
      <c r="H16" s="132">
        <v>0.14987533799206376</v>
      </c>
      <c r="I16" s="132">
        <v>0.58541981248024721</v>
      </c>
      <c r="J16" s="132">
        <v>0.26470484952768902</v>
      </c>
      <c r="K16" s="132">
        <v>0.14892720441057697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79</v>
      </c>
      <c r="D17" s="106">
        <v>479</v>
      </c>
      <c r="E17" s="106">
        <v>356</v>
      </c>
      <c r="F17" s="106">
        <v>167</v>
      </c>
      <c r="G17" s="121">
        <v>914</v>
      </c>
      <c r="H17" s="130">
        <v>8.6433260393873085E-2</v>
      </c>
      <c r="I17" s="130">
        <v>0.52407002188183804</v>
      </c>
      <c r="J17" s="130">
        <v>0.38949671772428884</v>
      </c>
      <c r="K17" s="130">
        <v>0.18271334792122537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73</v>
      </c>
      <c r="D18" s="108">
        <v>442</v>
      </c>
      <c r="E18" s="108">
        <v>472</v>
      </c>
      <c r="F18" s="108">
        <v>289</v>
      </c>
      <c r="G18" s="123">
        <v>987</v>
      </c>
      <c r="H18" s="131">
        <v>7.3961499493414393E-2</v>
      </c>
      <c r="I18" s="131">
        <v>0.44782168186423504</v>
      </c>
      <c r="J18" s="131">
        <v>0.47821681864235055</v>
      </c>
      <c r="K18" s="131">
        <v>0.29280648429584599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152</v>
      </c>
      <c r="D19" s="110">
        <v>921</v>
      </c>
      <c r="E19" s="110">
        <v>828</v>
      </c>
      <c r="F19" s="110">
        <v>456</v>
      </c>
      <c r="G19" s="125">
        <v>1901</v>
      </c>
      <c r="H19" s="132">
        <v>7.995791688584955E-2</v>
      </c>
      <c r="I19" s="132">
        <v>0.48448185165702262</v>
      </c>
      <c r="J19" s="132">
        <v>0.4355602314571278</v>
      </c>
      <c r="K19" s="132">
        <v>0.23987375065754865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311</v>
      </c>
      <c r="D20" s="106">
        <v>1278</v>
      </c>
      <c r="E20" s="106">
        <v>870</v>
      </c>
      <c r="F20" s="106">
        <v>396</v>
      </c>
      <c r="G20" s="121">
        <v>2459</v>
      </c>
      <c r="H20" s="130">
        <v>0.12647417649450995</v>
      </c>
      <c r="I20" s="130">
        <v>0.51972346482309884</v>
      </c>
      <c r="J20" s="130">
        <v>0.35380235868239124</v>
      </c>
      <c r="K20" s="130">
        <v>0.16104107360715739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274</v>
      </c>
      <c r="D21" s="112">
        <v>1315</v>
      </c>
      <c r="E21" s="112">
        <v>1089</v>
      </c>
      <c r="F21" s="112">
        <v>642</v>
      </c>
      <c r="G21" s="123">
        <v>2678</v>
      </c>
      <c r="H21" s="131">
        <v>0.10231516056758776</v>
      </c>
      <c r="I21" s="131">
        <v>0.49103808812546679</v>
      </c>
      <c r="J21" s="131">
        <v>0.4066467513069455</v>
      </c>
      <c r="K21" s="131">
        <v>0.23973114264376399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585</v>
      </c>
      <c r="D22" s="110">
        <v>2593</v>
      </c>
      <c r="E22" s="110">
        <v>1959</v>
      </c>
      <c r="F22" s="110">
        <v>1038</v>
      </c>
      <c r="G22" s="125">
        <v>5137</v>
      </c>
      <c r="H22" s="132">
        <v>0.11387969632080981</v>
      </c>
      <c r="I22" s="132">
        <v>0.50476932061514501</v>
      </c>
      <c r="J22" s="132">
        <v>0.38135098306404513</v>
      </c>
      <c r="K22" s="132">
        <v>0.20206346116410356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6368</v>
      </c>
      <c r="D23" s="114">
        <v>25897</v>
      </c>
      <c r="E23" s="114">
        <v>11418</v>
      </c>
      <c r="F23" s="114">
        <v>5607</v>
      </c>
      <c r="G23" s="115">
        <v>43683</v>
      </c>
      <c r="H23" s="133">
        <v>0.14577753359430443</v>
      </c>
      <c r="I23" s="133">
        <v>0.59283931964379732</v>
      </c>
      <c r="J23" s="133">
        <v>0.26138314676189822</v>
      </c>
      <c r="K23" s="133">
        <v>0.12835656891696998</v>
      </c>
      <c r="L23" s="61">
        <v>1</v>
      </c>
    </row>
    <row r="24" spans="1:12" x14ac:dyDescent="0.15">
      <c r="A24" s="179"/>
      <c r="B24" s="52" t="s">
        <v>14</v>
      </c>
      <c r="C24" s="116">
        <v>5965</v>
      </c>
      <c r="D24" s="116">
        <v>25999</v>
      </c>
      <c r="E24" s="116">
        <v>15354</v>
      </c>
      <c r="F24" s="116">
        <v>8935</v>
      </c>
      <c r="G24" s="117">
        <v>47318</v>
      </c>
      <c r="H24" s="134">
        <v>0.12606196373473097</v>
      </c>
      <c r="I24" s="134">
        <v>0.54945263958747204</v>
      </c>
      <c r="J24" s="134">
        <v>0.32448539667779702</v>
      </c>
      <c r="K24" s="134">
        <v>0.18882877551883004</v>
      </c>
      <c r="L24" s="61">
        <v>1</v>
      </c>
    </row>
    <row r="25" spans="1:12" x14ac:dyDescent="0.15">
      <c r="A25" s="180"/>
      <c r="B25" s="53" t="s">
        <v>15</v>
      </c>
      <c r="C25" s="118">
        <v>12333</v>
      </c>
      <c r="D25" s="118">
        <v>51896</v>
      </c>
      <c r="E25" s="118">
        <v>26772</v>
      </c>
      <c r="F25" s="118">
        <v>14542</v>
      </c>
      <c r="G25" s="119">
        <v>91001</v>
      </c>
      <c r="H25" s="135">
        <v>0.1355259832309535</v>
      </c>
      <c r="I25" s="135">
        <v>0.57027944747859916</v>
      </c>
      <c r="J25" s="135">
        <v>0.29419456929044735</v>
      </c>
      <c r="K25" s="135">
        <v>0.15980044175338731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993</v>
      </c>
      <c r="D26" s="120">
        <v>3789</v>
      </c>
      <c r="E26" s="120">
        <v>1914</v>
      </c>
      <c r="F26" s="120">
        <v>924</v>
      </c>
      <c r="G26" s="115">
        <v>6696</v>
      </c>
      <c r="H26" s="130">
        <v>0.14829749103942652</v>
      </c>
      <c r="I26" s="130">
        <v>0.56586021505376349</v>
      </c>
      <c r="J26" s="130">
        <v>0.28584229390681004</v>
      </c>
      <c r="K26" s="130">
        <v>0.13799283154121864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921</v>
      </c>
      <c r="D27" s="122">
        <v>3808</v>
      </c>
      <c r="E27" s="122">
        <v>2464</v>
      </c>
      <c r="F27" s="122">
        <v>1234</v>
      </c>
      <c r="G27" s="117">
        <v>7193</v>
      </c>
      <c r="H27" s="131">
        <v>0.1280411511191436</v>
      </c>
      <c r="I27" s="131">
        <v>0.52940358682051991</v>
      </c>
      <c r="J27" s="131">
        <v>0.34255526206033643</v>
      </c>
      <c r="K27" s="131">
        <v>0.17155567913248992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1914</v>
      </c>
      <c r="D28" s="124">
        <v>7597</v>
      </c>
      <c r="E28" s="124">
        <v>4378</v>
      </c>
      <c r="F28" s="124">
        <v>2158</v>
      </c>
      <c r="G28" s="119">
        <v>13889</v>
      </c>
      <c r="H28" s="132">
        <v>0.13780689754481965</v>
      </c>
      <c r="I28" s="132">
        <v>0.54697962416300672</v>
      </c>
      <c r="J28" s="132">
        <v>0.31521347829217367</v>
      </c>
      <c r="K28" s="132">
        <v>0.15537475700194397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50</v>
      </c>
      <c r="D29" s="120">
        <v>222</v>
      </c>
      <c r="E29" s="120">
        <v>212</v>
      </c>
      <c r="F29" s="120">
        <v>86</v>
      </c>
      <c r="G29" s="115">
        <v>484</v>
      </c>
      <c r="H29" s="130">
        <v>0.10330578512396695</v>
      </c>
      <c r="I29" s="130">
        <v>0.45867768595041325</v>
      </c>
      <c r="J29" s="130">
        <v>0.43801652892561982</v>
      </c>
      <c r="K29" s="130">
        <v>0.17768595041322313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32</v>
      </c>
      <c r="D30" s="122">
        <v>249</v>
      </c>
      <c r="E30" s="122">
        <v>264</v>
      </c>
      <c r="F30" s="122">
        <v>160</v>
      </c>
      <c r="G30" s="117">
        <v>545</v>
      </c>
      <c r="H30" s="131">
        <v>5.8715596330275233E-2</v>
      </c>
      <c r="I30" s="131">
        <v>0.45688073394495415</v>
      </c>
      <c r="J30" s="131">
        <v>0.48440366972477067</v>
      </c>
      <c r="K30" s="131">
        <v>0.29357798165137616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82</v>
      </c>
      <c r="D31" s="124">
        <v>471</v>
      </c>
      <c r="E31" s="124">
        <v>476</v>
      </c>
      <c r="F31" s="124">
        <v>246</v>
      </c>
      <c r="G31" s="119">
        <v>1029</v>
      </c>
      <c r="H31" s="132">
        <v>7.9689018464528666E-2</v>
      </c>
      <c r="I31" s="132">
        <v>0.45772594752186591</v>
      </c>
      <c r="J31" s="132">
        <v>0.46258503401360546</v>
      </c>
      <c r="K31" s="132">
        <v>0.239067055393586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70</v>
      </c>
      <c r="D32" s="120">
        <v>292</v>
      </c>
      <c r="E32" s="120">
        <v>207</v>
      </c>
      <c r="F32" s="120">
        <v>104</v>
      </c>
      <c r="G32" s="115">
        <v>569</v>
      </c>
      <c r="H32" s="130">
        <v>0.12302284710017575</v>
      </c>
      <c r="I32" s="130">
        <v>0.51318101933216165</v>
      </c>
      <c r="J32" s="130">
        <v>0.36379613356766255</v>
      </c>
      <c r="K32" s="130">
        <v>0.18277680140597541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60</v>
      </c>
      <c r="D33" s="122">
        <v>331</v>
      </c>
      <c r="E33" s="122">
        <v>254</v>
      </c>
      <c r="F33" s="122">
        <v>166</v>
      </c>
      <c r="G33" s="117">
        <v>645</v>
      </c>
      <c r="H33" s="131">
        <v>9.3023255813953487E-2</v>
      </c>
      <c r="I33" s="131">
        <v>0.51317829457364339</v>
      </c>
      <c r="J33" s="131">
        <v>0.39379844961240312</v>
      </c>
      <c r="K33" s="131">
        <v>0.25736434108527134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130</v>
      </c>
      <c r="D34" s="124">
        <v>623</v>
      </c>
      <c r="E34" s="124">
        <v>461</v>
      </c>
      <c r="F34" s="124">
        <v>270</v>
      </c>
      <c r="G34" s="119">
        <v>1214</v>
      </c>
      <c r="H34" s="132">
        <v>0.1070840197693575</v>
      </c>
      <c r="I34" s="132">
        <v>0.51317957166392092</v>
      </c>
      <c r="J34" s="132">
        <v>0.37973640856672158</v>
      </c>
      <c r="K34" s="132">
        <v>0.22240527182866557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1113</v>
      </c>
      <c r="D35" s="114">
        <v>4303</v>
      </c>
      <c r="E35" s="114">
        <v>2333</v>
      </c>
      <c r="F35" s="114">
        <v>1114</v>
      </c>
      <c r="G35" s="115">
        <v>7749</v>
      </c>
      <c r="H35" s="133">
        <v>0.14363143631436315</v>
      </c>
      <c r="I35" s="133">
        <v>0.55529745773648209</v>
      </c>
      <c r="J35" s="133">
        <v>0.3010711059491547</v>
      </c>
      <c r="K35" s="133">
        <v>0.14376048522389986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1013</v>
      </c>
      <c r="D36" s="116">
        <v>4388</v>
      </c>
      <c r="E36" s="116">
        <v>2982</v>
      </c>
      <c r="F36" s="116">
        <v>1560</v>
      </c>
      <c r="G36" s="117">
        <v>8383</v>
      </c>
      <c r="H36" s="134">
        <v>0.12083979482285578</v>
      </c>
      <c r="I36" s="134">
        <v>0.52344029583681262</v>
      </c>
      <c r="J36" s="134">
        <v>0.3557199093403316</v>
      </c>
      <c r="K36" s="134">
        <v>0.18609089824645114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2126</v>
      </c>
      <c r="D37" s="118">
        <v>8691</v>
      </c>
      <c r="E37" s="118">
        <v>5315</v>
      </c>
      <c r="F37" s="118">
        <v>2674</v>
      </c>
      <c r="G37" s="119">
        <v>16132</v>
      </c>
      <c r="H37" s="135">
        <v>0.13178775105380611</v>
      </c>
      <c r="I37" s="135">
        <v>0.53874287131167864</v>
      </c>
      <c r="J37" s="135">
        <v>0.32946937763451523</v>
      </c>
      <c r="K37" s="135">
        <v>0.16575750061988595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276</v>
      </c>
      <c r="D38" s="126">
        <v>1199</v>
      </c>
      <c r="E38" s="126">
        <v>774</v>
      </c>
      <c r="F38" s="126">
        <v>349</v>
      </c>
      <c r="G38" s="136">
        <v>2249</v>
      </c>
      <c r="H38" s="133">
        <v>0.12272120942641174</v>
      </c>
      <c r="I38" s="133">
        <v>0.53312583370386835</v>
      </c>
      <c r="J38" s="133">
        <v>0.34415295686971986</v>
      </c>
      <c r="K38" s="133">
        <v>0.15518008003557138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274</v>
      </c>
      <c r="D39" s="127">
        <v>1260</v>
      </c>
      <c r="E39" s="127">
        <v>1035</v>
      </c>
      <c r="F39" s="127">
        <v>618</v>
      </c>
      <c r="G39" s="117">
        <v>2569</v>
      </c>
      <c r="H39" s="134">
        <v>0.10665628649279875</v>
      </c>
      <c r="I39" s="134">
        <v>0.49046321525885561</v>
      </c>
      <c r="J39" s="134">
        <v>0.40288049824834565</v>
      </c>
      <c r="K39" s="134">
        <v>0.24056052938886727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550</v>
      </c>
      <c r="D40" s="128">
        <v>2459</v>
      </c>
      <c r="E40" s="128">
        <v>1809</v>
      </c>
      <c r="F40" s="128">
        <v>967</v>
      </c>
      <c r="G40" s="137">
        <v>4818</v>
      </c>
      <c r="H40" s="135">
        <v>0.11415525114155251</v>
      </c>
      <c r="I40" s="135">
        <v>0.51037775010377751</v>
      </c>
      <c r="J40" s="135">
        <v>0.37546699875466999</v>
      </c>
      <c r="K40" s="135">
        <v>0.20070568700705688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352</v>
      </c>
      <c r="D41" s="138">
        <v>1406</v>
      </c>
      <c r="E41" s="138">
        <v>815</v>
      </c>
      <c r="F41" s="138">
        <v>358</v>
      </c>
      <c r="G41" s="121">
        <v>2573</v>
      </c>
      <c r="H41" s="130">
        <v>0.1368052856587641</v>
      </c>
      <c r="I41" s="130">
        <v>0.54644383987563161</v>
      </c>
      <c r="J41" s="130">
        <v>0.31675087446560435</v>
      </c>
      <c r="K41" s="130">
        <v>0.13913719393703847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330</v>
      </c>
      <c r="D42" s="139">
        <v>1370</v>
      </c>
      <c r="E42" s="139">
        <v>1037</v>
      </c>
      <c r="F42" s="139">
        <v>587</v>
      </c>
      <c r="G42" s="123">
        <v>2737</v>
      </c>
      <c r="H42" s="131">
        <v>0.1205699671172817</v>
      </c>
      <c r="I42" s="131">
        <v>0.50054804530507857</v>
      </c>
      <c r="J42" s="131">
        <v>0.37888198757763975</v>
      </c>
      <c r="K42" s="131">
        <v>0.21446839605407381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682</v>
      </c>
      <c r="D43" s="140">
        <v>2776</v>
      </c>
      <c r="E43" s="140">
        <v>1852</v>
      </c>
      <c r="F43" s="140">
        <v>945</v>
      </c>
      <c r="G43" s="125">
        <v>5310</v>
      </c>
      <c r="H43" s="132">
        <v>0.12843691148775896</v>
      </c>
      <c r="I43" s="132">
        <v>0.5227871939736346</v>
      </c>
      <c r="J43" s="132">
        <v>0.34877589453860641</v>
      </c>
      <c r="K43" s="132">
        <v>0.17796610169491525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82</v>
      </c>
      <c r="D44" s="138">
        <v>403</v>
      </c>
      <c r="E44" s="138">
        <v>268</v>
      </c>
      <c r="F44" s="138">
        <v>114</v>
      </c>
      <c r="G44" s="121">
        <v>753</v>
      </c>
      <c r="H44" s="130">
        <v>0.10889774236387782</v>
      </c>
      <c r="I44" s="130">
        <v>0.53519256308100926</v>
      </c>
      <c r="J44" s="130">
        <v>0.3559096945551129</v>
      </c>
      <c r="K44" s="130">
        <v>0.15139442231075698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74</v>
      </c>
      <c r="D45" s="139">
        <v>381</v>
      </c>
      <c r="E45" s="139">
        <v>354</v>
      </c>
      <c r="F45" s="139">
        <v>211</v>
      </c>
      <c r="G45" s="123">
        <v>809</v>
      </c>
      <c r="H45" s="131">
        <v>9.1470951792336219E-2</v>
      </c>
      <c r="I45" s="131">
        <v>0.47095179233621753</v>
      </c>
      <c r="J45" s="131">
        <v>0.43757725587144625</v>
      </c>
      <c r="K45" s="131">
        <v>0.26081582200247216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156</v>
      </c>
      <c r="D46" s="140">
        <v>784</v>
      </c>
      <c r="E46" s="140">
        <v>622</v>
      </c>
      <c r="F46" s="140">
        <v>325</v>
      </c>
      <c r="G46" s="125">
        <v>1562</v>
      </c>
      <c r="H46" s="132">
        <v>9.9871959026888599E-2</v>
      </c>
      <c r="I46" s="132">
        <v>0.50192061459667092</v>
      </c>
      <c r="J46" s="132">
        <v>0.39820742637644047</v>
      </c>
      <c r="K46" s="132">
        <v>0.20806658130601793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434</v>
      </c>
      <c r="D47" s="141">
        <v>1809</v>
      </c>
      <c r="E47" s="141">
        <v>1083</v>
      </c>
      <c r="F47" s="141">
        <v>472</v>
      </c>
      <c r="G47" s="142">
        <v>3326</v>
      </c>
      <c r="H47" s="133">
        <v>0.13048707155742634</v>
      </c>
      <c r="I47" s="133">
        <v>0.5438965724594107</v>
      </c>
      <c r="J47" s="133">
        <v>0.32561635598316296</v>
      </c>
      <c r="K47" s="133">
        <v>0.14191220685508119</v>
      </c>
      <c r="L47" s="61">
        <v>1</v>
      </c>
    </row>
    <row r="48" spans="1:12" x14ac:dyDescent="0.15">
      <c r="A48" s="179"/>
      <c r="B48" s="52" t="s">
        <v>14</v>
      </c>
      <c r="C48" s="143">
        <v>404</v>
      </c>
      <c r="D48" s="143">
        <v>1751</v>
      </c>
      <c r="E48" s="143">
        <v>1391</v>
      </c>
      <c r="F48" s="143">
        <v>798</v>
      </c>
      <c r="G48" s="144">
        <v>3546</v>
      </c>
      <c r="H48" s="134">
        <v>0.11393119007332206</v>
      </c>
      <c r="I48" s="134">
        <v>0.49379582628313595</v>
      </c>
      <c r="J48" s="134">
        <v>0.39227298364354202</v>
      </c>
      <c r="K48" s="134">
        <v>0.22504230118443316</v>
      </c>
      <c r="L48" s="61">
        <v>1</v>
      </c>
    </row>
    <row r="49" spans="1:12" x14ac:dyDescent="0.15">
      <c r="A49" s="180"/>
      <c r="B49" s="53" t="s">
        <v>15</v>
      </c>
      <c r="C49" s="145">
        <v>838</v>
      </c>
      <c r="D49" s="145">
        <v>3560</v>
      </c>
      <c r="E49" s="145">
        <v>2474</v>
      </c>
      <c r="F49" s="145">
        <v>1270</v>
      </c>
      <c r="G49" s="146">
        <v>6872</v>
      </c>
      <c r="H49" s="135">
        <v>0.12194412107101281</v>
      </c>
      <c r="I49" s="135">
        <v>0.51804423748544814</v>
      </c>
      <c r="J49" s="135">
        <v>0.36001164144353898</v>
      </c>
      <c r="K49" s="135">
        <v>0.18480791618160652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193</v>
      </c>
      <c r="D50" s="106">
        <v>800</v>
      </c>
      <c r="E50" s="106">
        <v>591</v>
      </c>
      <c r="F50" s="106">
        <v>282</v>
      </c>
      <c r="G50" s="121">
        <v>1584</v>
      </c>
      <c r="H50" s="130">
        <v>0.12184343434343434</v>
      </c>
      <c r="I50" s="130">
        <v>0.50505050505050508</v>
      </c>
      <c r="J50" s="130">
        <v>0.37310606060606061</v>
      </c>
      <c r="K50" s="130">
        <v>0.17803030303030304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179</v>
      </c>
      <c r="D51" s="108">
        <v>825</v>
      </c>
      <c r="E51" s="108">
        <v>711</v>
      </c>
      <c r="F51" s="108">
        <v>404</v>
      </c>
      <c r="G51" s="123">
        <v>1715</v>
      </c>
      <c r="H51" s="131">
        <v>0.1043731778425656</v>
      </c>
      <c r="I51" s="131">
        <v>0.48104956268221577</v>
      </c>
      <c r="J51" s="131">
        <v>0.41457725947521867</v>
      </c>
      <c r="K51" s="131">
        <v>0.23556851311953353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372</v>
      </c>
      <c r="D52" s="110">
        <v>1625</v>
      </c>
      <c r="E52" s="110">
        <v>1302</v>
      </c>
      <c r="F52" s="110">
        <v>686</v>
      </c>
      <c r="G52" s="125">
        <v>3299</v>
      </c>
      <c r="H52" s="132">
        <v>0.11276144286147317</v>
      </c>
      <c r="I52" s="132">
        <v>0.49257350712337072</v>
      </c>
      <c r="J52" s="132">
        <v>0.39466505001515612</v>
      </c>
      <c r="K52" s="132">
        <v>0.20794180054561989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126</v>
      </c>
      <c r="D53" s="106">
        <v>550</v>
      </c>
      <c r="E53" s="106">
        <v>360</v>
      </c>
      <c r="F53" s="106">
        <v>163</v>
      </c>
      <c r="G53" s="121">
        <v>1036</v>
      </c>
      <c r="H53" s="130">
        <v>0.12162162162162163</v>
      </c>
      <c r="I53" s="130">
        <v>0.53088803088803094</v>
      </c>
      <c r="J53" s="130">
        <v>0.34749034749034752</v>
      </c>
      <c r="K53" s="130">
        <v>0.15733590733590733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107</v>
      </c>
      <c r="D54" s="108">
        <v>586</v>
      </c>
      <c r="E54" s="108">
        <v>484</v>
      </c>
      <c r="F54" s="108">
        <v>280</v>
      </c>
      <c r="G54" s="123">
        <v>1177</v>
      </c>
      <c r="H54" s="131">
        <v>9.0909090909090912E-2</v>
      </c>
      <c r="I54" s="131">
        <v>0.49787595581988103</v>
      </c>
      <c r="J54" s="131">
        <v>0.41121495327102803</v>
      </c>
      <c r="K54" s="131">
        <v>0.23789294817332202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233</v>
      </c>
      <c r="D55" s="110">
        <v>1136</v>
      </c>
      <c r="E55" s="110">
        <v>844</v>
      </c>
      <c r="F55" s="110">
        <v>443</v>
      </c>
      <c r="G55" s="125">
        <v>2213</v>
      </c>
      <c r="H55" s="132">
        <v>0.10528694080433801</v>
      </c>
      <c r="I55" s="132">
        <v>0.51333032083145047</v>
      </c>
      <c r="J55" s="132">
        <v>0.38138273836421149</v>
      </c>
      <c r="K55" s="132">
        <v>0.20018075011296882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135</v>
      </c>
      <c r="D56" s="106">
        <v>629</v>
      </c>
      <c r="E56" s="106">
        <v>374</v>
      </c>
      <c r="F56" s="106">
        <v>181</v>
      </c>
      <c r="G56" s="121">
        <v>1138</v>
      </c>
      <c r="H56" s="130">
        <v>0.11862917398945519</v>
      </c>
      <c r="I56" s="130">
        <v>0.5527240773286467</v>
      </c>
      <c r="J56" s="130">
        <v>0.32864674868189808</v>
      </c>
      <c r="K56" s="130">
        <v>0.15905096660808435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131</v>
      </c>
      <c r="D57" s="108">
        <v>581</v>
      </c>
      <c r="E57" s="108">
        <v>468</v>
      </c>
      <c r="F57" s="108">
        <v>273</v>
      </c>
      <c r="G57" s="123">
        <v>1180</v>
      </c>
      <c r="H57" s="131">
        <v>0.11101694915254237</v>
      </c>
      <c r="I57" s="131">
        <v>0.49237288135593221</v>
      </c>
      <c r="J57" s="131">
        <v>0.39661016949152544</v>
      </c>
      <c r="K57" s="131">
        <v>0.23135593220338982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266</v>
      </c>
      <c r="D58" s="110">
        <v>1210</v>
      </c>
      <c r="E58" s="110">
        <v>842</v>
      </c>
      <c r="F58" s="110">
        <v>454</v>
      </c>
      <c r="G58" s="125">
        <v>2318</v>
      </c>
      <c r="H58" s="132">
        <v>0.11475409836065574</v>
      </c>
      <c r="I58" s="132">
        <v>0.52200172562553926</v>
      </c>
      <c r="J58" s="132">
        <v>0.36324417601380499</v>
      </c>
      <c r="K58" s="132">
        <v>0.19585849870578084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73</v>
      </c>
      <c r="D59" s="106">
        <v>366</v>
      </c>
      <c r="E59" s="106">
        <v>268</v>
      </c>
      <c r="F59" s="106">
        <v>129</v>
      </c>
      <c r="G59" s="121">
        <v>707</v>
      </c>
      <c r="H59" s="130">
        <v>0.10325318246110325</v>
      </c>
      <c r="I59" s="130">
        <v>0.51768033946251768</v>
      </c>
      <c r="J59" s="130">
        <v>0.37906647807637905</v>
      </c>
      <c r="K59" s="130">
        <v>0.18246110325318246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56</v>
      </c>
      <c r="D60" s="108">
        <v>330</v>
      </c>
      <c r="E60" s="108">
        <v>313</v>
      </c>
      <c r="F60" s="108">
        <v>184</v>
      </c>
      <c r="G60" s="123">
        <v>699</v>
      </c>
      <c r="H60" s="131">
        <v>8.0114449213161659E-2</v>
      </c>
      <c r="I60" s="131">
        <v>0.47210300429184548</v>
      </c>
      <c r="J60" s="131">
        <v>0.44778254649499283</v>
      </c>
      <c r="K60" s="131">
        <v>0.26323319027181691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129</v>
      </c>
      <c r="D61" s="110">
        <v>696</v>
      </c>
      <c r="E61" s="110">
        <v>581</v>
      </c>
      <c r="F61" s="110">
        <v>313</v>
      </c>
      <c r="G61" s="125">
        <v>1406</v>
      </c>
      <c r="H61" s="132">
        <v>9.1749644381223322E-2</v>
      </c>
      <c r="I61" s="132">
        <v>0.49502133712660029</v>
      </c>
      <c r="J61" s="132">
        <v>0.41322901849217641</v>
      </c>
      <c r="K61" s="132">
        <v>0.22261735419630158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527</v>
      </c>
      <c r="D62" s="114">
        <v>2345</v>
      </c>
      <c r="E62" s="114">
        <v>1593</v>
      </c>
      <c r="F62" s="114">
        <v>755</v>
      </c>
      <c r="G62" s="115">
        <v>4465</v>
      </c>
      <c r="H62" s="133">
        <v>0.11802911534154535</v>
      </c>
      <c r="I62" s="133">
        <v>0.52519596864501683</v>
      </c>
      <c r="J62" s="133">
        <v>0.35677491601343786</v>
      </c>
      <c r="K62" s="133">
        <v>0.1690929451287794</v>
      </c>
      <c r="L62" s="61">
        <v>1</v>
      </c>
    </row>
    <row r="63" spans="1:12" x14ac:dyDescent="0.15">
      <c r="A63" s="179"/>
      <c r="B63" s="52" t="s">
        <v>14</v>
      </c>
      <c r="C63" s="116">
        <v>473</v>
      </c>
      <c r="D63" s="116">
        <v>2322</v>
      </c>
      <c r="E63" s="116">
        <v>1976</v>
      </c>
      <c r="F63" s="116">
        <v>1141</v>
      </c>
      <c r="G63" s="117">
        <v>4771</v>
      </c>
      <c r="H63" s="134">
        <v>9.9140641374973804E-2</v>
      </c>
      <c r="I63" s="134">
        <v>0.48669042129532591</v>
      </c>
      <c r="J63" s="134">
        <v>0.41416893732970028</v>
      </c>
      <c r="K63" s="134">
        <v>0.23915321735485223</v>
      </c>
      <c r="L63" s="61">
        <v>1</v>
      </c>
    </row>
    <row r="64" spans="1:12" x14ac:dyDescent="0.15">
      <c r="A64" s="180"/>
      <c r="B64" s="53" t="s">
        <v>15</v>
      </c>
      <c r="C64" s="118">
        <v>1000</v>
      </c>
      <c r="D64" s="118">
        <v>4667</v>
      </c>
      <c r="E64" s="118">
        <v>3569</v>
      </c>
      <c r="F64" s="118">
        <v>1896</v>
      </c>
      <c r="G64" s="119">
        <v>9236</v>
      </c>
      <c r="H64" s="135">
        <v>0.10827197921177999</v>
      </c>
      <c r="I64" s="135">
        <v>0.5053053269813772</v>
      </c>
      <c r="J64" s="135">
        <v>0.3864226938068428</v>
      </c>
      <c r="K64" s="135">
        <v>0.20528367258553487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190</v>
      </c>
      <c r="D65" s="126">
        <v>1053</v>
      </c>
      <c r="E65" s="126">
        <v>796</v>
      </c>
      <c r="F65" s="126">
        <v>346</v>
      </c>
      <c r="G65" s="147">
        <v>2039</v>
      </c>
      <c r="H65" s="133">
        <v>9.3182932810201083E-2</v>
      </c>
      <c r="I65" s="133">
        <v>0.51642962236390388</v>
      </c>
      <c r="J65" s="133">
        <v>0.39038744482589505</v>
      </c>
      <c r="K65" s="133">
        <v>0.16969102501226091</v>
      </c>
      <c r="L65" s="61">
        <v>1</v>
      </c>
    </row>
    <row r="66" spans="1:12" x14ac:dyDescent="0.15">
      <c r="A66" s="179"/>
      <c r="B66" s="52" t="s">
        <v>14</v>
      </c>
      <c r="C66" s="127">
        <v>162</v>
      </c>
      <c r="D66" s="127">
        <v>1107</v>
      </c>
      <c r="E66" s="127">
        <v>1134</v>
      </c>
      <c r="F66" s="127">
        <v>642</v>
      </c>
      <c r="G66" s="116">
        <v>2403</v>
      </c>
      <c r="H66" s="134">
        <v>6.741573033707865E-2</v>
      </c>
      <c r="I66" s="134">
        <v>0.4606741573033708</v>
      </c>
      <c r="J66" s="134">
        <v>0.47191011235955055</v>
      </c>
      <c r="K66" s="134">
        <v>0.26716604244694131</v>
      </c>
      <c r="L66" s="61">
        <v>1</v>
      </c>
    </row>
    <row r="67" spans="1:12" x14ac:dyDescent="0.15">
      <c r="A67" s="180"/>
      <c r="B67" s="53" t="s">
        <v>15</v>
      </c>
      <c r="C67" s="128">
        <v>352</v>
      </c>
      <c r="D67" s="128">
        <v>2160</v>
      </c>
      <c r="E67" s="128">
        <v>1930</v>
      </c>
      <c r="F67" s="128">
        <v>988</v>
      </c>
      <c r="G67" s="148">
        <v>4442</v>
      </c>
      <c r="H67" s="135">
        <v>7.9243583971184153E-2</v>
      </c>
      <c r="I67" s="135">
        <v>0.48626744709590275</v>
      </c>
      <c r="J67" s="135">
        <v>0.43448896893291311</v>
      </c>
      <c r="K67" s="135">
        <v>0.22242233228275551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8908</v>
      </c>
      <c r="D68" s="62">
        <f t="shared" ref="C68:F69" si="0">SUM(D23,D35,D38,D47,D62,D65)</f>
        <v>36606</v>
      </c>
      <c r="E68" s="62">
        <f t="shared" si="0"/>
        <v>17997</v>
      </c>
      <c r="F68" s="62">
        <f t="shared" si="0"/>
        <v>8643</v>
      </c>
      <c r="G68" s="62">
        <f>SUM(C68:E68)</f>
        <v>63511</v>
      </c>
      <c r="H68" s="63">
        <f t="shared" ref="H68:H70" si="1">C68/$G68</f>
        <v>0.14025916770323252</v>
      </c>
      <c r="I68" s="63">
        <f>D68/$G68</f>
        <v>0.57637259687298259</v>
      </c>
      <c r="J68" s="63">
        <f t="shared" ref="J68:K70" si="2">E68/$G68</f>
        <v>0.28336823542378486</v>
      </c>
      <c r="K68" s="63">
        <f t="shared" si="2"/>
        <v>0.13608666215301288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8291</v>
      </c>
      <c r="D69" s="58">
        <f t="shared" si="0"/>
        <v>36827</v>
      </c>
      <c r="E69" s="58">
        <f t="shared" si="0"/>
        <v>23872</v>
      </c>
      <c r="F69" s="58">
        <f t="shared" si="0"/>
        <v>13694</v>
      </c>
      <c r="G69" s="58">
        <f>SUM(C69:E69)</f>
        <v>68990</v>
      </c>
      <c r="H69" s="64">
        <f t="shared" si="1"/>
        <v>0.12017683722278591</v>
      </c>
      <c r="I69" s="64">
        <f>D69/$G69</f>
        <v>0.53380200028989711</v>
      </c>
      <c r="J69" s="64">
        <f t="shared" si="2"/>
        <v>0.34602116248731701</v>
      </c>
      <c r="K69" s="64">
        <f t="shared" si="2"/>
        <v>0.19849253515002174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17199</v>
      </c>
      <c r="D70" s="60">
        <f>SUM(D68:D69)</f>
        <v>73433</v>
      </c>
      <c r="E70" s="60">
        <f>SUM(E68:E69)</f>
        <v>41869</v>
      </c>
      <c r="F70" s="60">
        <f>SUM(F68:F69)</f>
        <v>22337</v>
      </c>
      <c r="G70" s="60">
        <f t="shared" ref="G70" si="4">SUM(C70:E70)</f>
        <v>132501</v>
      </c>
      <c r="H70" s="65">
        <f t="shared" si="1"/>
        <v>0.1298027939411778</v>
      </c>
      <c r="I70" s="65">
        <f>D70/$G70</f>
        <v>0.55420713805933541</v>
      </c>
      <c r="J70" s="65">
        <f t="shared" si="2"/>
        <v>0.31599006799948681</v>
      </c>
      <c r="K70" s="65">
        <f t="shared" si="2"/>
        <v>0.16857985977464321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&amp;R令和6年6月1日現在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689</v>
      </c>
      <c r="D2" s="106">
        <v>838</v>
      </c>
      <c r="E2" s="106">
        <v>969</v>
      </c>
      <c r="F2" s="106">
        <v>959</v>
      </c>
      <c r="G2" s="106">
        <v>814</v>
      </c>
      <c r="H2" s="106">
        <v>879</v>
      </c>
      <c r="I2" s="106">
        <v>859</v>
      </c>
      <c r="J2" s="106">
        <v>976</v>
      </c>
      <c r="K2" s="106">
        <v>1097</v>
      </c>
      <c r="L2" s="106">
        <v>1267</v>
      </c>
      <c r="M2" s="106">
        <v>1338</v>
      </c>
      <c r="N2" s="106">
        <v>1120</v>
      </c>
      <c r="O2" s="106">
        <v>1103</v>
      </c>
      <c r="P2" s="106">
        <v>1171</v>
      </c>
      <c r="Q2" s="106">
        <v>1159</v>
      </c>
      <c r="R2" s="106">
        <v>924</v>
      </c>
      <c r="S2" s="106">
        <v>613</v>
      </c>
      <c r="T2" s="106">
        <v>356</v>
      </c>
      <c r="U2" s="106">
        <v>176</v>
      </c>
      <c r="V2" s="106">
        <v>33</v>
      </c>
      <c r="W2" s="106">
        <v>2</v>
      </c>
      <c r="X2" s="115">
        <v>4434</v>
      </c>
      <c r="Y2" s="149">
        <v>17342</v>
      </c>
      <c r="Z2" s="131">
        <v>0.14392803598200898</v>
      </c>
      <c r="AA2" s="150">
        <v>0.60039211163648942</v>
      </c>
      <c r="AB2" s="150">
        <v>0.25567985238150154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620</v>
      </c>
      <c r="D3" s="108">
        <v>842</v>
      </c>
      <c r="E3" s="108">
        <v>872</v>
      </c>
      <c r="F3" s="108">
        <v>829</v>
      </c>
      <c r="G3" s="108">
        <v>729</v>
      </c>
      <c r="H3" s="108">
        <v>786</v>
      </c>
      <c r="I3" s="108">
        <v>818</v>
      </c>
      <c r="J3" s="108">
        <v>1052</v>
      </c>
      <c r="K3" s="108">
        <v>1200</v>
      </c>
      <c r="L3" s="108">
        <v>1283</v>
      </c>
      <c r="M3" s="108">
        <v>1432</v>
      </c>
      <c r="N3" s="108">
        <v>1303</v>
      </c>
      <c r="O3" s="108">
        <v>1323</v>
      </c>
      <c r="P3" s="108">
        <v>1249</v>
      </c>
      <c r="Q3" s="108">
        <v>1382</v>
      </c>
      <c r="R3" s="108">
        <v>1194</v>
      </c>
      <c r="S3" s="108">
        <v>961</v>
      </c>
      <c r="T3" s="108">
        <v>731</v>
      </c>
      <c r="U3" s="108">
        <v>467</v>
      </c>
      <c r="V3" s="108">
        <v>178</v>
      </c>
      <c r="W3" s="108">
        <v>40</v>
      </c>
      <c r="X3" s="117">
        <v>6202</v>
      </c>
      <c r="Y3" s="152">
        <v>19291</v>
      </c>
      <c r="Z3" s="131">
        <v>0.12098906225701105</v>
      </c>
      <c r="AA3" s="131">
        <v>0.55751386656990309</v>
      </c>
      <c r="AB3" s="131">
        <v>0.3214970711730859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1309</v>
      </c>
      <c r="D4" s="110">
        <v>1680</v>
      </c>
      <c r="E4" s="110">
        <v>1841</v>
      </c>
      <c r="F4" s="110">
        <v>1788</v>
      </c>
      <c r="G4" s="110">
        <v>1543</v>
      </c>
      <c r="H4" s="110">
        <v>1665</v>
      </c>
      <c r="I4" s="110">
        <v>1677</v>
      </c>
      <c r="J4" s="110">
        <v>2028</v>
      </c>
      <c r="K4" s="110">
        <v>2297</v>
      </c>
      <c r="L4" s="110">
        <v>2550</v>
      </c>
      <c r="M4" s="110">
        <v>2770</v>
      </c>
      <c r="N4" s="110">
        <v>2423</v>
      </c>
      <c r="O4" s="110">
        <v>2426</v>
      </c>
      <c r="P4" s="110">
        <v>2420</v>
      </c>
      <c r="Q4" s="110">
        <v>2541</v>
      </c>
      <c r="R4" s="110">
        <v>2118</v>
      </c>
      <c r="S4" s="110">
        <v>1574</v>
      </c>
      <c r="T4" s="110">
        <v>1087</v>
      </c>
      <c r="U4" s="110">
        <v>643</v>
      </c>
      <c r="V4" s="110">
        <v>211</v>
      </c>
      <c r="W4" s="110">
        <v>42</v>
      </c>
      <c r="X4" s="119">
        <v>10636</v>
      </c>
      <c r="Y4" s="154">
        <v>36633</v>
      </c>
      <c r="Z4" s="131">
        <v>0.1318483334698223</v>
      </c>
      <c r="AA4" s="131">
        <v>0.57781235498048211</v>
      </c>
      <c r="AB4" s="131">
        <v>0.29033931154969561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208</v>
      </c>
      <c r="D5" s="120">
        <v>226</v>
      </c>
      <c r="E5" s="120">
        <v>297</v>
      </c>
      <c r="F5" s="120">
        <v>297</v>
      </c>
      <c r="G5" s="120">
        <v>263</v>
      </c>
      <c r="H5" s="120">
        <v>250</v>
      </c>
      <c r="I5" s="120">
        <v>250</v>
      </c>
      <c r="J5" s="120">
        <v>249</v>
      </c>
      <c r="K5" s="120">
        <v>333</v>
      </c>
      <c r="L5" s="120">
        <v>322</v>
      </c>
      <c r="M5" s="120">
        <v>390</v>
      </c>
      <c r="N5" s="120">
        <v>287</v>
      </c>
      <c r="O5" s="120">
        <v>273</v>
      </c>
      <c r="P5" s="120">
        <v>279</v>
      </c>
      <c r="Q5" s="120">
        <v>285</v>
      </c>
      <c r="R5" s="120">
        <v>198</v>
      </c>
      <c r="S5" s="120">
        <v>136</v>
      </c>
      <c r="T5" s="120">
        <v>97</v>
      </c>
      <c r="U5" s="120">
        <v>30</v>
      </c>
      <c r="V5" s="120">
        <v>6</v>
      </c>
      <c r="W5" s="120">
        <v>2</v>
      </c>
      <c r="X5" s="114">
        <v>1033</v>
      </c>
      <c r="Y5" s="149">
        <v>4678</v>
      </c>
      <c r="Z5" s="150">
        <v>0.15626336041043182</v>
      </c>
      <c r="AA5" s="150">
        <v>0.62291577597263792</v>
      </c>
      <c r="AB5" s="150">
        <v>0.22082086361693032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210</v>
      </c>
      <c r="D6" s="122">
        <v>237</v>
      </c>
      <c r="E6" s="122">
        <v>296</v>
      </c>
      <c r="F6" s="122">
        <v>267</v>
      </c>
      <c r="G6" s="122">
        <v>219</v>
      </c>
      <c r="H6" s="122">
        <v>230</v>
      </c>
      <c r="I6" s="122">
        <v>212</v>
      </c>
      <c r="J6" s="122">
        <v>253</v>
      </c>
      <c r="K6" s="122">
        <v>307</v>
      </c>
      <c r="L6" s="122">
        <v>343</v>
      </c>
      <c r="M6" s="122">
        <v>385</v>
      </c>
      <c r="N6" s="122">
        <v>302</v>
      </c>
      <c r="O6" s="122">
        <v>290</v>
      </c>
      <c r="P6" s="122">
        <v>294</v>
      </c>
      <c r="Q6" s="122">
        <v>290</v>
      </c>
      <c r="R6" s="122">
        <v>302</v>
      </c>
      <c r="S6" s="122">
        <v>236</v>
      </c>
      <c r="T6" s="122">
        <v>149</v>
      </c>
      <c r="U6" s="122">
        <v>86</v>
      </c>
      <c r="V6" s="122">
        <v>29</v>
      </c>
      <c r="W6" s="122">
        <v>8</v>
      </c>
      <c r="X6" s="116">
        <v>1394</v>
      </c>
      <c r="Y6" s="152">
        <v>4945</v>
      </c>
      <c r="Z6" s="131">
        <v>0.15025278058645097</v>
      </c>
      <c r="AA6" s="131">
        <v>0.56784630940343783</v>
      </c>
      <c r="AB6" s="131">
        <v>0.28190091001011125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418</v>
      </c>
      <c r="D7" s="124">
        <v>463</v>
      </c>
      <c r="E7" s="124">
        <v>593</v>
      </c>
      <c r="F7" s="124">
        <v>564</v>
      </c>
      <c r="G7" s="124">
        <v>482</v>
      </c>
      <c r="H7" s="124">
        <v>480</v>
      </c>
      <c r="I7" s="124">
        <v>462</v>
      </c>
      <c r="J7" s="124">
        <v>502</v>
      </c>
      <c r="K7" s="124">
        <v>640</v>
      </c>
      <c r="L7" s="124">
        <v>665</v>
      </c>
      <c r="M7" s="124">
        <v>775</v>
      </c>
      <c r="N7" s="124">
        <v>589</v>
      </c>
      <c r="O7" s="124">
        <v>563</v>
      </c>
      <c r="P7" s="124">
        <v>573</v>
      </c>
      <c r="Q7" s="124">
        <v>575</v>
      </c>
      <c r="R7" s="124">
        <v>500</v>
      </c>
      <c r="S7" s="124">
        <v>372</v>
      </c>
      <c r="T7" s="124">
        <v>246</v>
      </c>
      <c r="U7" s="124">
        <v>116</v>
      </c>
      <c r="V7" s="124">
        <v>35</v>
      </c>
      <c r="W7" s="124">
        <v>10</v>
      </c>
      <c r="X7" s="118">
        <v>2427</v>
      </c>
      <c r="Y7" s="154">
        <v>9623</v>
      </c>
      <c r="Z7" s="131">
        <v>0.15317468564896602</v>
      </c>
      <c r="AA7" s="131">
        <v>0.5946170632858776</v>
      </c>
      <c r="AB7" s="131">
        <v>0.25220825106515637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108</v>
      </c>
      <c r="D8" s="120">
        <v>120</v>
      </c>
      <c r="E8" s="120">
        <v>130</v>
      </c>
      <c r="F8" s="120">
        <v>110</v>
      </c>
      <c r="G8" s="120">
        <v>117</v>
      </c>
      <c r="H8" s="120">
        <v>137</v>
      </c>
      <c r="I8" s="120">
        <v>132</v>
      </c>
      <c r="J8" s="120">
        <v>149</v>
      </c>
      <c r="K8" s="120">
        <v>181</v>
      </c>
      <c r="L8" s="120">
        <v>185</v>
      </c>
      <c r="M8" s="120">
        <v>179</v>
      </c>
      <c r="N8" s="120">
        <v>154</v>
      </c>
      <c r="O8" s="120">
        <v>183</v>
      </c>
      <c r="P8" s="120">
        <v>181</v>
      </c>
      <c r="Q8" s="120">
        <v>222</v>
      </c>
      <c r="R8" s="120">
        <v>183</v>
      </c>
      <c r="S8" s="120">
        <v>108</v>
      </c>
      <c r="T8" s="120">
        <v>61</v>
      </c>
      <c r="U8" s="120">
        <v>22</v>
      </c>
      <c r="V8" s="120">
        <v>6</v>
      </c>
      <c r="W8" s="120">
        <v>0</v>
      </c>
      <c r="X8" s="114">
        <v>783</v>
      </c>
      <c r="Y8" s="149">
        <v>2668</v>
      </c>
      <c r="Z8" s="150">
        <v>0.13418290854572715</v>
      </c>
      <c r="AA8" s="150">
        <v>0.57233883058470769</v>
      </c>
      <c r="AB8" s="150">
        <v>0.29347826086956524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107</v>
      </c>
      <c r="D9" s="122">
        <v>119</v>
      </c>
      <c r="E9" s="122">
        <v>123</v>
      </c>
      <c r="F9" s="122">
        <v>105</v>
      </c>
      <c r="G9" s="122">
        <v>110</v>
      </c>
      <c r="H9" s="122">
        <v>123</v>
      </c>
      <c r="I9" s="122">
        <v>116</v>
      </c>
      <c r="J9" s="122">
        <v>147</v>
      </c>
      <c r="K9" s="122">
        <v>168</v>
      </c>
      <c r="L9" s="122">
        <v>192</v>
      </c>
      <c r="M9" s="122">
        <v>168</v>
      </c>
      <c r="N9" s="122">
        <v>188</v>
      </c>
      <c r="O9" s="122">
        <v>174</v>
      </c>
      <c r="P9" s="122">
        <v>202</v>
      </c>
      <c r="Q9" s="122">
        <v>253</v>
      </c>
      <c r="R9" s="122">
        <v>196</v>
      </c>
      <c r="S9" s="122">
        <v>138</v>
      </c>
      <c r="T9" s="122">
        <v>115</v>
      </c>
      <c r="U9" s="122">
        <v>83</v>
      </c>
      <c r="V9" s="122">
        <v>29</v>
      </c>
      <c r="W9" s="122">
        <v>5</v>
      </c>
      <c r="X9" s="116">
        <v>1021</v>
      </c>
      <c r="Y9" s="152">
        <v>2861</v>
      </c>
      <c r="Z9" s="131">
        <v>0.12198531981824537</v>
      </c>
      <c r="AA9" s="131">
        <v>0.52114645228940926</v>
      </c>
      <c r="AB9" s="131">
        <v>0.35686822789234535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215</v>
      </c>
      <c r="D10" s="124">
        <v>239</v>
      </c>
      <c r="E10" s="124">
        <v>253</v>
      </c>
      <c r="F10" s="124">
        <v>215</v>
      </c>
      <c r="G10" s="124">
        <v>227</v>
      </c>
      <c r="H10" s="124">
        <v>260</v>
      </c>
      <c r="I10" s="124">
        <v>248</v>
      </c>
      <c r="J10" s="124">
        <v>296</v>
      </c>
      <c r="K10" s="124">
        <v>349</v>
      </c>
      <c r="L10" s="124">
        <v>377</v>
      </c>
      <c r="M10" s="124">
        <v>347</v>
      </c>
      <c r="N10" s="124">
        <v>342</v>
      </c>
      <c r="O10" s="124">
        <v>357</v>
      </c>
      <c r="P10" s="124">
        <v>383</v>
      </c>
      <c r="Q10" s="124">
        <v>475</v>
      </c>
      <c r="R10" s="124">
        <v>379</v>
      </c>
      <c r="S10" s="124">
        <v>246</v>
      </c>
      <c r="T10" s="124">
        <v>176</v>
      </c>
      <c r="U10" s="124">
        <v>105</v>
      </c>
      <c r="V10" s="124">
        <v>35</v>
      </c>
      <c r="W10" s="124">
        <v>5</v>
      </c>
      <c r="X10" s="118">
        <v>1804</v>
      </c>
      <c r="Y10" s="154">
        <v>5529</v>
      </c>
      <c r="Z10" s="131">
        <v>0.12787122445288479</v>
      </c>
      <c r="AA10" s="131">
        <v>0.54584915897992403</v>
      </c>
      <c r="AB10" s="131">
        <v>0.32627961656719118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33</v>
      </c>
      <c r="D11" s="120">
        <v>45</v>
      </c>
      <c r="E11" s="120">
        <v>73</v>
      </c>
      <c r="F11" s="120">
        <v>63</v>
      </c>
      <c r="G11" s="120">
        <v>67</v>
      </c>
      <c r="H11" s="120">
        <v>50</v>
      </c>
      <c r="I11" s="120">
        <v>47</v>
      </c>
      <c r="J11" s="120">
        <v>76</v>
      </c>
      <c r="K11" s="120">
        <v>113</v>
      </c>
      <c r="L11" s="120">
        <v>73</v>
      </c>
      <c r="M11" s="120">
        <v>128</v>
      </c>
      <c r="N11" s="120">
        <v>157</v>
      </c>
      <c r="O11" s="120">
        <v>136</v>
      </c>
      <c r="P11" s="120">
        <v>162</v>
      </c>
      <c r="Q11" s="120">
        <v>184</v>
      </c>
      <c r="R11" s="120">
        <v>141</v>
      </c>
      <c r="S11" s="120">
        <v>78</v>
      </c>
      <c r="T11" s="120">
        <v>75</v>
      </c>
      <c r="U11" s="120">
        <v>27</v>
      </c>
      <c r="V11" s="120">
        <v>12</v>
      </c>
      <c r="W11" s="120">
        <v>3</v>
      </c>
      <c r="X11" s="114">
        <v>682</v>
      </c>
      <c r="Y11" s="149">
        <v>1743</v>
      </c>
      <c r="Z11" s="150">
        <v>8.6632243258749284E-2</v>
      </c>
      <c r="AA11" s="150">
        <v>0.52208835341365467</v>
      </c>
      <c r="AB11" s="150">
        <v>0.39127940332759609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26</v>
      </c>
      <c r="D12" s="122">
        <v>59</v>
      </c>
      <c r="E12" s="122">
        <v>81</v>
      </c>
      <c r="F12" s="122">
        <v>70</v>
      </c>
      <c r="G12" s="122">
        <v>62</v>
      </c>
      <c r="H12" s="122">
        <v>46</v>
      </c>
      <c r="I12" s="122">
        <v>60</v>
      </c>
      <c r="J12" s="122">
        <v>56</v>
      </c>
      <c r="K12" s="122">
        <v>73</v>
      </c>
      <c r="L12" s="122">
        <v>108</v>
      </c>
      <c r="M12" s="122">
        <v>126</v>
      </c>
      <c r="N12" s="122">
        <v>157</v>
      </c>
      <c r="O12" s="122">
        <v>136</v>
      </c>
      <c r="P12" s="122">
        <v>150</v>
      </c>
      <c r="Q12" s="122">
        <v>177</v>
      </c>
      <c r="R12" s="122">
        <v>158</v>
      </c>
      <c r="S12" s="122">
        <v>152</v>
      </c>
      <c r="T12" s="122">
        <v>126</v>
      </c>
      <c r="U12" s="122">
        <v>85</v>
      </c>
      <c r="V12" s="122">
        <v>40</v>
      </c>
      <c r="W12" s="122">
        <v>10</v>
      </c>
      <c r="X12" s="116">
        <v>898</v>
      </c>
      <c r="Y12" s="152">
        <v>1958</v>
      </c>
      <c r="Z12" s="131">
        <v>8.4780388151174668E-2</v>
      </c>
      <c r="AA12" s="131">
        <v>0.45658835546475995</v>
      </c>
      <c r="AB12" s="131">
        <v>0.45863125638406538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59</v>
      </c>
      <c r="D13" s="124">
        <v>104</v>
      </c>
      <c r="E13" s="124">
        <v>154</v>
      </c>
      <c r="F13" s="124">
        <v>133</v>
      </c>
      <c r="G13" s="124">
        <v>129</v>
      </c>
      <c r="H13" s="124">
        <v>96</v>
      </c>
      <c r="I13" s="124">
        <v>107</v>
      </c>
      <c r="J13" s="124">
        <v>132</v>
      </c>
      <c r="K13" s="124">
        <v>186</v>
      </c>
      <c r="L13" s="124">
        <v>181</v>
      </c>
      <c r="M13" s="124">
        <v>254</v>
      </c>
      <c r="N13" s="124">
        <v>314</v>
      </c>
      <c r="O13" s="124">
        <v>272</v>
      </c>
      <c r="P13" s="124">
        <v>312</v>
      </c>
      <c r="Q13" s="124">
        <v>361</v>
      </c>
      <c r="R13" s="124">
        <v>299</v>
      </c>
      <c r="S13" s="124">
        <v>230</v>
      </c>
      <c r="T13" s="124">
        <v>201</v>
      </c>
      <c r="U13" s="124">
        <v>112</v>
      </c>
      <c r="V13" s="124">
        <v>52</v>
      </c>
      <c r="W13" s="124">
        <v>13</v>
      </c>
      <c r="X13" s="118">
        <v>1580</v>
      </c>
      <c r="Y13" s="154">
        <v>3701</v>
      </c>
      <c r="Z13" s="131">
        <v>8.5652526344231289E-2</v>
      </c>
      <c r="AA13" s="131">
        <v>0.48743582815455283</v>
      </c>
      <c r="AB13" s="131">
        <v>0.42691164550121591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582</v>
      </c>
      <c r="D14" s="106">
        <v>783</v>
      </c>
      <c r="E14" s="106">
        <v>877</v>
      </c>
      <c r="F14" s="106">
        <v>839</v>
      </c>
      <c r="G14" s="106">
        <v>751</v>
      </c>
      <c r="H14" s="106">
        <v>677</v>
      </c>
      <c r="I14" s="106">
        <v>700</v>
      </c>
      <c r="J14" s="106">
        <v>817</v>
      </c>
      <c r="K14" s="106">
        <v>915</v>
      </c>
      <c r="L14" s="106">
        <v>1037</v>
      </c>
      <c r="M14" s="106">
        <v>1043</v>
      </c>
      <c r="N14" s="106">
        <v>840</v>
      </c>
      <c r="O14" s="106">
        <v>758</v>
      </c>
      <c r="P14" s="106">
        <v>742</v>
      </c>
      <c r="Q14" s="106">
        <v>763</v>
      </c>
      <c r="R14" s="106">
        <v>688</v>
      </c>
      <c r="S14" s="106">
        <v>555</v>
      </c>
      <c r="T14" s="106">
        <v>364</v>
      </c>
      <c r="U14" s="106">
        <v>122</v>
      </c>
      <c r="V14" s="106">
        <v>25</v>
      </c>
      <c r="W14" s="106">
        <v>1</v>
      </c>
      <c r="X14" s="114">
        <v>3260</v>
      </c>
      <c r="Y14" s="149">
        <v>13879</v>
      </c>
      <c r="Z14" s="150">
        <v>0.16153901577923482</v>
      </c>
      <c r="AA14" s="150">
        <v>0.60357374450608836</v>
      </c>
      <c r="AB14" s="150">
        <v>0.23488723971467684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499</v>
      </c>
      <c r="D15" s="108">
        <v>736</v>
      </c>
      <c r="E15" s="108">
        <v>791</v>
      </c>
      <c r="F15" s="108">
        <v>792</v>
      </c>
      <c r="G15" s="108">
        <v>588</v>
      </c>
      <c r="H15" s="108">
        <v>526</v>
      </c>
      <c r="I15" s="108">
        <v>590</v>
      </c>
      <c r="J15" s="108">
        <v>805</v>
      </c>
      <c r="K15" s="108">
        <v>956</v>
      </c>
      <c r="L15" s="108">
        <v>1080</v>
      </c>
      <c r="M15" s="108">
        <v>1117</v>
      </c>
      <c r="N15" s="108">
        <v>920</v>
      </c>
      <c r="O15" s="108">
        <v>920</v>
      </c>
      <c r="P15" s="108">
        <v>825</v>
      </c>
      <c r="Q15" s="108">
        <v>967</v>
      </c>
      <c r="R15" s="108">
        <v>885</v>
      </c>
      <c r="S15" s="108">
        <v>755</v>
      </c>
      <c r="T15" s="108">
        <v>523</v>
      </c>
      <c r="U15" s="108">
        <v>224</v>
      </c>
      <c r="V15" s="108">
        <v>89</v>
      </c>
      <c r="W15" s="108">
        <v>10</v>
      </c>
      <c r="X15" s="116">
        <v>4278</v>
      </c>
      <c r="Y15" s="152">
        <v>14598</v>
      </c>
      <c r="Z15" s="131">
        <v>0.13878613508699822</v>
      </c>
      <c r="AA15" s="131">
        <v>0.56816002192081105</v>
      </c>
      <c r="AB15" s="131">
        <v>0.29305384299219073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1081</v>
      </c>
      <c r="D16" s="110">
        <v>1519</v>
      </c>
      <c r="E16" s="110">
        <v>1668</v>
      </c>
      <c r="F16" s="110">
        <v>1631</v>
      </c>
      <c r="G16" s="110">
        <v>1339</v>
      </c>
      <c r="H16" s="110">
        <v>1203</v>
      </c>
      <c r="I16" s="110">
        <v>1290</v>
      </c>
      <c r="J16" s="110">
        <v>1622</v>
      </c>
      <c r="K16" s="110">
        <v>1871</v>
      </c>
      <c r="L16" s="110">
        <v>2117</v>
      </c>
      <c r="M16" s="110">
        <v>2160</v>
      </c>
      <c r="N16" s="110">
        <v>1760</v>
      </c>
      <c r="O16" s="110">
        <v>1678</v>
      </c>
      <c r="P16" s="110">
        <v>1567</v>
      </c>
      <c r="Q16" s="110">
        <v>1730</v>
      </c>
      <c r="R16" s="110">
        <v>1573</v>
      </c>
      <c r="S16" s="110">
        <v>1310</v>
      </c>
      <c r="T16" s="110">
        <v>887</v>
      </c>
      <c r="U16" s="110">
        <v>346</v>
      </c>
      <c r="V16" s="110">
        <v>114</v>
      </c>
      <c r="W16" s="110">
        <v>11</v>
      </c>
      <c r="X16" s="118">
        <v>7538</v>
      </c>
      <c r="Y16" s="154">
        <v>28477</v>
      </c>
      <c r="Z16" s="131">
        <v>0.14987533799206376</v>
      </c>
      <c r="AA16" s="131">
        <v>0.58541981248024721</v>
      </c>
      <c r="AB16" s="131">
        <v>0.26470484952768902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23</v>
      </c>
      <c r="D17" s="120">
        <v>23</v>
      </c>
      <c r="E17" s="120">
        <v>33</v>
      </c>
      <c r="F17" s="120">
        <v>20</v>
      </c>
      <c r="G17" s="120">
        <v>36</v>
      </c>
      <c r="H17" s="120">
        <v>27</v>
      </c>
      <c r="I17" s="120">
        <v>25</v>
      </c>
      <c r="J17" s="120">
        <v>33</v>
      </c>
      <c r="K17" s="120">
        <v>42</v>
      </c>
      <c r="L17" s="120">
        <v>51</v>
      </c>
      <c r="M17" s="120">
        <v>78</v>
      </c>
      <c r="N17" s="120">
        <v>69</v>
      </c>
      <c r="O17" s="120">
        <v>98</v>
      </c>
      <c r="P17" s="120">
        <v>90</v>
      </c>
      <c r="Q17" s="120">
        <v>99</v>
      </c>
      <c r="R17" s="120">
        <v>66</v>
      </c>
      <c r="S17" s="120">
        <v>43</v>
      </c>
      <c r="T17" s="120">
        <v>35</v>
      </c>
      <c r="U17" s="120">
        <v>21</v>
      </c>
      <c r="V17" s="120">
        <v>2</v>
      </c>
      <c r="W17" s="120">
        <v>0</v>
      </c>
      <c r="X17" s="114">
        <v>356</v>
      </c>
      <c r="Y17" s="149">
        <v>914</v>
      </c>
      <c r="Z17" s="150">
        <v>8.6433260393873085E-2</v>
      </c>
      <c r="AA17" s="150">
        <v>0.52407002188183804</v>
      </c>
      <c r="AB17" s="150">
        <v>0.38949671772428884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33</v>
      </c>
      <c r="E18" s="122">
        <v>26</v>
      </c>
      <c r="F18" s="122">
        <v>28</v>
      </c>
      <c r="G18" s="122">
        <v>24</v>
      </c>
      <c r="H18" s="122">
        <v>24</v>
      </c>
      <c r="I18" s="122">
        <v>33</v>
      </c>
      <c r="J18" s="122">
        <v>44</v>
      </c>
      <c r="K18" s="122">
        <v>35</v>
      </c>
      <c r="L18" s="122">
        <v>44</v>
      </c>
      <c r="M18" s="122">
        <v>56</v>
      </c>
      <c r="N18" s="122">
        <v>84</v>
      </c>
      <c r="O18" s="122">
        <v>70</v>
      </c>
      <c r="P18" s="122">
        <v>86</v>
      </c>
      <c r="Q18" s="122">
        <v>97</v>
      </c>
      <c r="R18" s="122">
        <v>84</v>
      </c>
      <c r="S18" s="122">
        <v>77</v>
      </c>
      <c r="T18" s="122">
        <v>71</v>
      </c>
      <c r="U18" s="122">
        <v>43</v>
      </c>
      <c r="V18" s="122">
        <v>12</v>
      </c>
      <c r="W18" s="122">
        <v>2</v>
      </c>
      <c r="X18" s="116">
        <v>472</v>
      </c>
      <c r="Y18" s="152">
        <v>987</v>
      </c>
      <c r="Z18" s="131">
        <v>7.3961499493414393E-2</v>
      </c>
      <c r="AA18" s="131">
        <v>0.44782168186423504</v>
      </c>
      <c r="AB18" s="131">
        <v>0.47821681864235055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37</v>
      </c>
      <c r="D19" s="124">
        <v>56</v>
      </c>
      <c r="E19" s="124">
        <v>59</v>
      </c>
      <c r="F19" s="124">
        <v>48</v>
      </c>
      <c r="G19" s="124">
        <v>60</v>
      </c>
      <c r="H19" s="124">
        <v>51</v>
      </c>
      <c r="I19" s="124">
        <v>58</v>
      </c>
      <c r="J19" s="124">
        <v>77</v>
      </c>
      <c r="K19" s="124">
        <v>77</v>
      </c>
      <c r="L19" s="124">
        <v>95</v>
      </c>
      <c r="M19" s="124">
        <v>134</v>
      </c>
      <c r="N19" s="124">
        <v>153</v>
      </c>
      <c r="O19" s="124">
        <v>168</v>
      </c>
      <c r="P19" s="124">
        <v>176</v>
      </c>
      <c r="Q19" s="124">
        <v>196</v>
      </c>
      <c r="R19" s="124">
        <v>150</v>
      </c>
      <c r="S19" s="124">
        <v>120</v>
      </c>
      <c r="T19" s="124">
        <v>106</v>
      </c>
      <c r="U19" s="124">
        <v>64</v>
      </c>
      <c r="V19" s="124">
        <v>14</v>
      </c>
      <c r="W19" s="124">
        <v>2</v>
      </c>
      <c r="X19" s="118">
        <v>828</v>
      </c>
      <c r="Y19" s="154">
        <v>1901</v>
      </c>
      <c r="Z19" s="131">
        <v>7.995791688584955E-2</v>
      </c>
      <c r="AA19" s="131">
        <v>0.48448185165702262</v>
      </c>
      <c r="AB19" s="131">
        <v>0.4355602314571278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102</v>
      </c>
      <c r="D20" s="120">
        <v>105</v>
      </c>
      <c r="E20" s="120">
        <v>104</v>
      </c>
      <c r="F20" s="120">
        <v>80</v>
      </c>
      <c r="G20" s="120">
        <v>72</v>
      </c>
      <c r="H20" s="120">
        <v>90</v>
      </c>
      <c r="I20" s="120">
        <v>118</v>
      </c>
      <c r="J20" s="120">
        <v>129</v>
      </c>
      <c r="K20" s="120">
        <v>133</v>
      </c>
      <c r="L20" s="120">
        <v>167</v>
      </c>
      <c r="M20" s="120">
        <v>148</v>
      </c>
      <c r="N20" s="120">
        <v>144</v>
      </c>
      <c r="O20" s="120">
        <v>197</v>
      </c>
      <c r="P20" s="120">
        <v>213</v>
      </c>
      <c r="Q20" s="120">
        <v>261</v>
      </c>
      <c r="R20" s="120">
        <v>172</v>
      </c>
      <c r="S20" s="120">
        <v>108</v>
      </c>
      <c r="T20" s="120">
        <v>72</v>
      </c>
      <c r="U20" s="120">
        <v>35</v>
      </c>
      <c r="V20" s="120">
        <v>9</v>
      </c>
      <c r="W20" s="120">
        <v>0</v>
      </c>
      <c r="X20" s="114">
        <v>870</v>
      </c>
      <c r="Y20" s="149">
        <v>2459</v>
      </c>
      <c r="Z20" s="150">
        <v>0.12647417649450995</v>
      </c>
      <c r="AA20" s="150">
        <v>0.51972346482309884</v>
      </c>
      <c r="AB20" s="150">
        <v>0.35380235868239124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87</v>
      </c>
      <c r="D21" s="122">
        <v>88</v>
      </c>
      <c r="E21" s="122">
        <v>99</v>
      </c>
      <c r="F21" s="122">
        <v>96</v>
      </c>
      <c r="G21" s="122">
        <v>77</v>
      </c>
      <c r="H21" s="122">
        <v>87</v>
      </c>
      <c r="I21" s="122">
        <v>108</v>
      </c>
      <c r="J21" s="122">
        <v>128</v>
      </c>
      <c r="K21" s="122">
        <v>135</v>
      </c>
      <c r="L21" s="122">
        <v>137</v>
      </c>
      <c r="M21" s="122">
        <v>164</v>
      </c>
      <c r="N21" s="122">
        <v>168</v>
      </c>
      <c r="O21" s="122">
        <v>215</v>
      </c>
      <c r="P21" s="122">
        <v>200</v>
      </c>
      <c r="Q21" s="122">
        <v>247</v>
      </c>
      <c r="R21" s="122">
        <v>203</v>
      </c>
      <c r="S21" s="122">
        <v>168</v>
      </c>
      <c r="T21" s="122">
        <v>134</v>
      </c>
      <c r="U21" s="122">
        <v>93</v>
      </c>
      <c r="V21" s="122">
        <v>37</v>
      </c>
      <c r="W21" s="122">
        <v>7</v>
      </c>
      <c r="X21" s="116">
        <v>1089</v>
      </c>
      <c r="Y21" s="152">
        <v>2678</v>
      </c>
      <c r="Z21" s="131">
        <v>0.10231516056758776</v>
      </c>
      <c r="AA21" s="131">
        <v>0.49103808812546679</v>
      </c>
      <c r="AB21" s="131">
        <v>0.4066467513069455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189</v>
      </c>
      <c r="D22" s="124">
        <v>193</v>
      </c>
      <c r="E22" s="124">
        <v>203</v>
      </c>
      <c r="F22" s="124">
        <v>176</v>
      </c>
      <c r="G22" s="124">
        <v>149</v>
      </c>
      <c r="H22" s="124">
        <v>177</v>
      </c>
      <c r="I22" s="124">
        <v>226</v>
      </c>
      <c r="J22" s="124">
        <v>257</v>
      </c>
      <c r="K22" s="124">
        <v>268</v>
      </c>
      <c r="L22" s="124">
        <v>304</v>
      </c>
      <c r="M22" s="124">
        <v>312</v>
      </c>
      <c r="N22" s="124">
        <v>312</v>
      </c>
      <c r="O22" s="124">
        <v>412</v>
      </c>
      <c r="P22" s="124">
        <v>413</v>
      </c>
      <c r="Q22" s="124">
        <v>508</v>
      </c>
      <c r="R22" s="124">
        <v>375</v>
      </c>
      <c r="S22" s="124">
        <v>276</v>
      </c>
      <c r="T22" s="124">
        <v>206</v>
      </c>
      <c r="U22" s="124">
        <v>128</v>
      </c>
      <c r="V22" s="124">
        <v>46</v>
      </c>
      <c r="W22" s="124">
        <v>7</v>
      </c>
      <c r="X22" s="118">
        <v>1959</v>
      </c>
      <c r="Y22" s="154">
        <v>5137</v>
      </c>
      <c r="Z22" s="131">
        <v>0.11387969632080981</v>
      </c>
      <c r="AA22" s="131">
        <v>0.50476932061514501</v>
      </c>
      <c r="AB22" s="131">
        <v>0.38135098306404513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1745</v>
      </c>
      <c r="D23" s="114">
        <v>2140</v>
      </c>
      <c r="E23" s="114">
        <v>2483</v>
      </c>
      <c r="F23" s="114">
        <v>2368</v>
      </c>
      <c r="G23" s="114">
        <v>2120</v>
      </c>
      <c r="H23" s="114">
        <v>2110</v>
      </c>
      <c r="I23" s="114">
        <v>2131</v>
      </c>
      <c r="J23" s="114">
        <v>2429</v>
      </c>
      <c r="K23" s="114">
        <v>2814</v>
      </c>
      <c r="L23" s="114">
        <v>3102</v>
      </c>
      <c r="M23" s="114">
        <v>3304</v>
      </c>
      <c r="N23" s="114">
        <v>2771</v>
      </c>
      <c r="O23" s="114">
        <v>2748</v>
      </c>
      <c r="P23" s="114">
        <v>2838</v>
      </c>
      <c r="Q23" s="114">
        <v>2973</v>
      </c>
      <c r="R23" s="114">
        <v>2372</v>
      </c>
      <c r="S23" s="114">
        <v>1641</v>
      </c>
      <c r="T23" s="114">
        <v>1060</v>
      </c>
      <c r="U23" s="114">
        <v>433</v>
      </c>
      <c r="V23" s="114">
        <v>93</v>
      </c>
      <c r="W23" s="114">
        <v>8</v>
      </c>
      <c r="X23" s="114">
        <v>11418</v>
      </c>
      <c r="Y23" s="114">
        <v>43683</v>
      </c>
      <c r="Z23" s="156">
        <v>0.14577753359430443</v>
      </c>
      <c r="AA23" s="156">
        <v>0.59283931964379732</v>
      </c>
      <c r="AB23" s="156">
        <v>0.26138314676189822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1563</v>
      </c>
      <c r="D24" s="116">
        <v>2114</v>
      </c>
      <c r="E24" s="116">
        <v>2288</v>
      </c>
      <c r="F24" s="116">
        <v>2187</v>
      </c>
      <c r="G24" s="116">
        <v>1809</v>
      </c>
      <c r="H24" s="116">
        <v>1822</v>
      </c>
      <c r="I24" s="116">
        <v>1937</v>
      </c>
      <c r="J24" s="116">
        <v>2485</v>
      </c>
      <c r="K24" s="116">
        <v>2874</v>
      </c>
      <c r="L24" s="116">
        <v>3187</v>
      </c>
      <c r="M24" s="116">
        <v>3448</v>
      </c>
      <c r="N24" s="116">
        <v>3122</v>
      </c>
      <c r="O24" s="116">
        <v>3128</v>
      </c>
      <c r="P24" s="116">
        <v>3006</v>
      </c>
      <c r="Q24" s="116">
        <v>3413</v>
      </c>
      <c r="R24" s="116">
        <v>3022</v>
      </c>
      <c r="S24" s="116">
        <v>2487</v>
      </c>
      <c r="T24" s="116">
        <v>1849</v>
      </c>
      <c r="U24" s="116">
        <v>1081</v>
      </c>
      <c r="V24" s="116">
        <v>414</v>
      </c>
      <c r="W24" s="116">
        <v>82</v>
      </c>
      <c r="X24" s="116">
        <v>15354</v>
      </c>
      <c r="Y24" s="116">
        <v>47318</v>
      </c>
      <c r="Z24" s="157">
        <v>0.12606196373473097</v>
      </c>
      <c r="AA24" s="157">
        <v>0.54945263958747204</v>
      </c>
      <c r="AB24" s="157">
        <v>0.32448539667779702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3308</v>
      </c>
      <c r="D25" s="118">
        <v>4254</v>
      </c>
      <c r="E25" s="118">
        <v>4771</v>
      </c>
      <c r="F25" s="118">
        <v>4555</v>
      </c>
      <c r="G25" s="118">
        <v>3929</v>
      </c>
      <c r="H25" s="118">
        <v>3932</v>
      </c>
      <c r="I25" s="118">
        <v>4068</v>
      </c>
      <c r="J25" s="118">
        <v>4914</v>
      </c>
      <c r="K25" s="118">
        <v>5688</v>
      </c>
      <c r="L25" s="118">
        <v>6289</v>
      </c>
      <c r="M25" s="118">
        <v>6752</v>
      </c>
      <c r="N25" s="118">
        <v>5893</v>
      </c>
      <c r="O25" s="118">
        <v>5876</v>
      </c>
      <c r="P25" s="118">
        <v>5844</v>
      </c>
      <c r="Q25" s="118">
        <v>6386</v>
      </c>
      <c r="R25" s="118">
        <v>5394</v>
      </c>
      <c r="S25" s="118">
        <v>4128</v>
      </c>
      <c r="T25" s="118">
        <v>2909</v>
      </c>
      <c r="U25" s="118">
        <v>1514</v>
      </c>
      <c r="V25" s="118">
        <v>507</v>
      </c>
      <c r="W25" s="118">
        <v>90</v>
      </c>
      <c r="X25" s="118">
        <v>26772</v>
      </c>
      <c r="Y25" s="118">
        <v>91001</v>
      </c>
      <c r="Z25" s="158">
        <v>0.1355259832309535</v>
      </c>
      <c r="AA25" s="158">
        <v>0.57027944747859916</v>
      </c>
      <c r="AB25" s="158">
        <v>0.29419456929044735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340</v>
      </c>
      <c r="D26" s="120">
        <v>338</v>
      </c>
      <c r="E26" s="120">
        <v>315</v>
      </c>
      <c r="F26" s="120">
        <v>326</v>
      </c>
      <c r="G26" s="120">
        <v>329</v>
      </c>
      <c r="H26" s="120">
        <v>333</v>
      </c>
      <c r="I26" s="120">
        <v>380</v>
      </c>
      <c r="J26" s="120">
        <v>401</v>
      </c>
      <c r="K26" s="120">
        <v>400</v>
      </c>
      <c r="L26" s="120">
        <v>465</v>
      </c>
      <c r="M26" s="120">
        <v>425</v>
      </c>
      <c r="N26" s="120">
        <v>366</v>
      </c>
      <c r="O26" s="120">
        <v>364</v>
      </c>
      <c r="P26" s="120">
        <v>410</v>
      </c>
      <c r="Q26" s="120">
        <v>580</v>
      </c>
      <c r="R26" s="120">
        <v>485</v>
      </c>
      <c r="S26" s="120">
        <v>259</v>
      </c>
      <c r="T26" s="120">
        <v>116</v>
      </c>
      <c r="U26" s="120">
        <v>49</v>
      </c>
      <c r="V26" s="120">
        <v>13</v>
      </c>
      <c r="W26" s="120">
        <v>2</v>
      </c>
      <c r="X26" s="114">
        <v>1914</v>
      </c>
      <c r="Y26" s="149">
        <v>6696</v>
      </c>
      <c r="Z26" s="150">
        <v>0.14829749103942652</v>
      </c>
      <c r="AA26" s="150">
        <v>0.56586021505376349</v>
      </c>
      <c r="AB26" s="150">
        <v>0.28584229390681004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329</v>
      </c>
      <c r="D27" s="122">
        <v>308</v>
      </c>
      <c r="E27" s="122">
        <v>284</v>
      </c>
      <c r="F27" s="122">
        <v>269</v>
      </c>
      <c r="G27" s="122">
        <v>283</v>
      </c>
      <c r="H27" s="122">
        <v>303</v>
      </c>
      <c r="I27" s="122">
        <v>388</v>
      </c>
      <c r="J27" s="122">
        <v>416</v>
      </c>
      <c r="K27" s="122">
        <v>422</v>
      </c>
      <c r="L27" s="122">
        <v>471</v>
      </c>
      <c r="M27" s="122">
        <v>474</v>
      </c>
      <c r="N27" s="122">
        <v>405</v>
      </c>
      <c r="O27" s="122">
        <v>377</v>
      </c>
      <c r="P27" s="122">
        <v>511</v>
      </c>
      <c r="Q27" s="122">
        <v>719</v>
      </c>
      <c r="R27" s="122">
        <v>511</v>
      </c>
      <c r="S27" s="122">
        <v>307</v>
      </c>
      <c r="T27" s="122">
        <v>224</v>
      </c>
      <c r="U27" s="122">
        <v>133</v>
      </c>
      <c r="V27" s="122">
        <v>49</v>
      </c>
      <c r="W27" s="122">
        <v>10</v>
      </c>
      <c r="X27" s="116">
        <v>2464</v>
      </c>
      <c r="Y27" s="152">
        <v>7193</v>
      </c>
      <c r="Z27" s="131">
        <v>0.1280411511191436</v>
      </c>
      <c r="AA27" s="131">
        <v>0.52940358682051991</v>
      </c>
      <c r="AB27" s="131">
        <v>0.34255526206033643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669</v>
      </c>
      <c r="D28" s="124">
        <v>646</v>
      </c>
      <c r="E28" s="124">
        <v>599</v>
      </c>
      <c r="F28" s="124">
        <v>595</v>
      </c>
      <c r="G28" s="124">
        <v>612</v>
      </c>
      <c r="H28" s="124">
        <v>636</v>
      </c>
      <c r="I28" s="124">
        <v>768</v>
      </c>
      <c r="J28" s="124">
        <v>817</v>
      </c>
      <c r="K28" s="124">
        <v>822</v>
      </c>
      <c r="L28" s="124">
        <v>936</v>
      </c>
      <c r="M28" s="124">
        <v>899</v>
      </c>
      <c r="N28" s="124">
        <v>771</v>
      </c>
      <c r="O28" s="124">
        <v>741</v>
      </c>
      <c r="P28" s="124">
        <v>921</v>
      </c>
      <c r="Q28" s="124">
        <v>1299</v>
      </c>
      <c r="R28" s="124">
        <v>996</v>
      </c>
      <c r="S28" s="124">
        <v>566</v>
      </c>
      <c r="T28" s="124">
        <v>340</v>
      </c>
      <c r="U28" s="124">
        <v>182</v>
      </c>
      <c r="V28" s="124">
        <v>62</v>
      </c>
      <c r="W28" s="124">
        <v>12</v>
      </c>
      <c r="X28" s="118">
        <v>4378</v>
      </c>
      <c r="Y28" s="154">
        <v>13889</v>
      </c>
      <c r="Z28" s="131">
        <v>0.13780689754481965</v>
      </c>
      <c r="AA28" s="131">
        <v>0.54697962416300672</v>
      </c>
      <c r="AB28" s="131">
        <v>0.31521347829217367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19</v>
      </c>
      <c r="D29" s="120">
        <v>18</v>
      </c>
      <c r="E29" s="120">
        <v>13</v>
      </c>
      <c r="F29" s="120">
        <v>18</v>
      </c>
      <c r="G29" s="120">
        <v>14</v>
      </c>
      <c r="H29" s="120">
        <v>10</v>
      </c>
      <c r="I29" s="120">
        <v>11</v>
      </c>
      <c r="J29" s="120">
        <v>22</v>
      </c>
      <c r="K29" s="120">
        <v>19</v>
      </c>
      <c r="L29" s="120">
        <v>21</v>
      </c>
      <c r="M29" s="120">
        <v>34</v>
      </c>
      <c r="N29" s="120">
        <v>33</v>
      </c>
      <c r="O29" s="120">
        <v>40</v>
      </c>
      <c r="P29" s="120">
        <v>72</v>
      </c>
      <c r="Q29" s="120">
        <v>54</v>
      </c>
      <c r="R29" s="120">
        <v>39</v>
      </c>
      <c r="S29" s="120">
        <v>26</v>
      </c>
      <c r="T29" s="120">
        <v>15</v>
      </c>
      <c r="U29" s="120">
        <v>5</v>
      </c>
      <c r="V29" s="120">
        <v>1</v>
      </c>
      <c r="W29" s="120">
        <v>0</v>
      </c>
      <c r="X29" s="114">
        <v>212</v>
      </c>
      <c r="Y29" s="149">
        <v>484</v>
      </c>
      <c r="Z29" s="150">
        <v>0.10330578512396695</v>
      </c>
      <c r="AA29" s="150">
        <v>0.45867768595041325</v>
      </c>
      <c r="AB29" s="150">
        <v>0.43801652892561982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13</v>
      </c>
      <c r="F30" s="122">
        <v>15</v>
      </c>
      <c r="G30" s="122">
        <v>16</v>
      </c>
      <c r="H30" s="122">
        <v>15</v>
      </c>
      <c r="I30" s="122">
        <v>14</v>
      </c>
      <c r="J30" s="122">
        <v>24</v>
      </c>
      <c r="K30" s="122">
        <v>19</v>
      </c>
      <c r="L30" s="122">
        <v>24</v>
      </c>
      <c r="M30" s="122">
        <v>35</v>
      </c>
      <c r="N30" s="122">
        <v>36</v>
      </c>
      <c r="O30" s="122">
        <v>51</v>
      </c>
      <c r="P30" s="122">
        <v>44</v>
      </c>
      <c r="Q30" s="122">
        <v>60</v>
      </c>
      <c r="R30" s="122">
        <v>42</v>
      </c>
      <c r="S30" s="122">
        <v>44</v>
      </c>
      <c r="T30" s="122">
        <v>36</v>
      </c>
      <c r="U30" s="122">
        <v>27</v>
      </c>
      <c r="V30" s="122">
        <v>8</v>
      </c>
      <c r="W30" s="122">
        <v>3</v>
      </c>
      <c r="X30" s="116">
        <v>264</v>
      </c>
      <c r="Y30" s="152">
        <v>545</v>
      </c>
      <c r="Z30" s="131">
        <v>5.8715596330275233E-2</v>
      </c>
      <c r="AA30" s="131">
        <v>0.45688073394495415</v>
      </c>
      <c r="AB30" s="131">
        <v>0.48440366972477067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24</v>
      </c>
      <c r="D31" s="124">
        <v>32</v>
      </c>
      <c r="E31" s="124">
        <v>26</v>
      </c>
      <c r="F31" s="124">
        <v>33</v>
      </c>
      <c r="G31" s="124">
        <v>30</v>
      </c>
      <c r="H31" s="124">
        <v>25</v>
      </c>
      <c r="I31" s="124">
        <v>25</v>
      </c>
      <c r="J31" s="124">
        <v>46</v>
      </c>
      <c r="K31" s="124">
        <v>38</v>
      </c>
      <c r="L31" s="124">
        <v>45</v>
      </c>
      <c r="M31" s="124">
        <v>69</v>
      </c>
      <c r="N31" s="124">
        <v>69</v>
      </c>
      <c r="O31" s="124">
        <v>91</v>
      </c>
      <c r="P31" s="124">
        <v>116</v>
      </c>
      <c r="Q31" s="124">
        <v>114</v>
      </c>
      <c r="R31" s="124">
        <v>81</v>
      </c>
      <c r="S31" s="124">
        <v>70</v>
      </c>
      <c r="T31" s="124">
        <v>51</v>
      </c>
      <c r="U31" s="124">
        <v>32</v>
      </c>
      <c r="V31" s="124">
        <v>9</v>
      </c>
      <c r="W31" s="124">
        <v>3</v>
      </c>
      <c r="X31" s="118">
        <v>476</v>
      </c>
      <c r="Y31" s="154">
        <v>1029</v>
      </c>
      <c r="Z31" s="131">
        <v>7.9689018464528666E-2</v>
      </c>
      <c r="AA31" s="131">
        <v>0.45772594752186591</v>
      </c>
      <c r="AB31" s="131">
        <v>0.46258503401360546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20</v>
      </c>
      <c r="D32" s="120">
        <v>22</v>
      </c>
      <c r="E32" s="120">
        <v>28</v>
      </c>
      <c r="F32" s="120">
        <v>21</v>
      </c>
      <c r="G32" s="120">
        <v>16</v>
      </c>
      <c r="H32" s="120">
        <v>23</v>
      </c>
      <c r="I32" s="120">
        <v>21</v>
      </c>
      <c r="J32" s="120">
        <v>20</v>
      </c>
      <c r="K32" s="120">
        <v>25</v>
      </c>
      <c r="L32" s="120">
        <v>30</v>
      </c>
      <c r="M32" s="120">
        <v>47</v>
      </c>
      <c r="N32" s="120">
        <v>39</v>
      </c>
      <c r="O32" s="120">
        <v>50</v>
      </c>
      <c r="P32" s="120">
        <v>45</v>
      </c>
      <c r="Q32" s="120">
        <v>58</v>
      </c>
      <c r="R32" s="120">
        <v>47</v>
      </c>
      <c r="S32" s="120">
        <v>28</v>
      </c>
      <c r="T32" s="120">
        <v>17</v>
      </c>
      <c r="U32" s="120">
        <v>9</v>
      </c>
      <c r="V32" s="120">
        <v>3</v>
      </c>
      <c r="W32" s="120">
        <v>0</v>
      </c>
      <c r="X32" s="114">
        <v>207</v>
      </c>
      <c r="Y32" s="149">
        <v>569</v>
      </c>
      <c r="Z32" s="150">
        <v>0.12302284710017575</v>
      </c>
      <c r="AA32" s="150">
        <v>0.51318101933216165</v>
      </c>
      <c r="AB32" s="150">
        <v>0.36379613356766255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21</v>
      </c>
      <c r="E33" s="122">
        <v>17</v>
      </c>
      <c r="F33" s="122">
        <v>22</v>
      </c>
      <c r="G33" s="122">
        <v>33</v>
      </c>
      <c r="H33" s="122">
        <v>21</v>
      </c>
      <c r="I33" s="122">
        <v>19</v>
      </c>
      <c r="J33" s="122">
        <v>29</v>
      </c>
      <c r="K33" s="122">
        <v>27</v>
      </c>
      <c r="L33" s="122">
        <v>31</v>
      </c>
      <c r="M33" s="122">
        <v>50</v>
      </c>
      <c r="N33" s="122">
        <v>55</v>
      </c>
      <c r="O33" s="122">
        <v>44</v>
      </c>
      <c r="P33" s="122">
        <v>39</v>
      </c>
      <c r="Q33" s="122">
        <v>49</v>
      </c>
      <c r="R33" s="122">
        <v>54</v>
      </c>
      <c r="S33" s="122">
        <v>48</v>
      </c>
      <c r="T33" s="122">
        <v>37</v>
      </c>
      <c r="U33" s="122">
        <v>17</v>
      </c>
      <c r="V33" s="122">
        <v>10</v>
      </c>
      <c r="W33" s="122">
        <v>0</v>
      </c>
      <c r="X33" s="116">
        <v>254</v>
      </c>
      <c r="Y33" s="152">
        <v>645</v>
      </c>
      <c r="Z33" s="131">
        <v>9.3023255813953487E-2</v>
      </c>
      <c r="AA33" s="131">
        <v>0.51317829457364339</v>
      </c>
      <c r="AB33" s="131">
        <v>0.39379844961240312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42</v>
      </c>
      <c r="D34" s="124">
        <v>43</v>
      </c>
      <c r="E34" s="124">
        <v>45</v>
      </c>
      <c r="F34" s="124">
        <v>43</v>
      </c>
      <c r="G34" s="124">
        <v>49</v>
      </c>
      <c r="H34" s="124">
        <v>44</v>
      </c>
      <c r="I34" s="124">
        <v>40</v>
      </c>
      <c r="J34" s="124">
        <v>49</v>
      </c>
      <c r="K34" s="124">
        <v>52</v>
      </c>
      <c r="L34" s="124">
        <v>61</v>
      </c>
      <c r="M34" s="124">
        <v>97</v>
      </c>
      <c r="N34" s="124">
        <v>94</v>
      </c>
      <c r="O34" s="124">
        <v>94</v>
      </c>
      <c r="P34" s="124">
        <v>84</v>
      </c>
      <c r="Q34" s="124">
        <v>107</v>
      </c>
      <c r="R34" s="124">
        <v>101</v>
      </c>
      <c r="S34" s="124">
        <v>76</v>
      </c>
      <c r="T34" s="124">
        <v>54</v>
      </c>
      <c r="U34" s="124">
        <v>26</v>
      </c>
      <c r="V34" s="124">
        <v>13</v>
      </c>
      <c r="W34" s="124">
        <v>0</v>
      </c>
      <c r="X34" s="118">
        <v>461</v>
      </c>
      <c r="Y34" s="154">
        <v>1214</v>
      </c>
      <c r="Z34" s="131">
        <v>0.1070840197693575</v>
      </c>
      <c r="AA34" s="131">
        <v>0.51317957166392092</v>
      </c>
      <c r="AB34" s="131">
        <v>0.37973640856672158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379</v>
      </c>
      <c r="D35" s="114">
        <v>378</v>
      </c>
      <c r="E35" s="114">
        <v>356</v>
      </c>
      <c r="F35" s="114">
        <v>365</v>
      </c>
      <c r="G35" s="114">
        <v>359</v>
      </c>
      <c r="H35" s="114">
        <v>366</v>
      </c>
      <c r="I35" s="114">
        <v>412</v>
      </c>
      <c r="J35" s="114">
        <v>443</v>
      </c>
      <c r="K35" s="114">
        <v>444</v>
      </c>
      <c r="L35" s="114">
        <v>516</v>
      </c>
      <c r="M35" s="114">
        <v>506</v>
      </c>
      <c r="N35" s="114">
        <v>438</v>
      </c>
      <c r="O35" s="114">
        <v>454</v>
      </c>
      <c r="P35" s="114">
        <v>527</v>
      </c>
      <c r="Q35" s="114">
        <v>692</v>
      </c>
      <c r="R35" s="114">
        <v>571</v>
      </c>
      <c r="S35" s="114">
        <v>313</v>
      </c>
      <c r="T35" s="114">
        <v>148</v>
      </c>
      <c r="U35" s="114">
        <v>63</v>
      </c>
      <c r="V35" s="114">
        <v>17</v>
      </c>
      <c r="W35" s="114">
        <v>2</v>
      </c>
      <c r="X35" s="114">
        <v>2333</v>
      </c>
      <c r="Y35" s="114">
        <v>7749</v>
      </c>
      <c r="Z35" s="156">
        <v>0.14363143631436315</v>
      </c>
      <c r="AA35" s="156">
        <v>0.55529745773648209</v>
      </c>
      <c r="AB35" s="156">
        <v>0.3010711059491547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356</v>
      </c>
      <c r="D36" s="116">
        <v>343</v>
      </c>
      <c r="E36" s="116">
        <v>314</v>
      </c>
      <c r="F36" s="116">
        <v>306</v>
      </c>
      <c r="G36" s="116">
        <v>332</v>
      </c>
      <c r="H36" s="116">
        <v>339</v>
      </c>
      <c r="I36" s="116">
        <v>421</v>
      </c>
      <c r="J36" s="116">
        <v>469</v>
      </c>
      <c r="K36" s="116">
        <v>468</v>
      </c>
      <c r="L36" s="116">
        <v>526</v>
      </c>
      <c r="M36" s="116">
        <v>559</v>
      </c>
      <c r="N36" s="116">
        <v>496</v>
      </c>
      <c r="O36" s="116">
        <v>472</v>
      </c>
      <c r="P36" s="116">
        <v>594</v>
      </c>
      <c r="Q36" s="116">
        <v>828</v>
      </c>
      <c r="R36" s="116">
        <v>607</v>
      </c>
      <c r="S36" s="116">
        <v>399</v>
      </c>
      <c r="T36" s="116">
        <v>297</v>
      </c>
      <c r="U36" s="116">
        <v>177</v>
      </c>
      <c r="V36" s="116">
        <v>67</v>
      </c>
      <c r="W36" s="116">
        <v>13</v>
      </c>
      <c r="X36" s="116">
        <v>2982</v>
      </c>
      <c r="Y36" s="116">
        <v>8383</v>
      </c>
      <c r="Z36" s="157">
        <v>0.12083979482285578</v>
      </c>
      <c r="AA36" s="157">
        <v>0.52344029583681262</v>
      </c>
      <c r="AB36" s="157">
        <v>0.3557199093403316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735</v>
      </c>
      <c r="D37" s="118">
        <v>721</v>
      </c>
      <c r="E37" s="118">
        <v>670</v>
      </c>
      <c r="F37" s="118">
        <v>671</v>
      </c>
      <c r="G37" s="118">
        <v>691</v>
      </c>
      <c r="H37" s="118">
        <v>705</v>
      </c>
      <c r="I37" s="118">
        <v>833</v>
      </c>
      <c r="J37" s="118">
        <v>912</v>
      </c>
      <c r="K37" s="118">
        <v>912</v>
      </c>
      <c r="L37" s="118">
        <v>1042</v>
      </c>
      <c r="M37" s="118">
        <v>1065</v>
      </c>
      <c r="N37" s="118">
        <v>934</v>
      </c>
      <c r="O37" s="118">
        <v>926</v>
      </c>
      <c r="P37" s="118">
        <v>1121</v>
      </c>
      <c r="Q37" s="118">
        <v>1520</v>
      </c>
      <c r="R37" s="118">
        <v>1178</v>
      </c>
      <c r="S37" s="118">
        <v>712</v>
      </c>
      <c r="T37" s="118">
        <v>445</v>
      </c>
      <c r="U37" s="118">
        <v>240</v>
      </c>
      <c r="V37" s="118">
        <v>84</v>
      </c>
      <c r="W37" s="118">
        <v>15</v>
      </c>
      <c r="X37" s="118">
        <v>5315</v>
      </c>
      <c r="Y37" s="118">
        <v>16132</v>
      </c>
      <c r="Z37" s="158">
        <v>0.13178775105380611</v>
      </c>
      <c r="AA37" s="158">
        <v>0.53874287131167864</v>
      </c>
      <c r="AB37" s="158">
        <v>0.32946937763451523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60</v>
      </c>
      <c r="D38" s="159">
        <v>111</v>
      </c>
      <c r="E38" s="159">
        <v>105</v>
      </c>
      <c r="F38" s="159">
        <v>109</v>
      </c>
      <c r="G38" s="159">
        <v>67</v>
      </c>
      <c r="H38" s="159">
        <v>69</v>
      </c>
      <c r="I38" s="159">
        <v>82</v>
      </c>
      <c r="J38" s="159">
        <v>131</v>
      </c>
      <c r="K38" s="159">
        <v>120</v>
      </c>
      <c r="L38" s="159">
        <v>139</v>
      </c>
      <c r="M38" s="159">
        <v>158</v>
      </c>
      <c r="N38" s="159">
        <v>138</v>
      </c>
      <c r="O38" s="159">
        <v>186</v>
      </c>
      <c r="P38" s="159">
        <v>221</v>
      </c>
      <c r="Q38" s="159">
        <v>204</v>
      </c>
      <c r="R38" s="159">
        <v>160</v>
      </c>
      <c r="S38" s="159">
        <v>99</v>
      </c>
      <c r="T38" s="159">
        <v>64</v>
      </c>
      <c r="U38" s="159">
        <v>18</v>
      </c>
      <c r="V38" s="159">
        <v>8</v>
      </c>
      <c r="W38" s="159">
        <v>0</v>
      </c>
      <c r="X38" s="114">
        <v>774</v>
      </c>
      <c r="Y38" s="114">
        <v>2249</v>
      </c>
      <c r="Z38" s="156">
        <v>0.12272120942641174</v>
      </c>
      <c r="AA38" s="156">
        <v>0.53312583370386835</v>
      </c>
      <c r="AB38" s="156">
        <v>0.34415295686971986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78</v>
      </c>
      <c r="D39" s="160">
        <v>90</v>
      </c>
      <c r="E39" s="160">
        <v>106</v>
      </c>
      <c r="F39" s="160">
        <v>102</v>
      </c>
      <c r="G39" s="160">
        <v>74</v>
      </c>
      <c r="H39" s="160">
        <v>74</v>
      </c>
      <c r="I39" s="160">
        <v>88</v>
      </c>
      <c r="J39" s="160">
        <v>122</v>
      </c>
      <c r="K39" s="160">
        <v>130</v>
      </c>
      <c r="L39" s="160">
        <v>126</v>
      </c>
      <c r="M39" s="160">
        <v>163</v>
      </c>
      <c r="N39" s="160">
        <v>174</v>
      </c>
      <c r="O39" s="160">
        <v>207</v>
      </c>
      <c r="P39" s="160">
        <v>216</v>
      </c>
      <c r="Q39" s="160">
        <v>201</v>
      </c>
      <c r="R39" s="160">
        <v>181</v>
      </c>
      <c r="S39" s="160">
        <v>166</v>
      </c>
      <c r="T39" s="160">
        <v>150</v>
      </c>
      <c r="U39" s="160">
        <v>87</v>
      </c>
      <c r="V39" s="160">
        <v>30</v>
      </c>
      <c r="W39" s="160">
        <v>4</v>
      </c>
      <c r="X39" s="116">
        <v>1035</v>
      </c>
      <c r="Y39" s="116">
        <v>2569</v>
      </c>
      <c r="Z39" s="157">
        <v>0.10665628649279875</v>
      </c>
      <c r="AA39" s="157">
        <v>0.49046321525885561</v>
      </c>
      <c r="AB39" s="157">
        <v>0.40288049824834565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138</v>
      </c>
      <c r="D40" s="161">
        <v>201</v>
      </c>
      <c r="E40" s="161">
        <v>211</v>
      </c>
      <c r="F40" s="161">
        <v>211</v>
      </c>
      <c r="G40" s="161">
        <v>141</v>
      </c>
      <c r="H40" s="161">
        <v>143</v>
      </c>
      <c r="I40" s="161">
        <v>170</v>
      </c>
      <c r="J40" s="161">
        <v>253</v>
      </c>
      <c r="K40" s="161">
        <v>250</v>
      </c>
      <c r="L40" s="161">
        <v>265</v>
      </c>
      <c r="M40" s="161">
        <v>321</v>
      </c>
      <c r="N40" s="161">
        <v>312</v>
      </c>
      <c r="O40" s="161">
        <v>393</v>
      </c>
      <c r="P40" s="161">
        <v>437</v>
      </c>
      <c r="Q40" s="161">
        <v>405</v>
      </c>
      <c r="R40" s="161">
        <v>341</v>
      </c>
      <c r="S40" s="161">
        <v>265</v>
      </c>
      <c r="T40" s="161">
        <v>214</v>
      </c>
      <c r="U40" s="161">
        <v>105</v>
      </c>
      <c r="V40" s="161">
        <v>38</v>
      </c>
      <c r="W40" s="161">
        <v>4</v>
      </c>
      <c r="X40" s="118">
        <v>1809</v>
      </c>
      <c r="Y40" s="118">
        <v>4818</v>
      </c>
      <c r="Z40" s="158">
        <v>0.11415525114155251</v>
      </c>
      <c r="AA40" s="158">
        <v>0.51037775010377751</v>
      </c>
      <c r="AB40" s="158">
        <v>0.37546699875466999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93</v>
      </c>
      <c r="D41" s="120">
        <v>143</v>
      </c>
      <c r="E41" s="120">
        <v>116</v>
      </c>
      <c r="F41" s="120">
        <v>107</v>
      </c>
      <c r="G41" s="120">
        <v>99</v>
      </c>
      <c r="H41" s="120">
        <v>84</v>
      </c>
      <c r="I41" s="120">
        <v>128</v>
      </c>
      <c r="J41" s="120">
        <v>136</v>
      </c>
      <c r="K41" s="120">
        <v>161</v>
      </c>
      <c r="L41" s="120">
        <v>146</v>
      </c>
      <c r="M41" s="120">
        <v>177</v>
      </c>
      <c r="N41" s="120">
        <v>168</v>
      </c>
      <c r="O41" s="120">
        <v>200</v>
      </c>
      <c r="P41" s="120">
        <v>200</v>
      </c>
      <c r="Q41" s="120">
        <v>257</v>
      </c>
      <c r="R41" s="120">
        <v>153</v>
      </c>
      <c r="S41" s="120">
        <v>115</v>
      </c>
      <c r="T41" s="120">
        <v>59</v>
      </c>
      <c r="U41" s="120">
        <v>24</v>
      </c>
      <c r="V41" s="120">
        <v>6</v>
      </c>
      <c r="W41" s="120">
        <v>1</v>
      </c>
      <c r="X41" s="114">
        <v>815</v>
      </c>
      <c r="Y41" s="149">
        <v>2573</v>
      </c>
      <c r="Z41" s="150">
        <v>0.1368052856587641</v>
      </c>
      <c r="AA41" s="150">
        <v>0.54644383987563161</v>
      </c>
      <c r="AB41" s="150">
        <v>0.31675087446560435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105</v>
      </c>
      <c r="D42" s="122">
        <v>108</v>
      </c>
      <c r="E42" s="122">
        <v>117</v>
      </c>
      <c r="F42" s="122">
        <v>109</v>
      </c>
      <c r="G42" s="122">
        <v>92</v>
      </c>
      <c r="H42" s="122">
        <v>97</v>
      </c>
      <c r="I42" s="122">
        <v>117</v>
      </c>
      <c r="J42" s="122">
        <v>135</v>
      </c>
      <c r="K42" s="122">
        <v>145</v>
      </c>
      <c r="L42" s="122">
        <v>155</v>
      </c>
      <c r="M42" s="122">
        <v>149</v>
      </c>
      <c r="N42" s="122">
        <v>178</v>
      </c>
      <c r="O42" s="122">
        <v>193</v>
      </c>
      <c r="P42" s="122">
        <v>197</v>
      </c>
      <c r="Q42" s="122">
        <v>253</v>
      </c>
      <c r="R42" s="122">
        <v>196</v>
      </c>
      <c r="S42" s="122">
        <v>148</v>
      </c>
      <c r="T42" s="122">
        <v>135</v>
      </c>
      <c r="U42" s="122">
        <v>79</v>
      </c>
      <c r="V42" s="122">
        <v>26</v>
      </c>
      <c r="W42" s="122">
        <v>3</v>
      </c>
      <c r="X42" s="116">
        <v>1037</v>
      </c>
      <c r="Y42" s="152">
        <v>2737</v>
      </c>
      <c r="Z42" s="131">
        <v>0.1205699671172817</v>
      </c>
      <c r="AA42" s="131">
        <v>0.50054804530507857</v>
      </c>
      <c r="AB42" s="131">
        <v>0.37888198757763975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198</v>
      </c>
      <c r="D43" s="124">
        <v>251</v>
      </c>
      <c r="E43" s="124">
        <v>233</v>
      </c>
      <c r="F43" s="124">
        <v>216</v>
      </c>
      <c r="G43" s="124">
        <v>191</v>
      </c>
      <c r="H43" s="124">
        <v>181</v>
      </c>
      <c r="I43" s="124">
        <v>245</v>
      </c>
      <c r="J43" s="124">
        <v>271</v>
      </c>
      <c r="K43" s="124">
        <v>306</v>
      </c>
      <c r="L43" s="124">
        <v>301</v>
      </c>
      <c r="M43" s="124">
        <v>326</v>
      </c>
      <c r="N43" s="124">
        <v>346</v>
      </c>
      <c r="O43" s="124">
        <v>393</v>
      </c>
      <c r="P43" s="124">
        <v>397</v>
      </c>
      <c r="Q43" s="124">
        <v>510</v>
      </c>
      <c r="R43" s="124">
        <v>349</v>
      </c>
      <c r="S43" s="124">
        <v>263</v>
      </c>
      <c r="T43" s="124">
        <v>194</v>
      </c>
      <c r="U43" s="124">
        <v>103</v>
      </c>
      <c r="V43" s="124">
        <v>32</v>
      </c>
      <c r="W43" s="124">
        <v>4</v>
      </c>
      <c r="X43" s="118">
        <v>1852</v>
      </c>
      <c r="Y43" s="154">
        <v>5310</v>
      </c>
      <c r="Z43" s="131">
        <v>0.12843691148775896</v>
      </c>
      <c r="AA43" s="131">
        <v>0.5227871939736346</v>
      </c>
      <c r="AB43" s="131">
        <v>0.34877589453860641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19</v>
      </c>
      <c r="D44" s="120">
        <v>35</v>
      </c>
      <c r="E44" s="120">
        <v>28</v>
      </c>
      <c r="F44" s="120">
        <v>30</v>
      </c>
      <c r="G44" s="120">
        <v>20</v>
      </c>
      <c r="H44" s="120">
        <v>22</v>
      </c>
      <c r="I44" s="120">
        <v>30</v>
      </c>
      <c r="J44" s="120">
        <v>42</v>
      </c>
      <c r="K44" s="120">
        <v>35</v>
      </c>
      <c r="L44" s="120">
        <v>46</v>
      </c>
      <c r="M44" s="120">
        <v>47</v>
      </c>
      <c r="N44" s="120">
        <v>52</v>
      </c>
      <c r="O44" s="120">
        <v>79</v>
      </c>
      <c r="P44" s="120">
        <v>73</v>
      </c>
      <c r="Q44" s="120">
        <v>81</v>
      </c>
      <c r="R44" s="120">
        <v>49</v>
      </c>
      <c r="S44" s="120">
        <v>31</v>
      </c>
      <c r="T44" s="120">
        <v>20</v>
      </c>
      <c r="U44" s="120">
        <v>11</v>
      </c>
      <c r="V44" s="120">
        <v>3</v>
      </c>
      <c r="W44" s="120">
        <v>0</v>
      </c>
      <c r="X44" s="114">
        <v>268</v>
      </c>
      <c r="Y44" s="149">
        <v>753</v>
      </c>
      <c r="Z44" s="150">
        <v>0.10889774236387782</v>
      </c>
      <c r="AA44" s="150">
        <v>0.53519256308100926</v>
      </c>
      <c r="AB44" s="150">
        <v>0.3559096945551129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24</v>
      </c>
      <c r="D45" s="122">
        <v>27</v>
      </c>
      <c r="E45" s="122">
        <v>23</v>
      </c>
      <c r="F45" s="122">
        <v>24</v>
      </c>
      <c r="G45" s="122">
        <v>31</v>
      </c>
      <c r="H45" s="122">
        <v>25</v>
      </c>
      <c r="I45" s="122">
        <v>25</v>
      </c>
      <c r="J45" s="122">
        <v>35</v>
      </c>
      <c r="K45" s="122">
        <v>37</v>
      </c>
      <c r="L45" s="122">
        <v>41</v>
      </c>
      <c r="M45" s="122">
        <v>37</v>
      </c>
      <c r="N45" s="122">
        <v>54</v>
      </c>
      <c r="O45" s="122">
        <v>72</v>
      </c>
      <c r="P45" s="122">
        <v>73</v>
      </c>
      <c r="Q45" s="122">
        <v>70</v>
      </c>
      <c r="R45" s="122">
        <v>62</v>
      </c>
      <c r="S45" s="122">
        <v>50</v>
      </c>
      <c r="T45" s="122">
        <v>48</v>
      </c>
      <c r="U45" s="122">
        <v>34</v>
      </c>
      <c r="V45" s="122">
        <v>15</v>
      </c>
      <c r="W45" s="122">
        <v>2</v>
      </c>
      <c r="X45" s="116">
        <v>354</v>
      </c>
      <c r="Y45" s="152">
        <v>809</v>
      </c>
      <c r="Z45" s="131">
        <v>9.1470951792336219E-2</v>
      </c>
      <c r="AA45" s="131">
        <v>0.47095179233621753</v>
      </c>
      <c r="AB45" s="131">
        <v>0.43757725587144625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43</v>
      </c>
      <c r="D46" s="124">
        <v>62</v>
      </c>
      <c r="E46" s="124">
        <v>51</v>
      </c>
      <c r="F46" s="124">
        <v>54</v>
      </c>
      <c r="G46" s="124">
        <v>51</v>
      </c>
      <c r="H46" s="124">
        <v>47</v>
      </c>
      <c r="I46" s="124">
        <v>55</v>
      </c>
      <c r="J46" s="124">
        <v>77</v>
      </c>
      <c r="K46" s="124">
        <v>72</v>
      </c>
      <c r="L46" s="124">
        <v>87</v>
      </c>
      <c r="M46" s="124">
        <v>84</v>
      </c>
      <c r="N46" s="124">
        <v>106</v>
      </c>
      <c r="O46" s="124">
        <v>151</v>
      </c>
      <c r="P46" s="124">
        <v>146</v>
      </c>
      <c r="Q46" s="124">
        <v>151</v>
      </c>
      <c r="R46" s="124">
        <v>111</v>
      </c>
      <c r="S46" s="124">
        <v>81</v>
      </c>
      <c r="T46" s="124">
        <v>68</v>
      </c>
      <c r="U46" s="124">
        <v>45</v>
      </c>
      <c r="V46" s="124">
        <v>18</v>
      </c>
      <c r="W46" s="124">
        <v>2</v>
      </c>
      <c r="X46" s="118">
        <v>622</v>
      </c>
      <c r="Y46" s="154">
        <v>1562</v>
      </c>
      <c r="Z46" s="131">
        <v>9.9871959026888599E-2</v>
      </c>
      <c r="AA46" s="131">
        <v>0.50192061459667092</v>
      </c>
      <c r="AB46" s="131">
        <v>0.39820742637644047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112</v>
      </c>
      <c r="D47" s="162">
        <v>178</v>
      </c>
      <c r="E47" s="162">
        <v>144</v>
      </c>
      <c r="F47" s="162">
        <v>137</v>
      </c>
      <c r="G47" s="162">
        <v>119</v>
      </c>
      <c r="H47" s="162">
        <v>106</v>
      </c>
      <c r="I47" s="162">
        <v>158</v>
      </c>
      <c r="J47" s="162">
        <v>178</v>
      </c>
      <c r="K47" s="162">
        <v>196</v>
      </c>
      <c r="L47" s="162">
        <v>192</v>
      </c>
      <c r="M47" s="162">
        <v>224</v>
      </c>
      <c r="N47" s="162">
        <v>220</v>
      </c>
      <c r="O47" s="162">
        <v>279</v>
      </c>
      <c r="P47" s="162">
        <v>273</v>
      </c>
      <c r="Q47" s="162">
        <v>338</v>
      </c>
      <c r="R47" s="162">
        <v>202</v>
      </c>
      <c r="S47" s="162">
        <v>146</v>
      </c>
      <c r="T47" s="162">
        <v>79</v>
      </c>
      <c r="U47" s="162">
        <v>35</v>
      </c>
      <c r="V47" s="162">
        <v>9</v>
      </c>
      <c r="W47" s="162">
        <v>1</v>
      </c>
      <c r="X47" s="162">
        <v>1083</v>
      </c>
      <c r="Y47" s="162">
        <v>3326</v>
      </c>
      <c r="Z47" s="163">
        <v>0.13048707155742634</v>
      </c>
      <c r="AA47" s="163">
        <v>0.5438965724594107</v>
      </c>
      <c r="AB47" s="163">
        <v>0.32561635598316296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129</v>
      </c>
      <c r="D48" s="164">
        <v>135</v>
      </c>
      <c r="E48" s="164">
        <v>140</v>
      </c>
      <c r="F48" s="164">
        <v>133</v>
      </c>
      <c r="G48" s="164">
        <v>123</v>
      </c>
      <c r="H48" s="164">
        <v>122</v>
      </c>
      <c r="I48" s="164">
        <v>142</v>
      </c>
      <c r="J48" s="164">
        <v>170</v>
      </c>
      <c r="K48" s="164">
        <v>182</v>
      </c>
      <c r="L48" s="164">
        <v>196</v>
      </c>
      <c r="M48" s="164">
        <v>186</v>
      </c>
      <c r="N48" s="164">
        <v>232</v>
      </c>
      <c r="O48" s="164">
        <v>265</v>
      </c>
      <c r="P48" s="164">
        <v>270</v>
      </c>
      <c r="Q48" s="164">
        <v>323</v>
      </c>
      <c r="R48" s="164">
        <v>258</v>
      </c>
      <c r="S48" s="164">
        <v>198</v>
      </c>
      <c r="T48" s="164">
        <v>183</v>
      </c>
      <c r="U48" s="164">
        <v>113</v>
      </c>
      <c r="V48" s="164">
        <v>41</v>
      </c>
      <c r="W48" s="164">
        <v>5</v>
      </c>
      <c r="X48" s="164">
        <v>1391</v>
      </c>
      <c r="Y48" s="164">
        <v>3546</v>
      </c>
      <c r="Z48" s="165">
        <v>0.11393119007332206</v>
      </c>
      <c r="AA48" s="165">
        <v>0.49379582628313595</v>
      </c>
      <c r="AB48" s="165">
        <v>0.39227298364354202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241</v>
      </c>
      <c r="D49" s="166">
        <v>313</v>
      </c>
      <c r="E49" s="166">
        <v>284</v>
      </c>
      <c r="F49" s="166">
        <v>270</v>
      </c>
      <c r="G49" s="166">
        <v>242</v>
      </c>
      <c r="H49" s="166">
        <v>228</v>
      </c>
      <c r="I49" s="166">
        <v>300</v>
      </c>
      <c r="J49" s="166">
        <v>348</v>
      </c>
      <c r="K49" s="166">
        <v>378</v>
      </c>
      <c r="L49" s="166">
        <v>388</v>
      </c>
      <c r="M49" s="166">
        <v>410</v>
      </c>
      <c r="N49" s="166">
        <v>452</v>
      </c>
      <c r="O49" s="166">
        <v>544</v>
      </c>
      <c r="P49" s="166">
        <v>543</v>
      </c>
      <c r="Q49" s="166">
        <v>661</v>
      </c>
      <c r="R49" s="166">
        <v>460</v>
      </c>
      <c r="S49" s="166">
        <v>344</v>
      </c>
      <c r="T49" s="166">
        <v>262</v>
      </c>
      <c r="U49" s="166">
        <v>148</v>
      </c>
      <c r="V49" s="166">
        <v>50</v>
      </c>
      <c r="W49" s="166">
        <v>6</v>
      </c>
      <c r="X49" s="166">
        <v>2474</v>
      </c>
      <c r="Y49" s="166">
        <v>6872</v>
      </c>
      <c r="Z49" s="167">
        <v>0.12194412107101281</v>
      </c>
      <c r="AA49" s="167">
        <v>0.51804423748544814</v>
      </c>
      <c r="AB49" s="167">
        <v>0.36001164144353898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37</v>
      </c>
      <c r="D50" s="120">
        <v>80</v>
      </c>
      <c r="E50" s="120">
        <v>76</v>
      </c>
      <c r="F50" s="120">
        <v>73</v>
      </c>
      <c r="G50" s="120">
        <v>57</v>
      </c>
      <c r="H50" s="120">
        <v>59</v>
      </c>
      <c r="I50" s="120">
        <v>54</v>
      </c>
      <c r="J50" s="120">
        <v>73</v>
      </c>
      <c r="K50" s="120">
        <v>79</v>
      </c>
      <c r="L50" s="120">
        <v>111</v>
      </c>
      <c r="M50" s="120">
        <v>85</v>
      </c>
      <c r="N50" s="120">
        <v>107</v>
      </c>
      <c r="O50" s="120">
        <v>102</v>
      </c>
      <c r="P50" s="120">
        <v>150</v>
      </c>
      <c r="Q50" s="120">
        <v>159</v>
      </c>
      <c r="R50" s="120">
        <v>128</v>
      </c>
      <c r="S50" s="120">
        <v>69</v>
      </c>
      <c r="T50" s="120">
        <v>46</v>
      </c>
      <c r="U50" s="120">
        <v>35</v>
      </c>
      <c r="V50" s="120">
        <v>4</v>
      </c>
      <c r="W50" s="120">
        <v>0</v>
      </c>
      <c r="X50" s="114">
        <v>591</v>
      </c>
      <c r="Y50" s="149">
        <v>1584</v>
      </c>
      <c r="Z50" s="150">
        <v>0.12184343434343434</v>
      </c>
      <c r="AA50" s="150">
        <v>0.50505050505050508</v>
      </c>
      <c r="AB50" s="150">
        <v>0.37310606060606061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39</v>
      </c>
      <c r="D51" s="122">
        <v>69</v>
      </c>
      <c r="E51" s="122">
        <v>71</v>
      </c>
      <c r="F51" s="122">
        <v>53</v>
      </c>
      <c r="G51" s="122">
        <v>65</v>
      </c>
      <c r="H51" s="122">
        <v>42</v>
      </c>
      <c r="I51" s="122">
        <v>59</v>
      </c>
      <c r="J51" s="122">
        <v>65</v>
      </c>
      <c r="K51" s="122">
        <v>90</v>
      </c>
      <c r="L51" s="122">
        <v>109</v>
      </c>
      <c r="M51" s="122">
        <v>109</v>
      </c>
      <c r="N51" s="122">
        <v>99</v>
      </c>
      <c r="O51" s="122">
        <v>134</v>
      </c>
      <c r="P51" s="122">
        <v>146</v>
      </c>
      <c r="Q51" s="122">
        <v>161</v>
      </c>
      <c r="R51" s="122">
        <v>121</v>
      </c>
      <c r="S51" s="122">
        <v>101</v>
      </c>
      <c r="T51" s="122">
        <v>92</v>
      </c>
      <c r="U51" s="122">
        <v>47</v>
      </c>
      <c r="V51" s="122">
        <v>36</v>
      </c>
      <c r="W51" s="122">
        <v>7</v>
      </c>
      <c r="X51" s="116">
        <v>711</v>
      </c>
      <c r="Y51" s="152">
        <v>1715</v>
      </c>
      <c r="Z51" s="131">
        <v>0.1043731778425656</v>
      </c>
      <c r="AA51" s="131">
        <v>0.48104956268221577</v>
      </c>
      <c r="AB51" s="131">
        <v>0.41457725947521867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76</v>
      </c>
      <c r="D52" s="124">
        <v>149</v>
      </c>
      <c r="E52" s="124">
        <v>147</v>
      </c>
      <c r="F52" s="124">
        <v>126</v>
      </c>
      <c r="G52" s="124">
        <v>122</v>
      </c>
      <c r="H52" s="124">
        <v>101</v>
      </c>
      <c r="I52" s="124">
        <v>113</v>
      </c>
      <c r="J52" s="124">
        <v>138</v>
      </c>
      <c r="K52" s="124">
        <v>169</v>
      </c>
      <c r="L52" s="124">
        <v>220</v>
      </c>
      <c r="M52" s="124">
        <v>194</v>
      </c>
      <c r="N52" s="124">
        <v>206</v>
      </c>
      <c r="O52" s="124">
        <v>236</v>
      </c>
      <c r="P52" s="124">
        <v>296</v>
      </c>
      <c r="Q52" s="124">
        <v>320</v>
      </c>
      <c r="R52" s="124">
        <v>249</v>
      </c>
      <c r="S52" s="124">
        <v>170</v>
      </c>
      <c r="T52" s="124">
        <v>138</v>
      </c>
      <c r="U52" s="124">
        <v>82</v>
      </c>
      <c r="V52" s="124">
        <v>40</v>
      </c>
      <c r="W52" s="124">
        <v>7</v>
      </c>
      <c r="X52" s="118">
        <v>1302</v>
      </c>
      <c r="Y52" s="154">
        <v>3299</v>
      </c>
      <c r="Z52" s="131">
        <v>0.11276144286147317</v>
      </c>
      <c r="AA52" s="131">
        <v>0.49257350712337072</v>
      </c>
      <c r="AB52" s="131">
        <v>0.39466505001515612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27</v>
      </c>
      <c r="D53" s="106">
        <v>40</v>
      </c>
      <c r="E53" s="106">
        <v>59</v>
      </c>
      <c r="F53" s="106">
        <v>44</v>
      </c>
      <c r="G53" s="106">
        <v>25</v>
      </c>
      <c r="H53" s="106">
        <v>42</v>
      </c>
      <c r="I53" s="106">
        <v>41</v>
      </c>
      <c r="J53" s="106">
        <v>48</v>
      </c>
      <c r="K53" s="106">
        <v>60</v>
      </c>
      <c r="L53" s="106">
        <v>80</v>
      </c>
      <c r="M53" s="106">
        <v>75</v>
      </c>
      <c r="N53" s="106">
        <v>57</v>
      </c>
      <c r="O53" s="106">
        <v>78</v>
      </c>
      <c r="P53" s="106">
        <v>100</v>
      </c>
      <c r="Q53" s="106">
        <v>97</v>
      </c>
      <c r="R53" s="106">
        <v>61</v>
      </c>
      <c r="S53" s="106">
        <v>58</v>
      </c>
      <c r="T53" s="106">
        <v>28</v>
      </c>
      <c r="U53" s="106">
        <v>13</v>
      </c>
      <c r="V53" s="106">
        <v>3</v>
      </c>
      <c r="W53" s="106">
        <v>0</v>
      </c>
      <c r="X53" s="114">
        <v>360</v>
      </c>
      <c r="Y53" s="149">
        <v>1036</v>
      </c>
      <c r="Z53" s="150">
        <v>0.12162162162162163</v>
      </c>
      <c r="AA53" s="150">
        <v>0.53088803088803094</v>
      </c>
      <c r="AB53" s="150">
        <v>0.34749034749034752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36</v>
      </c>
      <c r="D54" s="108">
        <v>30</v>
      </c>
      <c r="E54" s="108">
        <v>41</v>
      </c>
      <c r="F54" s="108">
        <v>39</v>
      </c>
      <c r="G54" s="108">
        <v>25</v>
      </c>
      <c r="H54" s="108">
        <v>39</v>
      </c>
      <c r="I54" s="108">
        <v>52</v>
      </c>
      <c r="J54" s="108">
        <v>52</v>
      </c>
      <c r="K54" s="108">
        <v>60</v>
      </c>
      <c r="L54" s="108">
        <v>86</v>
      </c>
      <c r="M54" s="108">
        <v>73</v>
      </c>
      <c r="N54" s="108">
        <v>65</v>
      </c>
      <c r="O54" s="108">
        <v>95</v>
      </c>
      <c r="P54" s="108">
        <v>99</v>
      </c>
      <c r="Q54" s="108">
        <v>105</v>
      </c>
      <c r="R54" s="108">
        <v>84</v>
      </c>
      <c r="S54" s="108">
        <v>71</v>
      </c>
      <c r="T54" s="108">
        <v>56</v>
      </c>
      <c r="U54" s="108">
        <v>50</v>
      </c>
      <c r="V54" s="108">
        <v>18</v>
      </c>
      <c r="W54" s="108">
        <v>1</v>
      </c>
      <c r="X54" s="116">
        <v>484</v>
      </c>
      <c r="Y54" s="152">
        <v>1177</v>
      </c>
      <c r="Z54" s="131">
        <v>9.0909090909090912E-2</v>
      </c>
      <c r="AA54" s="131">
        <v>0.49787595581988103</v>
      </c>
      <c r="AB54" s="131">
        <v>0.41121495327102803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63</v>
      </c>
      <c r="D55" s="110">
        <v>70</v>
      </c>
      <c r="E55" s="110">
        <v>100</v>
      </c>
      <c r="F55" s="110">
        <v>83</v>
      </c>
      <c r="G55" s="110">
        <v>50</v>
      </c>
      <c r="H55" s="110">
        <v>81</v>
      </c>
      <c r="I55" s="110">
        <v>93</v>
      </c>
      <c r="J55" s="110">
        <v>100</v>
      </c>
      <c r="K55" s="110">
        <v>120</v>
      </c>
      <c r="L55" s="110">
        <v>166</v>
      </c>
      <c r="M55" s="110">
        <v>148</v>
      </c>
      <c r="N55" s="110">
        <v>122</v>
      </c>
      <c r="O55" s="110">
        <v>173</v>
      </c>
      <c r="P55" s="110">
        <v>199</v>
      </c>
      <c r="Q55" s="110">
        <v>202</v>
      </c>
      <c r="R55" s="110">
        <v>145</v>
      </c>
      <c r="S55" s="110">
        <v>129</v>
      </c>
      <c r="T55" s="110">
        <v>84</v>
      </c>
      <c r="U55" s="110">
        <v>63</v>
      </c>
      <c r="V55" s="110">
        <v>21</v>
      </c>
      <c r="W55" s="110">
        <v>1</v>
      </c>
      <c r="X55" s="118">
        <v>844</v>
      </c>
      <c r="Y55" s="154">
        <v>2213</v>
      </c>
      <c r="Z55" s="131">
        <v>0.10528694080433801</v>
      </c>
      <c r="AA55" s="131">
        <v>0.51333032083145047</v>
      </c>
      <c r="AB55" s="131">
        <v>0.38138273836421149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33</v>
      </c>
      <c r="D56" s="120">
        <v>49</v>
      </c>
      <c r="E56" s="120">
        <v>53</v>
      </c>
      <c r="F56" s="120">
        <v>54</v>
      </c>
      <c r="G56" s="120">
        <v>42</v>
      </c>
      <c r="H56" s="120">
        <v>42</v>
      </c>
      <c r="I56" s="120">
        <v>53</v>
      </c>
      <c r="J56" s="120">
        <v>56</v>
      </c>
      <c r="K56" s="120">
        <v>63</v>
      </c>
      <c r="L56" s="120">
        <v>71</v>
      </c>
      <c r="M56" s="120">
        <v>73</v>
      </c>
      <c r="N56" s="120">
        <v>86</v>
      </c>
      <c r="O56" s="120">
        <v>89</v>
      </c>
      <c r="P56" s="120">
        <v>96</v>
      </c>
      <c r="Q56" s="120">
        <v>97</v>
      </c>
      <c r="R56" s="120">
        <v>67</v>
      </c>
      <c r="S56" s="120">
        <v>53</v>
      </c>
      <c r="T56" s="120">
        <v>44</v>
      </c>
      <c r="U56" s="120">
        <v>15</v>
      </c>
      <c r="V56" s="120">
        <v>2</v>
      </c>
      <c r="W56" s="120">
        <v>0</v>
      </c>
      <c r="X56" s="114">
        <v>374</v>
      </c>
      <c r="Y56" s="149">
        <v>1138</v>
      </c>
      <c r="Z56" s="150">
        <v>0.11862917398945519</v>
      </c>
      <c r="AA56" s="150">
        <v>0.5527240773286467</v>
      </c>
      <c r="AB56" s="150">
        <v>0.32864674868189808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27</v>
      </c>
      <c r="D57" s="122">
        <v>46</v>
      </c>
      <c r="E57" s="122">
        <v>58</v>
      </c>
      <c r="F57" s="122">
        <v>42</v>
      </c>
      <c r="G57" s="122">
        <v>27</v>
      </c>
      <c r="H57" s="122">
        <v>35</v>
      </c>
      <c r="I57" s="122">
        <v>46</v>
      </c>
      <c r="J57" s="122">
        <v>52</v>
      </c>
      <c r="K57" s="122">
        <v>65</v>
      </c>
      <c r="L57" s="122">
        <v>67</v>
      </c>
      <c r="M57" s="122">
        <v>63</v>
      </c>
      <c r="N57" s="122">
        <v>72</v>
      </c>
      <c r="O57" s="122">
        <v>112</v>
      </c>
      <c r="P57" s="122">
        <v>95</v>
      </c>
      <c r="Q57" s="122">
        <v>100</v>
      </c>
      <c r="R57" s="122">
        <v>81</v>
      </c>
      <c r="S57" s="122">
        <v>65</v>
      </c>
      <c r="T57" s="122">
        <v>72</v>
      </c>
      <c r="U57" s="122">
        <v>35</v>
      </c>
      <c r="V57" s="122">
        <v>16</v>
      </c>
      <c r="W57" s="122">
        <v>4</v>
      </c>
      <c r="X57" s="116">
        <v>468</v>
      </c>
      <c r="Y57" s="152">
        <v>1180</v>
      </c>
      <c r="Z57" s="131">
        <v>0.11101694915254237</v>
      </c>
      <c r="AA57" s="131">
        <v>0.49237288135593221</v>
      </c>
      <c r="AB57" s="131">
        <v>0.39661016949152544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60</v>
      </c>
      <c r="D58" s="124">
        <v>95</v>
      </c>
      <c r="E58" s="124">
        <v>111</v>
      </c>
      <c r="F58" s="124">
        <v>96</v>
      </c>
      <c r="G58" s="124">
        <v>69</v>
      </c>
      <c r="H58" s="124">
        <v>77</v>
      </c>
      <c r="I58" s="124">
        <v>99</v>
      </c>
      <c r="J58" s="124">
        <v>108</v>
      </c>
      <c r="K58" s="124">
        <v>128</v>
      </c>
      <c r="L58" s="124">
        <v>138</v>
      </c>
      <c r="M58" s="124">
        <v>136</v>
      </c>
      <c r="N58" s="124">
        <v>158</v>
      </c>
      <c r="O58" s="124">
        <v>201</v>
      </c>
      <c r="P58" s="124">
        <v>191</v>
      </c>
      <c r="Q58" s="124">
        <v>197</v>
      </c>
      <c r="R58" s="124">
        <v>148</v>
      </c>
      <c r="S58" s="124">
        <v>118</v>
      </c>
      <c r="T58" s="124">
        <v>116</v>
      </c>
      <c r="U58" s="124">
        <v>50</v>
      </c>
      <c r="V58" s="124">
        <v>18</v>
      </c>
      <c r="W58" s="124">
        <v>4</v>
      </c>
      <c r="X58" s="118">
        <v>842</v>
      </c>
      <c r="Y58" s="154">
        <v>2318</v>
      </c>
      <c r="Z58" s="131">
        <v>0.11475409836065574</v>
      </c>
      <c r="AA58" s="131">
        <v>0.52200172562553926</v>
      </c>
      <c r="AB58" s="131">
        <v>0.36324417601380499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18</v>
      </c>
      <c r="D59" s="120">
        <v>23</v>
      </c>
      <c r="E59" s="120">
        <v>32</v>
      </c>
      <c r="F59" s="120">
        <v>36</v>
      </c>
      <c r="G59" s="120">
        <v>25</v>
      </c>
      <c r="H59" s="120">
        <v>17</v>
      </c>
      <c r="I59" s="120">
        <v>19</v>
      </c>
      <c r="J59" s="120">
        <v>25</v>
      </c>
      <c r="K59" s="120">
        <v>30</v>
      </c>
      <c r="L59" s="120">
        <v>41</v>
      </c>
      <c r="M59" s="120">
        <v>52</v>
      </c>
      <c r="N59" s="120">
        <v>48</v>
      </c>
      <c r="O59" s="120">
        <v>73</v>
      </c>
      <c r="P59" s="120">
        <v>66</v>
      </c>
      <c r="Q59" s="120">
        <v>73</v>
      </c>
      <c r="R59" s="120">
        <v>56</v>
      </c>
      <c r="S59" s="120">
        <v>43</v>
      </c>
      <c r="T59" s="120">
        <v>19</v>
      </c>
      <c r="U59" s="120">
        <v>10</v>
      </c>
      <c r="V59" s="120">
        <v>1</v>
      </c>
      <c r="W59" s="120">
        <v>0</v>
      </c>
      <c r="X59" s="114">
        <v>268</v>
      </c>
      <c r="Y59" s="149">
        <v>707</v>
      </c>
      <c r="Z59" s="150">
        <v>0.10325318246110325</v>
      </c>
      <c r="AA59" s="150">
        <v>0.51768033946251768</v>
      </c>
      <c r="AB59" s="150">
        <v>0.37906647807637905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13</v>
      </c>
      <c r="D60" s="122">
        <v>19</v>
      </c>
      <c r="E60" s="122">
        <v>24</v>
      </c>
      <c r="F60" s="122">
        <v>22</v>
      </c>
      <c r="G60" s="122">
        <v>27</v>
      </c>
      <c r="H60" s="122">
        <v>26</v>
      </c>
      <c r="I60" s="122">
        <v>14</v>
      </c>
      <c r="J60" s="122">
        <v>27</v>
      </c>
      <c r="K60" s="122">
        <v>36</v>
      </c>
      <c r="L60" s="122">
        <v>39</v>
      </c>
      <c r="M60" s="122">
        <v>47</v>
      </c>
      <c r="N60" s="122">
        <v>44</v>
      </c>
      <c r="O60" s="122">
        <v>48</v>
      </c>
      <c r="P60" s="122">
        <v>59</v>
      </c>
      <c r="Q60" s="122">
        <v>70</v>
      </c>
      <c r="R60" s="122">
        <v>53</v>
      </c>
      <c r="S60" s="122">
        <v>62</v>
      </c>
      <c r="T60" s="122">
        <v>35</v>
      </c>
      <c r="U60" s="122">
        <v>25</v>
      </c>
      <c r="V60" s="122">
        <v>7</v>
      </c>
      <c r="W60" s="122">
        <v>2</v>
      </c>
      <c r="X60" s="116">
        <v>313</v>
      </c>
      <c r="Y60" s="152">
        <v>699</v>
      </c>
      <c r="Z60" s="131">
        <v>8.0114449213161659E-2</v>
      </c>
      <c r="AA60" s="131">
        <v>0.47210300429184548</v>
      </c>
      <c r="AB60" s="131">
        <v>0.44778254649499283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31</v>
      </c>
      <c r="D61" s="124">
        <v>42</v>
      </c>
      <c r="E61" s="124">
        <v>56</v>
      </c>
      <c r="F61" s="124">
        <v>58</v>
      </c>
      <c r="G61" s="124">
        <v>52</v>
      </c>
      <c r="H61" s="124">
        <v>43</v>
      </c>
      <c r="I61" s="124">
        <v>33</v>
      </c>
      <c r="J61" s="124">
        <v>52</v>
      </c>
      <c r="K61" s="124">
        <v>66</v>
      </c>
      <c r="L61" s="124">
        <v>80</v>
      </c>
      <c r="M61" s="124">
        <v>99</v>
      </c>
      <c r="N61" s="124">
        <v>92</v>
      </c>
      <c r="O61" s="124">
        <v>121</v>
      </c>
      <c r="P61" s="124">
        <v>125</v>
      </c>
      <c r="Q61" s="124">
        <v>143</v>
      </c>
      <c r="R61" s="124">
        <v>109</v>
      </c>
      <c r="S61" s="124">
        <v>105</v>
      </c>
      <c r="T61" s="124">
        <v>54</v>
      </c>
      <c r="U61" s="124">
        <v>35</v>
      </c>
      <c r="V61" s="124">
        <v>8</v>
      </c>
      <c r="W61" s="124">
        <v>2</v>
      </c>
      <c r="X61" s="118">
        <v>581</v>
      </c>
      <c r="Y61" s="154">
        <v>1406</v>
      </c>
      <c r="Z61" s="131">
        <v>9.1749644381223322E-2</v>
      </c>
      <c r="AA61" s="131">
        <v>0.49502133712660029</v>
      </c>
      <c r="AB61" s="131">
        <v>0.41322901849217641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115</v>
      </c>
      <c r="D62" s="114">
        <v>192</v>
      </c>
      <c r="E62" s="114">
        <v>220</v>
      </c>
      <c r="F62" s="114">
        <v>207</v>
      </c>
      <c r="G62" s="114">
        <v>149</v>
      </c>
      <c r="H62" s="114">
        <v>160</v>
      </c>
      <c r="I62" s="114">
        <v>167</v>
      </c>
      <c r="J62" s="114">
        <v>202</v>
      </c>
      <c r="K62" s="114">
        <v>232</v>
      </c>
      <c r="L62" s="114">
        <v>303</v>
      </c>
      <c r="M62" s="114">
        <v>285</v>
      </c>
      <c r="N62" s="114">
        <v>298</v>
      </c>
      <c r="O62" s="114">
        <v>342</v>
      </c>
      <c r="P62" s="114">
        <v>412</v>
      </c>
      <c r="Q62" s="114">
        <v>426</v>
      </c>
      <c r="R62" s="114">
        <v>312</v>
      </c>
      <c r="S62" s="114">
        <v>223</v>
      </c>
      <c r="T62" s="114">
        <v>137</v>
      </c>
      <c r="U62" s="114">
        <v>73</v>
      </c>
      <c r="V62" s="114">
        <v>10</v>
      </c>
      <c r="W62" s="114">
        <v>0</v>
      </c>
      <c r="X62" s="115">
        <v>1593</v>
      </c>
      <c r="Y62" s="115">
        <v>4465</v>
      </c>
      <c r="Z62" s="168">
        <v>0.11802911534154535</v>
      </c>
      <c r="AA62" s="168">
        <v>0.52519596864501683</v>
      </c>
      <c r="AB62" s="168">
        <v>0.35677491601343786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115</v>
      </c>
      <c r="D63" s="116">
        <v>164</v>
      </c>
      <c r="E63" s="116">
        <v>194</v>
      </c>
      <c r="F63" s="116">
        <v>156</v>
      </c>
      <c r="G63" s="116">
        <v>144</v>
      </c>
      <c r="H63" s="116">
        <v>142</v>
      </c>
      <c r="I63" s="116">
        <v>171</v>
      </c>
      <c r="J63" s="116">
        <v>196</v>
      </c>
      <c r="K63" s="116">
        <v>251</v>
      </c>
      <c r="L63" s="116">
        <v>301</v>
      </c>
      <c r="M63" s="116">
        <v>292</v>
      </c>
      <c r="N63" s="116">
        <v>280</v>
      </c>
      <c r="O63" s="116">
        <v>389</v>
      </c>
      <c r="P63" s="116">
        <v>399</v>
      </c>
      <c r="Q63" s="116">
        <v>436</v>
      </c>
      <c r="R63" s="116">
        <v>339</v>
      </c>
      <c r="S63" s="116">
        <v>299</v>
      </c>
      <c r="T63" s="116">
        <v>255</v>
      </c>
      <c r="U63" s="116">
        <v>157</v>
      </c>
      <c r="V63" s="116">
        <v>77</v>
      </c>
      <c r="W63" s="116">
        <v>14</v>
      </c>
      <c r="X63" s="117">
        <v>1976</v>
      </c>
      <c r="Y63" s="117">
        <v>4771</v>
      </c>
      <c r="Z63" s="169">
        <v>9.9140641374973804E-2</v>
      </c>
      <c r="AA63" s="169">
        <v>0.48669042129532591</v>
      </c>
      <c r="AB63" s="169">
        <v>0.41416893732970028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230</v>
      </c>
      <c r="D64" s="118">
        <v>356</v>
      </c>
      <c r="E64" s="118">
        <v>414</v>
      </c>
      <c r="F64" s="118">
        <v>363</v>
      </c>
      <c r="G64" s="118">
        <v>293</v>
      </c>
      <c r="H64" s="118">
        <v>302</v>
      </c>
      <c r="I64" s="118">
        <v>338</v>
      </c>
      <c r="J64" s="118">
        <v>398</v>
      </c>
      <c r="K64" s="118">
        <v>483</v>
      </c>
      <c r="L64" s="118">
        <v>604</v>
      </c>
      <c r="M64" s="118">
        <v>577</v>
      </c>
      <c r="N64" s="118">
        <v>578</v>
      </c>
      <c r="O64" s="118">
        <v>731</v>
      </c>
      <c r="P64" s="118">
        <v>811</v>
      </c>
      <c r="Q64" s="118">
        <v>862</v>
      </c>
      <c r="R64" s="118">
        <v>651</v>
      </c>
      <c r="S64" s="118">
        <v>522</v>
      </c>
      <c r="T64" s="118">
        <v>392</v>
      </c>
      <c r="U64" s="118">
        <v>230</v>
      </c>
      <c r="V64" s="118">
        <v>87</v>
      </c>
      <c r="W64" s="118">
        <v>14</v>
      </c>
      <c r="X64" s="119">
        <v>3569</v>
      </c>
      <c r="Y64" s="119">
        <v>9236</v>
      </c>
      <c r="Z64" s="170">
        <v>0.10827197921177999</v>
      </c>
      <c r="AA64" s="170">
        <v>0.5053053269813772</v>
      </c>
      <c r="AB64" s="170">
        <v>0.3864226938068428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46</v>
      </c>
      <c r="D65" s="159">
        <v>65</v>
      </c>
      <c r="E65" s="159">
        <v>79</v>
      </c>
      <c r="F65" s="159">
        <v>71</v>
      </c>
      <c r="G65" s="159">
        <v>73</v>
      </c>
      <c r="H65" s="159">
        <v>61</v>
      </c>
      <c r="I65" s="159">
        <v>55</v>
      </c>
      <c r="J65" s="159">
        <v>88</v>
      </c>
      <c r="K65" s="159">
        <v>114</v>
      </c>
      <c r="L65" s="159">
        <v>121</v>
      </c>
      <c r="M65" s="159">
        <v>114</v>
      </c>
      <c r="N65" s="159">
        <v>146</v>
      </c>
      <c r="O65" s="159">
        <v>210</v>
      </c>
      <c r="P65" s="159">
        <v>237</v>
      </c>
      <c r="Q65" s="159">
        <v>213</v>
      </c>
      <c r="R65" s="159">
        <v>150</v>
      </c>
      <c r="S65" s="159">
        <v>87</v>
      </c>
      <c r="T65" s="159">
        <v>66</v>
      </c>
      <c r="U65" s="159">
        <v>31</v>
      </c>
      <c r="V65" s="159">
        <v>9</v>
      </c>
      <c r="W65" s="159">
        <v>3</v>
      </c>
      <c r="X65" s="115">
        <v>796</v>
      </c>
      <c r="Y65" s="115">
        <v>2039</v>
      </c>
      <c r="Z65" s="156">
        <v>9.3182932810201083E-2</v>
      </c>
      <c r="AA65" s="156">
        <v>0.51642962236390388</v>
      </c>
      <c r="AB65" s="156">
        <v>0.39038744482589505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38</v>
      </c>
      <c r="D66" s="160">
        <v>50</v>
      </c>
      <c r="E66" s="160">
        <v>74</v>
      </c>
      <c r="F66" s="160">
        <v>86</v>
      </c>
      <c r="G66" s="160">
        <v>56</v>
      </c>
      <c r="H66" s="160">
        <v>53</v>
      </c>
      <c r="I66" s="160">
        <v>74</v>
      </c>
      <c r="J66" s="160">
        <v>83</v>
      </c>
      <c r="K66" s="160">
        <v>91</v>
      </c>
      <c r="L66" s="160">
        <v>116</v>
      </c>
      <c r="M66" s="160">
        <v>147</v>
      </c>
      <c r="N66" s="160">
        <v>158</v>
      </c>
      <c r="O66" s="160">
        <v>243</v>
      </c>
      <c r="P66" s="160">
        <v>252</v>
      </c>
      <c r="Q66" s="160">
        <v>240</v>
      </c>
      <c r="R66" s="160">
        <v>183</v>
      </c>
      <c r="S66" s="160">
        <v>144</v>
      </c>
      <c r="T66" s="160">
        <v>140</v>
      </c>
      <c r="U66" s="160">
        <v>116</v>
      </c>
      <c r="V66" s="160">
        <v>53</v>
      </c>
      <c r="W66" s="160">
        <v>6</v>
      </c>
      <c r="X66" s="117">
        <v>1134</v>
      </c>
      <c r="Y66" s="117">
        <v>2403</v>
      </c>
      <c r="Z66" s="157">
        <v>6.741573033707865E-2</v>
      </c>
      <c r="AA66" s="157">
        <v>0.4606741573033708</v>
      </c>
      <c r="AB66" s="157">
        <v>0.47191011235955055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84</v>
      </c>
      <c r="D67" s="161">
        <v>115</v>
      </c>
      <c r="E67" s="161">
        <v>153</v>
      </c>
      <c r="F67" s="161">
        <v>157</v>
      </c>
      <c r="G67" s="161">
        <v>129</v>
      </c>
      <c r="H67" s="161">
        <v>114</v>
      </c>
      <c r="I67" s="161">
        <v>129</v>
      </c>
      <c r="J67" s="161">
        <v>171</v>
      </c>
      <c r="K67" s="161">
        <v>205</v>
      </c>
      <c r="L67" s="161">
        <v>237</v>
      </c>
      <c r="M67" s="161">
        <v>261</v>
      </c>
      <c r="N67" s="161">
        <v>304</v>
      </c>
      <c r="O67" s="161">
        <v>453</v>
      </c>
      <c r="P67" s="161">
        <v>489</v>
      </c>
      <c r="Q67" s="161">
        <v>453</v>
      </c>
      <c r="R67" s="161">
        <v>333</v>
      </c>
      <c r="S67" s="161">
        <v>231</v>
      </c>
      <c r="T67" s="161">
        <v>206</v>
      </c>
      <c r="U67" s="161">
        <v>147</v>
      </c>
      <c r="V67" s="161">
        <v>62</v>
      </c>
      <c r="W67" s="161">
        <v>9</v>
      </c>
      <c r="X67" s="119">
        <v>1930</v>
      </c>
      <c r="Y67" s="119">
        <v>4442</v>
      </c>
      <c r="Z67" s="158">
        <v>7.9243583971184153E-2</v>
      </c>
      <c r="AA67" s="158">
        <v>0.48626744709590275</v>
      </c>
      <c r="AB67" s="158">
        <v>0.43448896893291311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2457</v>
      </c>
      <c r="D68" s="83">
        <f t="shared" ref="D68:S68" si="0">D23+D35+D38+D47+D62+D65</f>
        <v>3064</v>
      </c>
      <c r="E68" s="83">
        <f t="shared" si="0"/>
        <v>3387</v>
      </c>
      <c r="F68" s="83">
        <f t="shared" si="0"/>
        <v>3257</v>
      </c>
      <c r="G68" s="83">
        <f t="shared" si="0"/>
        <v>2887</v>
      </c>
      <c r="H68" s="83">
        <f t="shared" si="0"/>
        <v>2872</v>
      </c>
      <c r="I68" s="83">
        <f t="shared" si="0"/>
        <v>3005</v>
      </c>
      <c r="J68" s="83">
        <f t="shared" si="0"/>
        <v>3471</v>
      </c>
      <c r="K68" s="83">
        <f t="shared" si="0"/>
        <v>3920</v>
      </c>
      <c r="L68" s="83">
        <f t="shared" si="0"/>
        <v>4373</v>
      </c>
      <c r="M68" s="83">
        <f t="shared" si="0"/>
        <v>4591</v>
      </c>
      <c r="N68" s="83">
        <f t="shared" si="0"/>
        <v>4011</v>
      </c>
      <c r="O68" s="83">
        <f t="shared" si="0"/>
        <v>4219</v>
      </c>
      <c r="P68" s="83">
        <f t="shared" si="0"/>
        <v>4508</v>
      </c>
      <c r="Q68" s="83">
        <f t="shared" si="0"/>
        <v>4846</v>
      </c>
      <c r="R68" s="83">
        <f t="shared" si="0"/>
        <v>3767</v>
      </c>
      <c r="S68" s="83">
        <f t="shared" si="0"/>
        <v>2509</v>
      </c>
      <c r="T68" s="83">
        <f t="shared" ref="T68" si="1">T23+T35+T38+T47+T62+T65</f>
        <v>1554</v>
      </c>
      <c r="U68" s="83">
        <f t="shared" ref="U68:W70" si="2">U23+U35+U38+U47+U62+U65</f>
        <v>653</v>
      </c>
      <c r="V68" s="83">
        <f t="shared" si="2"/>
        <v>146</v>
      </c>
      <c r="W68" s="83">
        <f t="shared" si="2"/>
        <v>14</v>
      </c>
      <c r="X68" s="84">
        <f>SUM(X23,X35,X38,X47,X62,X65)</f>
        <v>17997</v>
      </c>
      <c r="Y68" s="36">
        <f>SUM(C68:W68)</f>
        <v>63511</v>
      </c>
      <c r="Z68" s="85">
        <f>SUM(C68:E68)/$Y68</f>
        <v>0.14025916770323252</v>
      </c>
      <c r="AA68" s="85">
        <f>SUM(F68:O68)/$Y68</f>
        <v>0.57637259687298259</v>
      </c>
      <c r="AB68" s="85">
        <f>X68/$Y68</f>
        <v>0.28336823542378486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2279</v>
      </c>
      <c r="D69" s="87">
        <f t="shared" ref="D69:S69" si="3">D24+D36+D39+D48+D63+D66</f>
        <v>2896</v>
      </c>
      <c r="E69" s="87">
        <f t="shared" si="3"/>
        <v>3116</v>
      </c>
      <c r="F69" s="87">
        <f t="shared" si="3"/>
        <v>2970</v>
      </c>
      <c r="G69" s="87">
        <f t="shared" si="3"/>
        <v>2538</v>
      </c>
      <c r="H69" s="87">
        <f t="shared" si="3"/>
        <v>2552</v>
      </c>
      <c r="I69" s="87">
        <f t="shared" si="3"/>
        <v>2833</v>
      </c>
      <c r="J69" s="87">
        <f t="shared" si="3"/>
        <v>3525</v>
      </c>
      <c r="K69" s="87">
        <f t="shared" si="3"/>
        <v>3996</v>
      </c>
      <c r="L69" s="87">
        <f t="shared" si="3"/>
        <v>4452</v>
      </c>
      <c r="M69" s="87">
        <f t="shared" si="3"/>
        <v>4795</v>
      </c>
      <c r="N69" s="87">
        <f t="shared" si="3"/>
        <v>4462</v>
      </c>
      <c r="O69" s="87">
        <f t="shared" si="3"/>
        <v>4704</v>
      </c>
      <c r="P69" s="87">
        <f t="shared" si="3"/>
        <v>4737</v>
      </c>
      <c r="Q69" s="87">
        <f t="shared" si="3"/>
        <v>5441</v>
      </c>
      <c r="R69" s="87">
        <f t="shared" si="3"/>
        <v>4590</v>
      </c>
      <c r="S69" s="87">
        <f t="shared" si="3"/>
        <v>3693</v>
      </c>
      <c r="T69" s="87">
        <f>T24+T36+T39+T48+T63+T66</f>
        <v>2874</v>
      </c>
      <c r="U69" s="87">
        <f t="shared" si="2"/>
        <v>1731</v>
      </c>
      <c r="V69" s="87">
        <f t="shared" si="2"/>
        <v>682</v>
      </c>
      <c r="W69" s="87">
        <f t="shared" si="2"/>
        <v>124</v>
      </c>
      <c r="X69" s="39">
        <f>SUM(X24,X36,X39,X48,X63,X66)</f>
        <v>23872</v>
      </c>
      <c r="Y69" s="39">
        <f>SUM(C69:W69)</f>
        <v>68990</v>
      </c>
      <c r="Z69" s="88">
        <f>SUM(C69:E69)/$Y69</f>
        <v>0.12017683722278591</v>
      </c>
      <c r="AA69" s="88">
        <f>SUM(F69:O69)/$Y69</f>
        <v>0.53380200028989711</v>
      </c>
      <c r="AB69" s="88">
        <f>X69/$Y69</f>
        <v>0.34602116248731701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4736</v>
      </c>
      <c r="D70" s="89">
        <f t="shared" ref="D70:R70" si="5">D25+D37+D40+D49+D64+D67</f>
        <v>5960</v>
      </c>
      <c r="E70" s="89">
        <f t="shared" si="5"/>
        <v>6503</v>
      </c>
      <c r="F70" s="89">
        <f t="shared" si="5"/>
        <v>6227</v>
      </c>
      <c r="G70" s="89">
        <f t="shared" si="5"/>
        <v>5425</v>
      </c>
      <c r="H70" s="89">
        <f t="shared" si="5"/>
        <v>5424</v>
      </c>
      <c r="I70" s="89">
        <f t="shared" si="5"/>
        <v>5838</v>
      </c>
      <c r="J70" s="89">
        <f t="shared" si="5"/>
        <v>6996</v>
      </c>
      <c r="K70" s="89">
        <f t="shared" si="5"/>
        <v>7916</v>
      </c>
      <c r="L70" s="89">
        <f t="shared" si="5"/>
        <v>8825</v>
      </c>
      <c r="M70" s="89">
        <f t="shared" si="5"/>
        <v>9386</v>
      </c>
      <c r="N70" s="89">
        <f t="shared" si="5"/>
        <v>8473</v>
      </c>
      <c r="O70" s="89">
        <f t="shared" si="5"/>
        <v>8923</v>
      </c>
      <c r="P70" s="89">
        <f t="shared" si="5"/>
        <v>9245</v>
      </c>
      <c r="Q70" s="89">
        <f t="shared" si="5"/>
        <v>10287</v>
      </c>
      <c r="R70" s="89">
        <f t="shared" si="5"/>
        <v>8357</v>
      </c>
      <c r="S70" s="89">
        <f t="shared" ref="S70" si="6">S25+S37+S40+S49+S64+S67</f>
        <v>6202</v>
      </c>
      <c r="T70" s="89">
        <f>T25+T37+T40+T49+T64+T67</f>
        <v>4428</v>
      </c>
      <c r="U70" s="89">
        <f t="shared" si="2"/>
        <v>2384</v>
      </c>
      <c r="V70" s="89">
        <f t="shared" si="2"/>
        <v>828</v>
      </c>
      <c r="W70" s="89">
        <f t="shared" si="2"/>
        <v>138</v>
      </c>
      <c r="X70" s="90">
        <f>SUM(X68:X69)</f>
        <v>41869</v>
      </c>
      <c r="Y70" s="90">
        <f>SUM(Y68:Y69)</f>
        <v>132501</v>
      </c>
      <c r="Z70" s="91">
        <f>SUM(C70:E70)/$Y70</f>
        <v>0.1298027939411778</v>
      </c>
      <c r="AA70" s="91">
        <f>SUM(F70:O70)/$Y70</f>
        <v>0.55420713805933541</v>
      </c>
      <c r="AB70" s="91">
        <f>X70/$Y70</f>
        <v>0.31599006799948681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&amp;R令和6年6月1日現在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8</v>
      </c>
      <c r="M4" s="15">
        <f>L4/L26</f>
        <v>1.8313760501797037E-4</v>
      </c>
      <c r="N4" s="17">
        <f>地区別5歳毎!W24</f>
        <v>82</v>
      </c>
      <c r="O4" s="15">
        <f>N4/N26</f>
        <v>1.7329557462276513E-3</v>
      </c>
      <c r="P4" s="18">
        <f>L4+N4</f>
        <v>90</v>
      </c>
      <c r="Q4" s="15">
        <f>P4/P26</f>
        <v>9.8900012087779245E-4</v>
      </c>
    </row>
    <row r="5" spans="2:17" x14ac:dyDescent="0.15">
      <c r="K5" s="1" t="s">
        <v>111</v>
      </c>
      <c r="L5" s="16">
        <f>地区別5歳毎!V23</f>
        <v>93</v>
      </c>
      <c r="M5" s="15">
        <f>L5/L26</f>
        <v>2.1289746583339057E-3</v>
      </c>
      <c r="N5" s="17">
        <f>地区別5歳毎!V24</f>
        <v>414</v>
      </c>
      <c r="O5" s="15">
        <f>N5/N26</f>
        <v>8.7493131577835066E-3</v>
      </c>
      <c r="P5" s="18">
        <f t="shared" ref="P5:P24" si="0">L5+N5</f>
        <v>507</v>
      </c>
      <c r="Q5" s="15">
        <f>P5/P26</f>
        <v>5.5713673476115643E-3</v>
      </c>
    </row>
    <row r="6" spans="2:17" x14ac:dyDescent="0.15">
      <c r="K6" s="1" t="s">
        <v>112</v>
      </c>
      <c r="L6" s="16">
        <f>地区別5歳毎!U23</f>
        <v>433</v>
      </c>
      <c r="M6" s="15">
        <f>L6/L26</f>
        <v>9.9123228715976459E-3</v>
      </c>
      <c r="N6" s="17">
        <f>地区別5歳毎!U24</f>
        <v>1081</v>
      </c>
      <c r="O6" s="15">
        <f>N6/N26</f>
        <v>2.2845428800879159E-2</v>
      </c>
      <c r="P6" s="18">
        <f t="shared" si="0"/>
        <v>1514</v>
      </c>
      <c r="Q6" s="15">
        <f>P6/P26</f>
        <v>1.6637179811210864E-2</v>
      </c>
    </row>
    <row r="7" spans="2:17" x14ac:dyDescent="0.15">
      <c r="K7" s="1" t="s">
        <v>113</v>
      </c>
      <c r="L7" s="16">
        <f>地区別5歳毎!T23</f>
        <v>1060</v>
      </c>
      <c r="M7" s="15">
        <f>L7/L26</f>
        <v>2.4265732664881075E-2</v>
      </c>
      <c r="N7" s="17">
        <f>地区別5歳毎!T24</f>
        <v>1849</v>
      </c>
      <c r="O7" s="15">
        <f>N7/N26</f>
        <v>3.9076038716767403E-2</v>
      </c>
      <c r="P7" s="18">
        <f t="shared" si="0"/>
        <v>2909</v>
      </c>
      <c r="Q7" s="15">
        <f>P7/P26</f>
        <v>3.1966681684816652E-2</v>
      </c>
    </row>
    <row r="8" spans="2:17" x14ac:dyDescent="0.15">
      <c r="K8" s="1" t="s">
        <v>114</v>
      </c>
      <c r="L8" s="16">
        <f>地区別5歳毎!S23</f>
        <v>1641</v>
      </c>
      <c r="M8" s="15">
        <f>L8/L26</f>
        <v>3.7566101229311172E-2</v>
      </c>
      <c r="N8" s="17">
        <f>地区別5歳毎!S24</f>
        <v>2487</v>
      </c>
      <c r="O8" s="15">
        <f>N8/N26</f>
        <v>5.255927976668498E-2</v>
      </c>
      <c r="P8" s="18">
        <f t="shared" si="0"/>
        <v>4128</v>
      </c>
      <c r="Q8" s="15">
        <f>P8/P26</f>
        <v>4.536213887759475E-2</v>
      </c>
    </row>
    <row r="9" spans="2:17" x14ac:dyDescent="0.15">
      <c r="K9" s="1" t="s">
        <v>115</v>
      </c>
      <c r="L9" s="16">
        <f>地区別5歳毎!R23</f>
        <v>2372</v>
      </c>
      <c r="M9" s="15">
        <f>L9/L26</f>
        <v>5.4300299887828217E-2</v>
      </c>
      <c r="N9" s="17">
        <f>地区別5歳毎!R24</f>
        <v>3022</v>
      </c>
      <c r="O9" s="15">
        <f>N9/N26</f>
        <v>6.386575933048734E-2</v>
      </c>
      <c r="P9" s="18">
        <f t="shared" si="0"/>
        <v>5394</v>
      </c>
      <c r="Q9" s="15">
        <f>P9/P26</f>
        <v>5.9274073911275697E-2</v>
      </c>
    </row>
    <row r="10" spans="2:17" x14ac:dyDescent="0.15">
      <c r="K10" s="1" t="s">
        <v>116</v>
      </c>
      <c r="L10" s="16">
        <f>地区別5歳毎!Q23</f>
        <v>2973</v>
      </c>
      <c r="M10" s="15">
        <f>L10/L26</f>
        <v>6.8058512464803239E-2</v>
      </c>
      <c r="N10" s="17">
        <f>地区別5歳毎!Q24</f>
        <v>3413</v>
      </c>
      <c r="O10" s="15">
        <f>N10/N26</f>
        <v>7.2128999535060648E-2</v>
      </c>
      <c r="P10" s="18">
        <f t="shared" si="0"/>
        <v>6386</v>
      </c>
      <c r="Q10" s="15">
        <f>P10/P26</f>
        <v>7.0175053021395373E-2</v>
      </c>
    </row>
    <row r="11" spans="2:17" x14ac:dyDescent="0.15">
      <c r="K11" s="1" t="s">
        <v>117</v>
      </c>
      <c r="L11" s="16">
        <f>地区別5歳毎!P23</f>
        <v>2838</v>
      </c>
      <c r="M11" s="15">
        <f>L11/L26</f>
        <v>6.4968065380124992E-2</v>
      </c>
      <c r="N11" s="17">
        <f>地区別5歳毎!P24</f>
        <v>3006</v>
      </c>
      <c r="O11" s="15">
        <f>N11/N26</f>
        <v>6.3527621623906336E-2</v>
      </c>
      <c r="P11" s="18">
        <f t="shared" si="0"/>
        <v>5844</v>
      </c>
      <c r="Q11" s="15">
        <f>P11/P26</f>
        <v>6.4219074515664665E-2</v>
      </c>
    </row>
    <row r="12" spans="2:17" x14ac:dyDescent="0.15">
      <c r="K12" s="1" t="s">
        <v>118</v>
      </c>
      <c r="L12" s="16">
        <f>地区別5歳毎!O23</f>
        <v>2748</v>
      </c>
      <c r="M12" s="15">
        <f>L12/L26</f>
        <v>6.2907767323672828E-2</v>
      </c>
      <c r="N12" s="17">
        <f>地区別5歳毎!O24</f>
        <v>3128</v>
      </c>
      <c r="O12" s="15">
        <f>N12/N26</f>
        <v>6.6105921636586504E-2</v>
      </c>
      <c r="P12" s="18">
        <f t="shared" si="0"/>
        <v>5876</v>
      </c>
      <c r="Q12" s="15">
        <f>P12/P26</f>
        <v>6.4570719003087876E-2</v>
      </c>
    </row>
    <row r="13" spans="2:17" x14ac:dyDescent="0.15">
      <c r="K13" s="1" t="s">
        <v>119</v>
      </c>
      <c r="L13" s="16">
        <f>地区別5歳毎!N23</f>
        <v>2771</v>
      </c>
      <c r="M13" s="15">
        <f>L13/L26</f>
        <v>6.3434287938099493E-2</v>
      </c>
      <c r="N13" s="17">
        <f>地区別5歳毎!N24</f>
        <v>3122</v>
      </c>
      <c r="O13" s="15">
        <f>N13/N26</f>
        <v>6.5979119996618624E-2</v>
      </c>
      <c r="P13" s="18">
        <f t="shared" si="0"/>
        <v>5893</v>
      </c>
      <c r="Q13" s="15">
        <f>P13/P26</f>
        <v>6.4757530137031463E-2</v>
      </c>
    </row>
    <row r="14" spans="2:17" x14ac:dyDescent="0.15">
      <c r="K14" s="1" t="s">
        <v>120</v>
      </c>
      <c r="L14" s="16">
        <f>地区別5歳毎!M23</f>
        <v>3304</v>
      </c>
      <c r="M14" s="15">
        <f>L14/L26</f>
        <v>7.5635830872421761E-2</v>
      </c>
      <c r="N14" s="17">
        <f>地区別5歳毎!M24</f>
        <v>3448</v>
      </c>
      <c r="O14" s="15">
        <f>N14/N26</f>
        <v>7.2868675768206603E-2</v>
      </c>
      <c r="P14" s="18">
        <f t="shared" si="0"/>
        <v>6752</v>
      </c>
      <c r="Q14" s="15">
        <f>P14/P26</f>
        <v>7.4196986846298399E-2</v>
      </c>
    </row>
    <row r="15" spans="2:17" x14ac:dyDescent="0.15">
      <c r="K15" s="1" t="s">
        <v>121</v>
      </c>
      <c r="L15" s="16">
        <f>地区別5歳毎!L23</f>
        <v>3102</v>
      </c>
      <c r="M15" s="15">
        <f>L15/L26</f>
        <v>7.1011606345718015E-2</v>
      </c>
      <c r="N15" s="17">
        <f>地区別5歳毎!L24</f>
        <v>3187</v>
      </c>
      <c r="O15" s="15">
        <f>N15/N26</f>
        <v>6.7352804429603952E-2</v>
      </c>
      <c r="P15" s="18">
        <f t="shared" si="0"/>
        <v>6289</v>
      </c>
      <c r="Q15" s="15">
        <f>P15/P26</f>
        <v>6.9109130668893751E-2</v>
      </c>
    </row>
    <row r="16" spans="2:17" x14ac:dyDescent="0.15">
      <c r="K16" s="1" t="s">
        <v>122</v>
      </c>
      <c r="L16" s="16">
        <f>地区別5歳毎!K23</f>
        <v>2814</v>
      </c>
      <c r="M16" s="15">
        <f>L16/L26</f>
        <v>6.441865256507108E-2</v>
      </c>
      <c r="N16" s="17">
        <f>地区別5歳毎!K24</f>
        <v>2874</v>
      </c>
      <c r="O16" s="15">
        <f>N16/N26</f>
        <v>6.0737985544613043E-2</v>
      </c>
      <c r="P16" s="18">
        <f t="shared" si="0"/>
        <v>5688</v>
      </c>
      <c r="Q16" s="15">
        <f>P16/P26</f>
        <v>6.2504807639476495E-2</v>
      </c>
    </row>
    <row r="17" spans="2:17" x14ac:dyDescent="0.15">
      <c r="K17" s="1" t="s">
        <v>123</v>
      </c>
      <c r="L17" s="16">
        <f>地区別5歳毎!J23</f>
        <v>2429</v>
      </c>
      <c r="M17" s="15">
        <f>L17/L26</f>
        <v>5.5605155323581255E-2</v>
      </c>
      <c r="N17" s="17">
        <f>地区別5歳毎!J24</f>
        <v>2485</v>
      </c>
      <c r="O17" s="15">
        <f>N17/N26</f>
        <v>5.2517012553362358E-2</v>
      </c>
      <c r="P17" s="18">
        <f t="shared" si="0"/>
        <v>4914</v>
      </c>
      <c r="Q17" s="15">
        <f>P17/P26</f>
        <v>5.3999406599927476E-2</v>
      </c>
    </row>
    <row r="18" spans="2:17" x14ac:dyDescent="0.15">
      <c r="K18" s="1" t="s">
        <v>124</v>
      </c>
      <c r="L18" s="16">
        <f>地区別5歳毎!I23</f>
        <v>2131</v>
      </c>
      <c r="M18" s="15">
        <f>L18/L26</f>
        <v>4.878327953666186E-2</v>
      </c>
      <c r="N18" s="17">
        <f>地区別5歳毎!I24</f>
        <v>1937</v>
      </c>
      <c r="O18" s="15">
        <f>N18/N26</f>
        <v>4.0935796102962933E-2</v>
      </c>
      <c r="P18" s="18">
        <f t="shared" si="0"/>
        <v>4068</v>
      </c>
      <c r="Q18" s="15">
        <f>P18/P26</f>
        <v>4.4702805463676221E-2</v>
      </c>
    </row>
    <row r="19" spans="2:17" x14ac:dyDescent="0.15">
      <c r="K19" s="1" t="s">
        <v>125</v>
      </c>
      <c r="L19" s="16">
        <f>地区別5歳毎!H23</f>
        <v>2110</v>
      </c>
      <c r="M19" s="15">
        <f>L19/L26</f>
        <v>4.830254332348969E-2</v>
      </c>
      <c r="N19" s="17">
        <f>地区別5歳毎!H24</f>
        <v>1822</v>
      </c>
      <c r="O19" s="15">
        <f>N19/N26</f>
        <v>3.8505431336911956E-2</v>
      </c>
      <c r="P19" s="18">
        <f t="shared" si="0"/>
        <v>3932</v>
      </c>
      <c r="Q19" s="15">
        <f>P19/P26</f>
        <v>4.3208316392127556E-2</v>
      </c>
    </row>
    <row r="20" spans="2:17" x14ac:dyDescent="0.15">
      <c r="K20" s="1" t="s">
        <v>126</v>
      </c>
      <c r="L20" s="16">
        <f>地区別5歳毎!G23</f>
        <v>2120</v>
      </c>
      <c r="M20" s="15">
        <f>L20/L26</f>
        <v>4.8531465329762151E-2</v>
      </c>
      <c r="N20" s="17">
        <f>地区別5歳毎!G24</f>
        <v>1809</v>
      </c>
      <c r="O20" s="15">
        <f>N20/N26</f>
        <v>3.8230694450314892E-2</v>
      </c>
      <c r="P20" s="18">
        <f t="shared" si="0"/>
        <v>3929</v>
      </c>
      <c r="Q20" s="15">
        <f>P20/P26</f>
        <v>4.3175349721431631E-2</v>
      </c>
    </row>
    <row r="21" spans="2:17" x14ac:dyDescent="0.15">
      <c r="K21" s="1" t="s">
        <v>127</v>
      </c>
      <c r="L21" s="16">
        <f>地区別5歳毎!F23</f>
        <v>2368</v>
      </c>
      <c r="M21" s="15">
        <f>L21/L26</f>
        <v>5.4208731085319234E-2</v>
      </c>
      <c r="N21" s="17">
        <f>地区別5歳毎!F24</f>
        <v>2187</v>
      </c>
      <c r="O21" s="15">
        <f>N21/N26</f>
        <v>4.6219197768291136E-2</v>
      </c>
      <c r="P21" s="18">
        <f t="shared" si="0"/>
        <v>4555</v>
      </c>
      <c r="Q21" s="15">
        <f>P21/P26</f>
        <v>5.0054395006648281E-2</v>
      </c>
    </row>
    <row r="22" spans="2:17" x14ac:dyDescent="0.15">
      <c r="K22" s="1" t="s">
        <v>128</v>
      </c>
      <c r="L22" s="16">
        <f>地区別5歳毎!E23</f>
        <v>2483</v>
      </c>
      <c r="M22" s="15">
        <f>L22/L26</f>
        <v>5.6841334157452558E-2</v>
      </c>
      <c r="N22" s="17">
        <f>地区別5歳毎!E24</f>
        <v>2288</v>
      </c>
      <c r="O22" s="15">
        <f>N22/N26</f>
        <v>4.835369204108373E-2</v>
      </c>
      <c r="P22" s="18">
        <f t="shared" si="0"/>
        <v>4771</v>
      </c>
      <c r="Q22" s="15">
        <f>P22/P26</f>
        <v>5.242799529675498E-2</v>
      </c>
    </row>
    <row r="23" spans="2:17" x14ac:dyDescent="0.15">
      <c r="K23" s="1" t="s">
        <v>129</v>
      </c>
      <c r="L23" s="16">
        <f>地区別5歳毎!D23</f>
        <v>2140</v>
      </c>
      <c r="M23" s="15">
        <f>L23/L26</f>
        <v>4.8989309342307073E-2</v>
      </c>
      <c r="N23" s="17">
        <f>地区別5歳毎!D24</f>
        <v>2114</v>
      </c>
      <c r="O23" s="15">
        <f>N23/N26</f>
        <v>4.4676444482015298E-2</v>
      </c>
      <c r="P23" s="18">
        <f t="shared" si="0"/>
        <v>4254</v>
      </c>
      <c r="Q23" s="15">
        <f>P23/P26</f>
        <v>4.6746739046823658E-2</v>
      </c>
    </row>
    <row r="24" spans="2:17" x14ac:dyDescent="0.15">
      <c r="K24" s="1" t="s">
        <v>130</v>
      </c>
      <c r="L24" s="16">
        <f>地区別5歳毎!C23</f>
        <v>1745</v>
      </c>
      <c r="M24" s="15">
        <f>L24/L26</f>
        <v>3.9946890094544787E-2</v>
      </c>
      <c r="N24" s="17">
        <f>地区別5歳毎!C24</f>
        <v>1563</v>
      </c>
      <c r="O24" s="15">
        <f>N24/N26</f>
        <v>3.3031827211631934E-2</v>
      </c>
      <c r="P24" s="18">
        <f t="shared" si="0"/>
        <v>3308</v>
      </c>
      <c r="Q24" s="15">
        <f>P24/P26</f>
        <v>3.6351248887374864E-2</v>
      </c>
    </row>
    <row r="25" spans="2:17" x14ac:dyDescent="0.15">
      <c r="K25" s="1"/>
    </row>
    <row r="26" spans="2:17" x14ac:dyDescent="0.15">
      <c r="K26" s="1"/>
      <c r="L26" s="7">
        <f>SUM(L4:L24)</f>
        <v>43683</v>
      </c>
      <c r="M26" s="6"/>
      <c r="N26" s="17">
        <f>SUM(N4:N24)</f>
        <v>47318</v>
      </c>
      <c r="O26" s="6"/>
      <c r="P26" s="18">
        <f>SUM(P4:P24)</f>
        <v>91001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2</v>
      </c>
      <c r="M34" s="15">
        <f>L34/L56</f>
        <v>2.5809781907342881E-4</v>
      </c>
      <c r="N34" s="17">
        <f>地区別5歳毎!W36</f>
        <v>13</v>
      </c>
      <c r="O34" s="15">
        <f>N34/N56</f>
        <v>1.550757485387093E-3</v>
      </c>
      <c r="P34" s="18">
        <f>L34+N34</f>
        <v>15</v>
      </c>
      <c r="Q34" s="15">
        <f>P34/P56</f>
        <v>9.2982891148028768E-4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2.1938314621241452E-3</v>
      </c>
      <c r="N35" s="17">
        <f>地区別5歳毎!V36</f>
        <v>67</v>
      </c>
      <c r="O35" s="15">
        <f>N35/N56</f>
        <v>7.9923655016104021E-3</v>
      </c>
      <c r="P35" s="18">
        <f t="shared" ref="P35:P54" si="1">L35+N35</f>
        <v>84</v>
      </c>
      <c r="Q35" s="15">
        <f>P35/P56</f>
        <v>5.207041904289611E-3</v>
      </c>
    </row>
    <row r="36" spans="11:17" x14ac:dyDescent="0.15">
      <c r="K36" s="1" t="s">
        <v>112</v>
      </c>
      <c r="L36" s="16">
        <f>地区別5歳毎!U35</f>
        <v>63</v>
      </c>
      <c r="M36" s="15">
        <f>L36/L56</f>
        <v>8.130081300813009E-3</v>
      </c>
      <c r="N36" s="17">
        <f>地区別5歳毎!U36</f>
        <v>177</v>
      </c>
      <c r="O36" s="15">
        <f>N36/N56</f>
        <v>2.1114159608731958E-2</v>
      </c>
      <c r="P36" s="18">
        <f t="shared" si="1"/>
        <v>240</v>
      </c>
      <c r="Q36" s="15">
        <f>P36/P56</f>
        <v>1.4877262583684603E-2</v>
      </c>
    </row>
    <row r="37" spans="11:17" x14ac:dyDescent="0.15">
      <c r="K37" s="1" t="s">
        <v>113</v>
      </c>
      <c r="L37" s="16">
        <f>地区別5歳毎!T35</f>
        <v>148</v>
      </c>
      <c r="M37" s="15">
        <f>L37/L56</f>
        <v>1.9099238611433735E-2</v>
      </c>
      <c r="N37" s="17">
        <f>地区別5歳毎!T36</f>
        <v>297</v>
      </c>
      <c r="O37" s="15">
        <f>N37/N56</f>
        <v>3.5428844089228202E-2</v>
      </c>
      <c r="P37" s="18">
        <f t="shared" si="1"/>
        <v>445</v>
      </c>
      <c r="Q37" s="15">
        <f>P37/P56</f>
        <v>2.7584924373915201E-2</v>
      </c>
    </row>
    <row r="38" spans="11:17" x14ac:dyDescent="0.15">
      <c r="K38" s="1" t="s">
        <v>114</v>
      </c>
      <c r="L38" s="16">
        <f>地区別5歳毎!S35</f>
        <v>313</v>
      </c>
      <c r="M38" s="15">
        <f>L38/L56</f>
        <v>4.0392308684991614E-2</v>
      </c>
      <c r="N38" s="17">
        <f>地区別5歳毎!S36</f>
        <v>399</v>
      </c>
      <c r="O38" s="15">
        <f>N38/N56</f>
        <v>4.7596325897650005E-2</v>
      </c>
      <c r="P38" s="18">
        <f t="shared" si="1"/>
        <v>712</v>
      </c>
      <c r="Q38" s="15">
        <f>P38/P56</f>
        <v>4.4135878998264322E-2</v>
      </c>
    </row>
    <row r="39" spans="11:17" x14ac:dyDescent="0.15">
      <c r="K39" s="1" t="s">
        <v>115</v>
      </c>
      <c r="L39" s="16">
        <f>地区別5歳毎!R35</f>
        <v>571</v>
      </c>
      <c r="M39" s="15">
        <f>L39/L56</f>
        <v>7.3686927345463935E-2</v>
      </c>
      <c r="N39" s="17">
        <f>地区別5歳毎!R36</f>
        <v>607</v>
      </c>
      <c r="O39" s="15">
        <f>N39/N56</f>
        <v>7.2408445663843496E-2</v>
      </c>
      <c r="P39" s="18">
        <f t="shared" si="1"/>
        <v>1178</v>
      </c>
      <c r="Q39" s="15">
        <f>P39/P56</f>
        <v>7.3022563848251926E-2</v>
      </c>
    </row>
    <row r="40" spans="11:17" x14ac:dyDescent="0.15">
      <c r="K40" s="1" t="s">
        <v>116</v>
      </c>
      <c r="L40" s="16">
        <f>地区別5歳毎!Q35</f>
        <v>692</v>
      </c>
      <c r="M40" s="15">
        <f>L40/L56</f>
        <v>8.9301845399406374E-2</v>
      </c>
      <c r="N40" s="17">
        <f>地区別5歳毎!Q36</f>
        <v>828</v>
      </c>
      <c r="O40" s="15">
        <f>N40/N56</f>
        <v>9.8771322915424078E-2</v>
      </c>
      <c r="P40" s="18">
        <f t="shared" si="1"/>
        <v>1520</v>
      </c>
      <c r="Q40" s="15">
        <f>P40/P56</f>
        <v>9.4222663030002485E-2</v>
      </c>
    </row>
    <row r="41" spans="11:17" x14ac:dyDescent="0.15">
      <c r="K41" s="1" t="s">
        <v>117</v>
      </c>
      <c r="L41" s="16">
        <f>地区別5歳毎!P35</f>
        <v>527</v>
      </c>
      <c r="M41" s="15">
        <f>L41/L56</f>
        <v>6.8008775325848494E-2</v>
      </c>
      <c r="N41" s="17">
        <f>地区別5歳毎!P36</f>
        <v>594</v>
      </c>
      <c r="O41" s="15">
        <f>N41/N56</f>
        <v>7.0857688178456404E-2</v>
      </c>
      <c r="P41" s="18">
        <f t="shared" si="1"/>
        <v>1121</v>
      </c>
      <c r="Q41" s="15">
        <f>P41/P56</f>
        <v>6.9489213984626833E-2</v>
      </c>
    </row>
    <row r="42" spans="11:17" x14ac:dyDescent="0.15">
      <c r="K42" s="1" t="s">
        <v>118</v>
      </c>
      <c r="L42" s="16">
        <f>地区別5歳毎!O35</f>
        <v>454</v>
      </c>
      <c r="M42" s="15">
        <f>L42/L56</f>
        <v>5.8588204929668347E-2</v>
      </c>
      <c r="N42" s="17">
        <f>地区別5歳毎!O36</f>
        <v>472</v>
      </c>
      <c r="O42" s="15">
        <f>N42/N56</f>
        <v>5.630442562328522E-2</v>
      </c>
      <c r="P42" s="18">
        <f t="shared" si="1"/>
        <v>926</v>
      </c>
      <c r="Q42" s="15">
        <f>P42/P56</f>
        <v>5.7401438135383093E-2</v>
      </c>
    </row>
    <row r="43" spans="11:17" x14ac:dyDescent="0.15">
      <c r="K43" s="1" t="s">
        <v>119</v>
      </c>
      <c r="L43" s="16">
        <f>地区別5歳毎!N35</f>
        <v>438</v>
      </c>
      <c r="M43" s="15">
        <f>L43/L56</f>
        <v>5.6523422377080912E-2</v>
      </c>
      <c r="N43" s="17">
        <f>地区別5歳毎!N36</f>
        <v>496</v>
      </c>
      <c r="O43" s="15">
        <f>N43/N56</f>
        <v>5.9167362519384467E-2</v>
      </c>
      <c r="P43" s="18">
        <f t="shared" si="1"/>
        <v>934</v>
      </c>
      <c r="Q43" s="15">
        <f>P43/P56</f>
        <v>5.7897346888172579E-2</v>
      </c>
    </row>
    <row r="44" spans="11:17" x14ac:dyDescent="0.15">
      <c r="K44" s="1" t="s">
        <v>120</v>
      </c>
      <c r="L44" s="16">
        <f>地区別5歳毎!M35</f>
        <v>506</v>
      </c>
      <c r="M44" s="15">
        <f>L44/L56</f>
        <v>6.5298748225577491E-2</v>
      </c>
      <c r="N44" s="17">
        <f>地区別5歳毎!M36</f>
        <v>559</v>
      </c>
      <c r="O44" s="15">
        <f>N44/N56</f>
        <v>6.6682571871645002E-2</v>
      </c>
      <c r="P44" s="18">
        <f t="shared" si="1"/>
        <v>1065</v>
      </c>
      <c r="Q44" s="15">
        <f>P44/P56</f>
        <v>6.6017852715100425E-2</v>
      </c>
    </row>
    <row r="45" spans="11:17" x14ac:dyDescent="0.15">
      <c r="K45" s="1" t="s">
        <v>121</v>
      </c>
      <c r="L45" s="16">
        <f>地区別5歳毎!L35</f>
        <v>516</v>
      </c>
      <c r="M45" s="15">
        <f>L45/L56</f>
        <v>6.6589237320944641E-2</v>
      </c>
      <c r="N45" s="17">
        <f>地区別5歳毎!L36</f>
        <v>526</v>
      </c>
      <c r="O45" s="15">
        <f>N45/N56</f>
        <v>6.2746033639508536E-2</v>
      </c>
      <c r="P45" s="18">
        <f t="shared" si="1"/>
        <v>1042</v>
      </c>
      <c r="Q45" s="15">
        <f>P45/P56</f>
        <v>6.4592115050830651E-2</v>
      </c>
    </row>
    <row r="46" spans="11:17" x14ac:dyDescent="0.15">
      <c r="K46" s="1" t="s">
        <v>122</v>
      </c>
      <c r="L46" s="16">
        <f>地区別5歳毎!K35</f>
        <v>444</v>
      </c>
      <c r="M46" s="15">
        <f>L46/L56</f>
        <v>5.7297715834301204E-2</v>
      </c>
      <c r="N46" s="17">
        <f>地区別5歳毎!K36</f>
        <v>468</v>
      </c>
      <c r="O46" s="15">
        <f>N46/N56</f>
        <v>5.5827269473935348E-2</v>
      </c>
      <c r="P46" s="18">
        <f t="shared" si="1"/>
        <v>912</v>
      </c>
      <c r="Q46" s="15">
        <f>P46/P56</f>
        <v>5.6533597818001491E-2</v>
      </c>
    </row>
    <row r="47" spans="11:17" x14ac:dyDescent="0.15">
      <c r="K47" s="1" t="s">
        <v>123</v>
      </c>
      <c r="L47" s="16">
        <f>地区別5歳毎!J35</f>
        <v>443</v>
      </c>
      <c r="M47" s="15">
        <f>L47/L56</f>
        <v>5.7168666924764487E-2</v>
      </c>
      <c r="N47" s="17">
        <f>地区別5歳毎!J36</f>
        <v>469</v>
      </c>
      <c r="O47" s="15">
        <f>N47/N56</f>
        <v>5.5946558511272816E-2</v>
      </c>
      <c r="P47" s="18">
        <f t="shared" si="1"/>
        <v>912</v>
      </c>
      <c r="Q47" s="15">
        <f>P47/P56</f>
        <v>5.6533597818001491E-2</v>
      </c>
    </row>
    <row r="48" spans="11:17" x14ac:dyDescent="0.15">
      <c r="K48" s="1" t="s">
        <v>124</v>
      </c>
      <c r="L48" s="16">
        <f>地区別5歳毎!I35</f>
        <v>412</v>
      </c>
      <c r="M48" s="15">
        <f>L48/L56</f>
        <v>5.316815072912634E-2</v>
      </c>
      <c r="N48" s="17">
        <f>地区別5歳毎!I36</f>
        <v>421</v>
      </c>
      <c r="O48" s="15">
        <f>N48/N56</f>
        <v>5.0220684719074316E-2</v>
      </c>
      <c r="P48" s="18">
        <f t="shared" si="1"/>
        <v>833</v>
      </c>
      <c r="Q48" s="15">
        <f>P48/P56</f>
        <v>5.1636498884205309E-2</v>
      </c>
    </row>
    <row r="49" spans="2:17" x14ac:dyDescent="0.15">
      <c r="K49" s="1" t="s">
        <v>125</v>
      </c>
      <c r="L49" s="16">
        <f>地区別5歳毎!H35</f>
        <v>366</v>
      </c>
      <c r="M49" s="15">
        <f>L49/L56</f>
        <v>4.7231900890437474E-2</v>
      </c>
      <c r="N49" s="17">
        <f>地区別5歳毎!H36</f>
        <v>339</v>
      </c>
      <c r="O49" s="15">
        <f>N49/N56</f>
        <v>4.0438983657401888E-2</v>
      </c>
      <c r="P49" s="18">
        <f t="shared" si="1"/>
        <v>705</v>
      </c>
      <c r="Q49" s="15">
        <f>P49/P56</f>
        <v>4.3701958839573521E-2</v>
      </c>
    </row>
    <row r="50" spans="2:17" x14ac:dyDescent="0.15">
      <c r="K50" s="1" t="s">
        <v>126</v>
      </c>
      <c r="L50" s="16">
        <f>地区別5歳毎!G35</f>
        <v>359</v>
      </c>
      <c r="M50" s="15">
        <f>L50/L56</f>
        <v>4.6328558523680473E-2</v>
      </c>
      <c r="N50" s="17">
        <f>地区別5歳毎!G36</f>
        <v>332</v>
      </c>
      <c r="O50" s="15">
        <f>N50/N56</f>
        <v>3.9603960396039604E-2</v>
      </c>
      <c r="P50" s="18">
        <f t="shared" si="1"/>
        <v>691</v>
      </c>
      <c r="Q50" s="15">
        <f>P50/P56</f>
        <v>4.2834118522191919E-2</v>
      </c>
    </row>
    <row r="51" spans="2:17" x14ac:dyDescent="0.15">
      <c r="K51" s="1" t="s">
        <v>127</v>
      </c>
      <c r="L51" s="16">
        <f>地区別5歳毎!F35</f>
        <v>365</v>
      </c>
      <c r="M51" s="15">
        <f>L51/L56</f>
        <v>4.7102851980900765E-2</v>
      </c>
      <c r="N51" s="17">
        <f>地区別5歳毎!F36</f>
        <v>306</v>
      </c>
      <c r="O51" s="15">
        <f>N51/N56</f>
        <v>3.6502445425265422E-2</v>
      </c>
      <c r="P51" s="18">
        <f t="shared" si="1"/>
        <v>671</v>
      </c>
      <c r="Q51" s="15">
        <f>P51/P56</f>
        <v>4.1594346640218202E-2</v>
      </c>
    </row>
    <row r="52" spans="2:17" x14ac:dyDescent="0.15">
      <c r="K52" s="1" t="s">
        <v>128</v>
      </c>
      <c r="L52" s="16">
        <f>地区別5歳毎!E35</f>
        <v>356</v>
      </c>
      <c r="M52" s="15">
        <f>L52/L56</f>
        <v>4.594141179507033E-2</v>
      </c>
      <c r="N52" s="17">
        <f>地区別5歳毎!E36</f>
        <v>314</v>
      </c>
      <c r="O52" s="15">
        <f>N52/N56</f>
        <v>3.7456757723965166E-2</v>
      </c>
      <c r="P52" s="18">
        <f t="shared" si="1"/>
        <v>670</v>
      </c>
      <c r="Q52" s="15">
        <f>P52/P56</f>
        <v>4.1532358046119516E-2</v>
      </c>
    </row>
    <row r="53" spans="2:17" x14ac:dyDescent="0.15">
      <c r="K53" s="1" t="s">
        <v>129</v>
      </c>
      <c r="L53" s="16">
        <f>地区別5歳毎!D35</f>
        <v>378</v>
      </c>
      <c r="M53" s="15">
        <f>L53/L56</f>
        <v>4.878048780487805E-2</v>
      </c>
      <c r="N53" s="17">
        <f>地区別5歳毎!D36</f>
        <v>343</v>
      </c>
      <c r="O53" s="15">
        <f>N53/N56</f>
        <v>4.091613980675176E-2</v>
      </c>
      <c r="P53" s="18">
        <f t="shared" si="1"/>
        <v>721</v>
      </c>
      <c r="Q53" s="15">
        <f>P53/P56</f>
        <v>4.4693776345152494E-2</v>
      </c>
    </row>
    <row r="54" spans="2:17" x14ac:dyDescent="0.15">
      <c r="K54" s="1" t="s">
        <v>130</v>
      </c>
      <c r="L54" s="16">
        <f>地区別5歳毎!C35</f>
        <v>379</v>
      </c>
      <c r="M54" s="15">
        <f>L54/L56</f>
        <v>4.890953671441476E-2</v>
      </c>
      <c r="N54" s="17">
        <f>地区別5歳毎!C36</f>
        <v>356</v>
      </c>
      <c r="O54" s="15">
        <f>N54/N56</f>
        <v>4.2466897292138851E-2</v>
      </c>
      <c r="P54" s="18">
        <f t="shared" si="1"/>
        <v>735</v>
      </c>
      <c r="Q54" s="15">
        <f>P54/P56</f>
        <v>4.5561616662534096E-2</v>
      </c>
    </row>
    <row r="55" spans="2:17" x14ac:dyDescent="0.15">
      <c r="K55" s="1"/>
    </row>
    <row r="56" spans="2:17" x14ac:dyDescent="0.15">
      <c r="K56" s="1"/>
      <c r="L56" s="16">
        <f>SUM(L34:L54)</f>
        <v>7749</v>
      </c>
      <c r="M56" s="6"/>
      <c r="N56" s="17">
        <f>SUM(N34:N54)</f>
        <v>8383</v>
      </c>
      <c r="O56" s="6"/>
      <c r="P56" s="18">
        <f>SUM(P34:P54)</f>
        <v>16132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1.557026080186843E-3</v>
      </c>
      <c r="P64" s="18">
        <f>L64+N64</f>
        <v>4</v>
      </c>
      <c r="Q64" s="15">
        <f>P64/P86</f>
        <v>8.3022000830220008E-4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3.5571365051133837E-3</v>
      </c>
      <c r="N65" s="17">
        <f>地区別5歳毎!V39</f>
        <v>30</v>
      </c>
      <c r="O65" s="15">
        <f>N65/N86</f>
        <v>1.1677695601401323E-2</v>
      </c>
      <c r="P65" s="18">
        <f t="shared" ref="P65:P84" si="2">L65+N65</f>
        <v>38</v>
      </c>
      <c r="Q65" s="15">
        <f>P65/P86</f>
        <v>7.8870900788709005E-3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8.0035571365051142E-3</v>
      </c>
      <c r="N66" s="17">
        <f>地区別5歳毎!U39</f>
        <v>87</v>
      </c>
      <c r="O66" s="15">
        <f>N66/N86</f>
        <v>3.3865317244063838E-2</v>
      </c>
      <c r="P66" s="18">
        <f t="shared" si="2"/>
        <v>105</v>
      </c>
      <c r="Q66" s="15">
        <f>P66/P86</f>
        <v>2.1793275217932753E-2</v>
      </c>
    </row>
    <row r="67" spans="11:17" x14ac:dyDescent="0.15">
      <c r="K67" s="1" t="s">
        <v>113</v>
      </c>
      <c r="L67" s="16">
        <f>地区別5歳毎!T38</f>
        <v>64</v>
      </c>
      <c r="M67" s="15">
        <f>L67/L86</f>
        <v>2.8457092040907069E-2</v>
      </c>
      <c r="N67" s="17">
        <f>地区別5歳毎!T39</f>
        <v>150</v>
      </c>
      <c r="O67" s="15">
        <f>N67/N86</f>
        <v>5.8388478007006618E-2</v>
      </c>
      <c r="P67" s="18">
        <f t="shared" si="2"/>
        <v>214</v>
      </c>
      <c r="Q67" s="15">
        <f>P67/P86</f>
        <v>4.4416770444167704E-2</v>
      </c>
    </row>
    <row r="68" spans="11:17" x14ac:dyDescent="0.15">
      <c r="K68" s="1" t="s">
        <v>114</v>
      </c>
      <c r="L68" s="16">
        <f>地区別5歳毎!S38</f>
        <v>99</v>
      </c>
      <c r="M68" s="15">
        <f>L68/L86</f>
        <v>4.4019564250778125E-2</v>
      </c>
      <c r="N68" s="17">
        <f>地区別5歳毎!S39</f>
        <v>166</v>
      </c>
      <c r="O68" s="15">
        <f>N68/N86</f>
        <v>6.4616582327753996E-2</v>
      </c>
      <c r="P68" s="18">
        <f t="shared" si="2"/>
        <v>265</v>
      </c>
      <c r="Q68" s="15">
        <f>P68/P86</f>
        <v>5.5002075550020756E-2</v>
      </c>
    </row>
    <row r="69" spans="11:17" x14ac:dyDescent="0.15">
      <c r="K69" s="1" t="s">
        <v>115</v>
      </c>
      <c r="L69" s="16">
        <f>地区別5歳毎!R38</f>
        <v>160</v>
      </c>
      <c r="M69" s="15">
        <f>L69/L86</f>
        <v>7.1142730102267668E-2</v>
      </c>
      <c r="N69" s="17">
        <f>地区別5歳毎!R39</f>
        <v>181</v>
      </c>
      <c r="O69" s="15">
        <f>N69/N86</f>
        <v>7.0455430128454649E-2</v>
      </c>
      <c r="P69" s="18">
        <f t="shared" si="2"/>
        <v>341</v>
      </c>
      <c r="Q69" s="15">
        <f>P69/P86</f>
        <v>7.0776255707762553E-2</v>
      </c>
    </row>
    <row r="70" spans="11:17" x14ac:dyDescent="0.15">
      <c r="K70" s="1" t="s">
        <v>116</v>
      </c>
      <c r="L70" s="16">
        <f>地区別5歳毎!Q38</f>
        <v>204</v>
      </c>
      <c r="M70" s="15">
        <f>L70/L86</f>
        <v>9.070698088039128E-2</v>
      </c>
      <c r="N70" s="17">
        <f>地区別5歳毎!Q39</f>
        <v>201</v>
      </c>
      <c r="O70" s="15">
        <f>N70/N86</f>
        <v>7.8240560529388867E-2</v>
      </c>
      <c r="P70" s="18">
        <f t="shared" si="2"/>
        <v>405</v>
      </c>
      <c r="Q70" s="15">
        <f>P70/P86</f>
        <v>8.4059775840597761E-2</v>
      </c>
    </row>
    <row r="71" spans="11:17" x14ac:dyDescent="0.15">
      <c r="K71" s="1" t="s">
        <v>117</v>
      </c>
      <c r="L71" s="16">
        <f>地区別5歳毎!P38</f>
        <v>221</v>
      </c>
      <c r="M71" s="15">
        <f>L71/L86</f>
        <v>9.8265895953757232E-2</v>
      </c>
      <c r="N71" s="17">
        <f>地区別5歳毎!P39</f>
        <v>216</v>
      </c>
      <c r="O71" s="15">
        <f>N71/N86</f>
        <v>8.4079408330089533E-2</v>
      </c>
      <c r="P71" s="18">
        <f t="shared" si="2"/>
        <v>437</v>
      </c>
      <c r="Q71" s="15">
        <f>P71/P86</f>
        <v>9.0701535907015365E-2</v>
      </c>
    </row>
    <row r="72" spans="11:17" x14ac:dyDescent="0.15">
      <c r="K72" s="1" t="s">
        <v>118</v>
      </c>
      <c r="L72" s="16">
        <f>地区別5歳毎!O38</f>
        <v>186</v>
      </c>
      <c r="M72" s="15">
        <f>L72/L86</f>
        <v>8.2703423743886173E-2</v>
      </c>
      <c r="N72" s="17">
        <f>地区別5歳毎!O39</f>
        <v>207</v>
      </c>
      <c r="O72" s="15">
        <f>N72/N86</f>
        <v>8.0576099649669136E-2</v>
      </c>
      <c r="P72" s="18">
        <f t="shared" si="2"/>
        <v>393</v>
      </c>
      <c r="Q72" s="15">
        <f>P72/P86</f>
        <v>8.1569115815691165E-2</v>
      </c>
    </row>
    <row r="73" spans="11:17" x14ac:dyDescent="0.15">
      <c r="K73" s="1" t="s">
        <v>119</v>
      </c>
      <c r="L73" s="16">
        <f>地区別5歳毎!N38</f>
        <v>138</v>
      </c>
      <c r="M73" s="15">
        <f>L73/L86</f>
        <v>6.1360604713205869E-2</v>
      </c>
      <c r="N73" s="17">
        <f>地区別5歳毎!N39</f>
        <v>174</v>
      </c>
      <c r="O73" s="15">
        <f>N73/N86</f>
        <v>6.7730634488127675E-2</v>
      </c>
      <c r="P73" s="18">
        <f t="shared" si="2"/>
        <v>312</v>
      </c>
      <c r="Q73" s="15">
        <f>P73/P86</f>
        <v>6.4757160647571602E-2</v>
      </c>
    </row>
    <row r="74" spans="11:17" x14ac:dyDescent="0.15">
      <c r="K74" s="1" t="s">
        <v>120</v>
      </c>
      <c r="L74" s="16">
        <f>地区別5歳毎!M38</f>
        <v>158</v>
      </c>
      <c r="M74" s="15">
        <f>L74/L86</f>
        <v>7.0253445975989329E-2</v>
      </c>
      <c r="N74" s="17">
        <f>地区別5歳毎!M39</f>
        <v>163</v>
      </c>
      <c r="O74" s="15">
        <f>N74/N86</f>
        <v>6.3448812767613855E-2</v>
      </c>
      <c r="P74" s="18">
        <f t="shared" si="2"/>
        <v>321</v>
      </c>
      <c r="Q74" s="15">
        <f>P74/P86</f>
        <v>6.6625155666251559E-2</v>
      </c>
    </row>
    <row r="75" spans="11:17" x14ac:dyDescent="0.15">
      <c r="K75" s="1" t="s">
        <v>121</v>
      </c>
      <c r="L75" s="16">
        <f>地区別5歳毎!L38</f>
        <v>139</v>
      </c>
      <c r="M75" s="15">
        <f>L75/L86</f>
        <v>6.1805246776345045E-2</v>
      </c>
      <c r="N75" s="17">
        <f>地区別5歳毎!L39</f>
        <v>126</v>
      </c>
      <c r="O75" s="15">
        <f>N75/N86</f>
        <v>4.9046321525885561E-2</v>
      </c>
      <c r="P75" s="18">
        <f t="shared" si="2"/>
        <v>265</v>
      </c>
      <c r="Q75" s="15">
        <f>P75/P86</f>
        <v>5.5002075550020756E-2</v>
      </c>
    </row>
    <row r="76" spans="11:17" x14ac:dyDescent="0.15">
      <c r="K76" s="1" t="s">
        <v>122</v>
      </c>
      <c r="L76" s="16">
        <f>地区別5歳毎!K38</f>
        <v>120</v>
      </c>
      <c r="M76" s="15">
        <f>L76/L86</f>
        <v>5.3357047576700754E-2</v>
      </c>
      <c r="N76" s="17">
        <f>地区別5歳毎!K39</f>
        <v>130</v>
      </c>
      <c r="O76" s="15">
        <f>N76/N86</f>
        <v>5.0603347606072401E-2</v>
      </c>
      <c r="P76" s="18">
        <f t="shared" si="2"/>
        <v>250</v>
      </c>
      <c r="Q76" s="15">
        <f>P76/P86</f>
        <v>5.1888750518887507E-2</v>
      </c>
    </row>
    <row r="77" spans="11:17" x14ac:dyDescent="0.15">
      <c r="K77" s="1" t="s">
        <v>123</v>
      </c>
      <c r="L77" s="16">
        <f>地区別5歳毎!J38</f>
        <v>131</v>
      </c>
      <c r="M77" s="15">
        <f>L77/L86</f>
        <v>5.8248110271231661E-2</v>
      </c>
      <c r="N77" s="17">
        <f>地区別5歳毎!J39</f>
        <v>122</v>
      </c>
      <c r="O77" s="15">
        <f>N77/N86</f>
        <v>4.7489295445698715E-2</v>
      </c>
      <c r="P77" s="18">
        <f t="shared" si="2"/>
        <v>253</v>
      </c>
      <c r="Q77" s="15">
        <f>P77/P86</f>
        <v>5.2511415525114152E-2</v>
      </c>
    </row>
    <row r="78" spans="11:17" x14ac:dyDescent="0.15">
      <c r="K78" s="1" t="s">
        <v>124</v>
      </c>
      <c r="L78" s="16">
        <f>地区別5歳毎!I38</f>
        <v>82</v>
      </c>
      <c r="M78" s="15">
        <f>L78/L86</f>
        <v>3.646064917741218E-2</v>
      </c>
      <c r="N78" s="17">
        <f>地区別5歳毎!I39</f>
        <v>88</v>
      </c>
      <c r="O78" s="15">
        <f>N78/N86</f>
        <v>3.4254573764110549E-2</v>
      </c>
      <c r="P78" s="18">
        <f t="shared" si="2"/>
        <v>170</v>
      </c>
      <c r="Q78" s="15">
        <f>P78/P86</f>
        <v>3.5284350352843503E-2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3.0680302356602934E-2</v>
      </c>
      <c r="N79" s="17">
        <f>地区別5歳毎!H39</f>
        <v>74</v>
      </c>
      <c r="O79" s="15">
        <f>N79/N86</f>
        <v>2.8804982483456597E-2</v>
      </c>
      <c r="P79" s="18">
        <f t="shared" si="2"/>
        <v>143</v>
      </c>
      <c r="Q79" s="15">
        <f>P79/P86</f>
        <v>2.9680365296803651E-2</v>
      </c>
    </row>
    <row r="80" spans="11:17" x14ac:dyDescent="0.15">
      <c r="K80" s="1" t="s">
        <v>126</v>
      </c>
      <c r="L80" s="16">
        <f>地区別5歳毎!G38</f>
        <v>67</v>
      </c>
      <c r="M80" s="15">
        <f>L80/L86</f>
        <v>2.9791018230324588E-2</v>
      </c>
      <c r="N80" s="17">
        <f>地区別5歳毎!G39</f>
        <v>74</v>
      </c>
      <c r="O80" s="15">
        <f>N80/N86</f>
        <v>2.8804982483456597E-2</v>
      </c>
      <c r="P80" s="18">
        <f t="shared" si="2"/>
        <v>141</v>
      </c>
      <c r="Q80" s="15">
        <f>P80/P86</f>
        <v>2.9265255292652552E-2</v>
      </c>
    </row>
    <row r="81" spans="2:17" x14ac:dyDescent="0.15">
      <c r="K81" s="1" t="s">
        <v>127</v>
      </c>
      <c r="L81" s="16">
        <f>地区別5歳毎!F38</f>
        <v>109</v>
      </c>
      <c r="M81" s="15">
        <f>L81/L86</f>
        <v>4.8465984882169855E-2</v>
      </c>
      <c r="N81" s="17">
        <f>地区別5歳毎!F39</f>
        <v>102</v>
      </c>
      <c r="O81" s="15">
        <f>N81/N86</f>
        <v>3.9704165044764497E-2</v>
      </c>
      <c r="P81" s="18">
        <f t="shared" si="2"/>
        <v>211</v>
      </c>
      <c r="Q81" s="15">
        <f>P81/P86</f>
        <v>4.3794105437941051E-2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4.6687416629613163E-2</v>
      </c>
      <c r="N82" s="17">
        <f>地区別5歳毎!E39</f>
        <v>106</v>
      </c>
      <c r="O82" s="15">
        <f>N82/N86</f>
        <v>4.1261191124951344E-2</v>
      </c>
      <c r="P82" s="18">
        <f t="shared" si="2"/>
        <v>211</v>
      </c>
      <c r="Q82" s="15">
        <f>P82/P86</f>
        <v>4.3794105437941051E-2</v>
      </c>
    </row>
    <row r="83" spans="2:17" x14ac:dyDescent="0.15">
      <c r="K83" s="1" t="s">
        <v>129</v>
      </c>
      <c r="L83" s="16">
        <f>地区別5歳毎!D38</f>
        <v>111</v>
      </c>
      <c r="M83" s="15">
        <f>L83/L86</f>
        <v>4.9355269008448201E-2</v>
      </c>
      <c r="N83" s="17">
        <f>地区別5歳毎!D39</f>
        <v>90</v>
      </c>
      <c r="O83" s="15">
        <f>N83/N86</f>
        <v>3.5033086804203972E-2</v>
      </c>
      <c r="P83" s="18">
        <f t="shared" si="2"/>
        <v>201</v>
      </c>
      <c r="Q83" s="15">
        <f>P83/P86</f>
        <v>4.1718555417185554E-2</v>
      </c>
    </row>
    <row r="84" spans="2:17" x14ac:dyDescent="0.15">
      <c r="K84" s="1" t="s">
        <v>130</v>
      </c>
      <c r="L84" s="16">
        <f>地区別5歳毎!C38</f>
        <v>60</v>
      </c>
      <c r="M84" s="15">
        <f>L84/L86</f>
        <v>2.6678523788350377E-2</v>
      </c>
      <c r="N84" s="17">
        <f>地区別5歳毎!C39</f>
        <v>78</v>
      </c>
      <c r="O84" s="15">
        <f>N84/N86</f>
        <v>3.036200856364344E-2</v>
      </c>
      <c r="P84" s="18">
        <f t="shared" si="2"/>
        <v>138</v>
      </c>
      <c r="Q84" s="15">
        <f>P84/P86</f>
        <v>2.8642590286425903E-2</v>
      </c>
    </row>
    <row r="85" spans="2:17" x14ac:dyDescent="0.15">
      <c r="K85" s="1"/>
    </row>
    <row r="86" spans="2:17" x14ac:dyDescent="0.15">
      <c r="K86" s="1"/>
      <c r="L86" s="16">
        <f>SUM(L64:L84)</f>
        <v>2249</v>
      </c>
      <c r="M86" s="6"/>
      <c r="N86" s="17">
        <f>SUM(N64:N84)</f>
        <v>2569</v>
      </c>
      <c r="O86" s="6"/>
      <c r="P86" s="18">
        <f>SUM(P64:P84)</f>
        <v>4818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3.0066145520144319E-4</v>
      </c>
      <c r="N94" s="17">
        <f>地区別5歳毎!W48</f>
        <v>5</v>
      </c>
      <c r="O94" s="15">
        <f>N94/N116</f>
        <v>1.4100394811054709E-3</v>
      </c>
      <c r="P94" s="18">
        <f>L94+N94</f>
        <v>6</v>
      </c>
      <c r="Q94" s="15">
        <f>P94/P116</f>
        <v>8.7310826542491267E-4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2.7059530968129887E-3</v>
      </c>
      <c r="N95" s="17">
        <f>地区別5歳毎!V48</f>
        <v>41</v>
      </c>
      <c r="O95" s="15">
        <f>N95/N116</f>
        <v>1.1562323745064862E-2</v>
      </c>
      <c r="P95" s="18">
        <f t="shared" ref="P95:P114" si="3">L95+N95</f>
        <v>50</v>
      </c>
      <c r="Q95" s="15">
        <f>P95/P116</f>
        <v>7.2759022118742724E-3</v>
      </c>
    </row>
    <row r="96" spans="2:17" x14ac:dyDescent="0.15">
      <c r="K96" s="1" t="s">
        <v>112</v>
      </c>
      <c r="L96" s="16">
        <f>地区別5歳毎!U47</f>
        <v>35</v>
      </c>
      <c r="M96" s="15">
        <f>L96/L116</f>
        <v>1.0523150932050512E-2</v>
      </c>
      <c r="N96" s="17">
        <f>地区別5歳毎!U48</f>
        <v>113</v>
      </c>
      <c r="O96" s="15">
        <f>N96/N116</f>
        <v>3.1866892272983643E-2</v>
      </c>
      <c r="P96" s="18">
        <f t="shared" si="3"/>
        <v>148</v>
      </c>
      <c r="Q96" s="15">
        <f>P96/P116</f>
        <v>2.1536670547147845E-2</v>
      </c>
    </row>
    <row r="97" spans="11:17" x14ac:dyDescent="0.15">
      <c r="K97" s="1" t="s">
        <v>113</v>
      </c>
      <c r="L97" s="16">
        <f>地区別5歳毎!T47</f>
        <v>79</v>
      </c>
      <c r="M97" s="15">
        <f>L97/L116</f>
        <v>2.3752254960914012E-2</v>
      </c>
      <c r="N97" s="17">
        <f>地区別5歳毎!T48</f>
        <v>183</v>
      </c>
      <c r="O97" s="15">
        <f>N97/N116</f>
        <v>5.1607445008460234E-2</v>
      </c>
      <c r="P97" s="18">
        <f t="shared" si="3"/>
        <v>262</v>
      </c>
      <c r="Q97" s="15">
        <f>P97/P116</f>
        <v>3.812572759022119E-2</v>
      </c>
    </row>
    <row r="98" spans="11:17" x14ac:dyDescent="0.15">
      <c r="K98" s="1" t="s">
        <v>114</v>
      </c>
      <c r="L98" s="16">
        <f>地区別5歳毎!S47</f>
        <v>146</v>
      </c>
      <c r="M98" s="15">
        <f>L98/L116</f>
        <v>4.3896572459410706E-2</v>
      </c>
      <c r="N98" s="17">
        <f>地区別5歳毎!S48</f>
        <v>198</v>
      </c>
      <c r="O98" s="15">
        <f>N98/N116</f>
        <v>5.5837563451776651E-2</v>
      </c>
      <c r="P98" s="18">
        <f t="shared" si="3"/>
        <v>344</v>
      </c>
      <c r="Q98" s="15">
        <f>P98/P116</f>
        <v>5.0058207217694994E-2</v>
      </c>
    </row>
    <row r="99" spans="11:17" x14ac:dyDescent="0.15">
      <c r="K99" s="1" t="s">
        <v>115</v>
      </c>
      <c r="L99" s="16">
        <f>地区別5歳毎!R47</f>
        <v>202</v>
      </c>
      <c r="M99" s="15">
        <f>L99/L116</f>
        <v>6.0733613950691524E-2</v>
      </c>
      <c r="N99" s="17">
        <f>地区別5歳毎!R48</f>
        <v>258</v>
      </c>
      <c r="O99" s="15">
        <f>N99/N116</f>
        <v>7.2758037225042302E-2</v>
      </c>
      <c r="P99" s="18">
        <f t="shared" si="3"/>
        <v>460</v>
      </c>
      <c r="Q99" s="15">
        <f>P99/P116</f>
        <v>6.6938300349243307E-2</v>
      </c>
    </row>
    <row r="100" spans="11:17" x14ac:dyDescent="0.15">
      <c r="K100" s="1" t="s">
        <v>116</v>
      </c>
      <c r="L100" s="16">
        <f>地区別5歳毎!Q47</f>
        <v>338</v>
      </c>
      <c r="M100" s="15">
        <f>L100/L116</f>
        <v>0.10162357185808779</v>
      </c>
      <c r="N100" s="17">
        <f>地区別5歳毎!Q48</f>
        <v>323</v>
      </c>
      <c r="O100" s="15">
        <f>N100/N116</f>
        <v>9.108855047941343E-2</v>
      </c>
      <c r="P100" s="18">
        <f t="shared" si="3"/>
        <v>661</v>
      </c>
      <c r="Q100" s="15">
        <f>P100/P116</f>
        <v>9.6187427240977882E-2</v>
      </c>
    </row>
    <row r="101" spans="11:17" x14ac:dyDescent="0.15">
      <c r="K101" s="1" t="s">
        <v>117</v>
      </c>
      <c r="L101" s="16">
        <f>地区別5歳毎!P47</f>
        <v>273</v>
      </c>
      <c r="M101" s="15">
        <f>L101/L116</f>
        <v>8.2080577269993987E-2</v>
      </c>
      <c r="N101" s="17">
        <f>地区別5歳毎!P48</f>
        <v>270</v>
      </c>
      <c r="O101" s="15">
        <f>N101/N116</f>
        <v>7.6142131979695438E-2</v>
      </c>
      <c r="P101" s="18">
        <f t="shared" si="3"/>
        <v>543</v>
      </c>
      <c r="Q101" s="15">
        <f>P101/P116</f>
        <v>7.9016298020954598E-2</v>
      </c>
    </row>
    <row r="102" spans="11:17" x14ac:dyDescent="0.15">
      <c r="K102" s="1" t="s">
        <v>118</v>
      </c>
      <c r="L102" s="16">
        <f>地区別5歳毎!O47</f>
        <v>279</v>
      </c>
      <c r="M102" s="15">
        <f>L102/L116</f>
        <v>8.3884546001202639E-2</v>
      </c>
      <c r="N102" s="17">
        <f>地区別5歳毎!O48</f>
        <v>265</v>
      </c>
      <c r="O102" s="15">
        <f>N102/N116</f>
        <v>7.4732092498589961E-2</v>
      </c>
      <c r="P102" s="18">
        <f t="shared" si="3"/>
        <v>544</v>
      </c>
      <c r="Q102" s="15">
        <f>P102/P116</f>
        <v>7.9161816065192084E-2</v>
      </c>
    </row>
    <row r="103" spans="11:17" x14ac:dyDescent="0.15">
      <c r="K103" s="1" t="s">
        <v>119</v>
      </c>
      <c r="L103" s="16">
        <f>地区別5歳毎!N47</f>
        <v>220</v>
      </c>
      <c r="M103" s="15">
        <f>L103/L116</f>
        <v>6.6145520144317502E-2</v>
      </c>
      <c r="N103" s="17">
        <f>地区別5歳毎!N48</f>
        <v>232</v>
      </c>
      <c r="O103" s="15">
        <f>N103/N116</f>
        <v>6.5425831923293848E-2</v>
      </c>
      <c r="P103" s="18">
        <f t="shared" si="3"/>
        <v>452</v>
      </c>
      <c r="Q103" s="15">
        <f>P103/P116</f>
        <v>6.577415599534342E-2</v>
      </c>
    </row>
    <row r="104" spans="11:17" x14ac:dyDescent="0.15">
      <c r="K104" s="1" t="s">
        <v>120</v>
      </c>
      <c r="L104" s="16">
        <f>地区別5歳毎!M47</f>
        <v>224</v>
      </c>
      <c r="M104" s="15">
        <f>L104/L116</f>
        <v>6.7348165965123274E-2</v>
      </c>
      <c r="N104" s="17">
        <f>地区別5歳毎!M48</f>
        <v>186</v>
      </c>
      <c r="O104" s="15">
        <f>N104/N116</f>
        <v>5.2453468697123522E-2</v>
      </c>
      <c r="P104" s="18">
        <f t="shared" si="3"/>
        <v>410</v>
      </c>
      <c r="Q104" s="15">
        <f>P104/P116</f>
        <v>5.9662398137369031E-2</v>
      </c>
    </row>
    <row r="105" spans="11:17" x14ac:dyDescent="0.15">
      <c r="K105" s="1" t="s">
        <v>121</v>
      </c>
      <c r="L105" s="16">
        <f>地区別5歳毎!L47</f>
        <v>192</v>
      </c>
      <c r="M105" s="15">
        <f>L105/L116</f>
        <v>5.7726999398677092E-2</v>
      </c>
      <c r="N105" s="17">
        <f>地区別5歳毎!L48</f>
        <v>196</v>
      </c>
      <c r="O105" s="15">
        <f>N105/N116</f>
        <v>5.5273547659334461E-2</v>
      </c>
      <c r="P105" s="18">
        <f t="shared" si="3"/>
        <v>388</v>
      </c>
      <c r="Q105" s="15">
        <f>P105/P116</f>
        <v>5.6461001164144355E-2</v>
      </c>
    </row>
    <row r="106" spans="11:17" x14ac:dyDescent="0.15">
      <c r="K106" s="1" t="s">
        <v>122</v>
      </c>
      <c r="L106" s="16">
        <f>地区別5歳毎!K47</f>
        <v>196</v>
      </c>
      <c r="M106" s="15">
        <f>L106/L116</f>
        <v>5.8929645219482865E-2</v>
      </c>
      <c r="N106" s="17">
        <f>地区別5歳毎!K48</f>
        <v>182</v>
      </c>
      <c r="O106" s="15">
        <f>N106/N116</f>
        <v>5.1325437112239143E-2</v>
      </c>
      <c r="P106" s="18">
        <f t="shared" si="3"/>
        <v>378</v>
      </c>
      <c r="Q106" s="15">
        <f>P106/P116</f>
        <v>5.5005820721769502E-2</v>
      </c>
    </row>
    <row r="107" spans="11:17" x14ac:dyDescent="0.15">
      <c r="K107" s="1" t="s">
        <v>123</v>
      </c>
      <c r="L107" s="16">
        <f>地区別5歳毎!J47</f>
        <v>178</v>
      </c>
      <c r="M107" s="15">
        <f>L107/L116</f>
        <v>5.3517739025856888E-2</v>
      </c>
      <c r="N107" s="17">
        <f>地区別5歳毎!J48</f>
        <v>170</v>
      </c>
      <c r="O107" s="15">
        <f>N107/N116</f>
        <v>4.7941342357586014E-2</v>
      </c>
      <c r="P107" s="18">
        <f t="shared" si="3"/>
        <v>348</v>
      </c>
      <c r="Q107" s="15">
        <f>P107/P116</f>
        <v>5.0640279394644938E-2</v>
      </c>
    </row>
    <row r="108" spans="11:17" x14ac:dyDescent="0.15">
      <c r="K108" s="1" t="s">
        <v>124</v>
      </c>
      <c r="L108" s="16">
        <f>地区別5歳毎!I47</f>
        <v>158</v>
      </c>
      <c r="M108" s="15">
        <f>L108/L116</f>
        <v>4.7504509921828024E-2</v>
      </c>
      <c r="N108" s="17">
        <f>地区別5歳毎!I48</f>
        <v>142</v>
      </c>
      <c r="O108" s="15">
        <f>N108/N116</f>
        <v>4.0045121263395378E-2</v>
      </c>
      <c r="P108" s="18">
        <f t="shared" si="3"/>
        <v>300</v>
      </c>
      <c r="Q108" s="15">
        <f>P108/P116</f>
        <v>4.3655413271245634E-2</v>
      </c>
    </row>
    <row r="109" spans="11:17" x14ac:dyDescent="0.15">
      <c r="K109" s="1" t="s">
        <v>125</v>
      </c>
      <c r="L109" s="16">
        <f>地区別5歳毎!H47</f>
        <v>106</v>
      </c>
      <c r="M109" s="15">
        <f>L109/L116</f>
        <v>3.1870114251352978E-2</v>
      </c>
      <c r="N109" s="17">
        <f>地区別5歳毎!H48</f>
        <v>122</v>
      </c>
      <c r="O109" s="15">
        <f>N109/N116</f>
        <v>3.4404963338973492E-2</v>
      </c>
      <c r="P109" s="18">
        <f t="shared" si="3"/>
        <v>228</v>
      </c>
      <c r="Q109" s="15">
        <f>P109/P116</f>
        <v>3.3178114086146682E-2</v>
      </c>
    </row>
    <row r="110" spans="11:17" x14ac:dyDescent="0.15">
      <c r="K110" s="1" t="s">
        <v>126</v>
      </c>
      <c r="L110" s="16">
        <f>地区別5歳毎!G47</f>
        <v>119</v>
      </c>
      <c r="M110" s="15">
        <f>L110/L116</f>
        <v>3.5778713168971736E-2</v>
      </c>
      <c r="N110" s="17">
        <f>地区別5歳毎!G48</f>
        <v>123</v>
      </c>
      <c r="O110" s="15">
        <f>N110/N116</f>
        <v>3.4686971235194583E-2</v>
      </c>
      <c r="P110" s="18">
        <f t="shared" si="3"/>
        <v>242</v>
      </c>
      <c r="Q110" s="15">
        <f>P110/P116</f>
        <v>3.5215366705471478E-2</v>
      </c>
    </row>
    <row r="111" spans="11:17" x14ac:dyDescent="0.15">
      <c r="K111" s="1" t="s">
        <v>127</v>
      </c>
      <c r="L111" s="16">
        <f>地区別5歳毎!F47</f>
        <v>137</v>
      </c>
      <c r="M111" s="15">
        <f>L111/L116</f>
        <v>4.1190619362597714E-2</v>
      </c>
      <c r="N111" s="17">
        <f>地区別5歳毎!F48</f>
        <v>133</v>
      </c>
      <c r="O111" s="15">
        <f>N111/N116</f>
        <v>3.750705019740553E-2</v>
      </c>
      <c r="P111" s="18">
        <f t="shared" si="3"/>
        <v>270</v>
      </c>
      <c r="Q111" s="15">
        <f>P111/P116</f>
        <v>3.928987194412107E-2</v>
      </c>
    </row>
    <row r="112" spans="11:17" x14ac:dyDescent="0.15">
      <c r="K112" s="1" t="s">
        <v>128</v>
      </c>
      <c r="L112" s="16">
        <f>地区別5歳毎!E47</f>
        <v>144</v>
      </c>
      <c r="M112" s="15">
        <f>L112/L116</f>
        <v>4.3295249549007819E-2</v>
      </c>
      <c r="N112" s="17">
        <f>地区別5歳毎!E48</f>
        <v>140</v>
      </c>
      <c r="O112" s="15">
        <f>N112/N116</f>
        <v>3.9481105470953189E-2</v>
      </c>
      <c r="P112" s="18">
        <f t="shared" si="3"/>
        <v>284</v>
      </c>
      <c r="Q112" s="15">
        <f>P112/P116</f>
        <v>4.1327124563445866E-2</v>
      </c>
    </row>
    <row r="113" spans="2:17" x14ac:dyDescent="0.15">
      <c r="K113" s="1" t="s">
        <v>129</v>
      </c>
      <c r="L113" s="16">
        <f>地区別5歳毎!D47</f>
        <v>178</v>
      </c>
      <c r="M113" s="15">
        <f>L113/L116</f>
        <v>5.3517739025856888E-2</v>
      </c>
      <c r="N113" s="17">
        <f>地区別5歳毎!D48</f>
        <v>135</v>
      </c>
      <c r="O113" s="15">
        <f>N113/N116</f>
        <v>3.8071065989847719E-2</v>
      </c>
      <c r="P113" s="18">
        <f t="shared" si="3"/>
        <v>313</v>
      </c>
      <c r="Q113" s="15">
        <f>P113/P116</f>
        <v>4.5547147846332944E-2</v>
      </c>
    </row>
    <row r="114" spans="2:17" x14ac:dyDescent="0.15">
      <c r="K114" s="1" t="s">
        <v>130</v>
      </c>
      <c r="L114" s="16">
        <f>地区別5歳毎!C47</f>
        <v>112</v>
      </c>
      <c r="M114" s="15">
        <f>L114/L116</f>
        <v>3.3674082982561637E-2</v>
      </c>
      <c r="N114" s="17">
        <f>地区別5歳毎!C48</f>
        <v>129</v>
      </c>
      <c r="O114" s="15">
        <f>N114/N116</f>
        <v>3.6379018612521151E-2</v>
      </c>
      <c r="P114" s="18">
        <f t="shared" si="3"/>
        <v>241</v>
      </c>
      <c r="Q114" s="15">
        <f>P114/P116</f>
        <v>3.5069848661233992E-2</v>
      </c>
    </row>
    <row r="115" spans="2:17" x14ac:dyDescent="0.15">
      <c r="K115" s="1"/>
    </row>
    <row r="116" spans="2:17" x14ac:dyDescent="0.15">
      <c r="K116" s="1"/>
      <c r="L116" s="16">
        <f>SUM(L94:L114)</f>
        <v>3326</v>
      </c>
      <c r="M116" s="6"/>
      <c r="N116" s="17">
        <f>SUM(N94:N114)</f>
        <v>3546</v>
      </c>
      <c r="O116" s="6"/>
      <c r="P116" s="18">
        <f>SUM(P94:P114)</f>
        <v>6872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14</v>
      </c>
      <c r="O124" s="15">
        <f>N124/N146</f>
        <v>2.934395304967512E-3</v>
      </c>
      <c r="P124" s="18">
        <f>L124+N124</f>
        <v>14</v>
      </c>
      <c r="Q124" s="15">
        <f>P124/P146</f>
        <v>1.5158077089649198E-3</v>
      </c>
    </row>
    <row r="125" spans="2:17" x14ac:dyDescent="0.15">
      <c r="K125" s="1" t="s">
        <v>111</v>
      </c>
      <c r="L125" s="16">
        <f>地区別5歳毎!V62</f>
        <v>10</v>
      </c>
      <c r="M125" s="15">
        <f>L125/L146</f>
        <v>2.2396416573348264E-3</v>
      </c>
      <c r="N125" s="17">
        <f>地区別5歳毎!V63</f>
        <v>77</v>
      </c>
      <c r="O125" s="15">
        <f>N125/N146</f>
        <v>1.6139174177321317E-2</v>
      </c>
      <c r="P125" s="18">
        <f t="shared" ref="P125:P144" si="4">L125+N125</f>
        <v>87</v>
      </c>
      <c r="Q125" s="15">
        <f>P125/P146</f>
        <v>9.4196621914248591E-3</v>
      </c>
    </row>
    <row r="126" spans="2:17" x14ac:dyDescent="0.15">
      <c r="K126" s="1" t="s">
        <v>112</v>
      </c>
      <c r="L126" s="16">
        <f>地区別5歳毎!U62</f>
        <v>73</v>
      </c>
      <c r="M126" s="15">
        <f>L126/L146</f>
        <v>1.6349384098544233E-2</v>
      </c>
      <c r="N126" s="17">
        <f>地区別5歳毎!U63</f>
        <v>157</v>
      </c>
      <c r="O126" s="15">
        <f>N126/N146</f>
        <v>3.2907147348564245E-2</v>
      </c>
      <c r="P126" s="18">
        <f t="shared" si="4"/>
        <v>230</v>
      </c>
      <c r="Q126" s="15">
        <f>P126/P146</f>
        <v>2.4902555218709398E-2</v>
      </c>
    </row>
    <row r="127" spans="2:17" x14ac:dyDescent="0.15">
      <c r="K127" s="1" t="s">
        <v>113</v>
      </c>
      <c r="L127" s="16">
        <f>地区別5歳毎!T62</f>
        <v>137</v>
      </c>
      <c r="M127" s="15">
        <f>L127/L146</f>
        <v>3.0683090705487123E-2</v>
      </c>
      <c r="N127" s="17">
        <f>地区別5歳毎!T63</f>
        <v>255</v>
      </c>
      <c r="O127" s="15">
        <f>N127/N146</f>
        <v>5.3447914483336828E-2</v>
      </c>
      <c r="P127" s="18">
        <f t="shared" si="4"/>
        <v>392</v>
      </c>
      <c r="Q127" s="15">
        <f>P127/P146</f>
        <v>4.2442615851017759E-2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4.9944008958566627E-2</v>
      </c>
      <c r="N128" s="17">
        <f>地区別5歳毎!S63</f>
        <v>299</v>
      </c>
      <c r="O128" s="15">
        <f>N128/N146</f>
        <v>6.2670299727520432E-2</v>
      </c>
      <c r="P128" s="18">
        <f t="shared" si="4"/>
        <v>522</v>
      </c>
      <c r="Q128" s="15">
        <f>P128/P146</f>
        <v>5.6517973148549158E-2</v>
      </c>
    </row>
    <row r="129" spans="11:17" x14ac:dyDescent="0.15">
      <c r="K129" s="1" t="s">
        <v>115</v>
      </c>
      <c r="L129" s="16">
        <f>地区別5歳毎!R62</f>
        <v>312</v>
      </c>
      <c r="M129" s="15">
        <f>L129/L146</f>
        <v>6.9876819708846585E-2</v>
      </c>
      <c r="N129" s="17">
        <f>地区別5歳毎!R63</f>
        <v>339</v>
      </c>
      <c r="O129" s="15">
        <f>N129/N146</f>
        <v>7.1054286313141896E-2</v>
      </c>
      <c r="P129" s="18">
        <f t="shared" si="4"/>
        <v>651</v>
      </c>
      <c r="Q129" s="15">
        <f>P129/P146</f>
        <v>7.0485058466868769E-2</v>
      </c>
    </row>
    <row r="130" spans="11:17" x14ac:dyDescent="0.15">
      <c r="K130" s="1" t="s">
        <v>116</v>
      </c>
      <c r="L130" s="16">
        <f>地区別5歳毎!Q62</f>
        <v>426</v>
      </c>
      <c r="M130" s="15">
        <f>L130/L146</f>
        <v>9.5408734602463602E-2</v>
      </c>
      <c r="N130" s="17">
        <f>地区別5歳毎!Q63</f>
        <v>436</v>
      </c>
      <c r="O130" s="15">
        <f>N130/N146</f>
        <v>9.1385453783273951E-2</v>
      </c>
      <c r="P130" s="18">
        <f t="shared" si="4"/>
        <v>862</v>
      </c>
      <c r="Q130" s="15">
        <f>P130/P146</f>
        <v>9.3330446080554352E-2</v>
      </c>
    </row>
    <row r="131" spans="11:17" x14ac:dyDescent="0.15">
      <c r="K131" s="1" t="s">
        <v>117</v>
      </c>
      <c r="L131" s="16">
        <f>地区別5歳毎!P62</f>
        <v>412</v>
      </c>
      <c r="M131" s="15">
        <f>L131/L146</f>
        <v>9.2273236282194845E-2</v>
      </c>
      <c r="N131" s="17">
        <f>地区別5歳毎!P63</f>
        <v>399</v>
      </c>
      <c r="O131" s="15">
        <f>N131/N146</f>
        <v>8.3630266191574099E-2</v>
      </c>
      <c r="P131" s="18">
        <f t="shared" si="4"/>
        <v>811</v>
      </c>
      <c r="Q131" s="15">
        <f>P131/P146</f>
        <v>8.7808575140753575E-2</v>
      </c>
    </row>
    <row r="132" spans="11:17" x14ac:dyDescent="0.15">
      <c r="K132" s="1" t="s">
        <v>118</v>
      </c>
      <c r="L132" s="16">
        <f>地区別5歳毎!O62</f>
        <v>342</v>
      </c>
      <c r="M132" s="15">
        <f>L132/L146</f>
        <v>7.6595744680851063E-2</v>
      </c>
      <c r="N132" s="17">
        <f>地区別5歳毎!O63</f>
        <v>389</v>
      </c>
      <c r="O132" s="15">
        <f>N132/N146</f>
        <v>8.1534269545168722E-2</v>
      </c>
      <c r="P132" s="18">
        <f t="shared" si="4"/>
        <v>731</v>
      </c>
      <c r="Q132" s="15">
        <f>P132/P146</f>
        <v>7.9146816803811179E-2</v>
      </c>
    </row>
    <row r="133" spans="11:17" x14ac:dyDescent="0.15">
      <c r="K133" s="1" t="s">
        <v>119</v>
      </c>
      <c r="L133" s="16">
        <f>地区別5歳毎!N62</f>
        <v>298</v>
      </c>
      <c r="M133" s="15">
        <f>L133/L146</f>
        <v>6.6741321388577829E-2</v>
      </c>
      <c r="N133" s="17">
        <f>地区別5歳毎!N63</f>
        <v>280</v>
      </c>
      <c r="O133" s="15">
        <f>N133/N146</f>
        <v>5.8687906099350241E-2</v>
      </c>
      <c r="P133" s="18">
        <f t="shared" si="4"/>
        <v>578</v>
      </c>
      <c r="Q133" s="15">
        <f>P133/P146</f>
        <v>6.2581203984408834E-2</v>
      </c>
    </row>
    <row r="134" spans="11:17" x14ac:dyDescent="0.15">
      <c r="K134" s="1" t="s">
        <v>120</v>
      </c>
      <c r="L134" s="16">
        <f>地区別5歳毎!M62</f>
        <v>285</v>
      </c>
      <c r="M134" s="15">
        <f>L134/L146</f>
        <v>6.3829787234042548E-2</v>
      </c>
      <c r="N134" s="17">
        <f>地区別5歳毎!M63</f>
        <v>292</v>
      </c>
      <c r="O134" s="15">
        <f>N134/N146</f>
        <v>6.1203102075036681E-2</v>
      </c>
      <c r="P134" s="18">
        <f t="shared" si="4"/>
        <v>577</v>
      </c>
      <c r="Q134" s="15">
        <f>P134/P146</f>
        <v>6.2472932005197053E-2</v>
      </c>
    </row>
    <row r="135" spans="11:17" x14ac:dyDescent="0.15">
      <c r="K135" s="1" t="s">
        <v>121</v>
      </c>
      <c r="L135" s="16">
        <f>地区別5歳毎!L62</f>
        <v>303</v>
      </c>
      <c r="M135" s="15">
        <f>L135/L146</f>
        <v>6.7861142217245235E-2</v>
      </c>
      <c r="N135" s="17">
        <f>地区別5歳毎!L63</f>
        <v>301</v>
      </c>
      <c r="O135" s="15">
        <f>N135/N146</f>
        <v>6.3089499056801515E-2</v>
      </c>
      <c r="P135" s="18">
        <f t="shared" si="4"/>
        <v>604</v>
      </c>
      <c r="Q135" s="15">
        <f>P135/P146</f>
        <v>6.5396275443915117E-2</v>
      </c>
    </row>
    <row r="136" spans="11:17" x14ac:dyDescent="0.15">
      <c r="K136" s="1" t="s">
        <v>122</v>
      </c>
      <c r="L136" s="16">
        <f>地区別5歳毎!K62</f>
        <v>232</v>
      </c>
      <c r="M136" s="15">
        <f>L136/L146</f>
        <v>5.195968645016797E-2</v>
      </c>
      <c r="N136" s="17">
        <f>地区別5歳毎!K63</f>
        <v>251</v>
      </c>
      <c r="O136" s="15">
        <f>N136/N146</f>
        <v>5.2609515824774682E-2</v>
      </c>
      <c r="P136" s="18">
        <f t="shared" si="4"/>
        <v>483</v>
      </c>
      <c r="Q136" s="15">
        <f>P136/P146</f>
        <v>5.2295365959289734E-2</v>
      </c>
    </row>
    <row r="137" spans="11:17" x14ac:dyDescent="0.15">
      <c r="K137" s="1" t="s">
        <v>123</v>
      </c>
      <c r="L137" s="16">
        <f>地区別5歳毎!J62</f>
        <v>202</v>
      </c>
      <c r="M137" s="15">
        <f>L137/L146</f>
        <v>4.5240761478163492E-2</v>
      </c>
      <c r="N137" s="17">
        <f>地区別5歳毎!J63</f>
        <v>196</v>
      </c>
      <c r="O137" s="15">
        <f>N137/N146</f>
        <v>4.1081534269545167E-2</v>
      </c>
      <c r="P137" s="18">
        <f t="shared" si="4"/>
        <v>398</v>
      </c>
      <c r="Q137" s="15">
        <f>P137/P146</f>
        <v>4.3092247726288439E-2</v>
      </c>
    </row>
    <row r="138" spans="11:17" x14ac:dyDescent="0.15">
      <c r="K138" s="1" t="s">
        <v>124</v>
      </c>
      <c r="L138" s="16">
        <f>地区別5歳毎!I62</f>
        <v>167</v>
      </c>
      <c r="M138" s="15">
        <f>L138/L146</f>
        <v>3.7402015677491601E-2</v>
      </c>
      <c r="N138" s="17">
        <f>地区別5歳毎!I63</f>
        <v>171</v>
      </c>
      <c r="O138" s="15">
        <f>N138/N146</f>
        <v>3.5841542653531754E-2</v>
      </c>
      <c r="P138" s="18">
        <f t="shared" si="4"/>
        <v>338</v>
      </c>
      <c r="Q138" s="15">
        <f>P138/P146</f>
        <v>3.6595928973581639E-2</v>
      </c>
    </row>
    <row r="139" spans="11:17" x14ac:dyDescent="0.15">
      <c r="K139" s="1" t="s">
        <v>125</v>
      </c>
      <c r="L139" s="16">
        <f>地区別5歳毎!H62</f>
        <v>160</v>
      </c>
      <c r="M139" s="15">
        <f>L139/L146</f>
        <v>3.5834266517357223E-2</v>
      </c>
      <c r="N139" s="17">
        <f>地区別5歳毎!H63</f>
        <v>142</v>
      </c>
      <c r="O139" s="15">
        <f>N139/N146</f>
        <v>2.9763152378956194E-2</v>
      </c>
      <c r="P139" s="18">
        <f t="shared" si="4"/>
        <v>302</v>
      </c>
      <c r="Q139" s="15">
        <f>P139/P146</f>
        <v>3.2698137721957558E-2</v>
      </c>
    </row>
    <row r="140" spans="11:17" x14ac:dyDescent="0.15">
      <c r="K140" s="1" t="s">
        <v>126</v>
      </c>
      <c r="L140" s="16">
        <f>地区別5歳毎!G62</f>
        <v>149</v>
      </c>
      <c r="M140" s="15">
        <f>L140/L146</f>
        <v>3.3370660694288914E-2</v>
      </c>
      <c r="N140" s="17">
        <f>地区別5歳毎!G63</f>
        <v>144</v>
      </c>
      <c r="O140" s="15">
        <f>N140/N146</f>
        <v>3.0182351708237267E-2</v>
      </c>
      <c r="P140" s="18">
        <f t="shared" si="4"/>
        <v>293</v>
      </c>
      <c r="Q140" s="15">
        <f>P140/P146</f>
        <v>3.1723689909051535E-2</v>
      </c>
    </row>
    <row r="141" spans="11:17" x14ac:dyDescent="0.15">
      <c r="K141" s="1" t="s">
        <v>127</v>
      </c>
      <c r="L141" s="16">
        <f>地区別5歳毎!F62</f>
        <v>207</v>
      </c>
      <c r="M141" s="15">
        <f>L141/L146</f>
        <v>4.6360582306830905E-2</v>
      </c>
      <c r="N141" s="17">
        <f>地区別5歳毎!F63</f>
        <v>156</v>
      </c>
      <c r="O141" s="15">
        <f>N141/N146</f>
        <v>3.2697547683923703E-2</v>
      </c>
      <c r="P141" s="18">
        <f t="shared" si="4"/>
        <v>363</v>
      </c>
      <c r="Q141" s="15">
        <f>P141/P146</f>
        <v>3.930272845387614E-2</v>
      </c>
    </row>
    <row r="142" spans="11:17" x14ac:dyDescent="0.15">
      <c r="K142" s="1" t="s">
        <v>128</v>
      </c>
      <c r="L142" s="16">
        <f>地区別5歳毎!E62</f>
        <v>220</v>
      </c>
      <c r="M142" s="15">
        <f>L142/L146</f>
        <v>4.9272116461366179E-2</v>
      </c>
      <c r="N142" s="17">
        <f>地区別5歳毎!E63</f>
        <v>194</v>
      </c>
      <c r="O142" s="15">
        <f>N142/N146</f>
        <v>4.0662334940264097E-2</v>
      </c>
      <c r="P142" s="18">
        <f t="shared" si="4"/>
        <v>414</v>
      </c>
      <c r="Q142" s="15">
        <f>P142/P146</f>
        <v>4.4824599393676917E-2</v>
      </c>
    </row>
    <row r="143" spans="11:17" x14ac:dyDescent="0.15">
      <c r="K143" s="1" t="s">
        <v>129</v>
      </c>
      <c r="L143" s="16">
        <f>地区別5歳毎!D62</f>
        <v>192</v>
      </c>
      <c r="M143" s="15">
        <f>L143/L146</f>
        <v>4.3001119820828666E-2</v>
      </c>
      <c r="N143" s="17">
        <f>地区別5歳毎!D63</f>
        <v>164</v>
      </c>
      <c r="O143" s="15">
        <f>N143/N146</f>
        <v>3.4374345001047996E-2</v>
      </c>
      <c r="P143" s="18">
        <f t="shared" si="4"/>
        <v>356</v>
      </c>
      <c r="Q143" s="15">
        <f>P143/P146</f>
        <v>3.8544824599393679E-2</v>
      </c>
    </row>
    <row r="144" spans="11:17" x14ac:dyDescent="0.15">
      <c r="K144" s="1" t="s">
        <v>130</v>
      </c>
      <c r="L144" s="16">
        <f>地区別5歳毎!C62</f>
        <v>115</v>
      </c>
      <c r="M144" s="15">
        <f>L144/L146</f>
        <v>2.5755879059350503E-2</v>
      </c>
      <c r="N144" s="17">
        <f>地区別5歳毎!C63</f>
        <v>115</v>
      </c>
      <c r="O144" s="15">
        <f>N144/N146</f>
        <v>2.4103961433661707E-2</v>
      </c>
      <c r="P144" s="18">
        <f t="shared" si="4"/>
        <v>230</v>
      </c>
      <c r="Q144" s="15">
        <f>P144/P146</f>
        <v>2.4902555218709398E-2</v>
      </c>
    </row>
    <row r="145" spans="2:17" x14ac:dyDescent="0.15">
      <c r="K145" s="1"/>
    </row>
    <row r="146" spans="2:17" x14ac:dyDescent="0.15">
      <c r="K146" s="1"/>
      <c r="L146" s="16">
        <f>SUM(L124:L144)</f>
        <v>4465</v>
      </c>
      <c r="M146" s="6"/>
      <c r="N146" s="17">
        <f>SUM(N124:N144)</f>
        <v>4771</v>
      </c>
      <c r="O146" s="6"/>
      <c r="P146" s="18">
        <f>SUM(P124:P144)</f>
        <v>9236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1.4713094654242277E-3</v>
      </c>
      <c r="N154" s="17">
        <f>地区別5歳毎!W66</f>
        <v>6</v>
      </c>
      <c r="O154" s="15">
        <f>N154/N176</f>
        <v>2.4968789013732834E-3</v>
      </c>
      <c r="P154" s="18">
        <f>L154+N154</f>
        <v>9</v>
      </c>
      <c r="Q154" s="15">
        <f>P154/P176</f>
        <v>2.0261143628995948E-3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4.4139283962726823E-3</v>
      </c>
      <c r="N155" s="17">
        <f>地区別5歳毎!V66</f>
        <v>53</v>
      </c>
      <c r="O155" s="15">
        <f>N155/N176</f>
        <v>2.2055763628797336E-2</v>
      </c>
      <c r="P155" s="18">
        <f t="shared" ref="P155:P174" si="5">L155+N155</f>
        <v>62</v>
      </c>
      <c r="Q155" s="15">
        <f>P155/P176</f>
        <v>1.3957676722197209E-2</v>
      </c>
    </row>
    <row r="156" spans="2:17" x14ac:dyDescent="0.15">
      <c r="K156" s="1" t="s">
        <v>112</v>
      </c>
      <c r="L156" s="16">
        <f>地区別5歳毎!U65</f>
        <v>31</v>
      </c>
      <c r="M156" s="15">
        <f>L156/L176</f>
        <v>1.5203531142717018E-2</v>
      </c>
      <c r="N156" s="17">
        <f>地区別5歳毎!U66</f>
        <v>116</v>
      </c>
      <c r="O156" s="15">
        <f>N156/N176</f>
        <v>4.827299209321681E-2</v>
      </c>
      <c r="P156" s="18">
        <f t="shared" si="5"/>
        <v>147</v>
      </c>
      <c r="Q156" s="15">
        <f>P156/P176</f>
        <v>3.3093201260693379E-2</v>
      </c>
    </row>
    <row r="157" spans="2:17" x14ac:dyDescent="0.15">
      <c r="K157" s="1" t="s">
        <v>113</v>
      </c>
      <c r="L157" s="16">
        <f>地区別5歳毎!T65</f>
        <v>66</v>
      </c>
      <c r="M157" s="15">
        <f>L157/L176</f>
        <v>3.2368808239333004E-2</v>
      </c>
      <c r="N157" s="17">
        <f>地区別5歳毎!T66</f>
        <v>140</v>
      </c>
      <c r="O157" s="15">
        <f>N157/N176</f>
        <v>5.8260507698709947E-2</v>
      </c>
      <c r="P157" s="18">
        <f t="shared" si="5"/>
        <v>206</v>
      </c>
      <c r="Q157" s="15">
        <f>P157/P176</f>
        <v>4.6375506528590724E-2</v>
      </c>
    </row>
    <row r="158" spans="2:17" x14ac:dyDescent="0.15">
      <c r="K158" s="1" t="s">
        <v>114</v>
      </c>
      <c r="L158" s="16">
        <f>地区別5歳毎!S65</f>
        <v>87</v>
      </c>
      <c r="M158" s="15">
        <f>L158/L176</f>
        <v>4.2667974497302599E-2</v>
      </c>
      <c r="N158" s="17">
        <f>地区別5歳毎!S66</f>
        <v>144</v>
      </c>
      <c r="O158" s="15">
        <f>N158/N176</f>
        <v>5.9925093632958802E-2</v>
      </c>
      <c r="P158" s="18">
        <f t="shared" si="5"/>
        <v>231</v>
      </c>
      <c r="Q158" s="15">
        <f>P158/P176</f>
        <v>5.2003601981089602E-2</v>
      </c>
    </row>
    <row r="159" spans="2:17" x14ac:dyDescent="0.15">
      <c r="K159" s="1" t="s">
        <v>115</v>
      </c>
      <c r="L159" s="16">
        <f>地区別5歳毎!R65</f>
        <v>150</v>
      </c>
      <c r="M159" s="15">
        <f>L159/L176</f>
        <v>7.3565473271211379E-2</v>
      </c>
      <c r="N159" s="17">
        <f>地区別5歳毎!R66</f>
        <v>183</v>
      </c>
      <c r="O159" s="15">
        <f>N159/N176</f>
        <v>7.6154806491885149E-2</v>
      </c>
      <c r="P159" s="18">
        <f t="shared" si="5"/>
        <v>333</v>
      </c>
      <c r="Q159" s="15">
        <f>P159/P176</f>
        <v>7.4966231427285007E-2</v>
      </c>
    </row>
    <row r="160" spans="2:17" x14ac:dyDescent="0.15">
      <c r="K160" s="1" t="s">
        <v>116</v>
      </c>
      <c r="L160" s="16">
        <f>地区別5歳毎!Q65</f>
        <v>213</v>
      </c>
      <c r="M160" s="15">
        <f>L160/L176</f>
        <v>0.10446297204512016</v>
      </c>
      <c r="N160" s="17">
        <f>地区別5歳毎!Q66</f>
        <v>240</v>
      </c>
      <c r="O160" s="15">
        <f>N160/N176</f>
        <v>9.987515605493133E-2</v>
      </c>
      <c r="P160" s="18">
        <f t="shared" si="5"/>
        <v>453</v>
      </c>
      <c r="Q160" s="15">
        <f>P160/P176</f>
        <v>0.10198108959927961</v>
      </c>
    </row>
    <row r="161" spans="11:17" x14ac:dyDescent="0.15">
      <c r="K161" s="1" t="s">
        <v>117</v>
      </c>
      <c r="L161" s="16">
        <f>地区別5歳毎!P65</f>
        <v>237</v>
      </c>
      <c r="M161" s="15">
        <f>L161/L176</f>
        <v>0.11623344776851398</v>
      </c>
      <c r="N161" s="17">
        <f>地区別5歳毎!P66</f>
        <v>252</v>
      </c>
      <c r="O161" s="15">
        <f>N161/N176</f>
        <v>0.10486891385767791</v>
      </c>
      <c r="P161" s="18">
        <f t="shared" si="5"/>
        <v>489</v>
      </c>
      <c r="Q161" s="15">
        <f>P161/P176</f>
        <v>0.11008554705087799</v>
      </c>
    </row>
    <row r="162" spans="11:17" x14ac:dyDescent="0.15">
      <c r="K162" s="1" t="s">
        <v>118</v>
      </c>
      <c r="L162" s="16">
        <f>地区別5歳毎!O65</f>
        <v>210</v>
      </c>
      <c r="M162" s="15">
        <f>L162/L176</f>
        <v>0.10299166257969593</v>
      </c>
      <c r="N162" s="17">
        <f>地区別5歳毎!O66</f>
        <v>243</v>
      </c>
      <c r="O162" s="15">
        <f>N162/N176</f>
        <v>0.10112359550561797</v>
      </c>
      <c r="P162" s="18">
        <f t="shared" si="5"/>
        <v>453</v>
      </c>
      <c r="Q162" s="15">
        <f>P162/P176</f>
        <v>0.10198108959927961</v>
      </c>
    </row>
    <row r="163" spans="11:17" x14ac:dyDescent="0.15">
      <c r="K163" s="1" t="s">
        <v>119</v>
      </c>
      <c r="L163" s="16">
        <f>地区別5歳毎!N65</f>
        <v>146</v>
      </c>
      <c r="M163" s="15">
        <f>L163/L176</f>
        <v>7.1603727317312404E-2</v>
      </c>
      <c r="N163" s="17">
        <f>地区別5歳毎!N66</f>
        <v>158</v>
      </c>
      <c r="O163" s="15">
        <f>N163/N176</f>
        <v>6.5751144402829795E-2</v>
      </c>
      <c r="P163" s="18">
        <f t="shared" si="5"/>
        <v>304</v>
      </c>
      <c r="Q163" s="15">
        <f>P163/P176</f>
        <v>6.843764070238631E-2</v>
      </c>
    </row>
    <row r="164" spans="11:17" x14ac:dyDescent="0.15">
      <c r="K164" s="1" t="s">
        <v>120</v>
      </c>
      <c r="L164" s="16">
        <f>地区別5歳毎!M65</f>
        <v>114</v>
      </c>
      <c r="M164" s="15">
        <f>L164/L176</f>
        <v>5.590975968612065E-2</v>
      </c>
      <c r="N164" s="17">
        <f>地区別5歳毎!M66</f>
        <v>147</v>
      </c>
      <c r="O164" s="15">
        <f>N164/N176</f>
        <v>6.117353308364544E-2</v>
      </c>
      <c r="P164" s="18">
        <f t="shared" si="5"/>
        <v>261</v>
      </c>
      <c r="Q164" s="15">
        <f>P164/P176</f>
        <v>5.8757316524088249E-2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5.9342815105443848E-2</v>
      </c>
      <c r="N165" s="17">
        <f>地区別5歳毎!L66</f>
        <v>116</v>
      </c>
      <c r="O165" s="15">
        <f>N165/N176</f>
        <v>4.827299209321681E-2</v>
      </c>
      <c r="P165" s="18">
        <f t="shared" si="5"/>
        <v>237</v>
      </c>
      <c r="Q165" s="15">
        <f>P165/P176</f>
        <v>5.3354344889689327E-2</v>
      </c>
    </row>
    <row r="166" spans="11:17" x14ac:dyDescent="0.15">
      <c r="K166" s="1" t="s">
        <v>122</v>
      </c>
      <c r="L166" s="16">
        <f>地区別5歳毎!K65</f>
        <v>114</v>
      </c>
      <c r="M166" s="15">
        <f>L166/L176</f>
        <v>5.590975968612065E-2</v>
      </c>
      <c r="N166" s="17">
        <f>地区別5歳毎!K66</f>
        <v>91</v>
      </c>
      <c r="O166" s="15">
        <f>N166/N176</f>
        <v>3.7869330004161462E-2</v>
      </c>
      <c r="P166" s="18">
        <f t="shared" si="5"/>
        <v>205</v>
      </c>
      <c r="Q166" s="15">
        <f>P166/P176</f>
        <v>4.6150382710490767E-2</v>
      </c>
    </row>
    <row r="167" spans="11:17" x14ac:dyDescent="0.15">
      <c r="K167" s="1" t="s">
        <v>123</v>
      </c>
      <c r="L167" s="16">
        <f>地区別5歳毎!J65</f>
        <v>88</v>
      </c>
      <c r="M167" s="15">
        <f>L167/L176</f>
        <v>4.3158410985777343E-2</v>
      </c>
      <c r="N167" s="17">
        <f>地区別5歳毎!J66</f>
        <v>83</v>
      </c>
      <c r="O167" s="15">
        <f>N167/N176</f>
        <v>3.4540158135663752E-2</v>
      </c>
      <c r="P167" s="18">
        <f t="shared" si="5"/>
        <v>171</v>
      </c>
      <c r="Q167" s="15">
        <f>P167/P176</f>
        <v>3.8496172895092301E-2</v>
      </c>
    </row>
    <row r="168" spans="11:17" x14ac:dyDescent="0.15">
      <c r="K168" s="1" t="s">
        <v>124</v>
      </c>
      <c r="L168" s="16">
        <f>地区別5歳毎!I65</f>
        <v>55</v>
      </c>
      <c r="M168" s="15">
        <f>L168/L176</f>
        <v>2.6974006866110838E-2</v>
      </c>
      <c r="N168" s="17">
        <f>地区別5歳毎!I66</f>
        <v>74</v>
      </c>
      <c r="O168" s="15">
        <f>N168/N176</f>
        <v>3.0794839783603829E-2</v>
      </c>
      <c r="P168" s="18">
        <f t="shared" si="5"/>
        <v>129</v>
      </c>
      <c r="Q168" s="15">
        <f>P168/P176</f>
        <v>2.9040972534894193E-2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2.9916625796959292E-2</v>
      </c>
      <c r="N169" s="17">
        <f>地区別5歳毎!H66</f>
        <v>53</v>
      </c>
      <c r="O169" s="15">
        <f>N169/N176</f>
        <v>2.2055763628797336E-2</v>
      </c>
      <c r="P169" s="18">
        <f t="shared" si="5"/>
        <v>114</v>
      </c>
      <c r="Q169" s="15">
        <f>P169/P176</f>
        <v>2.5664115263394866E-2</v>
      </c>
    </row>
    <row r="170" spans="11:17" x14ac:dyDescent="0.15">
      <c r="K170" s="1" t="s">
        <v>126</v>
      </c>
      <c r="L170" s="16">
        <f>地区別5歳毎!G65</f>
        <v>73</v>
      </c>
      <c r="M170" s="15">
        <f>L170/L176</f>
        <v>3.5801863658656202E-2</v>
      </c>
      <c r="N170" s="17">
        <f>地区別5歳毎!G66</f>
        <v>56</v>
      </c>
      <c r="O170" s="15">
        <f>N170/N176</f>
        <v>2.3304203079483977E-2</v>
      </c>
      <c r="P170" s="18">
        <f t="shared" si="5"/>
        <v>129</v>
      </c>
      <c r="Q170" s="15">
        <f>P170/P176</f>
        <v>2.9040972534894193E-2</v>
      </c>
    </row>
    <row r="171" spans="11:17" x14ac:dyDescent="0.15">
      <c r="K171" s="1" t="s">
        <v>127</v>
      </c>
      <c r="L171" s="16">
        <f>地区別5歳毎!F65</f>
        <v>71</v>
      </c>
      <c r="M171" s="15">
        <f>L171/L176</f>
        <v>3.4820990681706722E-2</v>
      </c>
      <c r="N171" s="17">
        <f>地区別5歳毎!F66</f>
        <v>86</v>
      </c>
      <c r="O171" s="15">
        <f>N171/N176</f>
        <v>3.5788597586350397E-2</v>
      </c>
      <c r="P171" s="18">
        <f t="shared" si="5"/>
        <v>157</v>
      </c>
      <c r="Q171" s="15">
        <f>P171/P176</f>
        <v>3.5344439441692931E-2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3.8744482589504657E-2</v>
      </c>
      <c r="N172" s="17">
        <f>地区別5歳毎!E66</f>
        <v>74</v>
      </c>
      <c r="O172" s="15">
        <f>N172/N176</f>
        <v>3.0794839783603829E-2</v>
      </c>
      <c r="P172" s="18">
        <f t="shared" si="5"/>
        <v>153</v>
      </c>
      <c r="Q172" s="15">
        <f>P172/P176</f>
        <v>3.4443944169293111E-2</v>
      </c>
    </row>
    <row r="173" spans="11:17" x14ac:dyDescent="0.15">
      <c r="K173" s="1" t="s">
        <v>129</v>
      </c>
      <c r="L173" s="16">
        <f>地区別5歳毎!D65</f>
        <v>65</v>
      </c>
      <c r="M173" s="15">
        <f>L173/L176</f>
        <v>3.1878371750858267E-2</v>
      </c>
      <c r="N173" s="17">
        <f>地区別5歳毎!D66</f>
        <v>50</v>
      </c>
      <c r="O173" s="15">
        <f>N173/N176</f>
        <v>2.0807324178110695E-2</v>
      </c>
      <c r="P173" s="18">
        <f t="shared" si="5"/>
        <v>115</v>
      </c>
      <c r="Q173" s="15">
        <f>P173/P176</f>
        <v>2.5889239081494823E-2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2.2560078469838155E-2</v>
      </c>
      <c r="N174" s="17">
        <f>地区別5歳毎!C66</f>
        <v>38</v>
      </c>
      <c r="O174" s="15">
        <f>N174/N176</f>
        <v>1.581356637536413E-2</v>
      </c>
      <c r="P174" s="18">
        <f t="shared" si="5"/>
        <v>84</v>
      </c>
      <c r="Q174" s="15">
        <f>P174/P176</f>
        <v>1.8910400720396219E-2</v>
      </c>
    </row>
    <row r="175" spans="11:17" x14ac:dyDescent="0.15">
      <c r="K175" s="1"/>
    </row>
    <row r="176" spans="11:17" x14ac:dyDescent="0.15">
      <c r="K176" s="1"/>
      <c r="L176" s="16">
        <f>SUM(L154:L174)</f>
        <v>2039</v>
      </c>
      <c r="M176" s="6"/>
      <c r="N176" s="17">
        <f>SUM(N154:N174)</f>
        <v>2403</v>
      </c>
      <c r="O176" s="6"/>
      <c r="P176" s="18">
        <f>SUM(P154:P174)</f>
        <v>4442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14</v>
      </c>
      <c r="M184" s="15">
        <f>L184/L206</f>
        <v>2.2043425548330211E-4</v>
      </c>
      <c r="N184" s="17">
        <f>地区別5歳毎!W69</f>
        <v>124</v>
      </c>
      <c r="O184" s="15">
        <f>N184/N206</f>
        <v>1.797361936512538E-3</v>
      </c>
      <c r="P184" s="18">
        <f>L184+N184</f>
        <v>138</v>
      </c>
      <c r="Q184" s="15">
        <f>P184/P206</f>
        <v>1.0415015735730296E-3</v>
      </c>
    </row>
    <row r="185" spans="2:17" x14ac:dyDescent="0.15">
      <c r="K185" s="1" t="s">
        <v>111</v>
      </c>
      <c r="L185" s="16">
        <f>地区別5歳毎!V68</f>
        <v>146</v>
      </c>
      <c r="M185" s="15">
        <f>L185/L206</f>
        <v>2.2988143786115793E-3</v>
      </c>
      <c r="N185" s="17">
        <f>地区別5歳毎!V69</f>
        <v>682</v>
      </c>
      <c r="O185" s="15">
        <f>N185/N206</f>
        <v>9.8854906508189597E-3</v>
      </c>
      <c r="P185" s="18">
        <f t="shared" ref="P185:P204" si="6">L185+N185</f>
        <v>828</v>
      </c>
      <c r="Q185" s="15">
        <f>P185/P206</f>
        <v>6.2490094414381775E-3</v>
      </c>
    </row>
    <row r="186" spans="2:17" x14ac:dyDescent="0.15">
      <c r="K186" s="1" t="s">
        <v>112</v>
      </c>
      <c r="L186" s="16">
        <f>地区別5歳毎!U68</f>
        <v>653</v>
      </c>
      <c r="M186" s="15">
        <f>L186/L206</f>
        <v>1.0281683487899734E-2</v>
      </c>
      <c r="N186" s="17">
        <f>地区別5歳毎!U69</f>
        <v>1731</v>
      </c>
      <c r="O186" s="15">
        <f>N186/N206</f>
        <v>2.5090592839541962E-2</v>
      </c>
      <c r="P186" s="18">
        <f t="shared" si="6"/>
        <v>2384</v>
      </c>
      <c r="Q186" s="15">
        <f>P186/P206</f>
        <v>1.7992317039116686E-2</v>
      </c>
    </row>
    <row r="187" spans="2:17" x14ac:dyDescent="0.15">
      <c r="K187" s="1" t="s">
        <v>113</v>
      </c>
      <c r="L187" s="16">
        <f>地区別5歳毎!T68</f>
        <v>1554</v>
      </c>
      <c r="M187" s="15">
        <f>L187/L206</f>
        <v>2.4468202358646534E-2</v>
      </c>
      <c r="N187" s="17">
        <f>地区別5歳毎!T69</f>
        <v>2874</v>
      </c>
      <c r="O187" s="15">
        <f>N187/N206</f>
        <v>4.1658211334976082E-2</v>
      </c>
      <c r="P187" s="18">
        <f t="shared" si="6"/>
        <v>4428</v>
      </c>
      <c r="Q187" s="15">
        <f>P187/P206</f>
        <v>3.3418615708560688E-2</v>
      </c>
    </row>
    <row r="188" spans="2:17" x14ac:dyDescent="0.15">
      <c r="K188" s="1" t="s">
        <v>114</v>
      </c>
      <c r="L188" s="16">
        <f>地区別5歳毎!S68</f>
        <v>2509</v>
      </c>
      <c r="M188" s="15">
        <f>L188/L206</f>
        <v>3.9504967643400356E-2</v>
      </c>
      <c r="N188" s="17">
        <f>地区別5歳毎!S69</f>
        <v>3693</v>
      </c>
      <c r="O188" s="15">
        <f>N188/N206</f>
        <v>5.3529497028554862E-2</v>
      </c>
      <c r="P188" s="18">
        <f t="shared" si="6"/>
        <v>6202</v>
      </c>
      <c r="Q188" s="15">
        <f>P188/P206</f>
        <v>4.6807193907970508E-2</v>
      </c>
    </row>
    <row r="189" spans="2:17" x14ac:dyDescent="0.15">
      <c r="K189" s="1" t="s">
        <v>115</v>
      </c>
      <c r="L189" s="16">
        <f>地区別5歳毎!R68</f>
        <v>3767</v>
      </c>
      <c r="M189" s="15">
        <f>L189/L206</f>
        <v>5.931256002897136E-2</v>
      </c>
      <c r="N189" s="17">
        <f>地区別5歳毎!R69</f>
        <v>4590</v>
      </c>
      <c r="O189" s="15">
        <f>N189/N206</f>
        <v>6.6531381359617336E-2</v>
      </c>
      <c r="P189" s="18">
        <f t="shared" si="6"/>
        <v>8357</v>
      </c>
      <c r="Q189" s="15">
        <f>P189/P206</f>
        <v>6.3071222103984123E-2</v>
      </c>
    </row>
    <row r="190" spans="2:17" x14ac:dyDescent="0.15">
      <c r="K190" s="1" t="s">
        <v>116</v>
      </c>
      <c r="L190" s="16">
        <f>地区別5歳毎!Q68</f>
        <v>4846</v>
      </c>
      <c r="M190" s="15">
        <f>L190/L206</f>
        <v>7.630174300514872E-2</v>
      </c>
      <c r="N190" s="17">
        <f>地区別5歳毎!Q69</f>
        <v>5441</v>
      </c>
      <c r="O190" s="15">
        <f>N190/N206</f>
        <v>7.8866502391650967E-2</v>
      </c>
      <c r="P190" s="18">
        <f t="shared" si="6"/>
        <v>10287</v>
      </c>
      <c r="Q190" s="15">
        <f>P190/P206</f>
        <v>7.7637149908302575E-2</v>
      </c>
    </row>
    <row r="191" spans="2:17" x14ac:dyDescent="0.15">
      <c r="K191" s="1" t="s">
        <v>117</v>
      </c>
      <c r="L191" s="16">
        <f>地区別5歳毎!P68</f>
        <v>4508</v>
      </c>
      <c r="M191" s="15">
        <f>L191/L206</f>
        <v>7.0979830265623281E-2</v>
      </c>
      <c r="N191" s="17">
        <f>地区別5歳毎!P69</f>
        <v>4737</v>
      </c>
      <c r="O191" s="15">
        <f>N191/N206</f>
        <v>6.866212494564429E-2</v>
      </c>
      <c r="P191" s="18">
        <f t="shared" si="6"/>
        <v>9245</v>
      </c>
      <c r="Q191" s="15">
        <f>P191/P206</f>
        <v>6.9773058316541001E-2</v>
      </c>
    </row>
    <row r="192" spans="2:17" x14ac:dyDescent="0.15">
      <c r="K192" s="1" t="s">
        <v>118</v>
      </c>
      <c r="L192" s="16">
        <f>地区別5歳毎!O68</f>
        <v>4219</v>
      </c>
      <c r="M192" s="15">
        <f>L192/L206</f>
        <v>6.6429437420289394E-2</v>
      </c>
      <c r="N192" s="17">
        <f>地区別5歳毎!O69</f>
        <v>4704</v>
      </c>
      <c r="O192" s="15">
        <f>N192/N206</f>
        <v>6.8183794752862736E-2</v>
      </c>
      <c r="P192" s="18">
        <f t="shared" si="6"/>
        <v>8923</v>
      </c>
      <c r="Q192" s="15">
        <f>P192/P206</f>
        <v>6.7342887978203939E-2</v>
      </c>
    </row>
    <row r="193" spans="11:17" x14ac:dyDescent="0.15">
      <c r="K193" s="1" t="s">
        <v>119</v>
      </c>
      <c r="L193" s="16">
        <f>地区別5歳毎!N68</f>
        <v>4011</v>
      </c>
      <c r="M193" s="15">
        <f>L193/L206</f>
        <v>6.3154414195966055E-2</v>
      </c>
      <c r="N193" s="17">
        <f>地区別5歳毎!N69</f>
        <v>4462</v>
      </c>
      <c r="O193" s="15">
        <f>N193/N206</f>
        <v>6.4676040005797936E-2</v>
      </c>
      <c r="P193" s="18">
        <f t="shared" si="6"/>
        <v>8473</v>
      </c>
      <c r="Q193" s="15">
        <f>P193/P206</f>
        <v>6.3946687194813626E-2</v>
      </c>
    </row>
    <row r="194" spans="11:17" x14ac:dyDescent="0.15">
      <c r="K194" s="1" t="s">
        <v>120</v>
      </c>
      <c r="L194" s="16">
        <f>地区別5歳毎!M68</f>
        <v>4591</v>
      </c>
      <c r="M194" s="15">
        <f>L194/L206</f>
        <v>7.2286690494559991E-2</v>
      </c>
      <c r="N194" s="17">
        <f>地区別5歳毎!M69</f>
        <v>4795</v>
      </c>
      <c r="O194" s="15">
        <f>N194/N206</f>
        <v>6.9502826496593714E-2</v>
      </c>
      <c r="P194" s="18">
        <f t="shared" si="6"/>
        <v>9386</v>
      </c>
      <c r="Q194" s="15">
        <f>P194/P206</f>
        <v>7.0837201228669974E-2</v>
      </c>
    </row>
    <row r="195" spans="11:17" x14ac:dyDescent="0.15">
      <c r="K195" s="1" t="s">
        <v>121</v>
      </c>
      <c r="L195" s="16">
        <f>地区別5歳毎!L68</f>
        <v>4373</v>
      </c>
      <c r="M195" s="15">
        <f>L195/L206</f>
        <v>6.8854214230605726E-2</v>
      </c>
      <c r="N195" s="17">
        <f>地区別5歳毎!L69</f>
        <v>4452</v>
      </c>
      <c r="O195" s="15">
        <f>N195/N206</f>
        <v>6.4531091462530804E-2</v>
      </c>
      <c r="P195" s="18">
        <f t="shared" si="6"/>
        <v>8825</v>
      </c>
      <c r="Q195" s="15">
        <f>P195/P206</f>
        <v>6.6603270918710045E-2</v>
      </c>
    </row>
    <row r="196" spans="11:17" x14ac:dyDescent="0.15">
      <c r="K196" s="1" t="s">
        <v>122</v>
      </c>
      <c r="L196" s="16">
        <f>地区別5歳毎!K68</f>
        <v>3920</v>
      </c>
      <c r="M196" s="15">
        <f>L196/L206</f>
        <v>6.1721591535324589E-2</v>
      </c>
      <c r="N196" s="17">
        <f>地区別5歳毎!K69</f>
        <v>3996</v>
      </c>
      <c r="O196" s="15">
        <f>N196/N206</f>
        <v>5.7921437889549211E-2</v>
      </c>
      <c r="P196" s="18">
        <f t="shared" si="6"/>
        <v>7916</v>
      </c>
      <c r="Q196" s="15">
        <f>P196/P206</f>
        <v>5.9742945336261614E-2</v>
      </c>
    </row>
    <row r="197" spans="11:17" x14ac:dyDescent="0.15">
      <c r="K197" s="1" t="s">
        <v>123</v>
      </c>
      <c r="L197" s="16">
        <f>地区別5歳毎!J68</f>
        <v>3471</v>
      </c>
      <c r="M197" s="15">
        <f>L197/L206</f>
        <v>5.4651950055895827E-2</v>
      </c>
      <c r="N197" s="17">
        <f>地区別5歳毎!J69</f>
        <v>3525</v>
      </c>
      <c r="O197" s="15">
        <f>N197/N206</f>
        <v>5.1094361501666907E-2</v>
      </c>
      <c r="P197" s="18">
        <f t="shared" si="6"/>
        <v>6996</v>
      </c>
      <c r="Q197" s="15">
        <f>P197/P206</f>
        <v>5.2799601512441417E-2</v>
      </c>
    </row>
    <row r="198" spans="11:17" x14ac:dyDescent="0.15">
      <c r="K198" s="1" t="s">
        <v>124</v>
      </c>
      <c r="L198" s="16">
        <f>地区別5歳毎!I68</f>
        <v>3005</v>
      </c>
      <c r="M198" s="15">
        <f>L198/L206</f>
        <v>4.7314638409094487E-2</v>
      </c>
      <c r="N198" s="17">
        <f>地区別5歳毎!I69</f>
        <v>2833</v>
      </c>
      <c r="O198" s="15">
        <f>N198/N206</f>
        <v>4.1063922307580811E-2</v>
      </c>
      <c r="P198" s="18">
        <f t="shared" si="6"/>
        <v>5838</v>
      </c>
      <c r="Q198" s="15">
        <f>P198/P206</f>
        <v>4.4060044829850341E-2</v>
      </c>
    </row>
    <row r="199" spans="11:17" x14ac:dyDescent="0.15">
      <c r="K199" s="1" t="s">
        <v>125</v>
      </c>
      <c r="L199" s="16">
        <f>地区別5歳毎!H68</f>
        <v>2872</v>
      </c>
      <c r="M199" s="15">
        <f>L199/L206</f>
        <v>4.5220512982003115E-2</v>
      </c>
      <c r="N199" s="17">
        <f>地区別5歳毎!H69</f>
        <v>2552</v>
      </c>
      <c r="O199" s="15">
        <f>N199/N206</f>
        <v>3.6990868241774173E-2</v>
      </c>
      <c r="P199" s="18">
        <f t="shared" si="6"/>
        <v>5424</v>
      </c>
      <c r="Q199" s="15">
        <f>P199/P206</f>
        <v>4.0935540109131252E-2</v>
      </c>
    </row>
    <row r="200" spans="11:17" x14ac:dyDescent="0.15">
      <c r="K200" s="1" t="s">
        <v>126</v>
      </c>
      <c r="L200" s="16">
        <f>地区別5歳毎!G68</f>
        <v>2887</v>
      </c>
      <c r="M200" s="15">
        <f>L200/L206</f>
        <v>4.545669254144951E-2</v>
      </c>
      <c r="N200" s="17">
        <f>地区別5歳毎!G69</f>
        <v>2538</v>
      </c>
      <c r="O200" s="15">
        <f>N200/N206</f>
        <v>3.6787940281200172E-2</v>
      </c>
      <c r="P200" s="18">
        <f t="shared" si="6"/>
        <v>5425</v>
      </c>
      <c r="Q200" s="15">
        <f>P200/P206</f>
        <v>4.0943087221983233E-2</v>
      </c>
    </row>
    <row r="201" spans="11:17" x14ac:dyDescent="0.15">
      <c r="K201" s="1" t="s">
        <v>127</v>
      </c>
      <c r="L201" s="16">
        <f>地区別5歳毎!F68</f>
        <v>3257</v>
      </c>
      <c r="M201" s="15">
        <f>L201/L206</f>
        <v>5.1282455007793923E-2</v>
      </c>
      <c r="N201" s="17">
        <f>地区別5歳毎!F69</f>
        <v>2970</v>
      </c>
      <c r="O201" s="15">
        <f>N201/N206</f>
        <v>4.3049717350340626E-2</v>
      </c>
      <c r="P201" s="18">
        <f t="shared" si="6"/>
        <v>6227</v>
      </c>
      <c r="Q201" s="15">
        <f>P201/P206</f>
        <v>4.6995871729269965E-2</v>
      </c>
    </row>
    <row r="202" spans="11:17" x14ac:dyDescent="0.15">
      <c r="K202" s="1" t="s">
        <v>128</v>
      </c>
      <c r="L202" s="16">
        <f>地区別5歳毎!E68</f>
        <v>3387</v>
      </c>
      <c r="M202" s="15">
        <f>L202/L206</f>
        <v>5.3329344522996015E-2</v>
      </c>
      <c r="N202" s="17">
        <f>地区別5歳毎!E69</f>
        <v>3116</v>
      </c>
      <c r="O202" s="15">
        <f>N202/N206</f>
        <v>4.5165966082040876E-2</v>
      </c>
      <c r="P202" s="18">
        <f t="shared" si="6"/>
        <v>6503</v>
      </c>
      <c r="Q202" s="15">
        <f>P202/P206</f>
        <v>4.9078874876416025E-2</v>
      </c>
    </row>
    <row r="203" spans="11:17" x14ac:dyDescent="0.15">
      <c r="K203" s="1" t="s">
        <v>129</v>
      </c>
      <c r="L203" s="16">
        <f>地区別5歳毎!D68</f>
        <v>3064</v>
      </c>
      <c r="M203" s="15">
        <f>L203/L206</f>
        <v>4.8243611342916978E-2</v>
      </c>
      <c r="N203" s="17">
        <f>地区別5歳毎!D69</f>
        <v>2896</v>
      </c>
      <c r="O203" s="15">
        <f>N203/N206</f>
        <v>4.1977098130163794E-2</v>
      </c>
      <c r="P203" s="18">
        <f t="shared" si="6"/>
        <v>5960</v>
      </c>
      <c r="Q203" s="15">
        <f>P203/P206</f>
        <v>4.4980792597791718E-2</v>
      </c>
    </row>
    <row r="204" spans="11:17" x14ac:dyDescent="0.15">
      <c r="K204" s="1" t="s">
        <v>130</v>
      </c>
      <c r="L204" s="16">
        <f>地区別5歳毎!C68</f>
        <v>2457</v>
      </c>
      <c r="M204" s="15">
        <f>L204/L206</f>
        <v>3.8686211837319517E-2</v>
      </c>
      <c r="N204" s="17">
        <f>地区別5歳毎!C69</f>
        <v>2279</v>
      </c>
      <c r="O204" s="15">
        <f>N204/N206</f>
        <v>3.3033773010581247E-2</v>
      </c>
      <c r="P204" s="18">
        <f t="shared" si="6"/>
        <v>4736</v>
      </c>
      <c r="Q204" s="15">
        <f>P204/P206</f>
        <v>3.574312646697006E-2</v>
      </c>
    </row>
    <row r="205" spans="11:17" x14ac:dyDescent="0.15">
      <c r="K205" s="1"/>
    </row>
    <row r="206" spans="11:17" x14ac:dyDescent="0.15">
      <c r="K206" s="1"/>
      <c r="L206" s="16">
        <f>SUM(L184:L204)</f>
        <v>63511</v>
      </c>
      <c r="M206" s="6"/>
      <c r="N206" s="17">
        <f>SUM(N184:N204)</f>
        <v>68990</v>
      </c>
      <c r="O206" s="6"/>
      <c r="P206" s="18">
        <f>SUM(P184:P204)</f>
        <v>132501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&amp;R令和6年6月1日現在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8</v>
      </c>
      <c r="M4" s="10">
        <f>L4/L26</f>
        <v>1.8313760501797037E-4</v>
      </c>
      <c r="N4" s="7">
        <f>地区別5歳毎!W24</f>
        <v>82</v>
      </c>
      <c r="O4" s="8">
        <f>N4/N26</f>
        <v>1.7329557462276513E-3</v>
      </c>
      <c r="P4" s="7">
        <f t="shared" ref="P4:P24" si="0">L4+N4</f>
        <v>90</v>
      </c>
      <c r="Q4" s="11">
        <f>P4/P26</f>
        <v>9.8900012087779245E-4</v>
      </c>
      <c r="S4" s="1" t="s">
        <v>1</v>
      </c>
      <c r="T4" s="7">
        <f>SUM(L4:L4)</f>
        <v>8</v>
      </c>
      <c r="U4" s="10">
        <f>T4/L26</f>
        <v>1.8313760501797037E-4</v>
      </c>
      <c r="V4" s="7">
        <f>SUM(N4:N4)</f>
        <v>82</v>
      </c>
      <c r="W4" s="8">
        <f>V4/N26</f>
        <v>1.7329557462276513E-3</v>
      </c>
      <c r="X4" s="7">
        <f>SUM(P4:P4)</f>
        <v>90</v>
      </c>
      <c r="Y4" s="11">
        <f>X4/P26</f>
        <v>9.8900012087779245E-4</v>
      </c>
    </row>
    <row r="5" spans="2:25" x14ac:dyDescent="0.15">
      <c r="K5" s="1" t="s">
        <v>111</v>
      </c>
      <c r="L5" s="7">
        <f>地区別5歳毎!V23</f>
        <v>93</v>
      </c>
      <c r="M5" s="10">
        <f>L5/L26</f>
        <v>2.1289746583339057E-3</v>
      </c>
      <c r="N5" s="7">
        <f>地区別5歳毎!V24</f>
        <v>414</v>
      </c>
      <c r="O5" s="8">
        <f>N5/N26</f>
        <v>8.7493131577835066E-3</v>
      </c>
      <c r="P5" s="7">
        <f t="shared" si="0"/>
        <v>507</v>
      </c>
      <c r="Q5" s="11">
        <f>P5/P26</f>
        <v>5.5713673476115643E-3</v>
      </c>
      <c r="S5" s="1" t="s">
        <v>136</v>
      </c>
      <c r="T5" s="7">
        <f>SUM(L4:L5)</f>
        <v>101</v>
      </c>
      <c r="U5" s="10">
        <f>T5/L26</f>
        <v>2.3121122633518762E-3</v>
      </c>
      <c r="V5" s="7">
        <f>SUM(N4:N5)</f>
        <v>496</v>
      </c>
      <c r="W5" s="8">
        <f>V5/N26</f>
        <v>1.0482268904011159E-2</v>
      </c>
      <c r="X5" s="7">
        <f>SUM(P4:P5)</f>
        <v>597</v>
      </c>
      <c r="Y5" s="11">
        <f>X5/P26</f>
        <v>6.5603674684893577E-3</v>
      </c>
    </row>
    <row r="6" spans="2:25" x14ac:dyDescent="0.15">
      <c r="K6" s="1" t="s">
        <v>112</v>
      </c>
      <c r="L6" s="7">
        <f>地区別5歳毎!U23</f>
        <v>433</v>
      </c>
      <c r="M6" s="10">
        <f>L6/L26</f>
        <v>9.9123228715976459E-3</v>
      </c>
      <c r="N6" s="7">
        <f>地区別5歳毎!U24</f>
        <v>1081</v>
      </c>
      <c r="O6" s="8">
        <f>N6/N26</f>
        <v>2.2845428800879159E-2</v>
      </c>
      <c r="P6" s="7">
        <f t="shared" si="0"/>
        <v>1514</v>
      </c>
      <c r="Q6" s="11">
        <f>P6/P26</f>
        <v>1.6637179811210864E-2</v>
      </c>
      <c r="S6" s="1" t="s">
        <v>137</v>
      </c>
      <c r="T6" s="7">
        <f>SUM(L4:L6)</f>
        <v>534</v>
      </c>
      <c r="U6" s="10">
        <f>T6/L26</f>
        <v>1.2224435134949523E-2</v>
      </c>
      <c r="V6" s="7">
        <f>SUM(N4:N6)</f>
        <v>1577</v>
      </c>
      <c r="W6" s="8">
        <f>V6/N26</f>
        <v>3.3327697704890316E-2</v>
      </c>
      <c r="X6" s="7">
        <f>SUM(P4:P6)</f>
        <v>2111</v>
      </c>
      <c r="Y6" s="11">
        <f>X6/P26</f>
        <v>2.3197547279700224E-2</v>
      </c>
    </row>
    <row r="7" spans="2:25" x14ac:dyDescent="0.15">
      <c r="K7" s="1" t="s">
        <v>113</v>
      </c>
      <c r="L7" s="7">
        <f>地区別5歳毎!T23</f>
        <v>1060</v>
      </c>
      <c r="M7" s="10">
        <f>L7/L26</f>
        <v>2.4265732664881075E-2</v>
      </c>
      <c r="N7" s="7">
        <f>地区別5歳毎!T24</f>
        <v>1849</v>
      </c>
      <c r="O7" s="8">
        <f>N7/N26</f>
        <v>3.9076038716767403E-2</v>
      </c>
      <c r="P7" s="7">
        <f t="shared" si="0"/>
        <v>2909</v>
      </c>
      <c r="Q7" s="11">
        <f>P7/P26</f>
        <v>3.1966681684816652E-2</v>
      </c>
      <c r="S7" s="1" t="s">
        <v>138</v>
      </c>
      <c r="T7" s="7">
        <f>SUM(L4:L7)</f>
        <v>1594</v>
      </c>
      <c r="U7" s="10">
        <f>T7/L26</f>
        <v>3.6490167799830595E-2</v>
      </c>
      <c r="V7" s="7">
        <f>SUM(N4:N7)</f>
        <v>3426</v>
      </c>
      <c r="W7" s="8">
        <f>V7/N26</f>
        <v>7.2403736421657719E-2</v>
      </c>
      <c r="X7" s="7">
        <f>SUM(P4:P7)</f>
        <v>5020</v>
      </c>
      <c r="Y7" s="11">
        <f>X7/P26</f>
        <v>5.5164228964516872E-2</v>
      </c>
    </row>
    <row r="8" spans="2:25" x14ac:dyDescent="0.15">
      <c r="K8" s="1" t="s">
        <v>114</v>
      </c>
      <c r="L8" s="7">
        <f>地区別5歳毎!S23</f>
        <v>1641</v>
      </c>
      <c r="M8" s="10">
        <f>L8/L26</f>
        <v>3.7566101229311172E-2</v>
      </c>
      <c r="N8" s="7">
        <f>地区別5歳毎!S24</f>
        <v>2487</v>
      </c>
      <c r="O8" s="8">
        <f>N8/N26</f>
        <v>5.255927976668498E-2</v>
      </c>
      <c r="P8" s="7">
        <f t="shared" si="0"/>
        <v>4128</v>
      </c>
      <c r="Q8" s="11">
        <f>P8/P26</f>
        <v>4.536213887759475E-2</v>
      </c>
      <c r="S8" s="1" t="s">
        <v>139</v>
      </c>
      <c r="T8" s="7">
        <f>SUM(L4:L8)</f>
        <v>3235</v>
      </c>
      <c r="U8" s="10">
        <f>T8/L26</f>
        <v>7.4056269029141766E-2</v>
      </c>
      <c r="V8" s="7">
        <f>SUM(N4:N8)</f>
        <v>5913</v>
      </c>
      <c r="W8" s="8">
        <f>V8/N26</f>
        <v>0.1249630161883427</v>
      </c>
      <c r="X8" s="7">
        <f>SUM(P4:P8)</f>
        <v>9148</v>
      </c>
      <c r="Y8" s="11">
        <f>X8/P26</f>
        <v>0.10052636784211162</v>
      </c>
    </row>
    <row r="9" spans="2:25" x14ac:dyDescent="0.15">
      <c r="K9" s="1" t="s">
        <v>115</v>
      </c>
      <c r="L9" s="7">
        <f>地区別5歳毎!R23</f>
        <v>2372</v>
      </c>
      <c r="M9" s="10">
        <f>L9/L26</f>
        <v>5.4300299887828217E-2</v>
      </c>
      <c r="N9" s="7">
        <f>地区別5歳毎!R24</f>
        <v>3022</v>
      </c>
      <c r="O9" s="8">
        <f>N9/N26</f>
        <v>6.386575933048734E-2</v>
      </c>
      <c r="P9" s="7">
        <f t="shared" si="0"/>
        <v>5394</v>
      </c>
      <c r="Q9" s="11">
        <f>P9/P26</f>
        <v>5.9274073911275697E-2</v>
      </c>
      <c r="S9" s="1" t="s">
        <v>140</v>
      </c>
      <c r="T9" s="7">
        <f>SUM(L4:L9)</f>
        <v>5607</v>
      </c>
      <c r="U9" s="10">
        <f>T9/L26</f>
        <v>0.12835656891696998</v>
      </c>
      <c r="V9" s="7">
        <f>SUM(N4:N9)</f>
        <v>8935</v>
      </c>
      <c r="W9" s="8">
        <f>V9/N26</f>
        <v>0.18882877551883004</v>
      </c>
      <c r="X9" s="7">
        <f>SUM(P4:P9)</f>
        <v>14542</v>
      </c>
      <c r="Y9" s="11">
        <f>X9/P26</f>
        <v>0.15980044175338731</v>
      </c>
    </row>
    <row r="10" spans="2:25" x14ac:dyDescent="0.15">
      <c r="K10" s="1" t="s">
        <v>116</v>
      </c>
      <c r="L10" s="7">
        <f>地区別5歳毎!Q23</f>
        <v>2973</v>
      </c>
      <c r="M10" s="10">
        <f>L10/L26</f>
        <v>6.8058512464803239E-2</v>
      </c>
      <c r="N10" s="7">
        <f>地区別5歳毎!Q24</f>
        <v>3413</v>
      </c>
      <c r="O10" s="8">
        <f>N10/N26</f>
        <v>7.2128999535060648E-2</v>
      </c>
      <c r="P10" s="7">
        <f t="shared" si="0"/>
        <v>6386</v>
      </c>
      <c r="Q10" s="11">
        <f>P10/P26</f>
        <v>7.0175053021395373E-2</v>
      </c>
      <c r="S10" s="1" t="s">
        <v>141</v>
      </c>
      <c r="T10" s="7">
        <f>SUM(L4:L10)</f>
        <v>8580</v>
      </c>
      <c r="U10" s="10">
        <f>T10/L26</f>
        <v>0.19641508138177324</v>
      </c>
      <c r="V10" s="7">
        <f>SUM(N4:N10)</f>
        <v>12348</v>
      </c>
      <c r="W10" s="8">
        <f>V10/N26</f>
        <v>0.26095777505389067</v>
      </c>
      <c r="X10" s="7">
        <f>SUM(P4:P10)</f>
        <v>20928</v>
      </c>
      <c r="Y10" s="11">
        <f>X10/P26</f>
        <v>0.22997549477478268</v>
      </c>
    </row>
    <row r="11" spans="2:25" x14ac:dyDescent="0.15">
      <c r="K11" s="1" t="s">
        <v>117</v>
      </c>
      <c r="L11" s="7">
        <f>地区別5歳毎!P23</f>
        <v>2838</v>
      </c>
      <c r="M11" s="10">
        <f>L11/L26</f>
        <v>6.4968065380124992E-2</v>
      </c>
      <c r="N11" s="7">
        <f>地区別5歳毎!P24</f>
        <v>3006</v>
      </c>
      <c r="O11" s="8">
        <f>N11/N26</f>
        <v>6.3527621623906336E-2</v>
      </c>
      <c r="P11" s="7">
        <f t="shared" si="0"/>
        <v>5844</v>
      </c>
      <c r="Q11" s="11">
        <f>P11/P26</f>
        <v>6.4219074515664665E-2</v>
      </c>
      <c r="S11" s="1" t="s">
        <v>142</v>
      </c>
      <c r="T11" s="7">
        <f>SUM(L4:L11)</f>
        <v>11418</v>
      </c>
      <c r="U11" s="10">
        <f>T11/L26</f>
        <v>0.26138314676189822</v>
      </c>
      <c r="V11" s="7">
        <f>SUM(N4:N11)</f>
        <v>15354</v>
      </c>
      <c r="W11" s="8">
        <f>V11/N26</f>
        <v>0.32448539667779702</v>
      </c>
      <c r="X11" s="7">
        <f>SUM(P4:P11)</f>
        <v>26772</v>
      </c>
      <c r="Y11" s="11">
        <f>X11/P26</f>
        <v>0.29419456929044735</v>
      </c>
    </row>
    <row r="12" spans="2:25" x14ac:dyDescent="0.15">
      <c r="K12" s="1" t="s">
        <v>118</v>
      </c>
      <c r="L12" s="7">
        <f>地区別5歳毎!O23</f>
        <v>2748</v>
      </c>
      <c r="M12" s="10">
        <f>L12/L26</f>
        <v>6.2907767323672828E-2</v>
      </c>
      <c r="N12" s="7">
        <f>地区別5歳毎!O24</f>
        <v>3128</v>
      </c>
      <c r="O12" s="8">
        <f>N12/N26</f>
        <v>6.6105921636586504E-2</v>
      </c>
      <c r="P12" s="7">
        <f t="shared" si="0"/>
        <v>5876</v>
      </c>
      <c r="Q12" s="11">
        <f>P12/P26</f>
        <v>6.4570719003087876E-2</v>
      </c>
      <c r="S12" s="1" t="s">
        <v>143</v>
      </c>
      <c r="T12" s="7">
        <f>SUM(L4:L12)</f>
        <v>14166</v>
      </c>
      <c r="U12" s="10">
        <f>T12/L26</f>
        <v>0.32429091408557104</v>
      </c>
      <c r="V12" s="7">
        <f>SUM(N4:N12)</f>
        <v>18482</v>
      </c>
      <c r="W12" s="8">
        <f>V12/N26</f>
        <v>0.39059131831438354</v>
      </c>
      <c r="X12" s="7">
        <f>SUM(P4:P12)</f>
        <v>32648</v>
      </c>
      <c r="Y12" s="11">
        <f>X12/P26</f>
        <v>0.35876528829353521</v>
      </c>
    </row>
    <row r="13" spans="2:25" x14ac:dyDescent="0.15">
      <c r="K13" s="1" t="s">
        <v>119</v>
      </c>
      <c r="L13" s="7">
        <f>地区別5歳毎!N23</f>
        <v>2771</v>
      </c>
      <c r="M13" s="10">
        <f>L13/L26</f>
        <v>6.3434287938099493E-2</v>
      </c>
      <c r="N13" s="7">
        <f>地区別5歳毎!N24</f>
        <v>3122</v>
      </c>
      <c r="O13" s="8">
        <f>N13/N26</f>
        <v>6.5979119996618624E-2</v>
      </c>
      <c r="P13" s="7">
        <f t="shared" si="0"/>
        <v>5893</v>
      </c>
      <c r="Q13" s="11">
        <f>P13/P26</f>
        <v>6.4757530137031463E-2</v>
      </c>
      <c r="S13" s="1" t="s">
        <v>144</v>
      </c>
      <c r="T13" s="7">
        <f>SUM(L4:L13)</f>
        <v>16937</v>
      </c>
      <c r="U13" s="10">
        <f>T13/L26</f>
        <v>0.38772520202367056</v>
      </c>
      <c r="V13" s="7">
        <f>SUM(N4:N13)</f>
        <v>21604</v>
      </c>
      <c r="W13" s="8">
        <f>V13/N26</f>
        <v>0.45657043831100214</v>
      </c>
      <c r="X13" s="7">
        <f>SUM(P4:P13)</f>
        <v>38541</v>
      </c>
      <c r="Y13" s="11">
        <f>X13/P26</f>
        <v>0.42352281843056672</v>
      </c>
    </row>
    <row r="14" spans="2:25" x14ac:dyDescent="0.15">
      <c r="K14" s="1" t="s">
        <v>120</v>
      </c>
      <c r="L14" s="7">
        <f>地区別5歳毎!M23</f>
        <v>3304</v>
      </c>
      <c r="M14" s="10">
        <f>L14/L26</f>
        <v>7.5635830872421761E-2</v>
      </c>
      <c r="N14" s="7">
        <f>地区別5歳毎!M24</f>
        <v>3448</v>
      </c>
      <c r="O14" s="8">
        <f>N14/N26</f>
        <v>7.2868675768206603E-2</v>
      </c>
      <c r="P14" s="7">
        <f t="shared" si="0"/>
        <v>6752</v>
      </c>
      <c r="Q14" s="11">
        <f>P14/P26</f>
        <v>7.4196986846298399E-2</v>
      </c>
      <c r="S14" s="1" t="s">
        <v>145</v>
      </c>
      <c r="T14" s="7">
        <f>SUM(L4:L14)</f>
        <v>20241</v>
      </c>
      <c r="U14" s="10">
        <f>T14/L26</f>
        <v>0.46336103289609232</v>
      </c>
      <c r="V14" s="7">
        <f>SUM(N4:N14)</f>
        <v>25052</v>
      </c>
      <c r="W14" s="8">
        <f>V14/N26</f>
        <v>0.52943911407920874</v>
      </c>
      <c r="X14" s="7">
        <f>SUM(P4:P14)</f>
        <v>45293</v>
      </c>
      <c r="Y14" s="11">
        <f>X14/P26</f>
        <v>0.4977198052768651</v>
      </c>
    </row>
    <row r="15" spans="2:25" x14ac:dyDescent="0.15">
      <c r="K15" s="1" t="s">
        <v>121</v>
      </c>
      <c r="L15" s="7">
        <f>地区別5歳毎!L23</f>
        <v>3102</v>
      </c>
      <c r="M15" s="10">
        <f>L15/L26</f>
        <v>7.1011606345718015E-2</v>
      </c>
      <c r="N15" s="7">
        <f>地区別5歳毎!L24</f>
        <v>3187</v>
      </c>
      <c r="O15" s="8">
        <f>N15/N26</f>
        <v>6.7352804429603952E-2</v>
      </c>
      <c r="P15" s="7">
        <f t="shared" si="0"/>
        <v>6289</v>
      </c>
      <c r="Q15" s="11">
        <f>P15/P26</f>
        <v>6.9109130668893751E-2</v>
      </c>
      <c r="S15" s="1" t="s">
        <v>146</v>
      </c>
      <c r="T15" s="7">
        <f>SUM(L4:L15)</f>
        <v>23343</v>
      </c>
      <c r="U15" s="10">
        <f>T15/L26</f>
        <v>0.53437263924181033</v>
      </c>
      <c r="V15" s="7">
        <f>SUM(N4:N15)</f>
        <v>28239</v>
      </c>
      <c r="W15" s="8">
        <f>V15/N26</f>
        <v>0.59679191850881275</v>
      </c>
      <c r="X15" s="7">
        <f>SUM(P4:P15)</f>
        <v>51582</v>
      </c>
      <c r="Y15" s="11">
        <f>X15/P26</f>
        <v>0.56682893594575878</v>
      </c>
    </row>
    <row r="16" spans="2:25" x14ac:dyDescent="0.15">
      <c r="K16" s="1" t="s">
        <v>122</v>
      </c>
      <c r="L16" s="7">
        <f>地区別5歳毎!K23</f>
        <v>2814</v>
      </c>
      <c r="M16" s="10">
        <f>L16/L26</f>
        <v>6.441865256507108E-2</v>
      </c>
      <c r="N16" s="7">
        <f>地区別5歳毎!K24</f>
        <v>2874</v>
      </c>
      <c r="O16" s="8">
        <f>N16/N26</f>
        <v>6.0737985544613043E-2</v>
      </c>
      <c r="P16" s="7">
        <f t="shared" si="0"/>
        <v>5688</v>
      </c>
      <c r="Q16" s="11">
        <f>P16/P26</f>
        <v>6.2504807639476495E-2</v>
      </c>
      <c r="S16" s="1" t="s">
        <v>103</v>
      </c>
      <c r="T16" s="7">
        <f>SUM(L16:L24)</f>
        <v>20340</v>
      </c>
      <c r="U16" s="10">
        <f>T16/L26</f>
        <v>0.46562736075818967</v>
      </c>
      <c r="V16" s="7">
        <f>SUM(N16:N24)</f>
        <v>19079</v>
      </c>
      <c r="W16" s="8">
        <f>V16/N26</f>
        <v>0.40320808149118731</v>
      </c>
      <c r="X16" s="7">
        <f>SUM(P16:P24)</f>
        <v>39419</v>
      </c>
      <c r="Y16" s="11">
        <f>X16/P26</f>
        <v>0.43317106405424116</v>
      </c>
    </row>
    <row r="17" spans="2:25" x14ac:dyDescent="0.15">
      <c r="K17" s="1" t="s">
        <v>123</v>
      </c>
      <c r="L17" s="7">
        <f>地区別5歳毎!J23</f>
        <v>2429</v>
      </c>
      <c r="M17" s="10">
        <f>L17/L26</f>
        <v>5.5605155323581255E-2</v>
      </c>
      <c r="N17" s="7">
        <f>地区別5歳毎!J24</f>
        <v>2485</v>
      </c>
      <c r="O17" s="8">
        <f>N17/N26</f>
        <v>5.2517012553362358E-2</v>
      </c>
      <c r="P17" s="7">
        <f t="shared" si="0"/>
        <v>4914</v>
      </c>
      <c r="Q17" s="11">
        <f>P17/P26</f>
        <v>5.3999406599927476E-2</v>
      </c>
      <c r="S17" s="1" t="s">
        <v>104</v>
      </c>
      <c r="T17" s="7">
        <f>SUM(L17:L24)</f>
        <v>17526</v>
      </c>
      <c r="U17" s="10">
        <f>T17/L26</f>
        <v>0.4012087081931186</v>
      </c>
      <c r="V17" s="7">
        <f>SUM(N17:N24)</f>
        <v>16205</v>
      </c>
      <c r="W17" s="8">
        <f>V17/N26</f>
        <v>0.34247009594657424</v>
      </c>
      <c r="X17" s="7">
        <f>SUM(P17:P24)</f>
        <v>33731</v>
      </c>
      <c r="Y17" s="11">
        <f>X17/P26</f>
        <v>0.37066625641476469</v>
      </c>
    </row>
    <row r="18" spans="2:25" x14ac:dyDescent="0.15">
      <c r="K18" s="1" t="s">
        <v>124</v>
      </c>
      <c r="L18" s="7">
        <f>地区別5歳毎!I23</f>
        <v>2131</v>
      </c>
      <c r="M18" s="10">
        <f>L18/L26</f>
        <v>4.878327953666186E-2</v>
      </c>
      <c r="N18" s="7">
        <f>地区別5歳毎!I24</f>
        <v>1937</v>
      </c>
      <c r="O18" s="8">
        <f>N18/N26</f>
        <v>4.0935796102962933E-2</v>
      </c>
      <c r="P18" s="7">
        <f t="shared" si="0"/>
        <v>4068</v>
      </c>
      <c r="Q18" s="11">
        <f>P18/P26</f>
        <v>4.4702805463676221E-2</v>
      </c>
      <c r="S18" s="1" t="s">
        <v>105</v>
      </c>
      <c r="T18" s="7">
        <f>SUM(L18:L24)</f>
        <v>15097</v>
      </c>
      <c r="U18" s="10">
        <f>T18/L26</f>
        <v>0.34560355286953737</v>
      </c>
      <c r="V18" s="7">
        <f>SUM(N18:N24)</f>
        <v>13720</v>
      </c>
      <c r="W18" s="8">
        <f>V18/N26</f>
        <v>0.28995308339321191</v>
      </c>
      <c r="X18" s="7">
        <f>SUM(P18:P24)</f>
        <v>28817</v>
      </c>
      <c r="Y18" s="11">
        <f>X18/P26</f>
        <v>0.31666684981483723</v>
      </c>
    </row>
    <row r="19" spans="2:25" x14ac:dyDescent="0.15">
      <c r="K19" s="1" t="s">
        <v>125</v>
      </c>
      <c r="L19" s="7">
        <f>地区別5歳毎!H23</f>
        <v>2110</v>
      </c>
      <c r="M19" s="10">
        <f>L19/L26</f>
        <v>4.830254332348969E-2</v>
      </c>
      <c r="N19" s="7">
        <f>地区別5歳毎!H24</f>
        <v>1822</v>
      </c>
      <c r="O19" s="8">
        <f>N19/N26</f>
        <v>3.8505431336911956E-2</v>
      </c>
      <c r="P19" s="7">
        <f t="shared" si="0"/>
        <v>3932</v>
      </c>
      <c r="Q19" s="11">
        <f>P19/P26</f>
        <v>4.3208316392127556E-2</v>
      </c>
      <c r="S19" s="1" t="s">
        <v>106</v>
      </c>
      <c r="T19" s="7">
        <f>SUM(L19:L24)</f>
        <v>12966</v>
      </c>
      <c r="U19" s="10">
        <f>T19/L26</f>
        <v>0.29682027333287547</v>
      </c>
      <c r="V19" s="7">
        <f>SUM(N19:N24)</f>
        <v>11783</v>
      </c>
      <c r="W19" s="8">
        <f>V19/N26</f>
        <v>0.24901728729024897</v>
      </c>
      <c r="X19" s="7">
        <f>SUM(P19:P24)</f>
        <v>24749</v>
      </c>
      <c r="Y19" s="11">
        <f>X19/P26</f>
        <v>0.27196404435116095</v>
      </c>
    </row>
    <row r="20" spans="2:25" x14ac:dyDescent="0.15">
      <c r="K20" s="1" t="s">
        <v>126</v>
      </c>
      <c r="L20" s="7">
        <f>地区別5歳毎!G23</f>
        <v>2120</v>
      </c>
      <c r="M20" s="10">
        <f>L20/L26</f>
        <v>4.8531465329762151E-2</v>
      </c>
      <c r="N20" s="7">
        <f>地区別5歳毎!G24</f>
        <v>1809</v>
      </c>
      <c r="O20" s="8">
        <f>N20/N26</f>
        <v>3.8230694450314892E-2</v>
      </c>
      <c r="P20" s="7">
        <f t="shared" si="0"/>
        <v>3929</v>
      </c>
      <c r="Q20" s="11">
        <f>P20/P26</f>
        <v>4.3175349721431631E-2</v>
      </c>
      <c r="S20" s="1" t="s">
        <v>107</v>
      </c>
      <c r="T20" s="7">
        <f>SUM(L20:L24)</f>
        <v>10856</v>
      </c>
      <c r="U20" s="10">
        <f>T20/L26</f>
        <v>0.24851773000938579</v>
      </c>
      <c r="V20" s="7">
        <f>SUM(N20:N24)</f>
        <v>9961</v>
      </c>
      <c r="W20" s="8">
        <f>V20/N26</f>
        <v>0.21051185595333699</v>
      </c>
      <c r="X20" s="7">
        <f>SUM(P20:P24)</f>
        <v>20817</v>
      </c>
      <c r="Y20" s="11">
        <f>X20/P26</f>
        <v>0.22875572795903343</v>
      </c>
    </row>
    <row r="21" spans="2:25" x14ac:dyDescent="0.15">
      <c r="K21" s="1" t="s">
        <v>127</v>
      </c>
      <c r="L21" s="7">
        <f>地区別5歳毎!F23</f>
        <v>2368</v>
      </c>
      <c r="M21" s="10">
        <f>L21/L26</f>
        <v>5.4208731085319234E-2</v>
      </c>
      <c r="N21" s="7">
        <f>地区別5歳毎!F24</f>
        <v>2187</v>
      </c>
      <c r="O21" s="8">
        <f>N21/N26</f>
        <v>4.6219197768291136E-2</v>
      </c>
      <c r="P21" s="7">
        <f t="shared" si="0"/>
        <v>4555</v>
      </c>
      <c r="Q21" s="11">
        <f>P21/P26</f>
        <v>5.0054395006648281E-2</v>
      </c>
      <c r="S21" s="1" t="s">
        <v>108</v>
      </c>
      <c r="T21" s="7">
        <f>SUM(L21:L24)</f>
        <v>8736</v>
      </c>
      <c r="U21" s="10">
        <f>T21/L26</f>
        <v>0.19998626467962366</v>
      </c>
      <c r="V21" s="7">
        <f>SUM(N21:N24)</f>
        <v>8152</v>
      </c>
      <c r="W21" s="8">
        <f>V21/N26</f>
        <v>0.17228116150302211</v>
      </c>
      <c r="X21" s="7">
        <f>SUM(P21:P24)</f>
        <v>16888</v>
      </c>
      <c r="Y21" s="11">
        <f>X21/P26</f>
        <v>0.18558037823760179</v>
      </c>
    </row>
    <row r="22" spans="2:25" x14ac:dyDescent="0.15">
      <c r="K22" s="1" t="s">
        <v>128</v>
      </c>
      <c r="L22" s="7">
        <f>地区別5歳毎!E23</f>
        <v>2483</v>
      </c>
      <c r="M22" s="10">
        <f>L22/L26</f>
        <v>5.6841334157452558E-2</v>
      </c>
      <c r="N22" s="7">
        <f>地区別5歳毎!E24</f>
        <v>2288</v>
      </c>
      <c r="O22" s="8">
        <f>N22/N26</f>
        <v>4.835369204108373E-2</v>
      </c>
      <c r="P22" s="7">
        <f t="shared" si="0"/>
        <v>4771</v>
      </c>
      <c r="Q22" s="11">
        <f>P22/P26</f>
        <v>5.242799529675498E-2</v>
      </c>
      <c r="S22" s="1" t="s">
        <v>109</v>
      </c>
      <c r="T22" s="7">
        <f>SUM(L22:L24)</f>
        <v>6368</v>
      </c>
      <c r="U22" s="10">
        <f>T22/L26</f>
        <v>0.14577753359430443</v>
      </c>
      <c r="V22" s="7">
        <f>SUM(N22:N24)</f>
        <v>5965</v>
      </c>
      <c r="W22" s="8">
        <f>V22/N26</f>
        <v>0.12606196373473097</v>
      </c>
      <c r="X22" s="7">
        <f>SUM(P22:P24)</f>
        <v>12333</v>
      </c>
      <c r="Y22" s="11">
        <f>X22/P26</f>
        <v>0.1355259832309535</v>
      </c>
    </row>
    <row r="23" spans="2:25" x14ac:dyDescent="0.15">
      <c r="K23" s="1" t="s">
        <v>129</v>
      </c>
      <c r="L23" s="7">
        <f>地区別5歳毎!D23</f>
        <v>2140</v>
      </c>
      <c r="M23" s="10">
        <f>L23/L26</f>
        <v>4.8989309342307073E-2</v>
      </c>
      <c r="N23" s="7">
        <f>地区別5歳毎!D24</f>
        <v>2114</v>
      </c>
      <c r="O23" s="8">
        <f>N23/N26</f>
        <v>4.4676444482015298E-2</v>
      </c>
      <c r="P23" s="7">
        <f t="shared" si="0"/>
        <v>4254</v>
      </c>
      <c r="Q23" s="11">
        <f>P23/P26</f>
        <v>4.6746739046823658E-2</v>
      </c>
      <c r="S23" s="1" t="s">
        <v>3</v>
      </c>
      <c r="T23" s="7">
        <f>SUM(L23:L24)</f>
        <v>3885</v>
      </c>
      <c r="U23" s="10">
        <f>T23/L26</f>
        <v>8.8936199436851868E-2</v>
      </c>
      <c r="V23" s="7">
        <f>SUM(N23:N24)</f>
        <v>3677</v>
      </c>
      <c r="W23" s="8">
        <f>V23/N26</f>
        <v>7.7708271693647232E-2</v>
      </c>
      <c r="X23" s="7">
        <f>SUM(P23:P24)</f>
        <v>7562</v>
      </c>
      <c r="Y23" s="11">
        <f>X23/P26</f>
        <v>8.3097987934198522E-2</v>
      </c>
    </row>
    <row r="24" spans="2:25" x14ac:dyDescent="0.15">
      <c r="K24" s="1" t="s">
        <v>130</v>
      </c>
      <c r="L24" s="7">
        <f>地区別5歳毎!C23</f>
        <v>1745</v>
      </c>
      <c r="M24" s="10">
        <f>L24/L26</f>
        <v>3.9946890094544787E-2</v>
      </c>
      <c r="N24" s="7">
        <f>地区別5歳毎!C24</f>
        <v>1563</v>
      </c>
      <c r="O24" s="8">
        <f>N24/N26</f>
        <v>3.3031827211631934E-2</v>
      </c>
      <c r="P24" s="7">
        <f t="shared" si="0"/>
        <v>3308</v>
      </c>
      <c r="Q24" s="11">
        <f>P24/P26</f>
        <v>3.6351248887374864E-2</v>
      </c>
      <c r="S24" s="1" t="s">
        <v>110</v>
      </c>
      <c r="T24" s="7">
        <f>SUM(L24:L24)</f>
        <v>1745</v>
      </c>
      <c r="U24" s="10">
        <f>T24/L26</f>
        <v>3.9946890094544787E-2</v>
      </c>
      <c r="V24" s="7">
        <f>SUM(N24:N24)</f>
        <v>1563</v>
      </c>
      <c r="W24" s="8">
        <f>V24/N26</f>
        <v>3.3031827211631934E-2</v>
      </c>
      <c r="X24" s="7">
        <f>SUM(P24:P24)</f>
        <v>3308</v>
      </c>
      <c r="Y24" s="11">
        <f>X24/P26</f>
        <v>3.6351248887374864E-2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43683</v>
      </c>
      <c r="M26" s="6"/>
      <c r="N26" s="7">
        <f>SUM(N4:N24)</f>
        <v>47318</v>
      </c>
      <c r="O26" s="2"/>
      <c r="P26" s="7">
        <f>SUM(P4:P24)</f>
        <v>91001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2</v>
      </c>
      <c r="M34" s="10">
        <f>L34/L56</f>
        <v>2.5809781907342881E-4</v>
      </c>
      <c r="N34" s="7">
        <f>地区別5歳毎!W36</f>
        <v>13</v>
      </c>
      <c r="O34" s="8">
        <f>N34/N56</f>
        <v>1.550757485387093E-3</v>
      </c>
      <c r="P34" s="7">
        <f t="shared" ref="P34:P54" si="1">L34+N34</f>
        <v>15</v>
      </c>
      <c r="Q34" s="11">
        <f>P34/P56</f>
        <v>9.2982891148028768E-4</v>
      </c>
      <c r="S34" s="1" t="s">
        <v>1</v>
      </c>
      <c r="T34" s="7">
        <f>SUM(L34:L34)</f>
        <v>2</v>
      </c>
      <c r="U34" s="10">
        <f>T34/L56</f>
        <v>2.5809781907342881E-4</v>
      </c>
      <c r="V34" s="7">
        <f>SUM(N34:N34)</f>
        <v>13</v>
      </c>
      <c r="W34" s="8">
        <f>V34/N56</f>
        <v>1.550757485387093E-3</v>
      </c>
      <c r="X34" s="7">
        <f>SUM(P34:P34)</f>
        <v>15</v>
      </c>
      <c r="Y34" s="11">
        <f>X34/P56</f>
        <v>9.2982891148028768E-4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2.1938314621241452E-3</v>
      </c>
      <c r="N35" s="7">
        <f>地区別5歳毎!V36</f>
        <v>67</v>
      </c>
      <c r="O35" s="8">
        <f>N35/N56</f>
        <v>7.9923655016104021E-3</v>
      </c>
      <c r="P35" s="7">
        <f t="shared" si="1"/>
        <v>84</v>
      </c>
      <c r="Q35" s="11">
        <f>P35/P56</f>
        <v>5.207041904289611E-3</v>
      </c>
      <c r="S35" s="1" t="s">
        <v>136</v>
      </c>
      <c r="T35" s="7">
        <f>SUM(L34:L35)</f>
        <v>19</v>
      </c>
      <c r="U35" s="10">
        <f>T35/L56</f>
        <v>2.4519292811975737E-3</v>
      </c>
      <c r="V35" s="7">
        <f>SUM(N34:N35)</f>
        <v>80</v>
      </c>
      <c r="W35" s="8">
        <f>V35/N56</f>
        <v>9.5431229869974953E-3</v>
      </c>
      <c r="X35" s="7">
        <f>SUM(P34:P35)</f>
        <v>99</v>
      </c>
      <c r="Y35" s="11">
        <f>X35/P56</f>
        <v>6.1368708157698987E-3</v>
      </c>
    </row>
    <row r="36" spans="11:25" x14ac:dyDescent="0.15">
      <c r="K36" s="1" t="s">
        <v>112</v>
      </c>
      <c r="L36" s="7">
        <f>地区別5歳毎!U35</f>
        <v>63</v>
      </c>
      <c r="M36" s="10">
        <f>L36/L56</f>
        <v>8.130081300813009E-3</v>
      </c>
      <c r="N36" s="7">
        <f>地区別5歳毎!U36</f>
        <v>177</v>
      </c>
      <c r="O36" s="8">
        <f>N36/N56</f>
        <v>2.1114159608731958E-2</v>
      </c>
      <c r="P36" s="7">
        <f t="shared" si="1"/>
        <v>240</v>
      </c>
      <c r="Q36" s="11">
        <f>P36/P56</f>
        <v>1.4877262583684603E-2</v>
      </c>
      <c r="S36" s="1" t="s">
        <v>137</v>
      </c>
      <c r="T36" s="7">
        <f>SUM(L34:L36)</f>
        <v>82</v>
      </c>
      <c r="U36" s="10">
        <f>T36/L56</f>
        <v>1.0582010582010581E-2</v>
      </c>
      <c r="V36" s="7">
        <f>SUM(N34:N36)</f>
        <v>257</v>
      </c>
      <c r="W36" s="8">
        <f>V36/N56</f>
        <v>3.0657282595729453E-2</v>
      </c>
      <c r="X36" s="7">
        <f>SUM(P34:P36)</f>
        <v>339</v>
      </c>
      <c r="Y36" s="11">
        <f>X36/P56</f>
        <v>2.1014133399454502E-2</v>
      </c>
    </row>
    <row r="37" spans="11:25" x14ac:dyDescent="0.15">
      <c r="K37" s="1" t="s">
        <v>113</v>
      </c>
      <c r="L37" s="7">
        <f>地区別5歳毎!T35</f>
        <v>148</v>
      </c>
      <c r="M37" s="10">
        <f>L37/L56</f>
        <v>1.9099238611433735E-2</v>
      </c>
      <c r="N37" s="7">
        <f>地区別5歳毎!T36</f>
        <v>297</v>
      </c>
      <c r="O37" s="8">
        <f>N37/N56</f>
        <v>3.5428844089228202E-2</v>
      </c>
      <c r="P37" s="7">
        <f t="shared" si="1"/>
        <v>445</v>
      </c>
      <c r="Q37" s="11">
        <f>P37/P56</f>
        <v>2.7584924373915201E-2</v>
      </c>
      <c r="S37" s="1" t="s">
        <v>138</v>
      </c>
      <c r="T37" s="7">
        <f>SUM(L34:L37)</f>
        <v>230</v>
      </c>
      <c r="U37" s="10">
        <f>T37/L56</f>
        <v>2.9681249193444316E-2</v>
      </c>
      <c r="V37" s="7">
        <f>SUM(N34:N37)</f>
        <v>554</v>
      </c>
      <c r="W37" s="8">
        <f>V37/N56</f>
        <v>6.6086126684957655E-2</v>
      </c>
      <c r="X37" s="7">
        <f>SUM(P34:P37)</f>
        <v>784</v>
      </c>
      <c r="Y37" s="11">
        <f>X37/P56</f>
        <v>4.8599057773369703E-2</v>
      </c>
    </row>
    <row r="38" spans="11:25" x14ac:dyDescent="0.15">
      <c r="K38" s="1" t="s">
        <v>114</v>
      </c>
      <c r="L38" s="7">
        <f>地区別5歳毎!S35</f>
        <v>313</v>
      </c>
      <c r="M38" s="10">
        <f>L38/L56</f>
        <v>4.0392308684991614E-2</v>
      </c>
      <c r="N38" s="7">
        <f>地区別5歳毎!S36</f>
        <v>399</v>
      </c>
      <c r="O38" s="8">
        <f>N38/N56</f>
        <v>4.7596325897650005E-2</v>
      </c>
      <c r="P38" s="7">
        <f t="shared" si="1"/>
        <v>712</v>
      </c>
      <c r="Q38" s="11">
        <f>P38/P56</f>
        <v>4.4135878998264322E-2</v>
      </c>
      <c r="S38" s="1" t="s">
        <v>139</v>
      </c>
      <c r="T38" s="7">
        <f>SUM(L34:L38)</f>
        <v>543</v>
      </c>
      <c r="U38" s="10">
        <f>T38/L56</f>
        <v>7.007355787843593E-2</v>
      </c>
      <c r="V38" s="7">
        <f>SUM(N34:N38)</f>
        <v>953</v>
      </c>
      <c r="W38" s="8">
        <f>V38/N56</f>
        <v>0.11368245258260766</v>
      </c>
      <c r="X38" s="7">
        <f>SUM(P34:P38)</f>
        <v>1496</v>
      </c>
      <c r="Y38" s="11">
        <f>X38/P56</f>
        <v>9.2734936771634024E-2</v>
      </c>
    </row>
    <row r="39" spans="11:25" x14ac:dyDescent="0.15">
      <c r="K39" s="1" t="s">
        <v>115</v>
      </c>
      <c r="L39" s="7">
        <f>地区別5歳毎!R35</f>
        <v>571</v>
      </c>
      <c r="M39" s="10">
        <f>L39/L56</f>
        <v>7.3686927345463935E-2</v>
      </c>
      <c r="N39" s="7">
        <f>地区別5歳毎!R36</f>
        <v>607</v>
      </c>
      <c r="O39" s="8">
        <f>N39/N56</f>
        <v>7.2408445663843496E-2</v>
      </c>
      <c r="P39" s="7">
        <f t="shared" si="1"/>
        <v>1178</v>
      </c>
      <c r="Q39" s="11">
        <f>P39/P56</f>
        <v>7.3022563848251926E-2</v>
      </c>
      <c r="S39" s="1" t="s">
        <v>140</v>
      </c>
      <c r="T39" s="7">
        <f>SUM(L34:L39)</f>
        <v>1114</v>
      </c>
      <c r="U39" s="10">
        <f>T39/L56</f>
        <v>0.14376048522389986</v>
      </c>
      <c r="V39" s="7">
        <f>SUM(N34:N39)</f>
        <v>1560</v>
      </c>
      <c r="W39" s="8">
        <f>V39/N56</f>
        <v>0.18609089824645114</v>
      </c>
      <c r="X39" s="7">
        <f>SUM(P34:P39)</f>
        <v>2674</v>
      </c>
      <c r="Y39" s="11">
        <f>X39/P56</f>
        <v>0.16575750061988595</v>
      </c>
    </row>
    <row r="40" spans="11:25" x14ac:dyDescent="0.15">
      <c r="K40" s="1" t="s">
        <v>116</v>
      </c>
      <c r="L40" s="7">
        <f>地区別5歳毎!Q35</f>
        <v>692</v>
      </c>
      <c r="M40" s="10">
        <f>L40/L56</f>
        <v>8.9301845399406374E-2</v>
      </c>
      <c r="N40" s="7">
        <f>地区別5歳毎!Q36</f>
        <v>828</v>
      </c>
      <c r="O40" s="8">
        <f>N40/N56</f>
        <v>9.8771322915424078E-2</v>
      </c>
      <c r="P40" s="7">
        <f t="shared" si="1"/>
        <v>1520</v>
      </c>
      <c r="Q40" s="11">
        <f>P40/P56</f>
        <v>9.4222663030002485E-2</v>
      </c>
      <c r="S40" s="1" t="s">
        <v>141</v>
      </c>
      <c r="T40" s="7">
        <f>SUM(L34:L40)</f>
        <v>1806</v>
      </c>
      <c r="U40" s="10">
        <f>T40/L56</f>
        <v>0.23306233062330622</v>
      </c>
      <c r="V40" s="7">
        <f>SUM(N34:N40)</f>
        <v>2388</v>
      </c>
      <c r="W40" s="8">
        <f>V40/N56</f>
        <v>0.28486222116187521</v>
      </c>
      <c r="X40" s="7">
        <f>SUM(P34:P40)</f>
        <v>4194</v>
      </c>
      <c r="Y40" s="11">
        <f>X40/P56</f>
        <v>0.25998016364988841</v>
      </c>
    </row>
    <row r="41" spans="11:25" x14ac:dyDescent="0.15">
      <c r="K41" s="1" t="s">
        <v>117</v>
      </c>
      <c r="L41" s="7">
        <f>地区別5歳毎!P35</f>
        <v>527</v>
      </c>
      <c r="M41" s="10">
        <f>L41/L56</f>
        <v>6.8008775325848494E-2</v>
      </c>
      <c r="N41" s="7">
        <f>地区別5歳毎!P36</f>
        <v>594</v>
      </c>
      <c r="O41" s="8">
        <f>N41/N56</f>
        <v>7.0857688178456404E-2</v>
      </c>
      <c r="P41" s="7">
        <f t="shared" si="1"/>
        <v>1121</v>
      </c>
      <c r="Q41" s="11">
        <f>P41/P56</f>
        <v>6.9489213984626833E-2</v>
      </c>
      <c r="S41" s="1" t="s">
        <v>142</v>
      </c>
      <c r="T41" s="7">
        <f>SUM(L34:L41)</f>
        <v>2333</v>
      </c>
      <c r="U41" s="10">
        <f>T41/L56</f>
        <v>0.3010711059491547</v>
      </c>
      <c r="V41" s="7">
        <f>SUM(N34:N41)</f>
        <v>2982</v>
      </c>
      <c r="W41" s="8">
        <f>V41/N56</f>
        <v>0.3557199093403316</v>
      </c>
      <c r="X41" s="7">
        <f>SUM(P34:P41)</f>
        <v>5315</v>
      </c>
      <c r="Y41" s="11">
        <f>X41/P56</f>
        <v>0.32946937763451523</v>
      </c>
    </row>
    <row r="42" spans="11:25" x14ac:dyDescent="0.15">
      <c r="K42" s="1" t="s">
        <v>118</v>
      </c>
      <c r="L42" s="7">
        <f>地区別5歳毎!O35</f>
        <v>454</v>
      </c>
      <c r="M42" s="10">
        <f>L42/L56</f>
        <v>5.8588204929668347E-2</v>
      </c>
      <c r="N42" s="7">
        <f>地区別5歳毎!O36</f>
        <v>472</v>
      </c>
      <c r="O42" s="8">
        <f>N42/N56</f>
        <v>5.630442562328522E-2</v>
      </c>
      <c r="P42" s="7">
        <f t="shared" si="1"/>
        <v>926</v>
      </c>
      <c r="Q42" s="11">
        <f>P42/P56</f>
        <v>5.7401438135383093E-2</v>
      </c>
      <c r="S42" s="1" t="s">
        <v>143</v>
      </c>
      <c r="T42" s="7">
        <f>SUM(L34:L42)</f>
        <v>2787</v>
      </c>
      <c r="U42" s="10">
        <f>T42/L56</f>
        <v>0.35965931087882308</v>
      </c>
      <c r="V42" s="7">
        <f>SUM(N34:N42)</f>
        <v>3454</v>
      </c>
      <c r="W42" s="8">
        <f>V42/N56</f>
        <v>0.41202433496361685</v>
      </c>
      <c r="X42" s="7">
        <f>SUM(P34:P42)</f>
        <v>6241</v>
      </c>
      <c r="Y42" s="11">
        <f>X42/P56</f>
        <v>0.38687081576989835</v>
      </c>
    </row>
    <row r="43" spans="11:25" x14ac:dyDescent="0.15">
      <c r="K43" s="1" t="s">
        <v>119</v>
      </c>
      <c r="L43" s="7">
        <f>地区別5歳毎!N35</f>
        <v>438</v>
      </c>
      <c r="M43" s="10">
        <f>L43/L56</f>
        <v>5.6523422377080912E-2</v>
      </c>
      <c r="N43" s="7">
        <f>地区別5歳毎!N36</f>
        <v>496</v>
      </c>
      <c r="O43" s="8">
        <f>N43/N56</f>
        <v>5.9167362519384467E-2</v>
      </c>
      <c r="P43" s="7">
        <f t="shared" si="1"/>
        <v>934</v>
      </c>
      <c r="Q43" s="11">
        <f>P43/P56</f>
        <v>5.7897346888172579E-2</v>
      </c>
      <c r="S43" s="1" t="s">
        <v>144</v>
      </c>
      <c r="T43" s="7">
        <f>SUM(L34:L43)</f>
        <v>3225</v>
      </c>
      <c r="U43" s="10">
        <f>T43/L56</f>
        <v>0.41618273325590399</v>
      </c>
      <c r="V43" s="7">
        <f>SUM(N34:N43)</f>
        <v>3950</v>
      </c>
      <c r="W43" s="8">
        <f>V43/N56</f>
        <v>0.47119169748300133</v>
      </c>
      <c r="X43" s="7">
        <f>SUM(P34:P43)</f>
        <v>7175</v>
      </c>
      <c r="Y43" s="11">
        <f>X43/P56</f>
        <v>0.4447681626580709</v>
      </c>
    </row>
    <row r="44" spans="11:25" x14ac:dyDescent="0.15">
      <c r="K44" s="1" t="s">
        <v>120</v>
      </c>
      <c r="L44" s="7">
        <f>地区別5歳毎!M35</f>
        <v>506</v>
      </c>
      <c r="M44" s="10">
        <f>L44/L56</f>
        <v>6.5298748225577491E-2</v>
      </c>
      <c r="N44" s="7">
        <f>地区別5歳毎!M36</f>
        <v>559</v>
      </c>
      <c r="O44" s="8">
        <f>N44/N56</f>
        <v>6.6682571871645002E-2</v>
      </c>
      <c r="P44" s="7">
        <f t="shared" si="1"/>
        <v>1065</v>
      </c>
      <c r="Q44" s="11">
        <f>P44/P56</f>
        <v>6.6017852715100425E-2</v>
      </c>
      <c r="S44" s="1" t="s">
        <v>145</v>
      </c>
      <c r="T44" s="7">
        <f>SUM(L34:L44)</f>
        <v>3731</v>
      </c>
      <c r="U44" s="10">
        <f>T44/L56</f>
        <v>0.48148148148148145</v>
      </c>
      <c r="V44" s="7">
        <f>SUM(N34:N44)</f>
        <v>4509</v>
      </c>
      <c r="W44" s="8">
        <f>V44/N56</f>
        <v>0.53787426935464633</v>
      </c>
      <c r="X44" s="7">
        <f>SUM(P34:P44)</f>
        <v>8240</v>
      </c>
      <c r="Y44" s="11">
        <f>X44/P56</f>
        <v>0.51078601537317136</v>
      </c>
    </row>
    <row r="45" spans="11:25" x14ac:dyDescent="0.15">
      <c r="K45" s="1" t="s">
        <v>121</v>
      </c>
      <c r="L45" s="7">
        <f>地区別5歳毎!L35</f>
        <v>516</v>
      </c>
      <c r="M45" s="10">
        <f>L45/L56</f>
        <v>6.6589237320944641E-2</v>
      </c>
      <c r="N45" s="7">
        <f>地区別5歳毎!L36</f>
        <v>526</v>
      </c>
      <c r="O45" s="8">
        <f>N45/N56</f>
        <v>6.2746033639508536E-2</v>
      </c>
      <c r="P45" s="7">
        <f t="shared" si="1"/>
        <v>1042</v>
      </c>
      <c r="Q45" s="11">
        <f>P45/P56</f>
        <v>6.4592115050830651E-2</v>
      </c>
      <c r="S45" s="1" t="s">
        <v>146</v>
      </c>
      <c r="T45" s="7">
        <f>SUM(L34:L45)</f>
        <v>4247</v>
      </c>
      <c r="U45" s="10">
        <f>T45/L56</f>
        <v>0.54807071880242608</v>
      </c>
      <c r="V45" s="7">
        <f>SUM(N34:N45)</f>
        <v>5035</v>
      </c>
      <c r="W45" s="8">
        <f>V45/N56</f>
        <v>0.60062030299415481</v>
      </c>
      <c r="X45" s="7">
        <f>SUM(P34:P45)</f>
        <v>9282</v>
      </c>
      <c r="Y45" s="11">
        <f>X45/P56</f>
        <v>0.57537813042400199</v>
      </c>
    </row>
    <row r="46" spans="11:25" x14ac:dyDescent="0.15">
      <c r="K46" s="1" t="s">
        <v>122</v>
      </c>
      <c r="L46" s="7">
        <f>地区別5歳毎!K35</f>
        <v>444</v>
      </c>
      <c r="M46" s="10">
        <f>L46/L56</f>
        <v>5.7297715834301204E-2</v>
      </c>
      <c r="N46" s="7">
        <f>地区別5歳毎!K36</f>
        <v>468</v>
      </c>
      <c r="O46" s="8">
        <f>N46/N56</f>
        <v>5.5827269473935348E-2</v>
      </c>
      <c r="P46" s="7">
        <f t="shared" si="1"/>
        <v>912</v>
      </c>
      <c r="Q46" s="11">
        <f>P46/P56</f>
        <v>5.6533597818001491E-2</v>
      </c>
      <c r="S46" s="1" t="s">
        <v>103</v>
      </c>
      <c r="T46" s="7">
        <f>SUM(L46:L54)</f>
        <v>3502</v>
      </c>
      <c r="U46" s="10">
        <f>T46/L56</f>
        <v>0.45192928119757386</v>
      </c>
      <c r="V46" s="7">
        <f>SUM(N46:N54)</f>
        <v>3348</v>
      </c>
      <c r="W46" s="8">
        <f>V46/N56</f>
        <v>0.39937969700584514</v>
      </c>
      <c r="X46" s="7">
        <f>SUM(P46:P54)</f>
        <v>6850</v>
      </c>
      <c r="Y46" s="11">
        <f>X46/P56</f>
        <v>0.42462186957599801</v>
      </c>
    </row>
    <row r="47" spans="11:25" x14ac:dyDescent="0.15">
      <c r="K47" s="1" t="s">
        <v>123</v>
      </c>
      <c r="L47" s="7">
        <f>地区別5歳毎!J35</f>
        <v>443</v>
      </c>
      <c r="M47" s="10">
        <f>L47/L56</f>
        <v>5.7168666924764487E-2</v>
      </c>
      <c r="N47" s="7">
        <f>地区別5歳毎!J36</f>
        <v>469</v>
      </c>
      <c r="O47" s="8">
        <f>N47/N56</f>
        <v>5.5946558511272816E-2</v>
      </c>
      <c r="P47" s="7">
        <f t="shared" si="1"/>
        <v>912</v>
      </c>
      <c r="Q47" s="11">
        <f>P47/P56</f>
        <v>5.6533597818001491E-2</v>
      </c>
      <c r="S47" s="1" t="s">
        <v>104</v>
      </c>
      <c r="T47" s="7">
        <f>SUM(L47:L54)</f>
        <v>3058</v>
      </c>
      <c r="U47" s="10">
        <f>T47/L56</f>
        <v>0.39463156536327271</v>
      </c>
      <c r="V47" s="7">
        <f>SUM(N47:N54)</f>
        <v>2880</v>
      </c>
      <c r="W47" s="8">
        <f>V47/N56</f>
        <v>0.34355242753190984</v>
      </c>
      <c r="X47" s="7">
        <f>SUM(P47:P54)</f>
        <v>5938</v>
      </c>
      <c r="Y47" s="11">
        <f>X47/P56</f>
        <v>0.36808827175799652</v>
      </c>
    </row>
    <row r="48" spans="11:25" x14ac:dyDescent="0.15">
      <c r="K48" s="1" t="s">
        <v>124</v>
      </c>
      <c r="L48" s="7">
        <f>地区別5歳毎!I35</f>
        <v>412</v>
      </c>
      <c r="M48" s="10">
        <f>L48/L56</f>
        <v>5.316815072912634E-2</v>
      </c>
      <c r="N48" s="7">
        <f>地区別5歳毎!I36</f>
        <v>421</v>
      </c>
      <c r="O48" s="8">
        <f>N48/N56</f>
        <v>5.0220684719074316E-2</v>
      </c>
      <c r="P48" s="7">
        <f t="shared" si="1"/>
        <v>833</v>
      </c>
      <c r="Q48" s="11">
        <f>P48/P56</f>
        <v>5.1636498884205309E-2</v>
      </c>
      <c r="S48" s="1" t="s">
        <v>105</v>
      </c>
      <c r="T48" s="7">
        <f>SUM(L48:L54)</f>
        <v>2615</v>
      </c>
      <c r="U48" s="10">
        <f>T48/L56</f>
        <v>0.33746289843850819</v>
      </c>
      <c r="V48" s="7">
        <f>SUM(N48:N54)</f>
        <v>2411</v>
      </c>
      <c r="W48" s="8">
        <f>V48/N56</f>
        <v>0.28760586902063701</v>
      </c>
      <c r="X48" s="7">
        <f>SUM(P48:P54)</f>
        <v>5026</v>
      </c>
      <c r="Y48" s="11">
        <f>X48/P56</f>
        <v>0.31155467393999503</v>
      </c>
    </row>
    <row r="49" spans="2:25" x14ac:dyDescent="0.15">
      <c r="K49" s="1" t="s">
        <v>125</v>
      </c>
      <c r="L49" s="7">
        <f>地区別5歳毎!H35</f>
        <v>366</v>
      </c>
      <c r="M49" s="10">
        <f>L49/L56</f>
        <v>4.7231900890437474E-2</v>
      </c>
      <c r="N49" s="7">
        <f>地区別5歳毎!H36</f>
        <v>339</v>
      </c>
      <c r="O49" s="8">
        <f>N49/N56</f>
        <v>4.0438983657401888E-2</v>
      </c>
      <c r="P49" s="7">
        <f t="shared" si="1"/>
        <v>705</v>
      </c>
      <c r="Q49" s="11">
        <f>P49/P56</f>
        <v>4.3701958839573521E-2</v>
      </c>
      <c r="S49" s="1" t="s">
        <v>106</v>
      </c>
      <c r="T49" s="7">
        <f>SUM(L49:L54)</f>
        <v>2203</v>
      </c>
      <c r="U49" s="10">
        <f>T49/L56</f>
        <v>0.28429474770938185</v>
      </c>
      <c r="V49" s="7">
        <f>SUM(N49:N54)</f>
        <v>1990</v>
      </c>
      <c r="W49" s="8">
        <f>V49/N56</f>
        <v>0.23738518430156269</v>
      </c>
      <c r="X49" s="7">
        <f>SUM(P49:P54)</f>
        <v>4193</v>
      </c>
      <c r="Y49" s="11">
        <f>X49/P56</f>
        <v>0.25991817505578974</v>
      </c>
    </row>
    <row r="50" spans="2:25" x14ac:dyDescent="0.15">
      <c r="K50" s="1" t="s">
        <v>126</v>
      </c>
      <c r="L50" s="7">
        <f>地区別5歳毎!G35</f>
        <v>359</v>
      </c>
      <c r="M50" s="10">
        <f>L50/L56</f>
        <v>4.6328558523680473E-2</v>
      </c>
      <c r="N50" s="7">
        <f>地区別5歳毎!G36</f>
        <v>332</v>
      </c>
      <c r="O50" s="8">
        <f>N50/N56</f>
        <v>3.9603960396039604E-2</v>
      </c>
      <c r="P50" s="7">
        <f t="shared" si="1"/>
        <v>691</v>
      </c>
      <c r="Q50" s="11">
        <f>P50/P56</f>
        <v>4.2834118522191919E-2</v>
      </c>
      <c r="S50" s="1" t="s">
        <v>107</v>
      </c>
      <c r="T50" s="7">
        <f>SUM(L50:L54)</f>
        <v>1837</v>
      </c>
      <c r="U50" s="10">
        <f>T50/L56</f>
        <v>0.23706284681894438</v>
      </c>
      <c r="V50" s="7">
        <f>SUM(N50:N54)</f>
        <v>1651</v>
      </c>
      <c r="W50" s="8">
        <f>V50/N56</f>
        <v>0.1969462006441608</v>
      </c>
      <c r="X50" s="7">
        <f>SUM(P50:P54)</f>
        <v>3488</v>
      </c>
      <c r="Y50" s="11">
        <f>X50/P56</f>
        <v>0.21621621621621623</v>
      </c>
    </row>
    <row r="51" spans="2:25" x14ac:dyDescent="0.15">
      <c r="K51" s="1" t="s">
        <v>127</v>
      </c>
      <c r="L51" s="7">
        <f>地区別5歳毎!F35</f>
        <v>365</v>
      </c>
      <c r="M51" s="10">
        <f>L51/L56</f>
        <v>4.7102851980900765E-2</v>
      </c>
      <c r="N51" s="7">
        <f>地区別5歳毎!F36</f>
        <v>306</v>
      </c>
      <c r="O51" s="8">
        <f>N51/N56</f>
        <v>3.6502445425265422E-2</v>
      </c>
      <c r="P51" s="7">
        <f t="shared" si="1"/>
        <v>671</v>
      </c>
      <c r="Q51" s="11">
        <f>P51/P56</f>
        <v>4.1594346640218202E-2</v>
      </c>
      <c r="S51" s="1" t="s">
        <v>108</v>
      </c>
      <c r="T51" s="7">
        <f>SUM(L51:L54)</f>
        <v>1478</v>
      </c>
      <c r="U51" s="10">
        <f>T51/L56</f>
        <v>0.1907342882952639</v>
      </c>
      <c r="V51" s="7">
        <f>SUM(N51:N54)</f>
        <v>1319</v>
      </c>
      <c r="W51" s="8">
        <f>V51/N56</f>
        <v>0.15734224024812118</v>
      </c>
      <c r="X51" s="7">
        <f>SUM(P51:P54)</f>
        <v>2797</v>
      </c>
      <c r="Y51" s="11">
        <f>X51/P56</f>
        <v>0.1733820976940243</v>
      </c>
    </row>
    <row r="52" spans="2:25" x14ac:dyDescent="0.15">
      <c r="K52" s="1" t="s">
        <v>128</v>
      </c>
      <c r="L52" s="7">
        <f>地区別5歳毎!E35</f>
        <v>356</v>
      </c>
      <c r="M52" s="10">
        <f>L52/L56</f>
        <v>4.594141179507033E-2</v>
      </c>
      <c r="N52" s="7">
        <f>地区別5歳毎!E36</f>
        <v>314</v>
      </c>
      <c r="O52" s="8">
        <f>N52/N56</f>
        <v>3.7456757723965166E-2</v>
      </c>
      <c r="P52" s="7">
        <f t="shared" si="1"/>
        <v>670</v>
      </c>
      <c r="Q52" s="11">
        <f>P52/P56</f>
        <v>4.1532358046119516E-2</v>
      </c>
      <c r="S52" s="1" t="s">
        <v>109</v>
      </c>
      <c r="T52" s="7">
        <f>SUM(L52:L54)</f>
        <v>1113</v>
      </c>
      <c r="U52" s="10">
        <f>T52/L56</f>
        <v>0.14363143631436315</v>
      </c>
      <c r="V52" s="7">
        <f>SUM(N52:N54)</f>
        <v>1013</v>
      </c>
      <c r="W52" s="8">
        <f>V52/N56</f>
        <v>0.12083979482285578</v>
      </c>
      <c r="X52" s="7">
        <f>SUM(P52:P54)</f>
        <v>2126</v>
      </c>
      <c r="Y52" s="11">
        <f>X52/P56</f>
        <v>0.13178775105380611</v>
      </c>
    </row>
    <row r="53" spans="2:25" x14ac:dyDescent="0.15">
      <c r="K53" s="1" t="s">
        <v>129</v>
      </c>
      <c r="L53" s="7">
        <f>地区別5歳毎!D35</f>
        <v>378</v>
      </c>
      <c r="M53" s="10">
        <f>L53/L56</f>
        <v>4.878048780487805E-2</v>
      </c>
      <c r="N53" s="7">
        <f>地区別5歳毎!D36</f>
        <v>343</v>
      </c>
      <c r="O53" s="8">
        <f>N53/N56</f>
        <v>4.091613980675176E-2</v>
      </c>
      <c r="P53" s="7">
        <f t="shared" si="1"/>
        <v>721</v>
      </c>
      <c r="Q53" s="11">
        <f>P53/P56</f>
        <v>4.4693776345152494E-2</v>
      </c>
      <c r="S53" s="1" t="s">
        <v>3</v>
      </c>
      <c r="T53" s="7">
        <f>SUM(L53:L54)</f>
        <v>757</v>
      </c>
      <c r="U53" s="10">
        <f>T53/L56</f>
        <v>9.7690024519292817E-2</v>
      </c>
      <c r="V53" s="7">
        <f>SUM(N53:N54)</f>
        <v>699</v>
      </c>
      <c r="W53" s="8">
        <f>V53/N56</f>
        <v>8.3383037098890611E-2</v>
      </c>
      <c r="X53" s="7">
        <f>SUM(P53:P54)</f>
        <v>1456</v>
      </c>
      <c r="Y53" s="11">
        <f>X53/P56</f>
        <v>9.0255393007686591E-2</v>
      </c>
    </row>
    <row r="54" spans="2:25" x14ac:dyDescent="0.15">
      <c r="K54" s="1" t="s">
        <v>130</v>
      </c>
      <c r="L54" s="7">
        <f>地区別5歳毎!C35</f>
        <v>379</v>
      </c>
      <c r="M54" s="10">
        <f>L54/L56</f>
        <v>4.890953671441476E-2</v>
      </c>
      <c r="N54" s="7">
        <f>地区別5歳毎!C36</f>
        <v>356</v>
      </c>
      <c r="O54" s="8">
        <f>N54/N56</f>
        <v>4.2466897292138851E-2</v>
      </c>
      <c r="P54" s="7">
        <f t="shared" si="1"/>
        <v>735</v>
      </c>
      <c r="Q54" s="11">
        <f>P54/P56</f>
        <v>4.5561616662534096E-2</v>
      </c>
      <c r="S54" s="1" t="s">
        <v>110</v>
      </c>
      <c r="T54" s="7">
        <f>SUM(L54:L54)</f>
        <v>379</v>
      </c>
      <c r="U54" s="10">
        <f>T54/L56</f>
        <v>4.890953671441476E-2</v>
      </c>
      <c r="V54" s="7">
        <f>SUM(N54:N54)</f>
        <v>356</v>
      </c>
      <c r="W54" s="8">
        <f>V54/N56</f>
        <v>4.2466897292138851E-2</v>
      </c>
      <c r="X54" s="7">
        <f>SUM(P54:P54)</f>
        <v>735</v>
      </c>
      <c r="Y54" s="11">
        <f>X54/P56</f>
        <v>4.5561616662534096E-2</v>
      </c>
    </row>
    <row r="55" spans="2:25" x14ac:dyDescent="0.15">
      <c r="K55" s="1"/>
    </row>
    <row r="56" spans="2:25" x14ac:dyDescent="0.15">
      <c r="K56" s="1"/>
      <c r="L56" s="7">
        <f>SUM(L34:L54)</f>
        <v>7749</v>
      </c>
      <c r="M56" s="6"/>
      <c r="N56" s="7">
        <f>SUM(N34:N54)</f>
        <v>8383</v>
      </c>
      <c r="O56" s="2"/>
      <c r="P56" s="7">
        <f>SUM(P34:P54)</f>
        <v>16132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1.557026080186843E-3</v>
      </c>
      <c r="P64" s="7">
        <f t="shared" ref="P64:P84" si="2">L64+N64</f>
        <v>4</v>
      </c>
      <c r="Q64" s="11">
        <f>P64/P86</f>
        <v>8.3022000830220008E-4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1.557026080186843E-3</v>
      </c>
      <c r="X64" s="7">
        <f>SUM(P64:P64)</f>
        <v>4</v>
      </c>
      <c r="Y64" s="11">
        <f>X64/P86</f>
        <v>8.3022000830220008E-4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3.5571365051133837E-3</v>
      </c>
      <c r="N65" s="7">
        <f>地区別5歳毎!V39</f>
        <v>30</v>
      </c>
      <c r="O65" s="8">
        <f>N65/N86</f>
        <v>1.1677695601401323E-2</v>
      </c>
      <c r="P65" s="7">
        <f t="shared" si="2"/>
        <v>38</v>
      </c>
      <c r="Q65" s="11">
        <f>P65/P86</f>
        <v>7.8870900788709005E-3</v>
      </c>
      <c r="S65" s="1" t="s">
        <v>136</v>
      </c>
      <c r="T65" s="7">
        <f>SUM(L64:L65)</f>
        <v>8</v>
      </c>
      <c r="U65" s="10">
        <f>T65/L86</f>
        <v>3.5571365051133837E-3</v>
      </c>
      <c r="V65" s="7">
        <f>SUM(N64:N65)</f>
        <v>34</v>
      </c>
      <c r="W65" s="8">
        <f>V65/N86</f>
        <v>1.3234721681588166E-2</v>
      </c>
      <c r="X65" s="7">
        <f>SUM(P64:P65)</f>
        <v>42</v>
      </c>
      <c r="Y65" s="11">
        <f>X65/P86</f>
        <v>8.717310087173101E-3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8.0035571365051142E-3</v>
      </c>
      <c r="N66" s="7">
        <f>地区別5歳毎!U39</f>
        <v>87</v>
      </c>
      <c r="O66" s="8">
        <f>N66/N86</f>
        <v>3.3865317244063838E-2</v>
      </c>
      <c r="P66" s="7">
        <f t="shared" si="2"/>
        <v>105</v>
      </c>
      <c r="Q66" s="11">
        <f>P66/P86</f>
        <v>2.1793275217932753E-2</v>
      </c>
      <c r="S66" s="1" t="s">
        <v>137</v>
      </c>
      <c r="T66" s="7">
        <f>SUM(L64:L66)</f>
        <v>26</v>
      </c>
      <c r="U66" s="10">
        <f>T66/L86</f>
        <v>1.1560693641618497E-2</v>
      </c>
      <c r="V66" s="7">
        <f>SUM(N64:N66)</f>
        <v>121</v>
      </c>
      <c r="W66" s="8">
        <f>V66/N86</f>
        <v>4.7100038925652003E-2</v>
      </c>
      <c r="X66" s="7">
        <f>SUM(P64:P66)</f>
        <v>147</v>
      </c>
      <c r="Y66" s="11">
        <f>X66/P86</f>
        <v>3.0510585305105854E-2</v>
      </c>
    </row>
    <row r="67" spans="11:25" x14ac:dyDescent="0.15">
      <c r="K67" s="1" t="s">
        <v>113</v>
      </c>
      <c r="L67" s="7">
        <f>地区別5歳毎!T38</f>
        <v>64</v>
      </c>
      <c r="M67" s="10">
        <f>L67/L86</f>
        <v>2.8457092040907069E-2</v>
      </c>
      <c r="N67" s="7">
        <f>地区別5歳毎!T39</f>
        <v>150</v>
      </c>
      <c r="O67" s="8">
        <f>N67/N86</f>
        <v>5.8388478007006618E-2</v>
      </c>
      <c r="P67" s="7">
        <f t="shared" si="2"/>
        <v>214</v>
      </c>
      <c r="Q67" s="11">
        <f>P67/P86</f>
        <v>4.4416770444167704E-2</v>
      </c>
      <c r="S67" s="1" t="s">
        <v>138</v>
      </c>
      <c r="T67" s="7">
        <f>SUM(L64:L67)</f>
        <v>90</v>
      </c>
      <c r="U67" s="10">
        <f>T67/L86</f>
        <v>4.0017785682525564E-2</v>
      </c>
      <c r="V67" s="7">
        <f>SUM(N64:N67)</f>
        <v>271</v>
      </c>
      <c r="W67" s="8">
        <f>V67/N86</f>
        <v>0.10548851693265862</v>
      </c>
      <c r="X67" s="7">
        <f>SUM(P64:P67)</f>
        <v>361</v>
      </c>
      <c r="Y67" s="11">
        <f>X67/P86</f>
        <v>7.4927355749273561E-2</v>
      </c>
    </row>
    <row r="68" spans="11:25" x14ac:dyDescent="0.15">
      <c r="K68" s="1" t="s">
        <v>114</v>
      </c>
      <c r="L68" s="7">
        <f>地区別5歳毎!S38</f>
        <v>99</v>
      </c>
      <c r="M68" s="10">
        <f>L68/L86</f>
        <v>4.4019564250778125E-2</v>
      </c>
      <c r="N68" s="7">
        <f>地区別5歳毎!S39</f>
        <v>166</v>
      </c>
      <c r="O68" s="8">
        <f>N68/N86</f>
        <v>6.4616582327753996E-2</v>
      </c>
      <c r="P68" s="7">
        <f t="shared" si="2"/>
        <v>265</v>
      </c>
      <c r="Q68" s="11">
        <f>P68/P86</f>
        <v>5.5002075550020756E-2</v>
      </c>
      <c r="S68" s="1" t="s">
        <v>139</v>
      </c>
      <c r="T68" s="7">
        <f>SUM(L64:L68)</f>
        <v>189</v>
      </c>
      <c r="U68" s="10">
        <f>T68/L86</f>
        <v>8.4037349933303696E-2</v>
      </c>
      <c r="V68" s="7">
        <f>SUM(N64:N68)</f>
        <v>437</v>
      </c>
      <c r="W68" s="8">
        <f>V68/N86</f>
        <v>0.17010509926041262</v>
      </c>
      <c r="X68" s="7">
        <f>SUM(P64:P68)</f>
        <v>626</v>
      </c>
      <c r="Y68" s="11">
        <f>X68/P86</f>
        <v>0.12992943129929432</v>
      </c>
    </row>
    <row r="69" spans="11:25" x14ac:dyDescent="0.15">
      <c r="K69" s="1" t="s">
        <v>115</v>
      </c>
      <c r="L69" s="7">
        <f>地区別5歳毎!R38</f>
        <v>160</v>
      </c>
      <c r="M69" s="10">
        <f>L69/L86</f>
        <v>7.1142730102267668E-2</v>
      </c>
      <c r="N69" s="7">
        <f>地区別5歳毎!R39</f>
        <v>181</v>
      </c>
      <c r="O69" s="8">
        <f>N69/N86</f>
        <v>7.0455430128454649E-2</v>
      </c>
      <c r="P69" s="7">
        <f t="shared" si="2"/>
        <v>341</v>
      </c>
      <c r="Q69" s="11">
        <f>P69/P86</f>
        <v>7.0776255707762553E-2</v>
      </c>
      <c r="S69" s="1" t="s">
        <v>140</v>
      </c>
      <c r="T69" s="7">
        <f>SUM(L64:L69)</f>
        <v>349</v>
      </c>
      <c r="U69" s="10">
        <f>T69/L86</f>
        <v>0.15518008003557138</v>
      </c>
      <c r="V69" s="7">
        <f>SUM(N64:N69)</f>
        <v>618</v>
      </c>
      <c r="W69" s="8">
        <f>V69/N86</f>
        <v>0.24056052938886727</v>
      </c>
      <c r="X69" s="7">
        <f>SUM(P64:P69)</f>
        <v>967</v>
      </c>
      <c r="Y69" s="11">
        <f>X69/P86</f>
        <v>0.20070568700705688</v>
      </c>
    </row>
    <row r="70" spans="11:25" x14ac:dyDescent="0.15">
      <c r="K70" s="1" t="s">
        <v>116</v>
      </c>
      <c r="L70" s="7">
        <f>地区別5歳毎!Q38</f>
        <v>204</v>
      </c>
      <c r="M70" s="10">
        <f>L70/L86</f>
        <v>9.070698088039128E-2</v>
      </c>
      <c r="N70" s="7">
        <f>地区別5歳毎!Q39</f>
        <v>201</v>
      </c>
      <c r="O70" s="8">
        <f>N70/N86</f>
        <v>7.8240560529388867E-2</v>
      </c>
      <c r="P70" s="7">
        <f t="shared" si="2"/>
        <v>405</v>
      </c>
      <c r="Q70" s="11">
        <f>P70/P86</f>
        <v>8.4059775840597761E-2</v>
      </c>
      <c r="S70" s="1" t="s">
        <v>141</v>
      </c>
      <c r="T70" s="7">
        <f>SUM(L64:L70)</f>
        <v>553</v>
      </c>
      <c r="U70" s="10">
        <f>T70/L86</f>
        <v>0.24588706091596266</v>
      </c>
      <c r="V70" s="7">
        <f>SUM(N64:N70)</f>
        <v>819</v>
      </c>
      <c r="W70" s="8">
        <f>V70/N86</f>
        <v>0.31880108991825612</v>
      </c>
      <c r="X70" s="7">
        <f>SUM(P64:P70)</f>
        <v>1372</v>
      </c>
      <c r="Y70" s="11">
        <f>X70/P86</f>
        <v>0.28476546284765464</v>
      </c>
    </row>
    <row r="71" spans="11:25" x14ac:dyDescent="0.15">
      <c r="K71" s="1" t="s">
        <v>117</v>
      </c>
      <c r="L71" s="7">
        <f>地区別5歳毎!P38</f>
        <v>221</v>
      </c>
      <c r="M71" s="10">
        <f>L71/L86</f>
        <v>9.8265895953757232E-2</v>
      </c>
      <c r="N71" s="7">
        <f>地区別5歳毎!P39</f>
        <v>216</v>
      </c>
      <c r="O71" s="8">
        <f>N71/N86</f>
        <v>8.4079408330089533E-2</v>
      </c>
      <c r="P71" s="7">
        <f t="shared" si="2"/>
        <v>437</v>
      </c>
      <c r="Q71" s="11">
        <f>P71/P86</f>
        <v>9.0701535907015365E-2</v>
      </c>
      <c r="S71" s="1" t="s">
        <v>142</v>
      </c>
      <c r="T71" s="7">
        <f>SUM(L64:L71)</f>
        <v>774</v>
      </c>
      <c r="U71" s="10">
        <f>T71/L86</f>
        <v>0.34415295686971986</v>
      </c>
      <c r="V71" s="7">
        <f>SUM(N64:N71)</f>
        <v>1035</v>
      </c>
      <c r="W71" s="8">
        <f>V71/N86</f>
        <v>0.40288049824834565</v>
      </c>
      <c r="X71" s="7">
        <f>SUM(P64:P71)</f>
        <v>1809</v>
      </c>
      <c r="Y71" s="11">
        <f>X71/P86</f>
        <v>0.37546699875466999</v>
      </c>
    </row>
    <row r="72" spans="11:25" x14ac:dyDescent="0.15">
      <c r="K72" s="1" t="s">
        <v>118</v>
      </c>
      <c r="L72" s="7">
        <f>地区別5歳毎!O38</f>
        <v>186</v>
      </c>
      <c r="M72" s="10">
        <f>L72/L86</f>
        <v>8.2703423743886173E-2</v>
      </c>
      <c r="N72" s="7">
        <f>地区別5歳毎!O39</f>
        <v>207</v>
      </c>
      <c r="O72" s="8">
        <f>N72/N86</f>
        <v>8.0576099649669136E-2</v>
      </c>
      <c r="P72" s="7">
        <f t="shared" si="2"/>
        <v>393</v>
      </c>
      <c r="Q72" s="11">
        <f>P72/P86</f>
        <v>8.1569115815691165E-2</v>
      </c>
      <c r="S72" s="1" t="s">
        <v>143</v>
      </c>
      <c r="T72" s="7">
        <f>SUM(L64:L72)</f>
        <v>960</v>
      </c>
      <c r="U72" s="10">
        <f>T72/L86</f>
        <v>0.42685638061360603</v>
      </c>
      <c r="V72" s="7">
        <f>SUM(N64:N72)</f>
        <v>1242</v>
      </c>
      <c r="W72" s="8">
        <f>V72/N86</f>
        <v>0.48345659789801482</v>
      </c>
      <c r="X72" s="7">
        <f>SUM(P64:P72)</f>
        <v>2202</v>
      </c>
      <c r="Y72" s="11">
        <f>X72/P86</f>
        <v>0.45703611457036114</v>
      </c>
    </row>
    <row r="73" spans="11:25" x14ac:dyDescent="0.15">
      <c r="K73" s="1" t="s">
        <v>119</v>
      </c>
      <c r="L73" s="7">
        <f>地区別5歳毎!N38</f>
        <v>138</v>
      </c>
      <c r="M73" s="10">
        <f>L73/L86</f>
        <v>6.1360604713205869E-2</v>
      </c>
      <c r="N73" s="7">
        <f>地区別5歳毎!N39</f>
        <v>174</v>
      </c>
      <c r="O73" s="8">
        <f>N73/N86</f>
        <v>6.7730634488127675E-2</v>
      </c>
      <c r="P73" s="7">
        <f t="shared" si="2"/>
        <v>312</v>
      </c>
      <c r="Q73" s="11">
        <f>P73/P86</f>
        <v>6.4757160647571602E-2</v>
      </c>
      <c r="S73" s="1" t="s">
        <v>144</v>
      </c>
      <c r="T73" s="7">
        <f>SUM(L64:L73)</f>
        <v>1098</v>
      </c>
      <c r="U73" s="10">
        <f>T73/L86</f>
        <v>0.4882169853268119</v>
      </c>
      <c r="V73" s="7">
        <f>SUM(N64:N73)</f>
        <v>1416</v>
      </c>
      <c r="W73" s="8">
        <f>V73/N86</f>
        <v>0.55118723238614242</v>
      </c>
      <c r="X73" s="7">
        <f>SUM(P64:P73)</f>
        <v>2514</v>
      </c>
      <c r="Y73" s="11">
        <f>X73/P86</f>
        <v>0.52179327521793273</v>
      </c>
    </row>
    <row r="74" spans="11:25" x14ac:dyDescent="0.15">
      <c r="K74" s="1" t="s">
        <v>120</v>
      </c>
      <c r="L74" s="7">
        <f>地区別5歳毎!M38</f>
        <v>158</v>
      </c>
      <c r="M74" s="10">
        <f>L74/L86</f>
        <v>7.0253445975989329E-2</v>
      </c>
      <c r="N74" s="7">
        <f>地区別5歳毎!M39</f>
        <v>163</v>
      </c>
      <c r="O74" s="8">
        <f>N74/N86</f>
        <v>6.3448812767613855E-2</v>
      </c>
      <c r="P74" s="7">
        <f t="shared" si="2"/>
        <v>321</v>
      </c>
      <c r="Q74" s="11">
        <f>P74/P86</f>
        <v>6.6625155666251559E-2</v>
      </c>
      <c r="S74" s="1" t="s">
        <v>145</v>
      </c>
      <c r="T74" s="7">
        <f>SUM(L64:L74)</f>
        <v>1256</v>
      </c>
      <c r="U74" s="10">
        <f>T74/L86</f>
        <v>0.55847043130280127</v>
      </c>
      <c r="V74" s="7">
        <f>SUM(N64:N74)</f>
        <v>1579</v>
      </c>
      <c r="W74" s="8">
        <f>V74/N86</f>
        <v>0.61463604515375636</v>
      </c>
      <c r="X74" s="7">
        <f>SUM(P64:P74)</f>
        <v>2835</v>
      </c>
      <c r="Y74" s="11">
        <f>X74/P86</f>
        <v>0.58841843088418433</v>
      </c>
    </row>
    <row r="75" spans="11:25" x14ac:dyDescent="0.15">
      <c r="K75" s="1" t="s">
        <v>121</v>
      </c>
      <c r="L75" s="7">
        <f>地区別5歳毎!L38</f>
        <v>139</v>
      </c>
      <c r="M75" s="10">
        <f>L75/L86</f>
        <v>6.1805246776345045E-2</v>
      </c>
      <c r="N75" s="7">
        <f>地区別5歳毎!L39</f>
        <v>126</v>
      </c>
      <c r="O75" s="8">
        <f>N75/N86</f>
        <v>4.9046321525885561E-2</v>
      </c>
      <c r="P75" s="7">
        <f t="shared" si="2"/>
        <v>265</v>
      </c>
      <c r="Q75" s="11">
        <f>P75/P86</f>
        <v>5.5002075550020756E-2</v>
      </c>
      <c r="S75" s="1" t="s">
        <v>146</v>
      </c>
      <c r="T75" s="7">
        <f>SUM(L64:L75)</f>
        <v>1395</v>
      </c>
      <c r="U75" s="10">
        <f>T75/L86</f>
        <v>0.6202756780791463</v>
      </c>
      <c r="V75" s="7">
        <f>SUM(N64:N75)</f>
        <v>1705</v>
      </c>
      <c r="W75" s="8">
        <f>V75/N86</f>
        <v>0.66368236667964187</v>
      </c>
      <c r="X75" s="7">
        <f>SUM(P64:P75)</f>
        <v>3100</v>
      </c>
      <c r="Y75" s="11">
        <f>X75/P86</f>
        <v>0.64342050643420512</v>
      </c>
    </row>
    <row r="76" spans="11:25" x14ac:dyDescent="0.15">
      <c r="K76" s="1" t="s">
        <v>122</v>
      </c>
      <c r="L76" s="7">
        <f>地区別5歳毎!K38</f>
        <v>120</v>
      </c>
      <c r="M76" s="10">
        <f>L76/L86</f>
        <v>5.3357047576700754E-2</v>
      </c>
      <c r="N76" s="7">
        <f>地区別5歳毎!K39</f>
        <v>130</v>
      </c>
      <c r="O76" s="8">
        <f>N76/N86</f>
        <v>5.0603347606072401E-2</v>
      </c>
      <c r="P76" s="7">
        <f t="shared" si="2"/>
        <v>250</v>
      </c>
      <c r="Q76" s="11">
        <f>P76/P86</f>
        <v>5.1888750518887507E-2</v>
      </c>
      <c r="S76" s="1" t="s">
        <v>103</v>
      </c>
      <c r="T76" s="7">
        <f>SUM(L76:L84)</f>
        <v>854</v>
      </c>
      <c r="U76" s="10">
        <f>T76/L86</f>
        <v>0.3797243219208537</v>
      </c>
      <c r="V76" s="7">
        <f>SUM(N76:N84)</f>
        <v>864</v>
      </c>
      <c r="W76" s="8">
        <f>V76/N86</f>
        <v>0.33631763332035813</v>
      </c>
      <c r="X76" s="7">
        <f>SUM(P76:P84)</f>
        <v>1718</v>
      </c>
      <c r="Y76" s="11">
        <f>X76/P86</f>
        <v>0.35657949356579494</v>
      </c>
    </row>
    <row r="77" spans="11:25" x14ac:dyDescent="0.15">
      <c r="K77" s="1" t="s">
        <v>123</v>
      </c>
      <c r="L77" s="7">
        <f>地区別5歳毎!J38</f>
        <v>131</v>
      </c>
      <c r="M77" s="10">
        <f>L77/L86</f>
        <v>5.8248110271231661E-2</v>
      </c>
      <c r="N77" s="7">
        <f>地区別5歳毎!J39</f>
        <v>122</v>
      </c>
      <c r="O77" s="8">
        <f>N77/N86</f>
        <v>4.7489295445698715E-2</v>
      </c>
      <c r="P77" s="7">
        <f t="shared" si="2"/>
        <v>253</v>
      </c>
      <c r="Q77" s="11">
        <f>P77/P86</f>
        <v>5.2511415525114152E-2</v>
      </c>
      <c r="S77" s="1" t="s">
        <v>104</v>
      </c>
      <c r="T77" s="7">
        <f>SUM(L77:L84)</f>
        <v>734</v>
      </c>
      <c r="U77" s="10">
        <f>T77/L86</f>
        <v>0.32636727434415297</v>
      </c>
      <c r="V77" s="7">
        <f>SUM(N77:N84)</f>
        <v>734</v>
      </c>
      <c r="W77" s="8">
        <f>V77/N86</f>
        <v>0.2857142857142857</v>
      </c>
      <c r="X77" s="7">
        <f>SUM(P77:P84)</f>
        <v>1468</v>
      </c>
      <c r="Y77" s="11">
        <f>X77/P86</f>
        <v>0.30469074304690741</v>
      </c>
    </row>
    <row r="78" spans="11:25" x14ac:dyDescent="0.15">
      <c r="K78" s="1" t="s">
        <v>124</v>
      </c>
      <c r="L78" s="7">
        <f>地区別5歳毎!I38</f>
        <v>82</v>
      </c>
      <c r="M78" s="10">
        <f>L78/L86</f>
        <v>3.646064917741218E-2</v>
      </c>
      <c r="N78" s="7">
        <f>地区別5歳毎!I39</f>
        <v>88</v>
      </c>
      <c r="O78" s="8">
        <f>N78/N86</f>
        <v>3.4254573764110549E-2</v>
      </c>
      <c r="P78" s="7">
        <f t="shared" si="2"/>
        <v>170</v>
      </c>
      <c r="Q78" s="11">
        <f>P78/P86</f>
        <v>3.5284350352843503E-2</v>
      </c>
      <c r="S78" s="1" t="s">
        <v>105</v>
      </c>
      <c r="T78" s="7">
        <f>SUM(L78:L84)</f>
        <v>603</v>
      </c>
      <c r="U78" s="10">
        <f>T78/L86</f>
        <v>0.2681191640729213</v>
      </c>
      <c r="V78" s="7">
        <f>SUM(N78:N84)</f>
        <v>612</v>
      </c>
      <c r="W78" s="8">
        <f>V78/N86</f>
        <v>0.23822499026858701</v>
      </c>
      <c r="X78" s="7">
        <f>SUM(P78:P84)</f>
        <v>1215</v>
      </c>
      <c r="Y78" s="11">
        <f>X78/P86</f>
        <v>0.25217932752179328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3.0680302356602934E-2</v>
      </c>
      <c r="N79" s="7">
        <f>地区別5歳毎!H39</f>
        <v>74</v>
      </c>
      <c r="O79" s="8">
        <f>N79/N86</f>
        <v>2.8804982483456597E-2</v>
      </c>
      <c r="P79" s="7">
        <f t="shared" si="2"/>
        <v>143</v>
      </c>
      <c r="Q79" s="11">
        <f>P79/P86</f>
        <v>2.9680365296803651E-2</v>
      </c>
      <c r="S79" s="1" t="s">
        <v>106</v>
      </c>
      <c r="T79" s="7">
        <f>SUM(L79:L84)</f>
        <v>521</v>
      </c>
      <c r="U79" s="10">
        <f>T79/L86</f>
        <v>0.23165851489550912</v>
      </c>
      <c r="V79" s="7">
        <f>SUM(N79:N84)</f>
        <v>524</v>
      </c>
      <c r="W79" s="8">
        <f>V79/N86</f>
        <v>0.20397041650447645</v>
      </c>
      <c r="X79" s="7">
        <f>SUM(P79:P84)</f>
        <v>1045</v>
      </c>
      <c r="Y79" s="11">
        <f>X79/P86</f>
        <v>0.21689497716894976</v>
      </c>
    </row>
    <row r="80" spans="11:25" x14ac:dyDescent="0.15">
      <c r="K80" s="1" t="s">
        <v>126</v>
      </c>
      <c r="L80" s="7">
        <f>地区別5歳毎!G38</f>
        <v>67</v>
      </c>
      <c r="M80" s="10">
        <f>L80/L86</f>
        <v>2.9791018230324588E-2</v>
      </c>
      <c r="N80" s="7">
        <f>地区別5歳毎!G39</f>
        <v>74</v>
      </c>
      <c r="O80" s="8">
        <f>N80/N86</f>
        <v>2.8804982483456597E-2</v>
      </c>
      <c r="P80" s="7">
        <f t="shared" si="2"/>
        <v>141</v>
      </c>
      <c r="Q80" s="11">
        <f>P80/P86</f>
        <v>2.9265255292652552E-2</v>
      </c>
      <c r="S80" s="1" t="s">
        <v>107</v>
      </c>
      <c r="T80" s="7">
        <f>SUM(L80:L84)</f>
        <v>452</v>
      </c>
      <c r="U80" s="10">
        <f>T80/L86</f>
        <v>0.20097821253890619</v>
      </c>
      <c r="V80" s="7">
        <f>SUM(N80:N84)</f>
        <v>450</v>
      </c>
      <c r="W80" s="8">
        <f>V80/N86</f>
        <v>0.17516543402101986</v>
      </c>
      <c r="X80" s="7">
        <f>SUM(P80:P84)</f>
        <v>902</v>
      </c>
      <c r="Y80" s="11">
        <f>X80/P86</f>
        <v>0.18721461187214611</v>
      </c>
    </row>
    <row r="81" spans="2:25" x14ac:dyDescent="0.15">
      <c r="K81" s="1" t="s">
        <v>127</v>
      </c>
      <c r="L81" s="7">
        <f>地区別5歳毎!F38</f>
        <v>109</v>
      </c>
      <c r="M81" s="10">
        <f>L81/L86</f>
        <v>4.8465984882169855E-2</v>
      </c>
      <c r="N81" s="7">
        <f>地区別5歳毎!F39</f>
        <v>102</v>
      </c>
      <c r="O81" s="8">
        <f>N81/N86</f>
        <v>3.9704165044764497E-2</v>
      </c>
      <c r="P81" s="7">
        <f t="shared" si="2"/>
        <v>211</v>
      </c>
      <c r="Q81" s="11">
        <f>P81/P86</f>
        <v>4.3794105437941051E-2</v>
      </c>
      <c r="S81" s="1" t="s">
        <v>108</v>
      </c>
      <c r="T81" s="7">
        <f>SUM(L81:L84)</f>
        <v>385</v>
      </c>
      <c r="U81" s="10">
        <f>T81/L86</f>
        <v>0.17118719430858159</v>
      </c>
      <c r="V81" s="7">
        <f>SUM(N81:N84)</f>
        <v>376</v>
      </c>
      <c r="W81" s="8">
        <f>V81/N86</f>
        <v>0.14636045153756325</v>
      </c>
      <c r="X81" s="7">
        <f>SUM(P81:P84)</f>
        <v>761</v>
      </c>
      <c r="Y81" s="11">
        <f>X81/P86</f>
        <v>0.15794935657949358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4.6687416629613163E-2</v>
      </c>
      <c r="N82" s="7">
        <f>地区別5歳毎!E39</f>
        <v>106</v>
      </c>
      <c r="O82" s="8">
        <f>N82/N86</f>
        <v>4.1261191124951344E-2</v>
      </c>
      <c r="P82" s="7">
        <f t="shared" si="2"/>
        <v>211</v>
      </c>
      <c r="Q82" s="11">
        <f>P82/P86</f>
        <v>4.3794105437941051E-2</v>
      </c>
      <c r="S82" s="1" t="s">
        <v>109</v>
      </c>
      <c r="T82" s="7">
        <f>SUM(L82:L84)</f>
        <v>276</v>
      </c>
      <c r="U82" s="10">
        <f>T82/L86</f>
        <v>0.12272120942641174</v>
      </c>
      <c r="V82" s="7">
        <f>SUM(N82:N84)</f>
        <v>274</v>
      </c>
      <c r="W82" s="8">
        <f>V82/N86</f>
        <v>0.10665628649279875</v>
      </c>
      <c r="X82" s="7">
        <f>SUM(P82:P84)</f>
        <v>550</v>
      </c>
      <c r="Y82" s="11">
        <f>X82/P86</f>
        <v>0.11415525114155251</v>
      </c>
    </row>
    <row r="83" spans="2:25" x14ac:dyDescent="0.15">
      <c r="K83" s="1" t="s">
        <v>129</v>
      </c>
      <c r="L83" s="7">
        <f>地区別5歳毎!D38</f>
        <v>111</v>
      </c>
      <c r="M83" s="10">
        <f>L83/L86</f>
        <v>4.9355269008448201E-2</v>
      </c>
      <c r="N83" s="7">
        <f>地区別5歳毎!D39</f>
        <v>90</v>
      </c>
      <c r="O83" s="8">
        <f>N83/N86</f>
        <v>3.5033086804203972E-2</v>
      </c>
      <c r="P83" s="7">
        <f t="shared" si="2"/>
        <v>201</v>
      </c>
      <c r="Q83" s="11">
        <f>P83/P86</f>
        <v>4.1718555417185554E-2</v>
      </c>
      <c r="S83" s="1" t="s">
        <v>3</v>
      </c>
      <c r="T83" s="7">
        <f>SUM(L83:L84)</f>
        <v>171</v>
      </c>
      <c r="U83" s="10">
        <f>T83/L86</f>
        <v>7.6033792796798574E-2</v>
      </c>
      <c r="V83" s="7">
        <f>SUM(N83:N84)</f>
        <v>168</v>
      </c>
      <c r="W83" s="8">
        <f>V83/N86</f>
        <v>6.5395095367847406E-2</v>
      </c>
      <c r="X83" s="7">
        <f>SUM(P83:P84)</f>
        <v>339</v>
      </c>
      <c r="Y83" s="11">
        <f>X83/P86</f>
        <v>7.0361145703611461E-2</v>
      </c>
    </row>
    <row r="84" spans="2:25" x14ac:dyDescent="0.15">
      <c r="K84" s="1" t="s">
        <v>130</v>
      </c>
      <c r="L84" s="7">
        <f>地区別5歳毎!C38</f>
        <v>60</v>
      </c>
      <c r="M84" s="10">
        <f>L84/L86</f>
        <v>2.6678523788350377E-2</v>
      </c>
      <c r="N84" s="7">
        <f>地区別5歳毎!C39</f>
        <v>78</v>
      </c>
      <c r="O84" s="8">
        <f>N84/N86</f>
        <v>3.036200856364344E-2</v>
      </c>
      <c r="P84" s="7">
        <f t="shared" si="2"/>
        <v>138</v>
      </c>
      <c r="Q84" s="11">
        <f>P84/P86</f>
        <v>2.8642590286425903E-2</v>
      </c>
      <c r="S84" s="1" t="s">
        <v>110</v>
      </c>
      <c r="T84" s="7">
        <f>SUM(L84:L84)</f>
        <v>60</v>
      </c>
      <c r="U84" s="10">
        <f>T84/L86</f>
        <v>2.6678523788350377E-2</v>
      </c>
      <c r="V84" s="7">
        <f>SUM(N84:N84)</f>
        <v>78</v>
      </c>
      <c r="W84" s="8">
        <f>V84/N86</f>
        <v>3.036200856364344E-2</v>
      </c>
      <c r="X84" s="7">
        <f>SUM(P84:P84)</f>
        <v>138</v>
      </c>
      <c r="Y84" s="11">
        <f>X84/P86</f>
        <v>2.8642590286425903E-2</v>
      </c>
    </row>
    <row r="85" spans="2:25" x14ac:dyDescent="0.15">
      <c r="K85" s="1"/>
    </row>
    <row r="86" spans="2:25" x14ac:dyDescent="0.15">
      <c r="K86" s="1"/>
      <c r="L86" s="7">
        <f>SUM(L64:L84)</f>
        <v>2249</v>
      </c>
      <c r="M86" s="6"/>
      <c r="N86" s="7">
        <f>SUM(N64:N84)</f>
        <v>2569</v>
      </c>
      <c r="O86" s="2"/>
      <c r="P86" s="7">
        <f>SUM(P64:P84)</f>
        <v>4818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3.0066145520144319E-4</v>
      </c>
      <c r="N94" s="7">
        <f>地区別5歳毎!W48</f>
        <v>5</v>
      </c>
      <c r="O94" s="8">
        <f>N94/N116</f>
        <v>1.4100394811054709E-3</v>
      </c>
      <c r="P94" s="7">
        <f t="shared" ref="P94:P114" si="3">L94+N94</f>
        <v>6</v>
      </c>
      <c r="Q94" s="11">
        <f>P94/P116</f>
        <v>8.7310826542491267E-4</v>
      </c>
      <c r="S94" s="1" t="s">
        <v>1</v>
      </c>
      <c r="T94" s="7">
        <f>SUM(L94:L94)</f>
        <v>1</v>
      </c>
      <c r="U94" s="10">
        <f>T94/L116</f>
        <v>3.0066145520144319E-4</v>
      </c>
      <c r="V94" s="7">
        <f>SUM(N94:N94)</f>
        <v>5</v>
      </c>
      <c r="W94" s="8">
        <f>V94/N116</f>
        <v>1.4100394811054709E-3</v>
      </c>
      <c r="X94" s="7">
        <f>SUM(P94:P94)</f>
        <v>6</v>
      </c>
      <c r="Y94" s="11">
        <f>X94/P116</f>
        <v>8.7310826542491267E-4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2.7059530968129887E-3</v>
      </c>
      <c r="N95" s="7">
        <f>地区別5歳毎!V48</f>
        <v>41</v>
      </c>
      <c r="O95" s="8">
        <f>N95/N116</f>
        <v>1.1562323745064862E-2</v>
      </c>
      <c r="P95" s="7">
        <f t="shared" si="3"/>
        <v>50</v>
      </c>
      <c r="Q95" s="11">
        <f>P95/P116</f>
        <v>7.2759022118742724E-3</v>
      </c>
      <c r="S95" s="1" t="s">
        <v>136</v>
      </c>
      <c r="T95" s="7">
        <f>SUM(L94:L95)</f>
        <v>10</v>
      </c>
      <c r="U95" s="10">
        <f>T95/L116</f>
        <v>3.0066145520144319E-3</v>
      </c>
      <c r="V95" s="7">
        <f>SUM(N94:N95)</f>
        <v>46</v>
      </c>
      <c r="W95" s="8">
        <f>V95/N116</f>
        <v>1.2972363226170333E-2</v>
      </c>
      <c r="X95" s="7">
        <f>SUM(P94:P95)</f>
        <v>56</v>
      </c>
      <c r="Y95" s="11">
        <f>X95/P116</f>
        <v>8.1490104772991845E-3</v>
      </c>
    </row>
    <row r="96" spans="2:25" x14ac:dyDescent="0.15">
      <c r="K96" s="1" t="s">
        <v>112</v>
      </c>
      <c r="L96" s="7">
        <f>地区別5歳毎!U47</f>
        <v>35</v>
      </c>
      <c r="M96" s="10">
        <f>L96/L116</f>
        <v>1.0523150932050512E-2</v>
      </c>
      <c r="N96" s="7">
        <f>地区別5歳毎!U48</f>
        <v>113</v>
      </c>
      <c r="O96" s="8">
        <f>N96/N116</f>
        <v>3.1866892272983643E-2</v>
      </c>
      <c r="P96" s="7">
        <f t="shared" si="3"/>
        <v>148</v>
      </c>
      <c r="Q96" s="11">
        <f>P96/P116</f>
        <v>2.1536670547147845E-2</v>
      </c>
      <c r="S96" s="1" t="s">
        <v>137</v>
      </c>
      <c r="T96" s="7">
        <f>SUM(L94:L96)</f>
        <v>45</v>
      </c>
      <c r="U96" s="10">
        <f>T96/L116</f>
        <v>1.3529765484064944E-2</v>
      </c>
      <c r="V96" s="7">
        <f>SUM(N94:N96)</f>
        <v>159</v>
      </c>
      <c r="W96" s="8">
        <f>V96/N116</f>
        <v>4.4839255499153977E-2</v>
      </c>
      <c r="X96" s="7">
        <f>SUM(P94:P96)</f>
        <v>204</v>
      </c>
      <c r="Y96" s="11">
        <f>X96/P116</f>
        <v>2.9685681024447033E-2</v>
      </c>
    </row>
    <row r="97" spans="11:25" x14ac:dyDescent="0.15">
      <c r="K97" s="1" t="s">
        <v>113</v>
      </c>
      <c r="L97" s="7">
        <f>地区別5歳毎!T47</f>
        <v>79</v>
      </c>
      <c r="M97" s="10">
        <f>L97/L116</f>
        <v>2.3752254960914012E-2</v>
      </c>
      <c r="N97" s="7">
        <f>地区別5歳毎!T48</f>
        <v>183</v>
      </c>
      <c r="O97" s="8">
        <f>N97/N116</f>
        <v>5.1607445008460234E-2</v>
      </c>
      <c r="P97" s="7">
        <f t="shared" si="3"/>
        <v>262</v>
      </c>
      <c r="Q97" s="11">
        <f>P97/P116</f>
        <v>3.812572759022119E-2</v>
      </c>
      <c r="S97" s="1" t="s">
        <v>138</v>
      </c>
      <c r="T97" s="7">
        <f>SUM(L94:L97)</f>
        <v>124</v>
      </c>
      <c r="U97" s="10">
        <f>T97/L116</f>
        <v>3.7282020444978956E-2</v>
      </c>
      <c r="V97" s="7">
        <f>SUM(N94:N97)</f>
        <v>342</v>
      </c>
      <c r="W97" s="8">
        <f>V97/N116</f>
        <v>9.6446700507614211E-2</v>
      </c>
      <c r="X97" s="7">
        <f>SUM(P94:P97)</f>
        <v>466</v>
      </c>
      <c r="Y97" s="11">
        <f>X97/P116</f>
        <v>6.7811408614668223E-2</v>
      </c>
    </row>
    <row r="98" spans="11:25" x14ac:dyDescent="0.15">
      <c r="K98" s="1" t="s">
        <v>114</v>
      </c>
      <c r="L98" s="7">
        <f>地区別5歳毎!S47</f>
        <v>146</v>
      </c>
      <c r="M98" s="10">
        <f>L98/L116</f>
        <v>4.3896572459410706E-2</v>
      </c>
      <c r="N98" s="7">
        <f>地区別5歳毎!S48</f>
        <v>198</v>
      </c>
      <c r="O98" s="8">
        <f>N98/N116</f>
        <v>5.5837563451776651E-2</v>
      </c>
      <c r="P98" s="7">
        <f t="shared" si="3"/>
        <v>344</v>
      </c>
      <c r="Q98" s="11">
        <f>P98/P116</f>
        <v>5.0058207217694994E-2</v>
      </c>
      <c r="S98" s="1" t="s">
        <v>139</v>
      </c>
      <c r="T98" s="7">
        <f>SUM(L94:L98)</f>
        <v>270</v>
      </c>
      <c r="U98" s="10">
        <f>T98/L116</f>
        <v>8.1178592904389654E-2</v>
      </c>
      <c r="V98" s="7">
        <f>SUM(N94:N98)</f>
        <v>540</v>
      </c>
      <c r="W98" s="8">
        <f>V98/N116</f>
        <v>0.15228426395939088</v>
      </c>
      <c r="X98" s="7">
        <f>SUM(P94:P98)</f>
        <v>810</v>
      </c>
      <c r="Y98" s="11">
        <f>X98/P116</f>
        <v>0.11786961583236322</v>
      </c>
    </row>
    <row r="99" spans="11:25" x14ac:dyDescent="0.15">
      <c r="K99" s="1" t="s">
        <v>115</v>
      </c>
      <c r="L99" s="7">
        <f>地区別5歳毎!R47</f>
        <v>202</v>
      </c>
      <c r="M99" s="10">
        <f>L99/L116</f>
        <v>6.0733613950691524E-2</v>
      </c>
      <c r="N99" s="7">
        <f>地区別5歳毎!R48</f>
        <v>258</v>
      </c>
      <c r="O99" s="8">
        <f>N99/N116</f>
        <v>7.2758037225042302E-2</v>
      </c>
      <c r="P99" s="7">
        <f t="shared" si="3"/>
        <v>460</v>
      </c>
      <c r="Q99" s="11">
        <f>P99/P116</f>
        <v>6.6938300349243307E-2</v>
      </c>
      <c r="S99" s="1" t="s">
        <v>140</v>
      </c>
      <c r="T99" s="7">
        <f>SUM(L94:L99)</f>
        <v>472</v>
      </c>
      <c r="U99" s="10">
        <f>T99/L116</f>
        <v>0.14191220685508119</v>
      </c>
      <c r="V99" s="7">
        <f>SUM(N94:N99)</f>
        <v>798</v>
      </c>
      <c r="W99" s="8">
        <f>V99/N116</f>
        <v>0.22504230118443316</v>
      </c>
      <c r="X99" s="7">
        <f>SUM(P94:P99)</f>
        <v>1270</v>
      </c>
      <c r="Y99" s="11">
        <f>X99/P116</f>
        <v>0.18480791618160652</v>
      </c>
    </row>
    <row r="100" spans="11:25" x14ac:dyDescent="0.15">
      <c r="K100" s="1" t="s">
        <v>116</v>
      </c>
      <c r="L100" s="7">
        <f>地区別5歳毎!Q47</f>
        <v>338</v>
      </c>
      <c r="M100" s="10">
        <f>L100/L116</f>
        <v>0.10162357185808779</v>
      </c>
      <c r="N100" s="7">
        <f>地区別5歳毎!Q48</f>
        <v>323</v>
      </c>
      <c r="O100" s="8">
        <f>N100/N116</f>
        <v>9.108855047941343E-2</v>
      </c>
      <c r="P100" s="7">
        <f t="shared" si="3"/>
        <v>661</v>
      </c>
      <c r="Q100" s="11">
        <f>P100/P116</f>
        <v>9.6187427240977882E-2</v>
      </c>
      <c r="S100" s="1" t="s">
        <v>141</v>
      </c>
      <c r="T100" s="7">
        <f>SUM(L94:L100)</f>
        <v>810</v>
      </c>
      <c r="U100" s="10">
        <f>T100/L116</f>
        <v>0.24353577871316898</v>
      </c>
      <c r="V100" s="7">
        <f>SUM(N94:N100)</f>
        <v>1121</v>
      </c>
      <c r="W100" s="8">
        <f>V100/N116</f>
        <v>0.31613085166384658</v>
      </c>
      <c r="X100" s="7">
        <f>SUM(P94:P100)</f>
        <v>1931</v>
      </c>
      <c r="Y100" s="11">
        <f>X100/P116</f>
        <v>0.28099534342258442</v>
      </c>
    </row>
    <row r="101" spans="11:25" x14ac:dyDescent="0.15">
      <c r="K101" s="1" t="s">
        <v>117</v>
      </c>
      <c r="L101" s="7">
        <f>地区別5歳毎!P47</f>
        <v>273</v>
      </c>
      <c r="M101" s="10">
        <f>L101/L116</f>
        <v>8.2080577269993987E-2</v>
      </c>
      <c r="N101" s="7">
        <f>地区別5歳毎!P48</f>
        <v>270</v>
      </c>
      <c r="O101" s="8">
        <f>N101/N116</f>
        <v>7.6142131979695438E-2</v>
      </c>
      <c r="P101" s="7">
        <f t="shared" si="3"/>
        <v>543</v>
      </c>
      <c r="Q101" s="11">
        <f>P101/P116</f>
        <v>7.9016298020954598E-2</v>
      </c>
      <c r="S101" s="1" t="s">
        <v>142</v>
      </c>
      <c r="T101" s="7">
        <f>SUM(L94:L101)</f>
        <v>1083</v>
      </c>
      <c r="U101" s="10">
        <f>T101/L116</f>
        <v>0.32561635598316296</v>
      </c>
      <c r="V101" s="7">
        <f>SUM(N94:N101)</f>
        <v>1391</v>
      </c>
      <c r="W101" s="8">
        <f>V101/N116</f>
        <v>0.39227298364354202</v>
      </c>
      <c r="X101" s="7">
        <f>SUM(P94:P101)</f>
        <v>2474</v>
      </c>
      <c r="Y101" s="11">
        <f>X101/P116</f>
        <v>0.36001164144353898</v>
      </c>
    </row>
    <row r="102" spans="11:25" x14ac:dyDescent="0.15">
      <c r="K102" s="1" t="s">
        <v>118</v>
      </c>
      <c r="L102" s="7">
        <f>地区別5歳毎!O47</f>
        <v>279</v>
      </c>
      <c r="M102" s="10">
        <f>L102/L116</f>
        <v>8.3884546001202639E-2</v>
      </c>
      <c r="N102" s="7">
        <f>地区別5歳毎!O48</f>
        <v>265</v>
      </c>
      <c r="O102" s="8">
        <f>N102/N116</f>
        <v>7.4732092498589961E-2</v>
      </c>
      <c r="P102" s="7">
        <f t="shared" si="3"/>
        <v>544</v>
      </c>
      <c r="Q102" s="11">
        <f>P102/P116</f>
        <v>7.9161816065192084E-2</v>
      </c>
      <c r="S102" s="1" t="s">
        <v>143</v>
      </c>
      <c r="T102" s="7">
        <f>SUM(L94:L102)</f>
        <v>1362</v>
      </c>
      <c r="U102" s="10">
        <f>T102/L116</f>
        <v>0.40950090198436562</v>
      </c>
      <c r="V102" s="7">
        <f>SUM(N94:N102)</f>
        <v>1656</v>
      </c>
      <c r="W102" s="8">
        <f>V102/N116</f>
        <v>0.46700507614213199</v>
      </c>
      <c r="X102" s="7">
        <f>SUM(P94:P102)</f>
        <v>3018</v>
      </c>
      <c r="Y102" s="11">
        <f>X102/P116</f>
        <v>0.4391734575087311</v>
      </c>
    </row>
    <row r="103" spans="11:25" x14ac:dyDescent="0.15">
      <c r="K103" s="1" t="s">
        <v>119</v>
      </c>
      <c r="L103" s="7">
        <f>地区別5歳毎!N47</f>
        <v>220</v>
      </c>
      <c r="M103" s="10">
        <f>L103/L116</f>
        <v>6.6145520144317502E-2</v>
      </c>
      <c r="N103" s="7">
        <f>地区別5歳毎!N48</f>
        <v>232</v>
      </c>
      <c r="O103" s="8">
        <f>N103/N116</f>
        <v>6.5425831923293848E-2</v>
      </c>
      <c r="P103" s="7">
        <f t="shared" si="3"/>
        <v>452</v>
      </c>
      <c r="Q103" s="11">
        <f>P103/P116</f>
        <v>6.577415599534342E-2</v>
      </c>
      <c r="S103" s="1" t="s">
        <v>144</v>
      </c>
      <c r="T103" s="7">
        <f>SUM(L94:L103)</f>
        <v>1582</v>
      </c>
      <c r="U103" s="10">
        <f>T103/L116</f>
        <v>0.47564642212868308</v>
      </c>
      <c r="V103" s="7">
        <f>SUM(N94:N103)</f>
        <v>1888</v>
      </c>
      <c r="W103" s="8">
        <f>V103/N116</f>
        <v>0.53243090806542581</v>
      </c>
      <c r="X103" s="7">
        <f>SUM(P94:P103)</f>
        <v>3470</v>
      </c>
      <c r="Y103" s="11">
        <f>X103/P116</f>
        <v>0.50494761350407447</v>
      </c>
    </row>
    <row r="104" spans="11:25" x14ac:dyDescent="0.15">
      <c r="K104" s="1" t="s">
        <v>120</v>
      </c>
      <c r="L104" s="7">
        <f>地区別5歳毎!M47</f>
        <v>224</v>
      </c>
      <c r="M104" s="10">
        <f>L104/L116</f>
        <v>6.7348165965123274E-2</v>
      </c>
      <c r="N104" s="7">
        <f>地区別5歳毎!M48</f>
        <v>186</v>
      </c>
      <c r="O104" s="8">
        <f>N104/N116</f>
        <v>5.2453468697123522E-2</v>
      </c>
      <c r="P104" s="7">
        <f t="shared" si="3"/>
        <v>410</v>
      </c>
      <c r="Q104" s="11">
        <f>P104/P116</f>
        <v>5.9662398137369031E-2</v>
      </c>
      <c r="S104" s="1" t="s">
        <v>145</v>
      </c>
      <c r="T104" s="7">
        <f>SUM(L94:L104)</f>
        <v>1806</v>
      </c>
      <c r="U104" s="10">
        <f>T104/L116</f>
        <v>0.54299458809380641</v>
      </c>
      <c r="V104" s="7">
        <f>SUM(N94:N104)</f>
        <v>2074</v>
      </c>
      <c r="W104" s="8">
        <f>V104/N116</f>
        <v>0.58488437676254934</v>
      </c>
      <c r="X104" s="7">
        <f>SUM(P94:P104)</f>
        <v>3880</v>
      </c>
      <c r="Y104" s="11">
        <f>X104/P116</f>
        <v>0.56461001164144353</v>
      </c>
    </row>
    <row r="105" spans="11:25" x14ac:dyDescent="0.15">
      <c r="K105" s="1" t="s">
        <v>121</v>
      </c>
      <c r="L105" s="7">
        <f>地区別5歳毎!L47</f>
        <v>192</v>
      </c>
      <c r="M105" s="10">
        <f>L105/L116</f>
        <v>5.7726999398677092E-2</v>
      </c>
      <c r="N105" s="7">
        <f>地区別5歳毎!L48</f>
        <v>196</v>
      </c>
      <c r="O105" s="8">
        <f>N105/N116</f>
        <v>5.5273547659334461E-2</v>
      </c>
      <c r="P105" s="7">
        <f t="shared" si="3"/>
        <v>388</v>
      </c>
      <c r="Q105" s="11">
        <f>P105/P116</f>
        <v>5.6461001164144355E-2</v>
      </c>
      <c r="S105" s="1" t="s">
        <v>146</v>
      </c>
      <c r="T105" s="7">
        <f>SUM(L94:L105)</f>
        <v>1998</v>
      </c>
      <c r="U105" s="10">
        <f>T105/L116</f>
        <v>0.6007215874924835</v>
      </c>
      <c r="V105" s="7">
        <f>SUM(N94:N105)</f>
        <v>2270</v>
      </c>
      <c r="W105" s="8">
        <f>V105/N116</f>
        <v>0.64015792442188379</v>
      </c>
      <c r="X105" s="7">
        <f>SUM(P94:P105)</f>
        <v>4268</v>
      </c>
      <c r="Y105" s="11">
        <f>X105/P116</f>
        <v>0.62107101280558785</v>
      </c>
    </row>
    <row r="106" spans="11:25" x14ac:dyDescent="0.15">
      <c r="K106" s="1" t="s">
        <v>122</v>
      </c>
      <c r="L106" s="7">
        <f>地区別5歳毎!K47</f>
        <v>196</v>
      </c>
      <c r="M106" s="10">
        <f>L106/L116</f>
        <v>5.8929645219482865E-2</v>
      </c>
      <c r="N106" s="7">
        <f>地区別5歳毎!K48</f>
        <v>182</v>
      </c>
      <c r="O106" s="8">
        <f>N106/N116</f>
        <v>5.1325437112239143E-2</v>
      </c>
      <c r="P106" s="7">
        <f t="shared" si="3"/>
        <v>378</v>
      </c>
      <c r="Q106" s="11">
        <f>P106/P116</f>
        <v>5.5005820721769502E-2</v>
      </c>
      <c r="S106" s="1" t="s">
        <v>103</v>
      </c>
      <c r="T106" s="7">
        <f>SUM(L106:L114)</f>
        <v>1328</v>
      </c>
      <c r="U106" s="10">
        <f>T106/L116</f>
        <v>0.39927841250751656</v>
      </c>
      <c r="V106" s="7">
        <f>SUM(N106:N114)</f>
        <v>1276</v>
      </c>
      <c r="W106" s="8">
        <f>V106/N116</f>
        <v>0.35984207557811621</v>
      </c>
      <c r="X106" s="7">
        <f>SUM(P106:P114)</f>
        <v>2604</v>
      </c>
      <c r="Y106" s="11">
        <f>X106/P116</f>
        <v>0.37892898719441209</v>
      </c>
    </row>
    <row r="107" spans="11:25" x14ac:dyDescent="0.15">
      <c r="K107" s="1" t="s">
        <v>123</v>
      </c>
      <c r="L107" s="7">
        <f>地区別5歳毎!J47</f>
        <v>178</v>
      </c>
      <c r="M107" s="10">
        <f>L107/L116</f>
        <v>5.3517739025856888E-2</v>
      </c>
      <c r="N107" s="7">
        <f>地区別5歳毎!J48</f>
        <v>170</v>
      </c>
      <c r="O107" s="8">
        <f>N107/N116</f>
        <v>4.7941342357586014E-2</v>
      </c>
      <c r="P107" s="7">
        <f t="shared" si="3"/>
        <v>348</v>
      </c>
      <c r="Q107" s="11">
        <f>P107/P116</f>
        <v>5.0640279394644938E-2</v>
      </c>
      <c r="S107" s="1" t="s">
        <v>104</v>
      </c>
      <c r="T107" s="7">
        <f>SUM(L107:L114)</f>
        <v>1132</v>
      </c>
      <c r="U107" s="10">
        <f>T107/L116</f>
        <v>0.34034876728803365</v>
      </c>
      <c r="V107" s="7">
        <f>SUM(N107:N114)</f>
        <v>1094</v>
      </c>
      <c r="W107" s="8">
        <f>V107/N116</f>
        <v>0.30851663846587707</v>
      </c>
      <c r="X107" s="7">
        <f>SUM(P107:P114)</f>
        <v>2226</v>
      </c>
      <c r="Y107" s="11">
        <f>X107/P116</f>
        <v>0.32392316647264263</v>
      </c>
    </row>
    <row r="108" spans="11:25" x14ac:dyDescent="0.15">
      <c r="K108" s="1" t="s">
        <v>124</v>
      </c>
      <c r="L108" s="7">
        <f>地区別5歳毎!I47</f>
        <v>158</v>
      </c>
      <c r="M108" s="10">
        <f>L108/L116</f>
        <v>4.7504509921828024E-2</v>
      </c>
      <c r="N108" s="7">
        <f>地区別5歳毎!I48</f>
        <v>142</v>
      </c>
      <c r="O108" s="8">
        <f>N108/N116</f>
        <v>4.0045121263395378E-2</v>
      </c>
      <c r="P108" s="7">
        <f t="shared" si="3"/>
        <v>300</v>
      </c>
      <c r="Q108" s="11">
        <f>P108/P116</f>
        <v>4.3655413271245634E-2</v>
      </c>
      <c r="S108" s="1" t="s">
        <v>105</v>
      </c>
      <c r="T108" s="7">
        <f>SUM(L108:L114)</f>
        <v>954</v>
      </c>
      <c r="U108" s="10">
        <f>T108/L116</f>
        <v>0.28683102826217677</v>
      </c>
      <c r="V108" s="7">
        <f>SUM(N108:N114)</f>
        <v>924</v>
      </c>
      <c r="W108" s="8">
        <f>V108/N116</f>
        <v>0.26057529610829105</v>
      </c>
      <c r="X108" s="7">
        <f>SUM(P108:P114)</f>
        <v>1878</v>
      </c>
      <c r="Y108" s="11">
        <f>X108/P116</f>
        <v>0.27328288707799769</v>
      </c>
    </row>
    <row r="109" spans="11:25" x14ac:dyDescent="0.15">
      <c r="K109" s="1" t="s">
        <v>125</v>
      </c>
      <c r="L109" s="7">
        <f>地区別5歳毎!H47</f>
        <v>106</v>
      </c>
      <c r="M109" s="10">
        <f>L109/L116</f>
        <v>3.1870114251352978E-2</v>
      </c>
      <c r="N109" s="7">
        <f>地区別5歳毎!H48</f>
        <v>122</v>
      </c>
      <c r="O109" s="8">
        <f>N109/N116</f>
        <v>3.4404963338973492E-2</v>
      </c>
      <c r="P109" s="7">
        <f t="shared" si="3"/>
        <v>228</v>
      </c>
      <c r="Q109" s="11">
        <f>P109/P116</f>
        <v>3.3178114086146682E-2</v>
      </c>
      <c r="S109" s="1" t="s">
        <v>106</v>
      </c>
      <c r="T109" s="7">
        <f>SUM(L109:L114)</f>
        <v>796</v>
      </c>
      <c r="U109" s="10">
        <f>T109/L116</f>
        <v>0.23932651834034877</v>
      </c>
      <c r="V109" s="7">
        <f>SUM(N109:N114)</f>
        <v>782</v>
      </c>
      <c r="W109" s="8">
        <f>V109/N116</f>
        <v>0.22053017484489565</v>
      </c>
      <c r="X109" s="7">
        <f>SUM(P109:P114)</f>
        <v>1578</v>
      </c>
      <c r="Y109" s="11">
        <f>X109/P116</f>
        <v>0.22962747380675202</v>
      </c>
    </row>
    <row r="110" spans="11:25" x14ac:dyDescent="0.15">
      <c r="K110" s="1" t="s">
        <v>126</v>
      </c>
      <c r="L110" s="7">
        <f>地区別5歳毎!G47</f>
        <v>119</v>
      </c>
      <c r="M110" s="10">
        <f>L110/L116</f>
        <v>3.5778713168971736E-2</v>
      </c>
      <c r="N110" s="7">
        <f>地区別5歳毎!G48</f>
        <v>123</v>
      </c>
      <c r="O110" s="8">
        <f>N110/N116</f>
        <v>3.4686971235194583E-2</v>
      </c>
      <c r="P110" s="7">
        <f t="shared" si="3"/>
        <v>242</v>
      </c>
      <c r="Q110" s="11">
        <f>P110/P116</f>
        <v>3.5215366705471478E-2</v>
      </c>
      <c r="S110" s="1" t="s">
        <v>107</v>
      </c>
      <c r="T110" s="7">
        <f>SUM(L110:L114)</f>
        <v>690</v>
      </c>
      <c r="U110" s="10">
        <f>T110/L116</f>
        <v>0.20745640408899579</v>
      </c>
      <c r="V110" s="7">
        <f>SUM(N110:N114)</f>
        <v>660</v>
      </c>
      <c r="W110" s="8">
        <f>V110/N116</f>
        <v>0.18612521150592218</v>
      </c>
      <c r="X110" s="7">
        <f>SUM(P110:P114)</f>
        <v>1350</v>
      </c>
      <c r="Y110" s="11">
        <f>X110/P116</f>
        <v>0.19644935972060534</v>
      </c>
    </row>
    <row r="111" spans="11:25" x14ac:dyDescent="0.15">
      <c r="K111" s="1" t="s">
        <v>127</v>
      </c>
      <c r="L111" s="7">
        <f>地区別5歳毎!F47</f>
        <v>137</v>
      </c>
      <c r="M111" s="10">
        <f>L111/L116</f>
        <v>4.1190619362597714E-2</v>
      </c>
      <c r="N111" s="7">
        <f>地区別5歳毎!F48</f>
        <v>133</v>
      </c>
      <c r="O111" s="8">
        <f>N111/N116</f>
        <v>3.750705019740553E-2</v>
      </c>
      <c r="P111" s="7">
        <f t="shared" si="3"/>
        <v>270</v>
      </c>
      <c r="Q111" s="11">
        <f>P111/P116</f>
        <v>3.928987194412107E-2</v>
      </c>
      <c r="S111" s="1" t="s">
        <v>108</v>
      </c>
      <c r="T111" s="7">
        <f>SUM(L111:L114)</f>
        <v>571</v>
      </c>
      <c r="U111" s="10">
        <f>T111/L116</f>
        <v>0.17167769092002405</v>
      </c>
      <c r="V111" s="7">
        <f>SUM(N111:N114)</f>
        <v>537</v>
      </c>
      <c r="W111" s="8">
        <f>V111/N116</f>
        <v>0.15143824027072758</v>
      </c>
      <c r="X111" s="7">
        <f>SUM(P111:P114)</f>
        <v>1108</v>
      </c>
      <c r="Y111" s="11">
        <f>X111/P116</f>
        <v>0.16123399301513389</v>
      </c>
    </row>
    <row r="112" spans="11:25" x14ac:dyDescent="0.15">
      <c r="K112" s="1" t="s">
        <v>128</v>
      </c>
      <c r="L112" s="7">
        <f>地区別5歳毎!E47</f>
        <v>144</v>
      </c>
      <c r="M112" s="10">
        <f>L112/L116</f>
        <v>4.3295249549007819E-2</v>
      </c>
      <c r="N112" s="7">
        <f>地区別5歳毎!E48</f>
        <v>140</v>
      </c>
      <c r="O112" s="8">
        <f>N112/N116</f>
        <v>3.9481105470953189E-2</v>
      </c>
      <c r="P112" s="7">
        <f t="shared" si="3"/>
        <v>284</v>
      </c>
      <c r="Q112" s="11">
        <f>P112/P116</f>
        <v>4.1327124563445866E-2</v>
      </c>
      <c r="S112" s="1" t="s">
        <v>109</v>
      </c>
      <c r="T112" s="7">
        <f>SUM(L112:L114)</f>
        <v>434</v>
      </c>
      <c r="U112" s="10">
        <f>T112/L116</f>
        <v>0.13048707155742634</v>
      </c>
      <c r="V112" s="7">
        <f>SUM(N112:N114)</f>
        <v>404</v>
      </c>
      <c r="W112" s="8">
        <f>V112/N116</f>
        <v>0.11393119007332206</v>
      </c>
      <c r="X112" s="7">
        <f>SUM(P112:P114)</f>
        <v>838</v>
      </c>
      <c r="Y112" s="11">
        <f>X112/P116</f>
        <v>0.12194412107101281</v>
      </c>
    </row>
    <row r="113" spans="2:25" x14ac:dyDescent="0.15">
      <c r="K113" s="1" t="s">
        <v>129</v>
      </c>
      <c r="L113" s="7">
        <f>地区別5歳毎!D47</f>
        <v>178</v>
      </c>
      <c r="M113" s="10">
        <f>L113/L116</f>
        <v>5.3517739025856888E-2</v>
      </c>
      <c r="N113" s="7">
        <f>地区別5歳毎!D48</f>
        <v>135</v>
      </c>
      <c r="O113" s="8">
        <f>N113/N116</f>
        <v>3.8071065989847719E-2</v>
      </c>
      <c r="P113" s="7">
        <f t="shared" si="3"/>
        <v>313</v>
      </c>
      <c r="Q113" s="11">
        <f>P113/P116</f>
        <v>4.5547147846332944E-2</v>
      </c>
      <c r="S113" s="1" t="s">
        <v>3</v>
      </c>
      <c r="T113" s="7">
        <f>SUM(L113:L114)</f>
        <v>290</v>
      </c>
      <c r="U113" s="10">
        <f>T113/L116</f>
        <v>8.7191822008418518E-2</v>
      </c>
      <c r="V113" s="7">
        <f>SUM(N113:N114)</f>
        <v>264</v>
      </c>
      <c r="W113" s="8">
        <f>V113/N116</f>
        <v>7.4450084602368863E-2</v>
      </c>
      <c r="X113" s="7">
        <f>SUM(P113:P114)</f>
        <v>554</v>
      </c>
      <c r="Y113" s="11">
        <f>X113/P116</f>
        <v>8.0616996507566943E-2</v>
      </c>
    </row>
    <row r="114" spans="2:25" x14ac:dyDescent="0.15">
      <c r="K114" s="1" t="s">
        <v>130</v>
      </c>
      <c r="L114" s="7">
        <f>地区別5歳毎!C47</f>
        <v>112</v>
      </c>
      <c r="M114" s="10">
        <f>L114/L116</f>
        <v>3.3674082982561637E-2</v>
      </c>
      <c r="N114" s="7">
        <f>地区別5歳毎!C48</f>
        <v>129</v>
      </c>
      <c r="O114" s="8">
        <f>N114/N116</f>
        <v>3.6379018612521151E-2</v>
      </c>
      <c r="P114" s="7">
        <f t="shared" si="3"/>
        <v>241</v>
      </c>
      <c r="Q114" s="11">
        <f>P114/P116</f>
        <v>3.5069848661233992E-2</v>
      </c>
      <c r="S114" s="1" t="s">
        <v>110</v>
      </c>
      <c r="T114" s="7">
        <f>SUM(L114:L114)</f>
        <v>112</v>
      </c>
      <c r="U114" s="10">
        <f>T114/L116</f>
        <v>3.3674082982561637E-2</v>
      </c>
      <c r="V114" s="7">
        <f>SUM(N114:N114)</f>
        <v>129</v>
      </c>
      <c r="W114" s="8">
        <f>V114/N116</f>
        <v>3.6379018612521151E-2</v>
      </c>
      <c r="X114" s="7">
        <f>SUM(P114:P114)</f>
        <v>241</v>
      </c>
      <c r="Y114" s="11">
        <f>X114/P116</f>
        <v>3.5069848661233992E-2</v>
      </c>
    </row>
    <row r="115" spans="2:25" x14ac:dyDescent="0.15">
      <c r="K115" s="1"/>
    </row>
    <row r="116" spans="2:25" x14ac:dyDescent="0.15">
      <c r="K116" s="1"/>
      <c r="L116" s="7">
        <f>SUM(L94:L114)</f>
        <v>3326</v>
      </c>
      <c r="M116" s="6"/>
      <c r="N116" s="7">
        <f>SUM(N94:N114)</f>
        <v>3546</v>
      </c>
      <c r="O116" s="2"/>
      <c r="P116" s="7">
        <f>SUM(P94:P114)</f>
        <v>6872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14</v>
      </c>
      <c r="O124" s="8">
        <f>N124/N146</f>
        <v>2.934395304967512E-3</v>
      </c>
      <c r="P124" s="7">
        <f t="shared" ref="P124:P144" si="4">L124+N124</f>
        <v>14</v>
      </c>
      <c r="Q124" s="11">
        <f>P124/P146</f>
        <v>1.5158077089649198E-3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14</v>
      </c>
      <c r="W124" s="8">
        <f>V124/N146</f>
        <v>2.934395304967512E-3</v>
      </c>
      <c r="X124" s="7">
        <f>SUM(P124:P124)</f>
        <v>14</v>
      </c>
      <c r="Y124" s="11">
        <f>X124/P146</f>
        <v>1.5158077089649198E-3</v>
      </c>
    </row>
    <row r="125" spans="2:25" x14ac:dyDescent="0.15">
      <c r="K125" s="1" t="s">
        <v>111</v>
      </c>
      <c r="L125" s="7">
        <f>地区別5歳毎!V62</f>
        <v>10</v>
      </c>
      <c r="M125" s="10">
        <f>L125/L146</f>
        <v>2.2396416573348264E-3</v>
      </c>
      <c r="N125" s="7">
        <f>地区別5歳毎!V63</f>
        <v>77</v>
      </c>
      <c r="O125" s="8">
        <f>N125/N146</f>
        <v>1.6139174177321317E-2</v>
      </c>
      <c r="P125" s="7">
        <f t="shared" si="4"/>
        <v>87</v>
      </c>
      <c r="Q125" s="11">
        <f>P125/P146</f>
        <v>9.4196621914248591E-3</v>
      </c>
      <c r="S125" s="1" t="s">
        <v>136</v>
      </c>
      <c r="T125" s="7">
        <f>SUM(L124:L125)</f>
        <v>10</v>
      </c>
      <c r="U125" s="10">
        <f>T125/L146</f>
        <v>2.2396416573348264E-3</v>
      </c>
      <c r="V125" s="7">
        <f>SUM(N124:N125)</f>
        <v>91</v>
      </c>
      <c r="W125" s="8">
        <f>V125/N146</f>
        <v>1.9073569482288829E-2</v>
      </c>
      <c r="X125" s="7">
        <f>SUM(P124:P125)</f>
        <v>101</v>
      </c>
      <c r="Y125" s="11">
        <f>X125/P146</f>
        <v>1.093546990038978E-2</v>
      </c>
    </row>
    <row r="126" spans="2:25" x14ac:dyDescent="0.15">
      <c r="K126" s="1" t="s">
        <v>112</v>
      </c>
      <c r="L126" s="7">
        <f>地区別5歳毎!U62</f>
        <v>73</v>
      </c>
      <c r="M126" s="10">
        <f>L126/L146</f>
        <v>1.6349384098544233E-2</v>
      </c>
      <c r="N126" s="7">
        <f>地区別5歳毎!U63</f>
        <v>157</v>
      </c>
      <c r="O126" s="8">
        <f>N126/N146</f>
        <v>3.2907147348564245E-2</v>
      </c>
      <c r="P126" s="7">
        <f t="shared" si="4"/>
        <v>230</v>
      </c>
      <c r="Q126" s="11">
        <f>P126/P146</f>
        <v>2.4902555218709398E-2</v>
      </c>
      <c r="S126" s="1" t="s">
        <v>137</v>
      </c>
      <c r="T126" s="7">
        <f>SUM(L124:L126)</f>
        <v>83</v>
      </c>
      <c r="U126" s="10">
        <f>T126/L146</f>
        <v>1.8589025755879059E-2</v>
      </c>
      <c r="V126" s="7">
        <f>SUM(N124:N126)</f>
        <v>248</v>
      </c>
      <c r="W126" s="8">
        <f>V126/N146</f>
        <v>5.198071683085307E-2</v>
      </c>
      <c r="X126" s="7">
        <f>SUM(P124:P126)</f>
        <v>331</v>
      </c>
      <c r="Y126" s="11">
        <f>X126/P146</f>
        <v>3.5838025119099177E-2</v>
      </c>
    </row>
    <row r="127" spans="2:25" x14ac:dyDescent="0.15">
      <c r="K127" s="1" t="s">
        <v>113</v>
      </c>
      <c r="L127" s="7">
        <f>地区別5歳毎!T62</f>
        <v>137</v>
      </c>
      <c r="M127" s="10">
        <f>L127/L146</f>
        <v>3.0683090705487123E-2</v>
      </c>
      <c r="N127" s="7">
        <f>地区別5歳毎!T63</f>
        <v>255</v>
      </c>
      <c r="O127" s="8">
        <f>N127/N146</f>
        <v>5.3447914483336828E-2</v>
      </c>
      <c r="P127" s="7">
        <f t="shared" si="4"/>
        <v>392</v>
      </c>
      <c r="Q127" s="11">
        <f>P127/P146</f>
        <v>4.2442615851017759E-2</v>
      </c>
      <c r="S127" s="1" t="s">
        <v>138</v>
      </c>
      <c r="T127" s="7">
        <f>SUM(L124:L127)</f>
        <v>220</v>
      </c>
      <c r="U127" s="10">
        <f>T127/L146</f>
        <v>4.9272116461366179E-2</v>
      </c>
      <c r="V127" s="7">
        <f>SUM(N124:N127)</f>
        <v>503</v>
      </c>
      <c r="W127" s="8">
        <f>V127/N146</f>
        <v>0.10542863131418989</v>
      </c>
      <c r="X127" s="7">
        <f>SUM(P124:P127)</f>
        <v>723</v>
      </c>
      <c r="Y127" s="11">
        <f>X127/P146</f>
        <v>7.828064097011693E-2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4.9944008958566627E-2</v>
      </c>
      <c r="N128" s="7">
        <f>地区別5歳毎!S63</f>
        <v>299</v>
      </c>
      <c r="O128" s="8">
        <f>N128/N146</f>
        <v>6.2670299727520432E-2</v>
      </c>
      <c r="P128" s="7">
        <f t="shared" si="4"/>
        <v>522</v>
      </c>
      <c r="Q128" s="11">
        <f>P128/P146</f>
        <v>5.6517973148549158E-2</v>
      </c>
      <c r="S128" s="1" t="s">
        <v>139</v>
      </c>
      <c r="T128" s="7">
        <f>SUM(L124:L128)</f>
        <v>443</v>
      </c>
      <c r="U128" s="10">
        <f>T128/L146</f>
        <v>9.9216125419932813E-2</v>
      </c>
      <c r="V128" s="7">
        <f>SUM(N124:N128)</f>
        <v>802</v>
      </c>
      <c r="W128" s="8">
        <f>V128/N146</f>
        <v>0.16809893104171034</v>
      </c>
      <c r="X128" s="7">
        <f>SUM(P124:P128)</f>
        <v>1245</v>
      </c>
      <c r="Y128" s="11">
        <f>X128/P146</f>
        <v>0.13479861411866609</v>
      </c>
    </row>
    <row r="129" spans="11:25" x14ac:dyDescent="0.15">
      <c r="K129" s="1" t="s">
        <v>115</v>
      </c>
      <c r="L129" s="7">
        <f>地区別5歳毎!R62</f>
        <v>312</v>
      </c>
      <c r="M129" s="10">
        <f>L129/L146</f>
        <v>6.9876819708846585E-2</v>
      </c>
      <c r="N129" s="7">
        <f>地区別5歳毎!R63</f>
        <v>339</v>
      </c>
      <c r="O129" s="8">
        <f>N129/N146</f>
        <v>7.1054286313141896E-2</v>
      </c>
      <c r="P129" s="7">
        <f t="shared" si="4"/>
        <v>651</v>
      </c>
      <c r="Q129" s="11">
        <f>P129/P146</f>
        <v>7.0485058466868769E-2</v>
      </c>
      <c r="S129" s="1" t="s">
        <v>140</v>
      </c>
      <c r="T129" s="7">
        <f>SUM(L124:L129)</f>
        <v>755</v>
      </c>
      <c r="U129" s="10">
        <f>T129/L146</f>
        <v>0.1690929451287794</v>
      </c>
      <c r="V129" s="7">
        <f>SUM(N124:N129)</f>
        <v>1141</v>
      </c>
      <c r="W129" s="8">
        <f>V129/N146</f>
        <v>0.23915321735485223</v>
      </c>
      <c r="X129" s="7">
        <f>SUM(P124:P129)</f>
        <v>1896</v>
      </c>
      <c r="Y129" s="11">
        <f>X129/P146</f>
        <v>0.20528367258553487</v>
      </c>
    </row>
    <row r="130" spans="11:25" x14ac:dyDescent="0.15">
      <c r="K130" s="1" t="s">
        <v>116</v>
      </c>
      <c r="L130" s="7">
        <f>地区別5歳毎!Q62</f>
        <v>426</v>
      </c>
      <c r="M130" s="10">
        <f>L130/L146</f>
        <v>9.5408734602463602E-2</v>
      </c>
      <c r="N130" s="7">
        <f>地区別5歳毎!Q63</f>
        <v>436</v>
      </c>
      <c r="O130" s="8">
        <f>N130/N146</f>
        <v>9.1385453783273951E-2</v>
      </c>
      <c r="P130" s="7">
        <f t="shared" si="4"/>
        <v>862</v>
      </c>
      <c r="Q130" s="11">
        <f>P130/P146</f>
        <v>9.3330446080554352E-2</v>
      </c>
      <c r="S130" s="1" t="s">
        <v>141</v>
      </c>
      <c r="T130" s="7">
        <f>SUM(L124:L130)</f>
        <v>1181</v>
      </c>
      <c r="U130" s="10">
        <f>T130/L146</f>
        <v>0.264501679731243</v>
      </c>
      <c r="V130" s="7">
        <f>SUM(N124:N130)</f>
        <v>1577</v>
      </c>
      <c r="W130" s="8">
        <f>V130/N146</f>
        <v>0.33053867113812618</v>
      </c>
      <c r="X130" s="7">
        <f>SUM(P124:P130)</f>
        <v>2758</v>
      </c>
      <c r="Y130" s="11">
        <f>X130/P146</f>
        <v>0.29861411866608922</v>
      </c>
    </row>
    <row r="131" spans="11:25" x14ac:dyDescent="0.15">
      <c r="K131" s="1" t="s">
        <v>117</v>
      </c>
      <c r="L131" s="7">
        <f>地区別5歳毎!P62</f>
        <v>412</v>
      </c>
      <c r="M131" s="10">
        <f>L131/L146</f>
        <v>9.2273236282194845E-2</v>
      </c>
      <c r="N131" s="7">
        <f>地区別5歳毎!P63</f>
        <v>399</v>
      </c>
      <c r="O131" s="8">
        <f>N131/N146</f>
        <v>8.3630266191574099E-2</v>
      </c>
      <c r="P131" s="7">
        <f t="shared" si="4"/>
        <v>811</v>
      </c>
      <c r="Q131" s="11">
        <f>P131/P146</f>
        <v>8.7808575140753575E-2</v>
      </c>
      <c r="S131" s="1" t="s">
        <v>142</v>
      </c>
      <c r="T131" s="7">
        <f>SUM(L124:L131)</f>
        <v>1593</v>
      </c>
      <c r="U131" s="10">
        <f>T131/L146</f>
        <v>0.35677491601343786</v>
      </c>
      <c r="V131" s="7">
        <f>SUM(N124:N131)</f>
        <v>1976</v>
      </c>
      <c r="W131" s="8">
        <f>V131/N146</f>
        <v>0.41416893732970028</v>
      </c>
      <c r="X131" s="7">
        <f>SUM(P124:P131)</f>
        <v>3569</v>
      </c>
      <c r="Y131" s="11">
        <f>X131/P146</f>
        <v>0.3864226938068428</v>
      </c>
    </row>
    <row r="132" spans="11:25" x14ac:dyDescent="0.15">
      <c r="K132" s="1" t="s">
        <v>118</v>
      </c>
      <c r="L132" s="7">
        <f>地区別5歳毎!O62</f>
        <v>342</v>
      </c>
      <c r="M132" s="10">
        <f>L132/L146</f>
        <v>7.6595744680851063E-2</v>
      </c>
      <c r="N132" s="7">
        <f>地区別5歳毎!O63</f>
        <v>389</v>
      </c>
      <c r="O132" s="8">
        <f>N132/N146</f>
        <v>8.1534269545168722E-2</v>
      </c>
      <c r="P132" s="7">
        <f t="shared" si="4"/>
        <v>731</v>
      </c>
      <c r="Q132" s="11">
        <f>P132/P146</f>
        <v>7.9146816803811179E-2</v>
      </c>
      <c r="S132" s="1" t="s">
        <v>143</v>
      </c>
      <c r="T132" s="7">
        <f>SUM(L124:L132)</f>
        <v>1935</v>
      </c>
      <c r="U132" s="10">
        <f>T132/L146</f>
        <v>0.43337066069428892</v>
      </c>
      <c r="V132" s="7">
        <f>SUM(N124:N132)</f>
        <v>2365</v>
      </c>
      <c r="W132" s="8">
        <f>V132/N146</f>
        <v>0.49570320687486902</v>
      </c>
      <c r="X132" s="7">
        <f>SUM(P124:P132)</f>
        <v>4300</v>
      </c>
      <c r="Y132" s="11">
        <f>X132/P146</f>
        <v>0.46556951061065394</v>
      </c>
    </row>
    <row r="133" spans="11:25" x14ac:dyDescent="0.15">
      <c r="K133" s="1" t="s">
        <v>119</v>
      </c>
      <c r="L133" s="7">
        <f>地区別5歳毎!N62</f>
        <v>298</v>
      </c>
      <c r="M133" s="10">
        <f>L133/L146</f>
        <v>6.6741321388577829E-2</v>
      </c>
      <c r="N133" s="7">
        <f>地区別5歳毎!N63</f>
        <v>280</v>
      </c>
      <c r="O133" s="8">
        <f>N133/N146</f>
        <v>5.8687906099350241E-2</v>
      </c>
      <c r="P133" s="7">
        <f t="shared" si="4"/>
        <v>578</v>
      </c>
      <c r="Q133" s="11">
        <f>P133/P146</f>
        <v>6.2581203984408834E-2</v>
      </c>
      <c r="S133" s="1" t="s">
        <v>144</v>
      </c>
      <c r="T133" s="7">
        <f>SUM(L124:L133)</f>
        <v>2233</v>
      </c>
      <c r="U133" s="10">
        <f>T133/L146</f>
        <v>0.50011198208286678</v>
      </c>
      <c r="V133" s="7">
        <f>SUM(N124:N133)</f>
        <v>2645</v>
      </c>
      <c r="W133" s="8">
        <f>V133/N146</f>
        <v>0.55439111297421928</v>
      </c>
      <c r="X133" s="7">
        <f>SUM(P124:P133)</f>
        <v>4878</v>
      </c>
      <c r="Y133" s="11">
        <f>X133/P146</f>
        <v>0.5281507145950628</v>
      </c>
    </row>
    <row r="134" spans="11:25" x14ac:dyDescent="0.15">
      <c r="K134" s="1" t="s">
        <v>120</v>
      </c>
      <c r="L134" s="7">
        <f>地区別5歳毎!M62</f>
        <v>285</v>
      </c>
      <c r="M134" s="10">
        <f>L134/L146</f>
        <v>6.3829787234042548E-2</v>
      </c>
      <c r="N134" s="7">
        <f>地区別5歳毎!M63</f>
        <v>292</v>
      </c>
      <c r="O134" s="8">
        <f>N134/N146</f>
        <v>6.1203102075036681E-2</v>
      </c>
      <c r="P134" s="7">
        <f t="shared" si="4"/>
        <v>577</v>
      </c>
      <c r="Q134" s="11">
        <f>P134/P146</f>
        <v>6.2472932005197053E-2</v>
      </c>
      <c r="S134" s="1" t="s">
        <v>145</v>
      </c>
      <c r="T134" s="7">
        <f>SUM(L124:L134)</f>
        <v>2518</v>
      </c>
      <c r="U134" s="10">
        <f>T134/L146</f>
        <v>0.56394176931690931</v>
      </c>
      <c r="V134" s="7">
        <f>SUM(N124:N134)</f>
        <v>2937</v>
      </c>
      <c r="W134" s="8">
        <f>V134/N146</f>
        <v>0.61559421504925593</v>
      </c>
      <c r="X134" s="7">
        <f>SUM(P124:P134)</f>
        <v>5455</v>
      </c>
      <c r="Y134" s="11">
        <f>X134/P146</f>
        <v>0.5906236466002599</v>
      </c>
    </row>
    <row r="135" spans="11:25" x14ac:dyDescent="0.15">
      <c r="K135" s="1" t="s">
        <v>121</v>
      </c>
      <c r="L135" s="7">
        <f>地区別5歳毎!L62</f>
        <v>303</v>
      </c>
      <c r="M135" s="10">
        <f>L135/L146</f>
        <v>6.7861142217245235E-2</v>
      </c>
      <c r="N135" s="7">
        <f>地区別5歳毎!L63</f>
        <v>301</v>
      </c>
      <c r="O135" s="8">
        <f>N135/N146</f>
        <v>6.3089499056801515E-2</v>
      </c>
      <c r="P135" s="7">
        <f t="shared" si="4"/>
        <v>604</v>
      </c>
      <c r="Q135" s="11">
        <f>P135/P146</f>
        <v>6.5396275443915117E-2</v>
      </c>
      <c r="S135" s="1" t="s">
        <v>146</v>
      </c>
      <c r="T135" s="7">
        <f>SUM(L124:L135)</f>
        <v>2821</v>
      </c>
      <c r="U135" s="10">
        <f>T135/L146</f>
        <v>0.63180291153415458</v>
      </c>
      <c r="V135" s="7">
        <f>SUM(N124:N135)</f>
        <v>3238</v>
      </c>
      <c r="W135" s="8">
        <f>V135/N146</f>
        <v>0.67868371410605743</v>
      </c>
      <c r="X135" s="7">
        <f>SUM(P124:P135)</f>
        <v>6059</v>
      </c>
      <c r="Y135" s="11">
        <f>X135/P146</f>
        <v>0.65601992204417492</v>
      </c>
    </row>
    <row r="136" spans="11:25" x14ac:dyDescent="0.15">
      <c r="K136" s="1" t="s">
        <v>122</v>
      </c>
      <c r="L136" s="7">
        <f>地区別5歳毎!K62</f>
        <v>232</v>
      </c>
      <c r="M136" s="10">
        <f>L136/L146</f>
        <v>5.195968645016797E-2</v>
      </c>
      <c r="N136" s="7">
        <f>地区別5歳毎!K63</f>
        <v>251</v>
      </c>
      <c r="O136" s="8">
        <f>N136/N146</f>
        <v>5.2609515824774682E-2</v>
      </c>
      <c r="P136" s="7">
        <f t="shared" si="4"/>
        <v>483</v>
      </c>
      <c r="Q136" s="11">
        <f>P136/P146</f>
        <v>5.2295365959289734E-2</v>
      </c>
      <c r="S136" s="1" t="s">
        <v>103</v>
      </c>
      <c r="T136" s="7">
        <f>SUM(L136:L144)</f>
        <v>1644</v>
      </c>
      <c r="U136" s="10">
        <f>T136/L146</f>
        <v>0.36819708846584548</v>
      </c>
      <c r="V136" s="7">
        <f>SUM(N136:N144)</f>
        <v>1533</v>
      </c>
      <c r="W136" s="8">
        <f>V136/N146</f>
        <v>0.32131628589394257</v>
      </c>
      <c r="X136" s="7">
        <f>SUM(P136:P144)</f>
        <v>3177</v>
      </c>
      <c r="Y136" s="11">
        <f>X136/P146</f>
        <v>0.34398007795582503</v>
      </c>
    </row>
    <row r="137" spans="11:25" x14ac:dyDescent="0.15">
      <c r="K137" s="1" t="s">
        <v>123</v>
      </c>
      <c r="L137" s="7">
        <f>地区別5歳毎!J62</f>
        <v>202</v>
      </c>
      <c r="M137" s="10">
        <f>L137/L146</f>
        <v>4.5240761478163492E-2</v>
      </c>
      <c r="N137" s="7">
        <f>地区別5歳毎!J63</f>
        <v>196</v>
      </c>
      <c r="O137" s="8">
        <f>N137/N146</f>
        <v>4.1081534269545167E-2</v>
      </c>
      <c r="P137" s="7">
        <f t="shared" si="4"/>
        <v>398</v>
      </c>
      <c r="Q137" s="11">
        <f>P137/P146</f>
        <v>4.3092247726288439E-2</v>
      </c>
      <c r="S137" s="1" t="s">
        <v>104</v>
      </c>
      <c r="T137" s="7">
        <f>SUM(L137:L144)</f>
        <v>1412</v>
      </c>
      <c r="U137" s="10">
        <f>T137/L146</f>
        <v>0.31623740201567752</v>
      </c>
      <c r="V137" s="7">
        <f>SUM(N137:N144)</f>
        <v>1282</v>
      </c>
      <c r="W137" s="8">
        <f>V137/N146</f>
        <v>0.26870677006916788</v>
      </c>
      <c r="X137" s="7">
        <f>SUM(P137:P144)</f>
        <v>2694</v>
      </c>
      <c r="Y137" s="11">
        <f>X137/P146</f>
        <v>0.29168471199653528</v>
      </c>
    </row>
    <row r="138" spans="11:25" x14ac:dyDescent="0.15">
      <c r="K138" s="1" t="s">
        <v>124</v>
      </c>
      <c r="L138" s="7">
        <f>地区別5歳毎!I62</f>
        <v>167</v>
      </c>
      <c r="M138" s="10">
        <f>L138/L146</f>
        <v>3.7402015677491601E-2</v>
      </c>
      <c r="N138" s="7">
        <f>地区別5歳毎!I63</f>
        <v>171</v>
      </c>
      <c r="O138" s="8">
        <f>N138/N146</f>
        <v>3.5841542653531754E-2</v>
      </c>
      <c r="P138" s="7">
        <f t="shared" si="4"/>
        <v>338</v>
      </c>
      <c r="Q138" s="11">
        <f>P138/P146</f>
        <v>3.6595928973581639E-2</v>
      </c>
      <c r="S138" s="1" t="s">
        <v>105</v>
      </c>
      <c r="T138" s="7">
        <f>SUM(L138:L144)</f>
        <v>1210</v>
      </c>
      <c r="U138" s="10">
        <f>T138/L146</f>
        <v>0.27099664053751399</v>
      </c>
      <c r="V138" s="7">
        <f>SUM(N138:N144)</f>
        <v>1086</v>
      </c>
      <c r="W138" s="8">
        <f>V138/N146</f>
        <v>0.22762523579962271</v>
      </c>
      <c r="X138" s="7">
        <f>SUM(P138:P144)</f>
        <v>2296</v>
      </c>
      <c r="Y138" s="11">
        <f>X138/P146</f>
        <v>0.24859246427024687</v>
      </c>
    </row>
    <row r="139" spans="11:25" x14ac:dyDescent="0.15">
      <c r="K139" s="1" t="s">
        <v>125</v>
      </c>
      <c r="L139" s="7">
        <f>地区別5歳毎!H62</f>
        <v>160</v>
      </c>
      <c r="M139" s="10">
        <f>L139/L146</f>
        <v>3.5834266517357223E-2</v>
      </c>
      <c r="N139" s="7">
        <f>地区別5歳毎!H63</f>
        <v>142</v>
      </c>
      <c r="O139" s="8">
        <f>N139/N146</f>
        <v>2.9763152378956194E-2</v>
      </c>
      <c r="P139" s="7">
        <f t="shared" si="4"/>
        <v>302</v>
      </c>
      <c r="Q139" s="11">
        <f>P139/P146</f>
        <v>3.2698137721957558E-2</v>
      </c>
      <c r="S139" s="1" t="s">
        <v>106</v>
      </c>
      <c r="T139" s="7">
        <f>SUM(L139:L144)</f>
        <v>1043</v>
      </c>
      <c r="U139" s="10">
        <f>T139/L146</f>
        <v>0.23359462486002239</v>
      </c>
      <c r="V139" s="7">
        <f>SUM(N139:N144)</f>
        <v>915</v>
      </c>
      <c r="W139" s="8">
        <f>V139/N146</f>
        <v>0.19178369314609098</v>
      </c>
      <c r="X139" s="7">
        <f>SUM(P139:P144)</f>
        <v>1958</v>
      </c>
      <c r="Y139" s="11">
        <f>X139/P146</f>
        <v>0.21199653529666523</v>
      </c>
    </row>
    <row r="140" spans="11:25" x14ac:dyDescent="0.15">
      <c r="K140" s="1" t="s">
        <v>126</v>
      </c>
      <c r="L140" s="7">
        <f>地区別5歳毎!G62</f>
        <v>149</v>
      </c>
      <c r="M140" s="10">
        <f>L140/L146</f>
        <v>3.3370660694288914E-2</v>
      </c>
      <c r="N140" s="7">
        <f>地区別5歳毎!G63</f>
        <v>144</v>
      </c>
      <c r="O140" s="8">
        <f>N140/N146</f>
        <v>3.0182351708237267E-2</v>
      </c>
      <c r="P140" s="7">
        <f t="shared" si="4"/>
        <v>293</v>
      </c>
      <c r="Q140" s="11">
        <f>P140/P146</f>
        <v>3.1723689909051535E-2</v>
      </c>
      <c r="S140" s="1" t="s">
        <v>107</v>
      </c>
      <c r="T140" s="7">
        <f>SUM(L140:L144)</f>
        <v>883</v>
      </c>
      <c r="U140" s="10">
        <f>T140/L146</f>
        <v>0.19776035834266517</v>
      </c>
      <c r="V140" s="7">
        <f>SUM(N140:N144)</f>
        <v>773</v>
      </c>
      <c r="W140" s="8">
        <f>V140/N146</f>
        <v>0.16202054076713476</v>
      </c>
      <c r="X140" s="7">
        <f>SUM(P140:P144)</f>
        <v>1656</v>
      </c>
      <c r="Y140" s="11">
        <f>X140/P146</f>
        <v>0.17929839757470767</v>
      </c>
    </row>
    <row r="141" spans="11:25" x14ac:dyDescent="0.15">
      <c r="K141" s="1" t="s">
        <v>127</v>
      </c>
      <c r="L141" s="7">
        <f>地区別5歳毎!F62</f>
        <v>207</v>
      </c>
      <c r="M141" s="10">
        <f>L141/L146</f>
        <v>4.6360582306830905E-2</v>
      </c>
      <c r="N141" s="7">
        <f>地区別5歳毎!F63</f>
        <v>156</v>
      </c>
      <c r="O141" s="8">
        <f>N141/N146</f>
        <v>3.2697547683923703E-2</v>
      </c>
      <c r="P141" s="7">
        <f t="shared" si="4"/>
        <v>363</v>
      </c>
      <c r="Q141" s="11">
        <f>P141/P146</f>
        <v>3.930272845387614E-2</v>
      </c>
      <c r="S141" s="1" t="s">
        <v>108</v>
      </c>
      <c r="T141" s="7">
        <f>SUM(L141:L144)</f>
        <v>734</v>
      </c>
      <c r="U141" s="10">
        <f>T141/L146</f>
        <v>0.16438969764837627</v>
      </c>
      <c r="V141" s="7">
        <f>SUM(N141:N144)</f>
        <v>629</v>
      </c>
      <c r="W141" s="8">
        <f>V141/N146</f>
        <v>0.13183818905889749</v>
      </c>
      <c r="X141" s="7">
        <f>SUM(P141:P144)</f>
        <v>1363</v>
      </c>
      <c r="Y141" s="11">
        <f>X141/P146</f>
        <v>0.14757470766565614</v>
      </c>
    </row>
    <row r="142" spans="11:25" x14ac:dyDescent="0.15">
      <c r="K142" s="1" t="s">
        <v>128</v>
      </c>
      <c r="L142" s="7">
        <f>地区別5歳毎!E62</f>
        <v>220</v>
      </c>
      <c r="M142" s="10">
        <f>L142/L146</f>
        <v>4.9272116461366179E-2</v>
      </c>
      <c r="N142" s="7">
        <f>地区別5歳毎!E63</f>
        <v>194</v>
      </c>
      <c r="O142" s="8">
        <f>N142/N146</f>
        <v>4.0662334940264097E-2</v>
      </c>
      <c r="P142" s="7">
        <f t="shared" si="4"/>
        <v>414</v>
      </c>
      <c r="Q142" s="11">
        <f>P142/P146</f>
        <v>4.4824599393676917E-2</v>
      </c>
      <c r="S142" s="1" t="s">
        <v>109</v>
      </c>
      <c r="T142" s="7">
        <f>SUM(L142:L144)</f>
        <v>527</v>
      </c>
      <c r="U142" s="10">
        <f>T142/L146</f>
        <v>0.11802911534154535</v>
      </c>
      <c r="V142" s="7">
        <f>SUM(N142:N144)</f>
        <v>473</v>
      </c>
      <c r="W142" s="8">
        <f>V142/N146</f>
        <v>9.9140641374973804E-2</v>
      </c>
      <c r="X142" s="7">
        <f>SUM(P142:P144)</f>
        <v>1000</v>
      </c>
      <c r="Y142" s="11">
        <f>X142/P146</f>
        <v>0.10827197921177999</v>
      </c>
    </row>
    <row r="143" spans="11:25" x14ac:dyDescent="0.15">
      <c r="K143" s="1" t="s">
        <v>129</v>
      </c>
      <c r="L143" s="7">
        <f>地区別5歳毎!D62</f>
        <v>192</v>
      </c>
      <c r="M143" s="10">
        <f>L143/L146</f>
        <v>4.3001119820828666E-2</v>
      </c>
      <c r="N143" s="7">
        <f>地区別5歳毎!D63</f>
        <v>164</v>
      </c>
      <c r="O143" s="8">
        <f>N143/N146</f>
        <v>3.4374345001047996E-2</v>
      </c>
      <c r="P143" s="7">
        <f t="shared" si="4"/>
        <v>356</v>
      </c>
      <c r="Q143" s="11">
        <f>P143/P146</f>
        <v>3.8544824599393679E-2</v>
      </c>
      <c r="S143" s="1" t="s">
        <v>3</v>
      </c>
      <c r="T143" s="7">
        <f>SUM(L143:L144)</f>
        <v>307</v>
      </c>
      <c r="U143" s="10">
        <f>T143/L146</f>
        <v>6.8756998880179165E-2</v>
      </c>
      <c r="V143" s="7">
        <f>SUM(N143:N144)</f>
        <v>279</v>
      </c>
      <c r="W143" s="8">
        <f>V143/N146</f>
        <v>5.8478306434709706E-2</v>
      </c>
      <c r="X143" s="7">
        <f>SUM(P143:P144)</f>
        <v>586</v>
      </c>
      <c r="Y143" s="11">
        <f>X143/P146</f>
        <v>6.344737981810307E-2</v>
      </c>
    </row>
    <row r="144" spans="11:25" x14ac:dyDescent="0.15">
      <c r="K144" s="1" t="s">
        <v>130</v>
      </c>
      <c r="L144" s="7">
        <f>地区別5歳毎!C62</f>
        <v>115</v>
      </c>
      <c r="M144" s="10">
        <f>L144/L146</f>
        <v>2.5755879059350503E-2</v>
      </c>
      <c r="N144" s="7">
        <f>地区別5歳毎!C63</f>
        <v>115</v>
      </c>
      <c r="O144" s="8">
        <f>N144/N146</f>
        <v>2.4103961433661707E-2</v>
      </c>
      <c r="P144" s="7">
        <f t="shared" si="4"/>
        <v>230</v>
      </c>
      <c r="Q144" s="11">
        <f>P144/P146</f>
        <v>2.4902555218709398E-2</v>
      </c>
      <c r="S144" s="1" t="s">
        <v>110</v>
      </c>
      <c r="T144" s="7">
        <f>SUM(L144:L144)</f>
        <v>115</v>
      </c>
      <c r="U144" s="10">
        <f>T144/L146</f>
        <v>2.5755879059350503E-2</v>
      </c>
      <c r="V144" s="7">
        <f>SUM(N144:N144)</f>
        <v>115</v>
      </c>
      <c r="W144" s="8">
        <f>V144/N146</f>
        <v>2.4103961433661707E-2</v>
      </c>
      <c r="X144" s="7">
        <f>SUM(P144:P144)</f>
        <v>230</v>
      </c>
      <c r="Y144" s="11">
        <f>X144/P146</f>
        <v>2.4902555218709398E-2</v>
      </c>
    </row>
    <row r="145" spans="2:25" x14ac:dyDescent="0.15">
      <c r="K145" s="1"/>
    </row>
    <row r="146" spans="2:25" x14ac:dyDescent="0.15">
      <c r="K146" s="1"/>
      <c r="L146" s="7">
        <f>SUM(L124:L144)</f>
        <v>4465</v>
      </c>
      <c r="M146" s="6"/>
      <c r="N146" s="7">
        <f>SUM(N124:N144)</f>
        <v>4771</v>
      </c>
      <c r="O146" s="2"/>
      <c r="P146" s="7">
        <f>SUM(P124:P144)</f>
        <v>9236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1.4713094654242277E-3</v>
      </c>
      <c r="N154" s="7">
        <f>地区別5歳毎!W66</f>
        <v>6</v>
      </c>
      <c r="O154" s="8">
        <f>N154/N176</f>
        <v>2.4968789013732834E-3</v>
      </c>
      <c r="P154" s="7">
        <f t="shared" ref="P154:P174" si="5">L154+N154</f>
        <v>9</v>
      </c>
      <c r="Q154" s="11">
        <f>P154/P176</f>
        <v>2.0261143628995948E-3</v>
      </c>
      <c r="S154" s="1" t="s">
        <v>1</v>
      </c>
      <c r="T154" s="7">
        <f>SUM(L154:L154)</f>
        <v>3</v>
      </c>
      <c r="U154" s="10">
        <f>T154/L176</f>
        <v>1.4713094654242277E-3</v>
      </c>
      <c r="V154" s="7">
        <f>SUM(N154:N154)</f>
        <v>6</v>
      </c>
      <c r="W154" s="8">
        <f>V154/N176</f>
        <v>2.4968789013732834E-3</v>
      </c>
      <c r="X154" s="7">
        <f>SUM(P154:P154)</f>
        <v>9</v>
      </c>
      <c r="Y154" s="11">
        <f>X154/P176</f>
        <v>2.0261143628995948E-3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4.4139283962726823E-3</v>
      </c>
      <c r="N155" s="7">
        <f>地区別5歳毎!V66</f>
        <v>53</v>
      </c>
      <c r="O155" s="8">
        <f>N155/N176</f>
        <v>2.2055763628797336E-2</v>
      </c>
      <c r="P155" s="7">
        <f t="shared" si="5"/>
        <v>62</v>
      </c>
      <c r="Q155" s="11">
        <f>P155/P176</f>
        <v>1.3957676722197209E-2</v>
      </c>
      <c r="S155" s="1" t="s">
        <v>136</v>
      </c>
      <c r="T155" s="7">
        <f>SUM(L154:L155)</f>
        <v>12</v>
      </c>
      <c r="U155" s="10">
        <f>T155/L176</f>
        <v>5.8852378616969106E-3</v>
      </c>
      <c r="V155" s="7">
        <f>SUM(N154:N155)</f>
        <v>59</v>
      </c>
      <c r="W155" s="8">
        <f>V155/N176</f>
        <v>2.4552642530170619E-2</v>
      </c>
      <c r="X155" s="7">
        <f>SUM(P154:P155)</f>
        <v>71</v>
      </c>
      <c r="Y155" s="11">
        <f>X155/P176</f>
        <v>1.5983791085096802E-2</v>
      </c>
    </row>
    <row r="156" spans="2:25" x14ac:dyDescent="0.15">
      <c r="K156" s="1" t="s">
        <v>112</v>
      </c>
      <c r="L156" s="7">
        <f>地区別5歳毎!U65</f>
        <v>31</v>
      </c>
      <c r="M156" s="10">
        <f>L156/L176</f>
        <v>1.5203531142717018E-2</v>
      </c>
      <c r="N156" s="7">
        <f>地区別5歳毎!U66</f>
        <v>116</v>
      </c>
      <c r="O156" s="8">
        <f>N156/N176</f>
        <v>4.827299209321681E-2</v>
      </c>
      <c r="P156" s="7">
        <f t="shared" si="5"/>
        <v>147</v>
      </c>
      <c r="Q156" s="11">
        <f>P156/P176</f>
        <v>3.3093201260693379E-2</v>
      </c>
      <c r="S156" s="1" t="s">
        <v>137</v>
      </c>
      <c r="T156" s="7">
        <f>SUM(L154:L156)</f>
        <v>43</v>
      </c>
      <c r="U156" s="10">
        <f>T156/L176</f>
        <v>2.1088769004413928E-2</v>
      </c>
      <c r="V156" s="7">
        <f>SUM(N154:N156)</f>
        <v>175</v>
      </c>
      <c r="W156" s="8">
        <f>V156/N176</f>
        <v>7.2825634623387439E-2</v>
      </c>
      <c r="X156" s="7">
        <f>SUM(P154:P156)</f>
        <v>218</v>
      </c>
      <c r="Y156" s="11">
        <f>X156/P176</f>
        <v>4.9076992345790188E-2</v>
      </c>
    </row>
    <row r="157" spans="2:25" x14ac:dyDescent="0.15">
      <c r="K157" s="1" t="s">
        <v>113</v>
      </c>
      <c r="L157" s="7">
        <f>地区別5歳毎!T65</f>
        <v>66</v>
      </c>
      <c r="M157" s="10">
        <f>L157/L176</f>
        <v>3.2368808239333004E-2</v>
      </c>
      <c r="N157" s="7">
        <f>地区別5歳毎!T66</f>
        <v>140</v>
      </c>
      <c r="O157" s="8">
        <f>N157/N176</f>
        <v>5.8260507698709947E-2</v>
      </c>
      <c r="P157" s="7">
        <f t="shared" si="5"/>
        <v>206</v>
      </c>
      <c r="Q157" s="11">
        <f>P157/P176</f>
        <v>4.6375506528590724E-2</v>
      </c>
      <c r="S157" s="1" t="s">
        <v>138</v>
      </c>
      <c r="T157" s="7">
        <f>SUM(L154:L157)</f>
        <v>109</v>
      </c>
      <c r="U157" s="10">
        <f>T157/L176</f>
        <v>5.3457577243746932E-2</v>
      </c>
      <c r="V157" s="7">
        <f>SUM(N154:N157)</f>
        <v>315</v>
      </c>
      <c r="W157" s="8">
        <f>V157/N176</f>
        <v>0.13108614232209737</v>
      </c>
      <c r="X157" s="7">
        <f>SUM(P154:P157)</f>
        <v>424</v>
      </c>
      <c r="Y157" s="11">
        <f>X157/P176</f>
        <v>9.5452498874380912E-2</v>
      </c>
    </row>
    <row r="158" spans="2:25" x14ac:dyDescent="0.15">
      <c r="K158" s="1" t="s">
        <v>114</v>
      </c>
      <c r="L158" s="7">
        <f>地区別5歳毎!S65</f>
        <v>87</v>
      </c>
      <c r="M158" s="10">
        <f>L158/L176</f>
        <v>4.2667974497302599E-2</v>
      </c>
      <c r="N158" s="7">
        <f>地区別5歳毎!S66</f>
        <v>144</v>
      </c>
      <c r="O158" s="8">
        <f>N158/N176</f>
        <v>5.9925093632958802E-2</v>
      </c>
      <c r="P158" s="7">
        <f t="shared" si="5"/>
        <v>231</v>
      </c>
      <c r="Q158" s="11">
        <f>P158/P176</f>
        <v>5.2003601981089602E-2</v>
      </c>
      <c r="S158" s="1" t="s">
        <v>139</v>
      </c>
      <c r="T158" s="7">
        <f>SUM(L154:L158)</f>
        <v>196</v>
      </c>
      <c r="U158" s="10">
        <f>T158/L176</f>
        <v>9.6125551741049531E-2</v>
      </c>
      <c r="V158" s="7">
        <f>SUM(N154:N158)</f>
        <v>459</v>
      </c>
      <c r="W158" s="8">
        <f>V158/N176</f>
        <v>0.19101123595505617</v>
      </c>
      <c r="X158" s="7">
        <f>SUM(P154:P158)</f>
        <v>655</v>
      </c>
      <c r="Y158" s="11">
        <f>X158/P176</f>
        <v>0.14745610085547051</v>
      </c>
    </row>
    <row r="159" spans="2:25" x14ac:dyDescent="0.15">
      <c r="K159" s="1" t="s">
        <v>115</v>
      </c>
      <c r="L159" s="7">
        <f>地区別5歳毎!R65</f>
        <v>150</v>
      </c>
      <c r="M159" s="10">
        <f>L159/L176</f>
        <v>7.3565473271211379E-2</v>
      </c>
      <c r="N159" s="7">
        <f>地区別5歳毎!R66</f>
        <v>183</v>
      </c>
      <c r="O159" s="8">
        <f>N159/N176</f>
        <v>7.6154806491885149E-2</v>
      </c>
      <c r="P159" s="7">
        <f t="shared" si="5"/>
        <v>333</v>
      </c>
      <c r="Q159" s="11">
        <f>P159/P176</f>
        <v>7.4966231427285007E-2</v>
      </c>
      <c r="S159" s="1" t="s">
        <v>140</v>
      </c>
      <c r="T159" s="7">
        <f>SUM(L154:L159)</f>
        <v>346</v>
      </c>
      <c r="U159" s="10">
        <f>T159/L176</f>
        <v>0.16969102501226091</v>
      </c>
      <c r="V159" s="7">
        <f>SUM(N154:N159)</f>
        <v>642</v>
      </c>
      <c r="W159" s="8">
        <f>V159/N176</f>
        <v>0.26716604244694131</v>
      </c>
      <c r="X159" s="7">
        <f>SUM(P154:P159)</f>
        <v>988</v>
      </c>
      <c r="Y159" s="11">
        <f>X159/P176</f>
        <v>0.22242233228275551</v>
      </c>
    </row>
    <row r="160" spans="2:25" x14ac:dyDescent="0.15">
      <c r="K160" s="1" t="s">
        <v>116</v>
      </c>
      <c r="L160" s="7">
        <f>地区別5歳毎!Q65</f>
        <v>213</v>
      </c>
      <c r="M160" s="10">
        <f>L160/L176</f>
        <v>0.10446297204512016</v>
      </c>
      <c r="N160" s="7">
        <f>地区別5歳毎!Q66</f>
        <v>240</v>
      </c>
      <c r="O160" s="8">
        <f>N160/N176</f>
        <v>9.987515605493133E-2</v>
      </c>
      <c r="P160" s="7">
        <f t="shared" si="5"/>
        <v>453</v>
      </c>
      <c r="Q160" s="11">
        <f>P160/P176</f>
        <v>0.10198108959927961</v>
      </c>
      <c r="S160" s="1" t="s">
        <v>141</v>
      </c>
      <c r="T160" s="7">
        <f>SUM(L154:L160)</f>
        <v>559</v>
      </c>
      <c r="U160" s="10">
        <f>T160/L176</f>
        <v>0.27415399705738108</v>
      </c>
      <c r="V160" s="7">
        <f>SUM(N154:N160)</f>
        <v>882</v>
      </c>
      <c r="W160" s="8">
        <f>V160/N176</f>
        <v>0.36704119850187267</v>
      </c>
      <c r="X160" s="7">
        <f>SUM(P154:P160)</f>
        <v>1441</v>
      </c>
      <c r="Y160" s="11">
        <f>X160/P176</f>
        <v>0.32440342188203514</v>
      </c>
    </row>
    <row r="161" spans="11:25" x14ac:dyDescent="0.15">
      <c r="K161" s="1" t="s">
        <v>117</v>
      </c>
      <c r="L161" s="7">
        <f>地区別5歳毎!P65</f>
        <v>237</v>
      </c>
      <c r="M161" s="10">
        <f>L161/L176</f>
        <v>0.11623344776851398</v>
      </c>
      <c r="N161" s="7">
        <f>地区別5歳毎!P66</f>
        <v>252</v>
      </c>
      <c r="O161" s="8">
        <f>N161/N176</f>
        <v>0.10486891385767791</v>
      </c>
      <c r="P161" s="7">
        <f t="shared" si="5"/>
        <v>489</v>
      </c>
      <c r="Q161" s="11">
        <f>P161/P176</f>
        <v>0.11008554705087799</v>
      </c>
      <c r="S161" s="1" t="s">
        <v>142</v>
      </c>
      <c r="T161" s="7">
        <f>SUM(L154:L161)</f>
        <v>796</v>
      </c>
      <c r="U161" s="10">
        <f>T161/L176</f>
        <v>0.39038744482589505</v>
      </c>
      <c r="V161" s="7">
        <f>SUM(N154:N161)</f>
        <v>1134</v>
      </c>
      <c r="W161" s="8">
        <f>V161/N176</f>
        <v>0.47191011235955055</v>
      </c>
      <c r="X161" s="7">
        <f>SUM(P154:P161)</f>
        <v>1930</v>
      </c>
      <c r="Y161" s="11">
        <f>X161/P176</f>
        <v>0.43448896893291311</v>
      </c>
    </row>
    <row r="162" spans="11:25" x14ac:dyDescent="0.15">
      <c r="K162" s="1" t="s">
        <v>118</v>
      </c>
      <c r="L162" s="7">
        <f>地区別5歳毎!O65</f>
        <v>210</v>
      </c>
      <c r="M162" s="10">
        <f>L162/L176</f>
        <v>0.10299166257969593</v>
      </c>
      <c r="N162" s="7">
        <f>地区別5歳毎!O66</f>
        <v>243</v>
      </c>
      <c r="O162" s="8">
        <f>N162/N176</f>
        <v>0.10112359550561797</v>
      </c>
      <c r="P162" s="7">
        <f t="shared" si="5"/>
        <v>453</v>
      </c>
      <c r="Q162" s="11">
        <f>P162/P176</f>
        <v>0.10198108959927961</v>
      </c>
      <c r="S162" s="1" t="s">
        <v>143</v>
      </c>
      <c r="T162" s="7">
        <f>SUM(L154:L162)</f>
        <v>1006</v>
      </c>
      <c r="U162" s="10">
        <f>T162/L176</f>
        <v>0.49337910740559099</v>
      </c>
      <c r="V162" s="7">
        <f>SUM(N154:N162)</f>
        <v>1377</v>
      </c>
      <c r="W162" s="8">
        <f>V162/N176</f>
        <v>0.5730337078651685</v>
      </c>
      <c r="X162" s="7">
        <f>SUM(P154:P162)</f>
        <v>2383</v>
      </c>
      <c r="Y162" s="11">
        <f>X162/P176</f>
        <v>0.53647005853219265</v>
      </c>
    </row>
    <row r="163" spans="11:25" x14ac:dyDescent="0.15">
      <c r="K163" s="1" t="s">
        <v>119</v>
      </c>
      <c r="L163" s="7">
        <f>地区別5歳毎!N65</f>
        <v>146</v>
      </c>
      <c r="M163" s="10">
        <f>L163/L176</f>
        <v>7.1603727317312404E-2</v>
      </c>
      <c r="N163" s="7">
        <f>地区別5歳毎!N66</f>
        <v>158</v>
      </c>
      <c r="O163" s="8">
        <f>N163/N176</f>
        <v>6.5751144402829795E-2</v>
      </c>
      <c r="P163" s="7">
        <f t="shared" si="5"/>
        <v>304</v>
      </c>
      <c r="Q163" s="11">
        <f>P163/P176</f>
        <v>6.843764070238631E-2</v>
      </c>
      <c r="S163" s="1" t="s">
        <v>144</v>
      </c>
      <c r="T163" s="7">
        <f>SUM(L154:L163)</f>
        <v>1152</v>
      </c>
      <c r="U163" s="10">
        <f>T163/L176</f>
        <v>0.56498283472290334</v>
      </c>
      <c r="V163" s="7">
        <f>SUM(N154:N163)</f>
        <v>1535</v>
      </c>
      <c r="W163" s="8">
        <f>V163/N176</f>
        <v>0.6387848522679983</v>
      </c>
      <c r="X163" s="7">
        <f>SUM(P154:P163)</f>
        <v>2687</v>
      </c>
      <c r="Y163" s="11">
        <f>X163/P176</f>
        <v>0.60490769923457899</v>
      </c>
    </row>
    <row r="164" spans="11:25" x14ac:dyDescent="0.15">
      <c r="K164" s="1" t="s">
        <v>120</v>
      </c>
      <c r="L164" s="7">
        <f>地区別5歳毎!M65</f>
        <v>114</v>
      </c>
      <c r="M164" s="10">
        <f>L164/L176</f>
        <v>5.590975968612065E-2</v>
      </c>
      <c r="N164" s="7">
        <f>地区別5歳毎!M66</f>
        <v>147</v>
      </c>
      <c r="O164" s="8">
        <f>N164/N176</f>
        <v>6.117353308364544E-2</v>
      </c>
      <c r="P164" s="7">
        <f t="shared" si="5"/>
        <v>261</v>
      </c>
      <c r="Q164" s="11">
        <f>P164/P176</f>
        <v>5.8757316524088249E-2</v>
      </c>
      <c r="S164" s="1" t="s">
        <v>145</v>
      </c>
      <c r="T164" s="7">
        <f>SUM(L154:L164)</f>
        <v>1266</v>
      </c>
      <c r="U164" s="10">
        <f>T164/L176</f>
        <v>0.620892594409024</v>
      </c>
      <c r="V164" s="7">
        <f>SUM(N154:N164)</f>
        <v>1682</v>
      </c>
      <c r="W164" s="8">
        <f>V164/N176</f>
        <v>0.69995838535164379</v>
      </c>
      <c r="X164" s="7">
        <f>SUM(P154:P164)</f>
        <v>2948</v>
      </c>
      <c r="Y164" s="11">
        <f>X164/P176</f>
        <v>0.66366501575866732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5.9342815105443848E-2</v>
      </c>
      <c r="N165" s="7">
        <f>地区別5歳毎!L66</f>
        <v>116</v>
      </c>
      <c r="O165" s="8">
        <f>N165/N176</f>
        <v>4.827299209321681E-2</v>
      </c>
      <c r="P165" s="7">
        <f t="shared" si="5"/>
        <v>237</v>
      </c>
      <c r="Q165" s="11">
        <f>P165/P176</f>
        <v>5.3354344889689327E-2</v>
      </c>
      <c r="S165" s="1" t="s">
        <v>146</v>
      </c>
      <c r="T165" s="7">
        <f>SUM(L154:L165)</f>
        <v>1387</v>
      </c>
      <c r="U165" s="10">
        <f>T165/L176</f>
        <v>0.68023540951446793</v>
      </c>
      <c r="V165" s="7">
        <f>SUM(N154:N165)</f>
        <v>1798</v>
      </c>
      <c r="W165" s="8">
        <f>V165/N176</f>
        <v>0.74823137744486057</v>
      </c>
      <c r="X165" s="7">
        <f>SUM(P154:P165)</f>
        <v>3185</v>
      </c>
      <c r="Y165" s="11">
        <f>X165/P176</f>
        <v>0.71701936064835659</v>
      </c>
    </row>
    <row r="166" spans="11:25" x14ac:dyDescent="0.15">
      <c r="K166" s="1" t="s">
        <v>122</v>
      </c>
      <c r="L166" s="7">
        <f>地区別5歳毎!K65</f>
        <v>114</v>
      </c>
      <c r="M166" s="10">
        <f>L166/L176</f>
        <v>5.590975968612065E-2</v>
      </c>
      <c r="N166" s="7">
        <f>地区別5歳毎!K66</f>
        <v>91</v>
      </c>
      <c r="O166" s="8">
        <f>N166/N176</f>
        <v>3.7869330004161462E-2</v>
      </c>
      <c r="P166" s="7">
        <f t="shared" si="5"/>
        <v>205</v>
      </c>
      <c r="Q166" s="11">
        <f>P166/P176</f>
        <v>4.6150382710490767E-2</v>
      </c>
      <c r="S166" s="1" t="s">
        <v>103</v>
      </c>
      <c r="T166" s="7">
        <f>SUM(L166:L174)</f>
        <v>652</v>
      </c>
      <c r="U166" s="10">
        <f>T166/L176</f>
        <v>0.31976459048553213</v>
      </c>
      <c r="V166" s="7">
        <f>SUM(N166:N174)</f>
        <v>605</v>
      </c>
      <c r="W166" s="8">
        <f>V166/N176</f>
        <v>0.25176862255513943</v>
      </c>
      <c r="X166" s="7">
        <f>SUM(P166:P174)</f>
        <v>1257</v>
      </c>
      <c r="Y166" s="11">
        <f>X166/P176</f>
        <v>0.28298063935164341</v>
      </c>
    </row>
    <row r="167" spans="11:25" x14ac:dyDescent="0.15">
      <c r="K167" s="1" t="s">
        <v>123</v>
      </c>
      <c r="L167" s="7">
        <f>地区別5歳毎!J65</f>
        <v>88</v>
      </c>
      <c r="M167" s="10">
        <f>L167/L176</f>
        <v>4.3158410985777343E-2</v>
      </c>
      <c r="N167" s="7">
        <f>地区別5歳毎!J66</f>
        <v>83</v>
      </c>
      <c r="O167" s="8">
        <f>N167/N176</f>
        <v>3.4540158135663752E-2</v>
      </c>
      <c r="P167" s="7">
        <f t="shared" si="5"/>
        <v>171</v>
      </c>
      <c r="Q167" s="11">
        <f>P167/P176</f>
        <v>3.8496172895092301E-2</v>
      </c>
      <c r="S167" s="1" t="s">
        <v>104</v>
      </c>
      <c r="T167" s="7">
        <f>SUM(L167:L174)</f>
        <v>538</v>
      </c>
      <c r="U167" s="10">
        <f>T167/L176</f>
        <v>0.26385483079941147</v>
      </c>
      <c r="V167" s="7">
        <f>SUM(N167:N174)</f>
        <v>514</v>
      </c>
      <c r="W167" s="8">
        <f>V167/N176</f>
        <v>0.21389929255097795</v>
      </c>
      <c r="X167" s="7">
        <f>SUM(P167:P174)</f>
        <v>1052</v>
      </c>
      <c r="Y167" s="11">
        <f>X167/P176</f>
        <v>0.23683025664115265</v>
      </c>
    </row>
    <row r="168" spans="11:25" x14ac:dyDescent="0.15">
      <c r="K168" s="1" t="s">
        <v>124</v>
      </c>
      <c r="L168" s="7">
        <f>地区別5歳毎!I65</f>
        <v>55</v>
      </c>
      <c r="M168" s="10">
        <f>L168/L176</f>
        <v>2.6974006866110838E-2</v>
      </c>
      <c r="N168" s="7">
        <f>地区別5歳毎!I66</f>
        <v>74</v>
      </c>
      <c r="O168" s="8">
        <f>N168/N176</f>
        <v>3.0794839783603829E-2</v>
      </c>
      <c r="P168" s="7">
        <f t="shared" si="5"/>
        <v>129</v>
      </c>
      <c r="Q168" s="11">
        <f>P168/P176</f>
        <v>2.9040972534894193E-2</v>
      </c>
      <c r="S168" s="1" t="s">
        <v>105</v>
      </c>
      <c r="T168" s="7">
        <f>SUM(L168:L174)</f>
        <v>450</v>
      </c>
      <c r="U168" s="10">
        <f>T168/L176</f>
        <v>0.22069641981363414</v>
      </c>
      <c r="V168" s="7">
        <f>SUM(N168:N174)</f>
        <v>431</v>
      </c>
      <c r="W168" s="8">
        <f>V168/N176</f>
        <v>0.1793591344153142</v>
      </c>
      <c r="X168" s="7">
        <f>SUM(P168:P174)</f>
        <v>881</v>
      </c>
      <c r="Y168" s="11">
        <f>X168/P176</f>
        <v>0.19833408374606035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2.9916625796959292E-2</v>
      </c>
      <c r="N169" s="7">
        <f>地区別5歳毎!H66</f>
        <v>53</v>
      </c>
      <c r="O169" s="8">
        <f>N169/N176</f>
        <v>2.2055763628797336E-2</v>
      </c>
      <c r="P169" s="7">
        <f t="shared" si="5"/>
        <v>114</v>
      </c>
      <c r="Q169" s="11">
        <f>P169/P176</f>
        <v>2.5664115263394866E-2</v>
      </c>
      <c r="S169" s="1" t="s">
        <v>106</v>
      </c>
      <c r="T169" s="7">
        <f>SUM(L169:L174)</f>
        <v>395</v>
      </c>
      <c r="U169" s="10">
        <f>T169/L176</f>
        <v>0.19372241294752329</v>
      </c>
      <c r="V169" s="7">
        <f>SUM(N169:N174)</f>
        <v>357</v>
      </c>
      <c r="W169" s="8">
        <f>V169/N176</f>
        <v>0.14856429463171036</v>
      </c>
      <c r="X169" s="7">
        <f>SUM(P169:P174)</f>
        <v>752</v>
      </c>
      <c r="Y169" s="11">
        <f>X169/P176</f>
        <v>0.16929311121116614</v>
      </c>
    </row>
    <row r="170" spans="11:25" x14ac:dyDescent="0.15">
      <c r="K170" s="1" t="s">
        <v>126</v>
      </c>
      <c r="L170" s="7">
        <f>地区別5歳毎!G65</f>
        <v>73</v>
      </c>
      <c r="M170" s="10">
        <f>L170/L176</f>
        <v>3.5801863658656202E-2</v>
      </c>
      <c r="N170" s="7">
        <f>地区別5歳毎!G66</f>
        <v>56</v>
      </c>
      <c r="O170" s="8">
        <f>N170/N176</f>
        <v>2.3304203079483977E-2</v>
      </c>
      <c r="P170" s="7">
        <f t="shared" si="5"/>
        <v>129</v>
      </c>
      <c r="Q170" s="11">
        <f>P170/P176</f>
        <v>2.9040972534894193E-2</v>
      </c>
      <c r="S170" s="1" t="s">
        <v>107</v>
      </c>
      <c r="T170" s="7">
        <f>SUM(L170:L174)</f>
        <v>334</v>
      </c>
      <c r="U170" s="10">
        <f>T170/L176</f>
        <v>0.16380578715056401</v>
      </c>
      <c r="V170" s="7">
        <f>SUM(N170:N174)</f>
        <v>304</v>
      </c>
      <c r="W170" s="8">
        <f>V170/N176</f>
        <v>0.12650853100291304</v>
      </c>
      <c r="X170" s="7">
        <f>SUM(P170:P174)</f>
        <v>638</v>
      </c>
      <c r="Y170" s="11">
        <f>X170/P176</f>
        <v>0.14362899594777129</v>
      </c>
    </row>
    <row r="171" spans="11:25" x14ac:dyDescent="0.15">
      <c r="K171" s="1" t="s">
        <v>127</v>
      </c>
      <c r="L171" s="7">
        <f>地区別5歳毎!F65</f>
        <v>71</v>
      </c>
      <c r="M171" s="10">
        <f>L171/L176</f>
        <v>3.4820990681706722E-2</v>
      </c>
      <c r="N171" s="7">
        <f>地区別5歳毎!F66</f>
        <v>86</v>
      </c>
      <c r="O171" s="8">
        <f>N171/N176</f>
        <v>3.5788597586350397E-2</v>
      </c>
      <c r="P171" s="7">
        <f t="shared" si="5"/>
        <v>157</v>
      </c>
      <c r="Q171" s="11">
        <f>P171/P176</f>
        <v>3.5344439441692931E-2</v>
      </c>
      <c r="S171" s="1" t="s">
        <v>108</v>
      </c>
      <c r="T171" s="7">
        <f>SUM(L171:L174)</f>
        <v>261</v>
      </c>
      <c r="U171" s="10">
        <f>T171/L176</f>
        <v>0.12800392349190781</v>
      </c>
      <c r="V171" s="7">
        <f>SUM(N171:N174)</f>
        <v>248</v>
      </c>
      <c r="W171" s="8">
        <f>V171/N176</f>
        <v>0.10320432792342905</v>
      </c>
      <c r="X171" s="7">
        <f>SUM(P171:P174)</f>
        <v>509</v>
      </c>
      <c r="Y171" s="11">
        <f>X171/P176</f>
        <v>0.11458802341287708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3.8744482589504657E-2</v>
      </c>
      <c r="N172" s="7">
        <f>地区別5歳毎!E66</f>
        <v>74</v>
      </c>
      <c r="O172" s="8">
        <f>N172/N176</f>
        <v>3.0794839783603829E-2</v>
      </c>
      <c r="P172" s="7">
        <f t="shared" si="5"/>
        <v>153</v>
      </c>
      <c r="Q172" s="11">
        <f>P172/P176</f>
        <v>3.4443944169293111E-2</v>
      </c>
      <c r="S172" s="1" t="s">
        <v>109</v>
      </c>
      <c r="T172" s="7">
        <f>SUM(L172:L174)</f>
        <v>190</v>
      </c>
      <c r="U172" s="10">
        <f>T172/L176</f>
        <v>9.3182932810201083E-2</v>
      </c>
      <c r="V172" s="7">
        <f>SUM(N172:N174)</f>
        <v>162</v>
      </c>
      <c r="W172" s="8">
        <f>V172/N176</f>
        <v>6.741573033707865E-2</v>
      </c>
      <c r="X172" s="7">
        <f>SUM(P172:P174)</f>
        <v>352</v>
      </c>
      <c r="Y172" s="11">
        <f>X172/P176</f>
        <v>7.9243583971184153E-2</v>
      </c>
    </row>
    <row r="173" spans="11:25" x14ac:dyDescent="0.15">
      <c r="K173" s="1" t="s">
        <v>129</v>
      </c>
      <c r="L173" s="7">
        <f>地区別5歳毎!D65</f>
        <v>65</v>
      </c>
      <c r="M173" s="10">
        <f>L173/L176</f>
        <v>3.1878371750858267E-2</v>
      </c>
      <c r="N173" s="7">
        <f>地区別5歳毎!D66</f>
        <v>50</v>
      </c>
      <c r="O173" s="8">
        <f>N173/N176</f>
        <v>2.0807324178110695E-2</v>
      </c>
      <c r="P173" s="7">
        <f t="shared" si="5"/>
        <v>115</v>
      </c>
      <c r="Q173" s="11">
        <f>P173/P176</f>
        <v>2.5889239081494823E-2</v>
      </c>
      <c r="S173" s="1" t="s">
        <v>3</v>
      </c>
      <c r="T173" s="7">
        <f>SUM(L173:L174)</f>
        <v>111</v>
      </c>
      <c r="U173" s="10">
        <f>T173/L176</f>
        <v>5.4438450220696419E-2</v>
      </c>
      <c r="V173" s="7">
        <f>SUM(N173:N174)</f>
        <v>88</v>
      </c>
      <c r="W173" s="8">
        <f>V173/N176</f>
        <v>3.6620890553474825E-2</v>
      </c>
      <c r="X173" s="7">
        <f>SUM(P173:P174)</f>
        <v>199</v>
      </c>
      <c r="Y173" s="11">
        <f>X173/P176</f>
        <v>4.4799639801891042E-2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2.2560078469838155E-2</v>
      </c>
      <c r="N174" s="7">
        <f>地区別5歳毎!C66</f>
        <v>38</v>
      </c>
      <c r="O174" s="8">
        <f>N174/N176</f>
        <v>1.581356637536413E-2</v>
      </c>
      <c r="P174" s="7">
        <f t="shared" si="5"/>
        <v>84</v>
      </c>
      <c r="Q174" s="11">
        <f>P174/P176</f>
        <v>1.8910400720396219E-2</v>
      </c>
      <c r="S174" s="1" t="s">
        <v>110</v>
      </c>
      <c r="T174" s="7">
        <f>SUM(L174:L174)</f>
        <v>46</v>
      </c>
      <c r="U174" s="10">
        <f>T174/L176</f>
        <v>2.2560078469838155E-2</v>
      </c>
      <c r="V174" s="7">
        <f>SUM(N174:N174)</f>
        <v>38</v>
      </c>
      <c r="W174" s="8">
        <f>V174/N176</f>
        <v>1.581356637536413E-2</v>
      </c>
      <c r="X174" s="7">
        <f>SUM(P174:P174)</f>
        <v>84</v>
      </c>
      <c r="Y174" s="11">
        <f>X174/P176</f>
        <v>1.8910400720396219E-2</v>
      </c>
    </row>
    <row r="175" spans="11:25" x14ac:dyDescent="0.15">
      <c r="K175" s="1"/>
    </row>
    <row r="176" spans="11:25" x14ac:dyDescent="0.15">
      <c r="K176" s="1"/>
      <c r="L176" s="7">
        <f>SUM(L154:L174)</f>
        <v>2039</v>
      </c>
      <c r="M176" s="6"/>
      <c r="N176" s="7">
        <f>SUM(N154:N174)</f>
        <v>2403</v>
      </c>
      <c r="O176" s="2"/>
      <c r="P176" s="7">
        <f>SUM(P154:P174)</f>
        <v>4442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14</v>
      </c>
      <c r="M184" s="10">
        <f>L184/L206</f>
        <v>2.2043425548330211E-4</v>
      </c>
      <c r="N184" s="7">
        <f>地区別5歳毎!W69</f>
        <v>124</v>
      </c>
      <c r="O184" s="8">
        <f>N184/N206</f>
        <v>1.797361936512538E-3</v>
      </c>
      <c r="P184" s="7">
        <f t="shared" ref="P184:P204" si="6">L184+N184</f>
        <v>138</v>
      </c>
      <c r="Q184" s="11">
        <f>P184/P206</f>
        <v>1.0415015735730296E-3</v>
      </c>
      <c r="S184" s="1" t="s">
        <v>1</v>
      </c>
      <c r="T184" s="7">
        <f>SUM(L184:L184)</f>
        <v>14</v>
      </c>
      <c r="U184" s="10">
        <f>T184/L206</f>
        <v>2.2043425548330211E-4</v>
      </c>
      <c r="V184" s="7">
        <f>SUM(N184:N184)</f>
        <v>124</v>
      </c>
      <c r="W184" s="8">
        <f>V184/N206</f>
        <v>1.797361936512538E-3</v>
      </c>
      <c r="X184" s="7">
        <f>SUM(P184:P184)</f>
        <v>138</v>
      </c>
      <c r="Y184" s="11">
        <f>X184/P206</f>
        <v>1.0415015735730296E-3</v>
      </c>
    </row>
    <row r="185" spans="2:25" x14ac:dyDescent="0.15">
      <c r="K185" s="1" t="s">
        <v>111</v>
      </c>
      <c r="L185" s="7">
        <f>地区別5歳毎!V68</f>
        <v>146</v>
      </c>
      <c r="M185" s="10">
        <f>L185/L206</f>
        <v>2.2988143786115793E-3</v>
      </c>
      <c r="N185" s="7">
        <f>地区別5歳毎!V69</f>
        <v>682</v>
      </c>
      <c r="O185" s="8">
        <f>N185/N206</f>
        <v>9.8854906508189597E-3</v>
      </c>
      <c r="P185" s="7">
        <f t="shared" si="6"/>
        <v>828</v>
      </c>
      <c r="Q185" s="11">
        <f>P185/P206</f>
        <v>6.2490094414381775E-3</v>
      </c>
      <c r="S185" s="1" t="s">
        <v>136</v>
      </c>
      <c r="T185" s="7">
        <f>SUM(L184:L185)</f>
        <v>160</v>
      </c>
      <c r="U185" s="10">
        <f>T185/L206</f>
        <v>2.5192486340948812E-3</v>
      </c>
      <c r="V185" s="7">
        <f>SUM(N184:N185)</f>
        <v>806</v>
      </c>
      <c r="W185" s="8">
        <f>V185/N206</f>
        <v>1.1682852587331496E-2</v>
      </c>
      <c r="X185" s="7">
        <f>SUM(P184:P185)</f>
        <v>966</v>
      </c>
      <c r="Y185" s="11">
        <f>X185/P206</f>
        <v>7.2905110150112071E-3</v>
      </c>
    </row>
    <row r="186" spans="2:25" x14ac:dyDescent="0.15">
      <c r="K186" s="1" t="s">
        <v>112</v>
      </c>
      <c r="L186" s="7">
        <f>地区別5歳毎!U68</f>
        <v>653</v>
      </c>
      <c r="M186" s="10">
        <f>L186/L206</f>
        <v>1.0281683487899734E-2</v>
      </c>
      <c r="N186" s="7">
        <f>地区別5歳毎!U69</f>
        <v>1731</v>
      </c>
      <c r="O186" s="8">
        <f>N186/N206</f>
        <v>2.5090592839541962E-2</v>
      </c>
      <c r="P186" s="7">
        <f t="shared" si="6"/>
        <v>2384</v>
      </c>
      <c r="Q186" s="11">
        <f>P186/P206</f>
        <v>1.7992317039116686E-2</v>
      </c>
      <c r="S186" s="1" t="s">
        <v>137</v>
      </c>
      <c r="T186" s="7">
        <f>SUM(L184:L186)</f>
        <v>813</v>
      </c>
      <c r="U186" s="10">
        <f>T186/L206</f>
        <v>1.2800932121994615E-2</v>
      </c>
      <c r="V186" s="7">
        <f>SUM(N184:N186)</f>
        <v>2537</v>
      </c>
      <c r="W186" s="8">
        <f>V186/N206</f>
        <v>3.6773445426873462E-2</v>
      </c>
      <c r="X186" s="7">
        <f>SUM(P184:P186)</f>
        <v>3350</v>
      </c>
      <c r="Y186" s="11">
        <f>X186/P206</f>
        <v>2.5282828054127893E-2</v>
      </c>
    </row>
    <row r="187" spans="2:25" x14ac:dyDescent="0.15">
      <c r="K187" s="1" t="s">
        <v>113</v>
      </c>
      <c r="L187" s="7">
        <f>地区別5歳毎!T68</f>
        <v>1554</v>
      </c>
      <c r="M187" s="10">
        <f>L187/L206</f>
        <v>2.4468202358646534E-2</v>
      </c>
      <c r="N187" s="7">
        <f>地区別5歳毎!T69</f>
        <v>2874</v>
      </c>
      <c r="O187" s="8">
        <f>N187/N206</f>
        <v>4.1658211334976082E-2</v>
      </c>
      <c r="P187" s="7">
        <f t="shared" si="6"/>
        <v>4428</v>
      </c>
      <c r="Q187" s="11">
        <f>P187/P206</f>
        <v>3.3418615708560688E-2</v>
      </c>
      <c r="S187" s="1" t="s">
        <v>138</v>
      </c>
      <c r="T187" s="7">
        <f>SUM(L184:L187)</f>
        <v>2367</v>
      </c>
      <c r="U187" s="10">
        <f>T187/L206</f>
        <v>3.7269134480641147E-2</v>
      </c>
      <c r="V187" s="7">
        <f>SUM(N184:N187)</f>
        <v>5411</v>
      </c>
      <c r="W187" s="8">
        <f>V187/N206</f>
        <v>7.8431656761849544E-2</v>
      </c>
      <c r="X187" s="7">
        <f>SUM(P184:P187)</f>
        <v>7778</v>
      </c>
      <c r="Y187" s="11">
        <f>X187/P206</f>
        <v>5.8701443762688585E-2</v>
      </c>
    </row>
    <row r="188" spans="2:25" x14ac:dyDescent="0.15">
      <c r="K188" s="1" t="s">
        <v>114</v>
      </c>
      <c r="L188" s="7">
        <f>地区別5歳毎!S68</f>
        <v>2509</v>
      </c>
      <c r="M188" s="10">
        <f>L188/L206</f>
        <v>3.9504967643400356E-2</v>
      </c>
      <c r="N188" s="7">
        <f>地区別5歳毎!S69</f>
        <v>3693</v>
      </c>
      <c r="O188" s="8">
        <f>N188/N206</f>
        <v>5.3529497028554862E-2</v>
      </c>
      <c r="P188" s="7">
        <f t="shared" si="6"/>
        <v>6202</v>
      </c>
      <c r="Q188" s="11">
        <f>P188/P206</f>
        <v>4.6807193907970508E-2</v>
      </c>
      <c r="S188" s="1" t="s">
        <v>139</v>
      </c>
      <c r="T188" s="7">
        <f>SUM(L184:L188)</f>
        <v>4876</v>
      </c>
      <c r="U188" s="10">
        <f>T188/L206</f>
        <v>7.677410212404151E-2</v>
      </c>
      <c r="V188" s="7">
        <f>SUM(N184:N188)</f>
        <v>9104</v>
      </c>
      <c r="W188" s="8">
        <f>V188/N206</f>
        <v>0.13196115379040441</v>
      </c>
      <c r="X188" s="7">
        <f>SUM(P184:P188)</f>
        <v>13980</v>
      </c>
      <c r="Y188" s="11">
        <f>X188/P206</f>
        <v>0.10550863767065909</v>
      </c>
    </row>
    <row r="189" spans="2:25" x14ac:dyDescent="0.15">
      <c r="K189" s="1" t="s">
        <v>115</v>
      </c>
      <c r="L189" s="7">
        <f>地区別5歳毎!R68</f>
        <v>3767</v>
      </c>
      <c r="M189" s="10">
        <f>L189/L206</f>
        <v>5.931256002897136E-2</v>
      </c>
      <c r="N189" s="7">
        <f>地区別5歳毎!R69</f>
        <v>4590</v>
      </c>
      <c r="O189" s="8">
        <f>N189/N206</f>
        <v>6.6531381359617336E-2</v>
      </c>
      <c r="P189" s="7">
        <f t="shared" si="6"/>
        <v>8357</v>
      </c>
      <c r="Q189" s="11">
        <f>P189/P206</f>
        <v>6.3071222103984123E-2</v>
      </c>
      <c r="S189" s="1" t="s">
        <v>140</v>
      </c>
      <c r="T189" s="7">
        <f>SUM(L184:L189)</f>
        <v>8643</v>
      </c>
      <c r="U189" s="10">
        <f>T189/L206</f>
        <v>0.13608666215301288</v>
      </c>
      <c r="V189" s="7">
        <f>SUM(N184:N189)</f>
        <v>13694</v>
      </c>
      <c r="W189" s="8">
        <f>V189/N206</f>
        <v>0.19849253515002174</v>
      </c>
      <c r="X189" s="7">
        <f>SUM(P184:P189)</f>
        <v>22337</v>
      </c>
      <c r="Y189" s="11">
        <f>X189/P206</f>
        <v>0.16857985977464321</v>
      </c>
    </row>
    <row r="190" spans="2:25" x14ac:dyDescent="0.15">
      <c r="K190" s="1" t="s">
        <v>116</v>
      </c>
      <c r="L190" s="7">
        <f>地区別5歳毎!Q68</f>
        <v>4846</v>
      </c>
      <c r="M190" s="10">
        <f>L190/L206</f>
        <v>7.630174300514872E-2</v>
      </c>
      <c r="N190" s="7">
        <f>地区別5歳毎!Q69</f>
        <v>5441</v>
      </c>
      <c r="O190" s="8">
        <f>N190/N206</f>
        <v>7.8866502391650967E-2</v>
      </c>
      <c r="P190" s="7">
        <f t="shared" si="6"/>
        <v>10287</v>
      </c>
      <c r="Q190" s="11">
        <f>P190/P206</f>
        <v>7.7637149908302575E-2</v>
      </c>
      <c r="S190" s="1" t="s">
        <v>141</v>
      </c>
      <c r="T190" s="7">
        <f>SUM(L184:L190)</f>
        <v>13489</v>
      </c>
      <c r="U190" s="10">
        <f>T190/L206</f>
        <v>0.21238840515816157</v>
      </c>
      <c r="V190" s="7">
        <f>SUM(N184:N190)</f>
        <v>19135</v>
      </c>
      <c r="W190" s="8">
        <f>V190/N206</f>
        <v>0.27735903754167268</v>
      </c>
      <c r="X190" s="7">
        <f>SUM(P184:P190)</f>
        <v>32624</v>
      </c>
      <c r="Y190" s="11">
        <f>X190/P206</f>
        <v>0.2462170096829458</v>
      </c>
    </row>
    <row r="191" spans="2:25" x14ac:dyDescent="0.15">
      <c r="K191" s="1" t="s">
        <v>117</v>
      </c>
      <c r="L191" s="7">
        <f>地区別5歳毎!P68</f>
        <v>4508</v>
      </c>
      <c r="M191" s="10">
        <f>L191/L206</f>
        <v>7.0979830265623281E-2</v>
      </c>
      <c r="N191" s="7">
        <f>地区別5歳毎!P69</f>
        <v>4737</v>
      </c>
      <c r="O191" s="8">
        <f>N191/N206</f>
        <v>6.866212494564429E-2</v>
      </c>
      <c r="P191" s="7">
        <f t="shared" si="6"/>
        <v>9245</v>
      </c>
      <c r="Q191" s="11">
        <f>P191/P206</f>
        <v>6.9773058316541001E-2</v>
      </c>
      <c r="S191" s="1" t="s">
        <v>142</v>
      </c>
      <c r="T191" s="7">
        <f>SUM(L184:L191)</f>
        <v>17997</v>
      </c>
      <c r="U191" s="10">
        <f>T191/L206</f>
        <v>0.28336823542378486</v>
      </c>
      <c r="V191" s="7">
        <f>SUM(N184:N191)</f>
        <v>23872</v>
      </c>
      <c r="W191" s="8">
        <f>V191/N206</f>
        <v>0.34602116248731701</v>
      </c>
      <c r="X191" s="7">
        <f>SUM(P184:P191)</f>
        <v>41869</v>
      </c>
      <c r="Y191" s="11">
        <f>X191/P206</f>
        <v>0.31599006799948681</v>
      </c>
    </row>
    <row r="192" spans="2:25" x14ac:dyDescent="0.15">
      <c r="K192" s="1" t="s">
        <v>118</v>
      </c>
      <c r="L192" s="7">
        <f>地区別5歳毎!O68</f>
        <v>4219</v>
      </c>
      <c r="M192" s="10">
        <f>L192/L206</f>
        <v>6.6429437420289394E-2</v>
      </c>
      <c r="N192" s="7">
        <f>地区別5歳毎!O69</f>
        <v>4704</v>
      </c>
      <c r="O192" s="8">
        <f>N192/N206</f>
        <v>6.8183794752862736E-2</v>
      </c>
      <c r="P192" s="7">
        <f t="shared" si="6"/>
        <v>8923</v>
      </c>
      <c r="Q192" s="11">
        <f>P192/P206</f>
        <v>6.7342887978203939E-2</v>
      </c>
      <c r="S192" s="1" t="s">
        <v>143</v>
      </c>
      <c r="T192" s="7">
        <f>SUM(L184:L192)</f>
        <v>22216</v>
      </c>
      <c r="U192" s="10">
        <f>T192/L206</f>
        <v>0.34979767284407426</v>
      </c>
      <c r="V192" s="7">
        <f>SUM(N184:N192)</f>
        <v>28576</v>
      </c>
      <c r="W192" s="8">
        <f>V192/N206</f>
        <v>0.41420495724017975</v>
      </c>
      <c r="X192" s="7">
        <f>SUM(P184:P192)</f>
        <v>50792</v>
      </c>
      <c r="Y192" s="11">
        <f>X192/P206</f>
        <v>0.38333295597769074</v>
      </c>
    </row>
    <row r="193" spans="11:25" x14ac:dyDescent="0.15">
      <c r="K193" s="1" t="s">
        <v>119</v>
      </c>
      <c r="L193" s="7">
        <f>地区別5歳毎!N68</f>
        <v>4011</v>
      </c>
      <c r="M193" s="10">
        <f>L193/L206</f>
        <v>6.3154414195966055E-2</v>
      </c>
      <c r="N193" s="7">
        <f>地区別5歳毎!N69</f>
        <v>4462</v>
      </c>
      <c r="O193" s="8">
        <f>N193/N206</f>
        <v>6.4676040005797936E-2</v>
      </c>
      <c r="P193" s="7">
        <f t="shared" si="6"/>
        <v>8473</v>
      </c>
      <c r="Q193" s="11">
        <f>P193/P206</f>
        <v>6.3946687194813626E-2</v>
      </c>
      <c r="S193" s="1" t="s">
        <v>144</v>
      </c>
      <c r="T193" s="7">
        <f>SUM(L184:L193)</f>
        <v>26227</v>
      </c>
      <c r="U193" s="10">
        <f>T193/L206</f>
        <v>0.41295208704004033</v>
      </c>
      <c r="V193" s="7">
        <f>SUM(N184:N193)</f>
        <v>33038</v>
      </c>
      <c r="W193" s="8">
        <f>V193/N206</f>
        <v>0.47888099724597766</v>
      </c>
      <c r="X193" s="7">
        <f>SUM(P184:P193)</f>
        <v>59265</v>
      </c>
      <c r="Y193" s="11">
        <f>X193/P206</f>
        <v>0.44727964317250435</v>
      </c>
    </row>
    <row r="194" spans="11:25" x14ac:dyDescent="0.15">
      <c r="K194" s="1" t="s">
        <v>120</v>
      </c>
      <c r="L194" s="7">
        <f>地区別5歳毎!M68</f>
        <v>4591</v>
      </c>
      <c r="M194" s="10">
        <f>L194/L206</f>
        <v>7.2286690494559991E-2</v>
      </c>
      <c r="N194" s="7">
        <f>地区別5歳毎!M69</f>
        <v>4795</v>
      </c>
      <c r="O194" s="8">
        <f>N194/N206</f>
        <v>6.9502826496593714E-2</v>
      </c>
      <c r="P194" s="7">
        <f t="shared" si="6"/>
        <v>9386</v>
      </c>
      <c r="Q194" s="11">
        <f>P194/P206</f>
        <v>7.0837201228669974E-2</v>
      </c>
      <c r="S194" s="1" t="s">
        <v>145</v>
      </c>
      <c r="T194" s="7">
        <f>SUM(L184:L194)</f>
        <v>30818</v>
      </c>
      <c r="U194" s="10">
        <f>T194/L206</f>
        <v>0.48523877753460032</v>
      </c>
      <c r="V194" s="7">
        <f>SUM(N184:N194)</f>
        <v>37833</v>
      </c>
      <c r="W194" s="8">
        <f>V194/N206</f>
        <v>0.54838382374257144</v>
      </c>
      <c r="X194" s="7">
        <f>SUM(P184:P194)</f>
        <v>68651</v>
      </c>
      <c r="Y194" s="11">
        <f>X194/P206</f>
        <v>0.51811684440117434</v>
      </c>
    </row>
    <row r="195" spans="11:25" x14ac:dyDescent="0.15">
      <c r="K195" s="1" t="s">
        <v>121</v>
      </c>
      <c r="L195" s="7">
        <f>地区別5歳毎!L68</f>
        <v>4373</v>
      </c>
      <c r="M195" s="10">
        <f>L195/L206</f>
        <v>6.8854214230605726E-2</v>
      </c>
      <c r="N195" s="7">
        <f>地区別5歳毎!L69</f>
        <v>4452</v>
      </c>
      <c r="O195" s="8">
        <f>N195/N206</f>
        <v>6.4531091462530804E-2</v>
      </c>
      <c r="P195" s="7">
        <f t="shared" si="6"/>
        <v>8825</v>
      </c>
      <c r="Q195" s="11">
        <f>P195/P206</f>
        <v>6.6603270918710045E-2</v>
      </c>
      <c r="S195" s="1" t="s">
        <v>146</v>
      </c>
      <c r="T195" s="7">
        <f>SUM(L184:L195)</f>
        <v>35191</v>
      </c>
      <c r="U195" s="10">
        <f>T195/L206</f>
        <v>0.55409299176520599</v>
      </c>
      <c r="V195" s="7">
        <f>SUM(N184:N195)</f>
        <v>42285</v>
      </c>
      <c r="W195" s="8">
        <f>V195/N206</f>
        <v>0.61291491520510222</v>
      </c>
      <c r="X195" s="7">
        <f>SUM(P184:P195)</f>
        <v>77476</v>
      </c>
      <c r="Y195" s="11">
        <f>X195/P206</f>
        <v>0.58472011531988433</v>
      </c>
    </row>
    <row r="196" spans="11:25" x14ac:dyDescent="0.15">
      <c r="K196" s="1" t="s">
        <v>122</v>
      </c>
      <c r="L196" s="7">
        <f>地区別5歳毎!K68</f>
        <v>3920</v>
      </c>
      <c r="M196" s="10">
        <f>L196/L206</f>
        <v>6.1721591535324589E-2</v>
      </c>
      <c r="N196" s="7">
        <f>地区別5歳毎!K69</f>
        <v>3996</v>
      </c>
      <c r="O196" s="8">
        <f>N196/N206</f>
        <v>5.7921437889549211E-2</v>
      </c>
      <c r="P196" s="7">
        <f t="shared" si="6"/>
        <v>7916</v>
      </c>
      <c r="Q196" s="11">
        <f>P196/P206</f>
        <v>5.9742945336261614E-2</v>
      </c>
      <c r="S196" s="1" t="s">
        <v>103</v>
      </c>
      <c r="T196" s="7">
        <f>SUM(L196:L204)</f>
        <v>28320</v>
      </c>
      <c r="U196" s="10">
        <f>T196/L206</f>
        <v>0.44590700823479396</v>
      </c>
      <c r="V196" s="7">
        <f>SUM(N196:N204)</f>
        <v>26705</v>
      </c>
      <c r="W196" s="8">
        <f>V196/N206</f>
        <v>0.38708508479489784</v>
      </c>
      <c r="X196" s="7">
        <f>SUM(P196:P204)</f>
        <v>55025</v>
      </c>
      <c r="Y196" s="11">
        <f>X196/P206</f>
        <v>0.41527988468011562</v>
      </c>
    </row>
    <row r="197" spans="11:25" x14ac:dyDescent="0.15">
      <c r="K197" s="1" t="s">
        <v>123</v>
      </c>
      <c r="L197" s="7">
        <f>地区別5歳毎!J68</f>
        <v>3471</v>
      </c>
      <c r="M197" s="10">
        <f>L197/L206</f>
        <v>5.4651950055895827E-2</v>
      </c>
      <c r="N197" s="7">
        <f>地区別5歳毎!J69</f>
        <v>3525</v>
      </c>
      <c r="O197" s="8">
        <f>N197/N206</f>
        <v>5.1094361501666907E-2</v>
      </c>
      <c r="P197" s="7">
        <f t="shared" si="6"/>
        <v>6996</v>
      </c>
      <c r="Q197" s="11">
        <f>P197/P206</f>
        <v>5.2799601512441417E-2</v>
      </c>
      <c r="S197" s="1" t="s">
        <v>104</v>
      </c>
      <c r="T197" s="7">
        <f>SUM(L197:L204)</f>
        <v>24400</v>
      </c>
      <c r="U197" s="10">
        <f>T197/L206</f>
        <v>0.38418541669946937</v>
      </c>
      <c r="V197" s="7">
        <f>SUM(N197:N204)</f>
        <v>22709</v>
      </c>
      <c r="W197" s="8">
        <f>V197/N206</f>
        <v>0.32916364690534861</v>
      </c>
      <c r="X197" s="7">
        <f>SUM(P197:P204)</f>
        <v>47109</v>
      </c>
      <c r="Y197" s="11">
        <f>X197/P206</f>
        <v>0.355536939343854</v>
      </c>
    </row>
    <row r="198" spans="11:25" x14ac:dyDescent="0.15">
      <c r="K198" s="1" t="s">
        <v>124</v>
      </c>
      <c r="L198" s="7">
        <f>地区別5歳毎!I68</f>
        <v>3005</v>
      </c>
      <c r="M198" s="10">
        <f>L198/L206</f>
        <v>4.7314638409094487E-2</v>
      </c>
      <c r="N198" s="7">
        <f>地区別5歳毎!I69</f>
        <v>2833</v>
      </c>
      <c r="O198" s="8">
        <f>N198/N206</f>
        <v>4.1063922307580811E-2</v>
      </c>
      <c r="P198" s="7">
        <f t="shared" si="6"/>
        <v>5838</v>
      </c>
      <c r="Q198" s="11">
        <f>P198/P206</f>
        <v>4.4060044829850341E-2</v>
      </c>
      <c r="S198" s="1" t="s">
        <v>105</v>
      </c>
      <c r="T198" s="7">
        <f>SUM(L198:L204)</f>
        <v>20929</v>
      </c>
      <c r="U198" s="10">
        <f>T198/L206</f>
        <v>0.32953346664357358</v>
      </c>
      <c r="V198" s="7">
        <f>SUM(N198:N204)</f>
        <v>19184</v>
      </c>
      <c r="W198" s="8">
        <f>V198/N206</f>
        <v>0.2780692854036817</v>
      </c>
      <c r="X198" s="7">
        <f>SUM(P198:P204)</f>
        <v>40113</v>
      </c>
      <c r="Y198" s="11">
        <f>X198/P206</f>
        <v>0.3027373378314126</v>
      </c>
    </row>
    <row r="199" spans="11:25" x14ac:dyDescent="0.15">
      <c r="K199" s="1" t="s">
        <v>125</v>
      </c>
      <c r="L199" s="7">
        <f>地区別5歳毎!H68</f>
        <v>2872</v>
      </c>
      <c r="M199" s="10">
        <f>L199/L206</f>
        <v>4.5220512982003115E-2</v>
      </c>
      <c r="N199" s="7">
        <f>地区別5歳毎!H69</f>
        <v>2552</v>
      </c>
      <c r="O199" s="8">
        <f>N199/N206</f>
        <v>3.6990868241774173E-2</v>
      </c>
      <c r="P199" s="7">
        <f t="shared" si="6"/>
        <v>5424</v>
      </c>
      <c r="Q199" s="11">
        <f>P199/P206</f>
        <v>4.0935540109131252E-2</v>
      </c>
      <c r="S199" s="1" t="s">
        <v>106</v>
      </c>
      <c r="T199" s="7">
        <f>SUM(L199:L204)</f>
        <v>17924</v>
      </c>
      <c r="U199" s="10">
        <f>T199/L206</f>
        <v>0.28221882823447908</v>
      </c>
      <c r="V199" s="7">
        <f>SUM(N199:N204)</f>
        <v>16351</v>
      </c>
      <c r="W199" s="8">
        <f>V199/N206</f>
        <v>0.23700536309610087</v>
      </c>
      <c r="X199" s="7">
        <f>SUM(P199:P204)</f>
        <v>34275</v>
      </c>
      <c r="Y199" s="11">
        <f>X199/P206</f>
        <v>0.25867729300156223</v>
      </c>
    </row>
    <row r="200" spans="11:25" x14ac:dyDescent="0.15">
      <c r="K200" s="1" t="s">
        <v>126</v>
      </c>
      <c r="L200" s="7">
        <f>地区別5歳毎!G68</f>
        <v>2887</v>
      </c>
      <c r="M200" s="10">
        <f>L200/L206</f>
        <v>4.545669254144951E-2</v>
      </c>
      <c r="N200" s="7">
        <f>地区別5歳毎!G69</f>
        <v>2538</v>
      </c>
      <c r="O200" s="8">
        <f>N200/N206</f>
        <v>3.6787940281200172E-2</v>
      </c>
      <c r="P200" s="7">
        <f t="shared" si="6"/>
        <v>5425</v>
      </c>
      <c r="Q200" s="11">
        <f>P200/P206</f>
        <v>4.0943087221983233E-2</v>
      </c>
      <c r="S200" s="1" t="s">
        <v>107</v>
      </c>
      <c r="T200" s="7">
        <f>SUM(L200:L204)</f>
        <v>15052</v>
      </c>
      <c r="U200" s="10">
        <f>T200/L206</f>
        <v>0.23699831525247594</v>
      </c>
      <c r="V200" s="7">
        <f>SUM(N200:N204)</f>
        <v>13799</v>
      </c>
      <c r="W200" s="8">
        <f>V200/N206</f>
        <v>0.20001449485432671</v>
      </c>
      <c r="X200" s="7">
        <f>SUM(P200:P204)</f>
        <v>28851</v>
      </c>
      <c r="Y200" s="11">
        <f>X200/P206</f>
        <v>0.217741752892431</v>
      </c>
    </row>
    <row r="201" spans="11:25" x14ac:dyDescent="0.15">
      <c r="K201" s="1" t="s">
        <v>127</v>
      </c>
      <c r="L201" s="7">
        <f>地区別5歳毎!F68</f>
        <v>3257</v>
      </c>
      <c r="M201" s="10">
        <f>L201/L206</f>
        <v>5.1282455007793923E-2</v>
      </c>
      <c r="N201" s="7">
        <f>地区別5歳毎!F69</f>
        <v>2970</v>
      </c>
      <c r="O201" s="8">
        <f>N201/N206</f>
        <v>4.3049717350340626E-2</v>
      </c>
      <c r="P201" s="7">
        <f t="shared" si="6"/>
        <v>6227</v>
      </c>
      <c r="Q201" s="11">
        <f>P201/P206</f>
        <v>4.6995871729269965E-2</v>
      </c>
      <c r="S201" s="1" t="s">
        <v>108</v>
      </c>
      <c r="T201" s="7">
        <f>SUM(L201:L204)</f>
        <v>12165</v>
      </c>
      <c r="U201" s="10">
        <f>T201/L206</f>
        <v>0.19154162271102643</v>
      </c>
      <c r="V201" s="7">
        <f>SUM(N201:N204)</f>
        <v>11261</v>
      </c>
      <c r="W201" s="8">
        <f>V201/N206</f>
        <v>0.16322655457312654</v>
      </c>
      <c r="X201" s="7">
        <f>SUM(P201:P204)</f>
        <v>23426</v>
      </c>
      <c r="Y201" s="11">
        <f>X201/P206</f>
        <v>0.17679866567044777</v>
      </c>
    </row>
    <row r="202" spans="11:25" x14ac:dyDescent="0.15">
      <c r="K202" s="1" t="s">
        <v>128</v>
      </c>
      <c r="L202" s="7">
        <f>地区別5歳毎!E68</f>
        <v>3387</v>
      </c>
      <c r="M202" s="10">
        <f>L202/L206</f>
        <v>5.3329344522996015E-2</v>
      </c>
      <c r="N202" s="7">
        <f>地区別5歳毎!E69</f>
        <v>3116</v>
      </c>
      <c r="O202" s="8">
        <f>N202/N206</f>
        <v>4.5165966082040876E-2</v>
      </c>
      <c r="P202" s="7">
        <f t="shared" si="6"/>
        <v>6503</v>
      </c>
      <c r="Q202" s="11">
        <f>P202/P206</f>
        <v>4.9078874876416025E-2</v>
      </c>
      <c r="S202" s="1" t="s">
        <v>109</v>
      </c>
      <c r="T202" s="7">
        <f>SUM(L202:L204)</f>
        <v>8908</v>
      </c>
      <c r="U202" s="10">
        <f>T202/L206</f>
        <v>0.14025916770323252</v>
      </c>
      <c r="V202" s="7">
        <f>SUM(N202:N204)</f>
        <v>8291</v>
      </c>
      <c r="W202" s="8">
        <f>V202/N206</f>
        <v>0.12017683722278591</v>
      </c>
      <c r="X202" s="7">
        <f>SUM(P202:P204)</f>
        <v>17199</v>
      </c>
      <c r="Y202" s="11">
        <f>X202/P206</f>
        <v>0.1298027939411778</v>
      </c>
    </row>
    <row r="203" spans="11:25" x14ac:dyDescent="0.15">
      <c r="K203" s="1" t="s">
        <v>129</v>
      </c>
      <c r="L203" s="7">
        <f>地区別5歳毎!D68</f>
        <v>3064</v>
      </c>
      <c r="M203" s="10">
        <f>L203/L206</f>
        <v>4.8243611342916978E-2</v>
      </c>
      <c r="N203" s="7">
        <f>地区別5歳毎!D69</f>
        <v>2896</v>
      </c>
      <c r="O203" s="8">
        <f>N203/N206</f>
        <v>4.1977098130163794E-2</v>
      </c>
      <c r="P203" s="7">
        <f t="shared" si="6"/>
        <v>5960</v>
      </c>
      <c r="Q203" s="11">
        <f>P203/P206</f>
        <v>4.4980792597791718E-2</v>
      </c>
      <c r="S203" s="1" t="s">
        <v>3</v>
      </c>
      <c r="T203" s="7">
        <f>SUM(L203:L204)</f>
        <v>5521</v>
      </c>
      <c r="U203" s="10">
        <f>T203/L206</f>
        <v>8.6929823180236496E-2</v>
      </c>
      <c r="V203" s="7">
        <f>SUM(N203:N204)</f>
        <v>5175</v>
      </c>
      <c r="W203" s="8">
        <f>V203/N206</f>
        <v>7.5010871140745033E-2</v>
      </c>
      <c r="X203" s="7">
        <f>SUM(P203:P204)</f>
        <v>10696</v>
      </c>
      <c r="Y203" s="11">
        <f>X203/P206</f>
        <v>8.072391906476177E-2</v>
      </c>
    </row>
    <row r="204" spans="11:25" x14ac:dyDescent="0.15">
      <c r="K204" s="1" t="s">
        <v>130</v>
      </c>
      <c r="L204" s="7">
        <f>地区別5歳毎!C68</f>
        <v>2457</v>
      </c>
      <c r="M204" s="10">
        <f>L204/L206</f>
        <v>3.8686211837319517E-2</v>
      </c>
      <c r="N204" s="7">
        <f>地区別5歳毎!C69</f>
        <v>2279</v>
      </c>
      <c r="O204" s="8">
        <f>N204/N206</f>
        <v>3.3033773010581247E-2</v>
      </c>
      <c r="P204" s="7">
        <f t="shared" si="6"/>
        <v>4736</v>
      </c>
      <c r="Q204" s="11">
        <f>P204/P206</f>
        <v>3.574312646697006E-2</v>
      </c>
      <c r="S204" s="1" t="s">
        <v>110</v>
      </c>
      <c r="T204" s="7">
        <f>SUM(L204:L204)</f>
        <v>2457</v>
      </c>
      <c r="U204" s="10">
        <f>T204/L206</f>
        <v>3.8686211837319517E-2</v>
      </c>
      <c r="V204" s="7">
        <f>SUM(N204:N204)</f>
        <v>2279</v>
      </c>
      <c r="W204" s="8">
        <f>V204/N206</f>
        <v>3.3033773010581247E-2</v>
      </c>
      <c r="X204" s="7">
        <f>SUM(P204:P204)</f>
        <v>4736</v>
      </c>
      <c r="Y204" s="11">
        <f>X204/P206</f>
        <v>3.574312646697006E-2</v>
      </c>
    </row>
    <row r="205" spans="11:25" x14ac:dyDescent="0.15">
      <c r="K205" s="1"/>
    </row>
    <row r="206" spans="11:25" x14ac:dyDescent="0.15">
      <c r="K206" s="1"/>
      <c r="L206" s="7">
        <f>SUM(L184:L204)</f>
        <v>63511</v>
      </c>
      <c r="M206" s="6"/>
      <c r="N206" s="7">
        <f>SUM(N184:N204)</f>
        <v>68990</v>
      </c>
      <c r="O206" s="2"/>
      <c r="P206" s="7">
        <f>SUM(P184:P204)</f>
        <v>132501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&amp;R令和6年6月1日現在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&amp;R令和6年6月1日現在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&amp;R令和6年6月1日現在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2024-06-11T03:14:22Z</dcterms:modified>
</cp:coreProperties>
</file>