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2)\"/>
    </mc:Choice>
  </mc:AlternateContent>
  <xr:revisionPtr revIDLastSave="0" documentId="13_ncr:1_{01E880E3-EC05-49D5-8DAD-6BA280C84877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<sst xmlns="http://schemas.openxmlformats.org/spreadsheetml/2006/main" count="1086" uniqueCount="157">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</sst>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85</c:v>
                </c:pt>
                <c:pt idx="2">
                  <c:v>425</c:v>
                </c:pt>
                <c:pt idx="3">
                  <c:v>1045</c:v>
                </c:pt>
                <c:pt idx="4">
                  <c:v>1613</c:v>
                </c:pt>
                <c:pt idx="5">
                  <c:v>2303</c:v>
                </c:pt>
                <c:pt idx="6">
                  <c:v>3033</c:v>
                </c:pt>
                <c:pt idx="7">
                  <c:v>2859</c:v>
                </c:pt>
                <c:pt idx="8">
                  <c:v>2811</c:v>
                </c:pt>
                <c:pt idx="9">
                  <c:v>2738</c:v>
                </c:pt>
                <c:pt idx="10">
                  <c:v>3244</c:v>
                </c:pt>
                <c:pt idx="11">
                  <c:v>3170</c:v>
                </c:pt>
                <c:pt idx="12">
                  <c:v>2820</c:v>
                </c:pt>
                <c:pt idx="13">
                  <c:v>2460</c:v>
                </c:pt>
                <c:pt idx="14">
                  <c:v>2109</c:v>
                </c:pt>
                <c:pt idx="15">
                  <c:v>2040</c:v>
                </c:pt>
                <c:pt idx="16">
                  <c:v>2033</c:v>
                </c:pt>
                <c:pt idx="17">
                  <c:v>2406</c:v>
                </c:pt>
                <c:pt idx="18">
                  <c:v>2448</c:v>
                </c:pt>
                <c:pt idx="19">
                  <c:v>2152</c:v>
                </c:pt>
                <c:pt idx="20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77</c:v>
                </c:pt>
                <c:pt idx="1">
                  <c:v>400</c:v>
                </c:pt>
                <c:pt idx="2">
                  <c:v>1083</c:v>
                </c:pt>
                <c:pt idx="3">
                  <c:v>1830</c:v>
                </c:pt>
                <c:pt idx="4">
                  <c:v>2460</c:v>
                </c:pt>
                <c:pt idx="5">
                  <c:v>2939</c:v>
                </c:pt>
                <c:pt idx="6">
                  <c:v>3523</c:v>
                </c:pt>
                <c:pt idx="7">
                  <c:v>3018</c:v>
                </c:pt>
                <c:pt idx="8">
                  <c:v>3119</c:v>
                </c:pt>
                <c:pt idx="9">
                  <c:v>3100</c:v>
                </c:pt>
                <c:pt idx="10">
                  <c:v>3475</c:v>
                </c:pt>
                <c:pt idx="11">
                  <c:v>3223</c:v>
                </c:pt>
                <c:pt idx="12">
                  <c:v>2891</c:v>
                </c:pt>
                <c:pt idx="13">
                  <c:v>2518</c:v>
                </c:pt>
                <c:pt idx="14">
                  <c:v>1973</c:v>
                </c:pt>
                <c:pt idx="15">
                  <c:v>1805</c:v>
                </c:pt>
                <c:pt idx="16">
                  <c:v>1809</c:v>
                </c:pt>
                <c:pt idx="17">
                  <c:v>2236</c:v>
                </c:pt>
                <c:pt idx="18">
                  <c:v>2279</c:v>
                </c:pt>
                <c:pt idx="19">
                  <c:v>2151</c:v>
                </c:pt>
                <c:pt idx="20">
                  <c:v>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60</c:v>
                </c:pt>
                <c:pt idx="3">
                  <c:v>147</c:v>
                </c:pt>
                <c:pt idx="4">
                  <c:v>316</c:v>
                </c:pt>
                <c:pt idx="5">
                  <c:v>507</c:v>
                </c:pt>
                <c:pt idx="6">
                  <c:v>745</c:v>
                </c:pt>
                <c:pt idx="7">
                  <c:v>560</c:v>
                </c:pt>
                <c:pt idx="8">
                  <c:v>453</c:v>
                </c:pt>
                <c:pt idx="9">
                  <c:v>420</c:v>
                </c:pt>
                <c:pt idx="10">
                  <c:v>520</c:v>
                </c:pt>
                <c:pt idx="11">
                  <c:v>500</c:v>
                </c:pt>
                <c:pt idx="12">
                  <c:v>460</c:v>
                </c:pt>
                <c:pt idx="13">
                  <c:v>429</c:v>
                </c:pt>
                <c:pt idx="14">
                  <c:v>394</c:v>
                </c:pt>
                <c:pt idx="15">
                  <c:v>356</c:v>
                </c:pt>
                <c:pt idx="16">
                  <c:v>347</c:v>
                </c:pt>
                <c:pt idx="17">
                  <c:v>385</c:v>
                </c:pt>
                <c:pt idx="18">
                  <c:v>368</c:v>
                </c:pt>
                <c:pt idx="19">
                  <c:v>375</c:v>
                </c:pt>
                <c:pt idx="2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64</c:v>
                </c:pt>
                <c:pt idx="4">
                  <c:v>96</c:v>
                </c:pt>
                <c:pt idx="5">
                  <c:v>155</c:v>
                </c:pt>
                <c:pt idx="6">
                  <c:v>206</c:v>
                </c:pt>
                <c:pt idx="7">
                  <c:v>207</c:v>
                </c:pt>
                <c:pt idx="8">
                  <c:v>193</c:v>
                </c:pt>
                <c:pt idx="9">
                  <c:v>149</c:v>
                </c:pt>
                <c:pt idx="10">
                  <c:v>156</c:v>
                </c:pt>
                <c:pt idx="11">
                  <c:v>139</c:v>
                </c:pt>
                <c:pt idx="12">
                  <c:v>111</c:v>
                </c:pt>
                <c:pt idx="13">
                  <c:v>134</c:v>
                </c:pt>
                <c:pt idx="14">
                  <c:v>83</c:v>
                </c:pt>
                <c:pt idx="15">
                  <c:v>74</c:v>
                </c:pt>
                <c:pt idx="16">
                  <c:v>72</c:v>
                </c:pt>
                <c:pt idx="17">
                  <c:v>118</c:v>
                </c:pt>
                <c:pt idx="18">
                  <c:v>98</c:v>
                </c:pt>
                <c:pt idx="19">
                  <c:v>117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27</c:v>
                </c:pt>
                <c:pt idx="2">
                  <c:v>76</c:v>
                </c:pt>
                <c:pt idx="3">
                  <c:v>157</c:v>
                </c:pt>
                <c:pt idx="4">
                  <c:v>165</c:v>
                </c:pt>
                <c:pt idx="5">
                  <c:v>166</c:v>
                </c:pt>
                <c:pt idx="6">
                  <c:v>199</c:v>
                </c:pt>
                <c:pt idx="7">
                  <c:v>236</c:v>
                </c:pt>
                <c:pt idx="8">
                  <c:v>211</c:v>
                </c:pt>
                <c:pt idx="9">
                  <c:v>171</c:v>
                </c:pt>
                <c:pt idx="10">
                  <c:v>161</c:v>
                </c:pt>
                <c:pt idx="11">
                  <c:v>137</c:v>
                </c:pt>
                <c:pt idx="12">
                  <c:v>124</c:v>
                </c:pt>
                <c:pt idx="13">
                  <c:v>122</c:v>
                </c:pt>
                <c:pt idx="14">
                  <c:v>91</c:v>
                </c:pt>
                <c:pt idx="15">
                  <c:v>71</c:v>
                </c:pt>
                <c:pt idx="16">
                  <c:v>82</c:v>
                </c:pt>
                <c:pt idx="17">
                  <c:v>108</c:v>
                </c:pt>
                <c:pt idx="18">
                  <c:v>101</c:v>
                </c:pt>
                <c:pt idx="19">
                  <c:v>95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69</c:v>
                </c:pt>
                <c:pt idx="2">
                  <c:v>177</c:v>
                </c:pt>
                <c:pt idx="3">
                  <c:v>292</c:v>
                </c:pt>
                <c:pt idx="4">
                  <c:v>390</c:v>
                </c:pt>
                <c:pt idx="5">
                  <c:v>578</c:v>
                </c:pt>
                <c:pt idx="6">
                  <c:v>840</c:v>
                </c:pt>
                <c:pt idx="7">
                  <c:v>613</c:v>
                </c:pt>
                <c:pt idx="8">
                  <c:v>495</c:v>
                </c:pt>
                <c:pt idx="9">
                  <c:v>480</c:v>
                </c:pt>
                <c:pt idx="10">
                  <c:v>553</c:v>
                </c:pt>
                <c:pt idx="11">
                  <c:v>531</c:v>
                </c:pt>
                <c:pt idx="12">
                  <c:v>464</c:v>
                </c:pt>
                <c:pt idx="13">
                  <c:v>472</c:v>
                </c:pt>
                <c:pt idx="14">
                  <c:v>422</c:v>
                </c:pt>
                <c:pt idx="15">
                  <c:v>343</c:v>
                </c:pt>
                <c:pt idx="16">
                  <c:v>316</c:v>
                </c:pt>
                <c:pt idx="17">
                  <c:v>325</c:v>
                </c:pt>
                <c:pt idx="18">
                  <c:v>307</c:v>
                </c:pt>
                <c:pt idx="19">
                  <c:v>348</c:v>
                </c:pt>
                <c:pt idx="20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40</c:v>
                </c:pt>
                <c:pt idx="3">
                  <c:v>77</c:v>
                </c:pt>
                <c:pt idx="4">
                  <c:v>148</c:v>
                </c:pt>
                <c:pt idx="5">
                  <c:v>175</c:v>
                </c:pt>
                <c:pt idx="6">
                  <c:v>340</c:v>
                </c:pt>
                <c:pt idx="7">
                  <c:v>291</c:v>
                </c:pt>
                <c:pt idx="8">
                  <c:v>279</c:v>
                </c:pt>
                <c:pt idx="9">
                  <c:v>225</c:v>
                </c:pt>
                <c:pt idx="10">
                  <c:v>236</c:v>
                </c:pt>
                <c:pt idx="11">
                  <c:v>180</c:v>
                </c:pt>
                <c:pt idx="12">
                  <c:v>194</c:v>
                </c:pt>
                <c:pt idx="13">
                  <c:v>183</c:v>
                </c:pt>
                <c:pt idx="14">
                  <c:v>155</c:v>
                </c:pt>
                <c:pt idx="15">
                  <c:v>112</c:v>
                </c:pt>
                <c:pt idx="16">
                  <c:v>125</c:v>
                </c:pt>
                <c:pt idx="17">
                  <c:v>136</c:v>
                </c:pt>
                <c:pt idx="18">
                  <c:v>145</c:v>
                </c:pt>
                <c:pt idx="19">
                  <c:v>177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40</c:v>
                </c:pt>
                <c:pt idx="2">
                  <c:v>114</c:v>
                </c:pt>
                <c:pt idx="3">
                  <c:v>180</c:v>
                </c:pt>
                <c:pt idx="4">
                  <c:v>210</c:v>
                </c:pt>
                <c:pt idx="5">
                  <c:v>245</c:v>
                </c:pt>
                <c:pt idx="6">
                  <c:v>329</c:v>
                </c:pt>
                <c:pt idx="7">
                  <c:v>272</c:v>
                </c:pt>
                <c:pt idx="8">
                  <c:v>266</c:v>
                </c:pt>
                <c:pt idx="9">
                  <c:v>244</c:v>
                </c:pt>
                <c:pt idx="10">
                  <c:v>187</c:v>
                </c:pt>
                <c:pt idx="11">
                  <c:v>197</c:v>
                </c:pt>
                <c:pt idx="12">
                  <c:v>173</c:v>
                </c:pt>
                <c:pt idx="13">
                  <c:v>177</c:v>
                </c:pt>
                <c:pt idx="14">
                  <c:v>138</c:v>
                </c:pt>
                <c:pt idx="15">
                  <c:v>126</c:v>
                </c:pt>
                <c:pt idx="16">
                  <c:v>126</c:v>
                </c:pt>
                <c:pt idx="17">
                  <c:v>149</c:v>
                </c:pt>
                <c:pt idx="18">
                  <c:v>137</c:v>
                </c:pt>
                <c:pt idx="19">
                  <c:v>137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66</c:v>
                </c:pt>
                <c:pt idx="3">
                  <c:v>151</c:v>
                </c:pt>
                <c:pt idx="4">
                  <c:v>220</c:v>
                </c:pt>
                <c:pt idx="5">
                  <c:v>290</c:v>
                </c:pt>
                <c:pt idx="6">
                  <c:v>437</c:v>
                </c:pt>
                <c:pt idx="7">
                  <c:v>415</c:v>
                </c:pt>
                <c:pt idx="8">
                  <c:v>363</c:v>
                </c:pt>
                <c:pt idx="9">
                  <c:v>295</c:v>
                </c:pt>
                <c:pt idx="10">
                  <c:v>291</c:v>
                </c:pt>
                <c:pt idx="11">
                  <c:v>290</c:v>
                </c:pt>
                <c:pt idx="12">
                  <c:v>249</c:v>
                </c:pt>
                <c:pt idx="13">
                  <c:v>209</c:v>
                </c:pt>
                <c:pt idx="14">
                  <c:v>163</c:v>
                </c:pt>
                <c:pt idx="15">
                  <c:v>175</c:v>
                </c:pt>
                <c:pt idx="16">
                  <c:v>154</c:v>
                </c:pt>
                <c:pt idx="17">
                  <c:v>206</c:v>
                </c:pt>
                <c:pt idx="18">
                  <c:v>219</c:v>
                </c:pt>
                <c:pt idx="19">
                  <c:v>186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72</c:v>
                </c:pt>
                <c:pt idx="2">
                  <c:v>167</c:v>
                </c:pt>
                <c:pt idx="3">
                  <c:v>256</c:v>
                </c:pt>
                <c:pt idx="4">
                  <c:v>290</c:v>
                </c:pt>
                <c:pt idx="5">
                  <c:v>346</c:v>
                </c:pt>
                <c:pt idx="6">
                  <c:v>443</c:v>
                </c:pt>
                <c:pt idx="7">
                  <c:v>384</c:v>
                </c:pt>
                <c:pt idx="8">
                  <c:v>411</c:v>
                </c:pt>
                <c:pt idx="9">
                  <c:v>300</c:v>
                </c:pt>
                <c:pt idx="10">
                  <c:v>282</c:v>
                </c:pt>
                <c:pt idx="11">
                  <c:v>304</c:v>
                </c:pt>
                <c:pt idx="12">
                  <c:v>257</c:v>
                </c:pt>
                <c:pt idx="13">
                  <c:v>192</c:v>
                </c:pt>
                <c:pt idx="14">
                  <c:v>179</c:v>
                </c:pt>
                <c:pt idx="15">
                  <c:v>140</c:v>
                </c:pt>
                <c:pt idx="16">
                  <c:v>152</c:v>
                </c:pt>
                <c:pt idx="17">
                  <c:v>165</c:v>
                </c:pt>
                <c:pt idx="18">
                  <c:v>201</c:v>
                </c:pt>
                <c:pt idx="19">
                  <c:v>167</c:v>
                </c:pt>
                <c:pt idx="2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27</c:v>
                </c:pt>
                <c:pt idx="3">
                  <c:v>72</c:v>
                </c:pt>
                <c:pt idx="4">
                  <c:v>84</c:v>
                </c:pt>
                <c:pt idx="5">
                  <c:v>140</c:v>
                </c:pt>
                <c:pt idx="6">
                  <c:v>210</c:v>
                </c:pt>
                <c:pt idx="7">
                  <c:v>235</c:v>
                </c:pt>
                <c:pt idx="8">
                  <c:v>229</c:v>
                </c:pt>
                <c:pt idx="9">
                  <c:v>150</c:v>
                </c:pt>
                <c:pt idx="10">
                  <c:v>120</c:v>
                </c:pt>
                <c:pt idx="11">
                  <c:v>120</c:v>
                </c:pt>
                <c:pt idx="12">
                  <c:v>111</c:v>
                </c:pt>
                <c:pt idx="13">
                  <c:v>85</c:v>
                </c:pt>
                <c:pt idx="14">
                  <c:v>63</c:v>
                </c:pt>
                <c:pt idx="15">
                  <c:v>54</c:v>
                </c:pt>
                <c:pt idx="16">
                  <c:v>69</c:v>
                </c:pt>
                <c:pt idx="17">
                  <c:v>79</c:v>
                </c:pt>
                <c:pt idx="18">
                  <c:v>81</c:v>
                </c:pt>
                <c:pt idx="19">
                  <c:v>68</c:v>
                </c:pt>
                <c:pt idx="2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136</c:v>
                </c:pt>
                <c:pt idx="2">
                  <c:v>636</c:v>
                </c:pt>
                <c:pt idx="3">
                  <c:v>1556</c:v>
                </c:pt>
                <c:pt idx="4">
                  <c:v>2477</c:v>
                </c:pt>
                <c:pt idx="5">
                  <c:v>3570</c:v>
                </c:pt>
                <c:pt idx="6">
                  <c:v>4971</c:v>
                </c:pt>
                <c:pt idx="7">
                  <c:v>4567</c:v>
                </c:pt>
                <c:pt idx="8">
                  <c:v>4328</c:v>
                </c:pt>
                <c:pt idx="9">
                  <c:v>3977</c:v>
                </c:pt>
                <c:pt idx="10">
                  <c:v>4567</c:v>
                </c:pt>
                <c:pt idx="11">
                  <c:v>4399</c:v>
                </c:pt>
                <c:pt idx="12">
                  <c:v>3945</c:v>
                </c:pt>
                <c:pt idx="13">
                  <c:v>3500</c:v>
                </c:pt>
                <c:pt idx="14">
                  <c:v>2967</c:v>
                </c:pt>
                <c:pt idx="15">
                  <c:v>2811</c:v>
                </c:pt>
                <c:pt idx="16">
                  <c:v>2800</c:v>
                </c:pt>
                <c:pt idx="17">
                  <c:v>3330</c:v>
                </c:pt>
                <c:pt idx="18">
                  <c:v>3359</c:v>
                </c:pt>
                <c:pt idx="19">
                  <c:v>3075</c:v>
                </c:pt>
                <c:pt idx="20">
                  <c:v>2537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136</c:v>
                </c:pt>
                <c:pt idx="2">
                  <c:v>636</c:v>
                </c:pt>
                <c:pt idx="3">
                  <c:v>1556</c:v>
                </c:pt>
                <c:pt idx="4">
                  <c:v>2477</c:v>
                </c:pt>
                <c:pt idx="5">
                  <c:v>3570</c:v>
                </c:pt>
                <c:pt idx="6">
                  <c:v>4971</c:v>
                </c:pt>
                <c:pt idx="7">
                  <c:v>4567</c:v>
                </c:pt>
                <c:pt idx="8">
                  <c:v>4328</c:v>
                </c:pt>
                <c:pt idx="9">
                  <c:v>3977</c:v>
                </c:pt>
                <c:pt idx="10">
                  <c:v>4567</c:v>
                </c:pt>
                <c:pt idx="11">
                  <c:v>4399</c:v>
                </c:pt>
                <c:pt idx="12">
                  <c:v>3945</c:v>
                </c:pt>
                <c:pt idx="13">
                  <c:v>3500</c:v>
                </c:pt>
                <c:pt idx="14">
                  <c:v>2967</c:v>
                </c:pt>
                <c:pt idx="15">
                  <c:v>2811</c:v>
                </c:pt>
                <c:pt idx="16">
                  <c:v>2800</c:v>
                </c:pt>
                <c:pt idx="17">
                  <c:v>3330</c:v>
                </c:pt>
                <c:pt idx="18">
                  <c:v>3359</c:v>
                </c:pt>
                <c:pt idx="19">
                  <c:v>3075</c:v>
                </c:pt>
                <c:pt idx="20">
                  <c:v>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123</c:v>
                </c:pt>
                <c:pt idx="1">
                  <c:v>657</c:v>
                </c:pt>
                <c:pt idx="2">
                  <c:v>1742</c:v>
                </c:pt>
                <c:pt idx="3">
                  <c:v>2856</c:v>
                </c:pt>
                <c:pt idx="4">
                  <c:v>3668</c:v>
                </c:pt>
                <c:pt idx="5">
                  <c:v>4441</c:v>
                </c:pt>
                <c:pt idx="6">
                  <c:v>5582</c:v>
                </c:pt>
                <c:pt idx="7">
                  <c:v>4772</c:v>
                </c:pt>
                <c:pt idx="8">
                  <c:v>4747</c:v>
                </c:pt>
                <c:pt idx="9">
                  <c:v>4468</c:v>
                </c:pt>
                <c:pt idx="10">
                  <c:v>4805</c:v>
                </c:pt>
                <c:pt idx="11">
                  <c:v>4515</c:v>
                </c:pt>
                <c:pt idx="12">
                  <c:v>4000</c:v>
                </c:pt>
                <c:pt idx="13">
                  <c:v>3568</c:v>
                </c:pt>
                <c:pt idx="14">
                  <c:v>2878</c:v>
                </c:pt>
                <c:pt idx="15">
                  <c:v>2552</c:v>
                </c:pt>
                <c:pt idx="16">
                  <c:v>2542</c:v>
                </c:pt>
                <c:pt idx="17">
                  <c:v>3073</c:v>
                </c:pt>
                <c:pt idx="18">
                  <c:v>3096</c:v>
                </c:pt>
                <c:pt idx="19">
                  <c:v>2949</c:v>
                </c:pt>
                <c:pt idx="20">
                  <c:v>2284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49</c:v>
                </c:pt>
                <c:pt idx="2">
                  <c:v>125</c:v>
                </c:pt>
                <c:pt idx="3">
                  <c:v>141</c:v>
                </c:pt>
                <c:pt idx="4">
                  <c:v>153</c:v>
                </c:pt>
                <c:pt idx="5">
                  <c:v>167</c:v>
                </c:pt>
                <c:pt idx="6">
                  <c:v>248</c:v>
                </c:pt>
                <c:pt idx="7">
                  <c:v>249</c:v>
                </c:pt>
                <c:pt idx="8">
                  <c:v>245</c:v>
                </c:pt>
                <c:pt idx="9">
                  <c:v>173</c:v>
                </c:pt>
                <c:pt idx="10">
                  <c:v>147</c:v>
                </c:pt>
                <c:pt idx="11">
                  <c:v>123</c:v>
                </c:pt>
                <c:pt idx="12">
                  <c:v>91</c:v>
                </c:pt>
                <c:pt idx="13">
                  <c:v>87</c:v>
                </c:pt>
                <c:pt idx="14">
                  <c:v>75</c:v>
                </c:pt>
                <c:pt idx="15">
                  <c:v>67</c:v>
                </c:pt>
                <c:pt idx="16">
                  <c:v>57</c:v>
                </c:pt>
                <c:pt idx="17">
                  <c:v>90</c:v>
                </c:pt>
                <c:pt idx="18">
                  <c:v>71</c:v>
                </c:pt>
                <c:pt idx="19">
                  <c:v>51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1.3758943313153549E-4</c:v>
                </c:pt>
                <c:pt idx="1">
                  <c:v>1.9491836360300862E-3</c:v>
                </c:pt>
                <c:pt idx="2">
                  <c:v>9.7459181801504303E-3</c:v>
                </c:pt>
                <c:pt idx="3">
                  <c:v>2.3963492937075767E-2</c:v>
                </c:pt>
                <c:pt idx="4">
                  <c:v>3.6988625940194461E-2</c:v>
                </c:pt>
                <c:pt idx="5">
                  <c:v>5.2811410750321044E-2</c:v>
                </c:pt>
                <c:pt idx="6">
                  <c:v>6.9551458447991196E-2</c:v>
                </c:pt>
                <c:pt idx="7">
                  <c:v>6.5561364887176662E-2</c:v>
                </c:pt>
                <c:pt idx="8">
                  <c:v>6.4460649422124386E-2</c:v>
                </c:pt>
                <c:pt idx="9">
                  <c:v>6.2786644652357365E-2</c:v>
                </c:pt>
                <c:pt idx="10">
                  <c:v>7.4390020179783523E-2</c:v>
                </c:pt>
                <c:pt idx="11">
                  <c:v>7.2693083837827924E-2</c:v>
                </c:pt>
                <c:pt idx="12">
                  <c:v>6.4667033571821686E-2</c:v>
                </c:pt>
                <c:pt idx="13">
                  <c:v>5.6411667583929556E-2</c:v>
                </c:pt>
                <c:pt idx="14">
                  <c:v>4.8362685745734726E-2</c:v>
                </c:pt>
                <c:pt idx="15">
                  <c:v>4.6780407264722067E-2</c:v>
                </c:pt>
                <c:pt idx="16">
                  <c:v>4.6619886259401944E-2</c:v>
                </c:pt>
                <c:pt idx="17">
                  <c:v>5.5173362685745735E-2</c:v>
                </c:pt>
                <c:pt idx="18">
                  <c:v>5.613648871766648E-2</c:v>
                </c:pt>
                <c:pt idx="19">
                  <c:v>4.9348743349844064E-2</c:v>
                </c:pt>
                <c:pt idx="20">
                  <c:v>4.1460282516969364E-2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1.6210185048735816E-3</c:v>
                </c:pt>
                <c:pt idx="1">
                  <c:v>8.4208753499926316E-3</c:v>
                </c:pt>
                <c:pt idx="2">
                  <c:v>2.2799520010105049E-2</c:v>
                </c:pt>
                <c:pt idx="3">
                  <c:v>3.8525504726216291E-2</c:v>
                </c:pt>
                <c:pt idx="4">
                  <c:v>5.1788383402454688E-2</c:v>
                </c:pt>
                <c:pt idx="5">
                  <c:v>6.1872381634070862E-2</c:v>
                </c:pt>
                <c:pt idx="6">
                  <c:v>7.4166859645060104E-2</c:v>
                </c:pt>
                <c:pt idx="7">
                  <c:v>6.353550451569441E-2</c:v>
                </c:pt>
                <c:pt idx="8">
                  <c:v>6.5661775541567546E-2</c:v>
                </c:pt>
                <c:pt idx="9">
                  <c:v>6.5261783962442893E-2</c:v>
                </c:pt>
                <c:pt idx="10">
                  <c:v>7.3156354603060983E-2</c:v>
                </c:pt>
                <c:pt idx="11">
                  <c:v>6.7851203132565624E-2</c:v>
                </c:pt>
                <c:pt idx="12">
                  <c:v>6.0861876592071748E-2</c:v>
                </c:pt>
                <c:pt idx="13">
                  <c:v>5.3009410328203617E-2</c:v>
                </c:pt>
                <c:pt idx="14">
                  <c:v>4.1535967663838658E-2</c:v>
                </c:pt>
                <c:pt idx="15">
                  <c:v>3.7999200016841754E-2</c:v>
                </c:pt>
                <c:pt idx="16">
                  <c:v>3.8083408770341678E-2</c:v>
                </c:pt>
                <c:pt idx="17">
                  <c:v>4.7072693206458814E-2</c:v>
                </c:pt>
                <c:pt idx="18">
                  <c:v>4.7977937306583021E-2</c:v>
                </c:pt>
                <c:pt idx="19">
                  <c:v>4.5283257194585376E-2</c:v>
                </c:pt>
                <c:pt idx="20">
                  <c:v>3.3515083892970678E-2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1.2938284383490748E-4</c:v>
                </c:pt>
                <c:pt idx="1">
                  <c:v>2.1995083451934274E-3</c:v>
                </c:pt>
                <c:pt idx="2">
                  <c:v>7.7629706300944498E-3</c:v>
                </c:pt>
                <c:pt idx="3">
                  <c:v>1.9019278043731401E-2</c:v>
                </c:pt>
                <c:pt idx="4">
                  <c:v>4.0884978651830765E-2</c:v>
                </c:pt>
                <c:pt idx="5">
                  <c:v>6.5597101824298093E-2</c:v>
                </c:pt>
                <c:pt idx="6">
                  <c:v>9.6390218657006074E-2</c:v>
                </c:pt>
                <c:pt idx="7">
                  <c:v>7.2454392547548194E-2</c:v>
                </c:pt>
                <c:pt idx="8">
                  <c:v>5.861042825721309E-2</c:v>
                </c:pt>
                <c:pt idx="9">
                  <c:v>5.4340794410661149E-2</c:v>
                </c:pt>
                <c:pt idx="10">
                  <c:v>6.7279078794151889E-2</c:v>
                </c:pt>
                <c:pt idx="11">
                  <c:v>6.4691421917453751E-2</c:v>
                </c:pt>
                <c:pt idx="12">
                  <c:v>5.9516108164057446E-2</c:v>
                </c:pt>
                <c:pt idx="13">
                  <c:v>5.5505240005175316E-2</c:v>
                </c:pt>
                <c:pt idx="14">
                  <c:v>5.0976840470953549E-2</c:v>
                </c:pt>
                <c:pt idx="15">
                  <c:v>4.606029240522707E-2</c:v>
                </c:pt>
                <c:pt idx="16">
                  <c:v>4.4895846810712903E-2</c:v>
                </c:pt>
                <c:pt idx="17">
                  <c:v>4.9812394876439382E-2</c:v>
                </c:pt>
                <c:pt idx="18">
                  <c:v>4.7612886531245957E-2</c:v>
                </c:pt>
                <c:pt idx="19">
                  <c:v>4.8518566438090306E-2</c:v>
                </c:pt>
                <c:pt idx="20">
                  <c:v>4.7742269375080866E-2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2.6572187776793621E-3</c:v>
                </c:pt>
                <c:pt idx="2">
                  <c:v>7.9716563330380873E-3</c:v>
                </c:pt>
                <c:pt idx="3">
                  <c:v>2.8343666961913198E-2</c:v>
                </c:pt>
                <c:pt idx="4">
                  <c:v>4.2515500442869794E-2</c:v>
                </c:pt>
                <c:pt idx="5">
                  <c:v>6.8644818423383519E-2</c:v>
                </c:pt>
                <c:pt idx="6">
                  <c:v>9.12311780336581E-2</c:v>
                </c:pt>
                <c:pt idx="7">
                  <c:v>9.1674047829938002E-2</c:v>
                </c:pt>
                <c:pt idx="8">
                  <c:v>8.547387068201949E-2</c:v>
                </c:pt>
                <c:pt idx="9">
                  <c:v>6.5987599645704165E-2</c:v>
                </c:pt>
                <c:pt idx="10">
                  <c:v>6.9087688219663421E-2</c:v>
                </c:pt>
                <c:pt idx="11">
                  <c:v>6.1558901682905225E-2</c:v>
                </c:pt>
                <c:pt idx="12">
                  <c:v>4.9158547387068201E-2</c:v>
                </c:pt>
                <c:pt idx="13">
                  <c:v>5.9344552701505758E-2</c:v>
                </c:pt>
                <c:pt idx="14">
                  <c:v>3.6758193091231177E-2</c:v>
                </c:pt>
                <c:pt idx="15">
                  <c:v>3.2772364924712132E-2</c:v>
                </c:pt>
                <c:pt idx="16">
                  <c:v>3.1886625332152349E-2</c:v>
                </c:pt>
                <c:pt idx="17">
                  <c:v>5.2258635961027457E-2</c:v>
                </c:pt>
                <c:pt idx="18">
                  <c:v>4.3401240035429584E-2</c:v>
                </c:pt>
                <c:pt idx="19">
                  <c:v>5.1815766164747562E-2</c:v>
                </c:pt>
                <c:pt idx="20">
                  <c:v>2.7457927369353409E-2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2.3228803716608595E-3</c:v>
                </c:pt>
                <c:pt idx="1">
                  <c:v>1.0452961672473868E-2</c:v>
                </c:pt>
                <c:pt idx="2">
                  <c:v>2.9423151374370887E-2</c:v>
                </c:pt>
                <c:pt idx="3">
                  <c:v>6.0782036391792492E-2</c:v>
                </c:pt>
                <c:pt idx="4">
                  <c:v>6.3879210220673638E-2</c:v>
                </c:pt>
                <c:pt idx="5">
                  <c:v>6.4266356949283773E-2</c:v>
                </c:pt>
                <c:pt idx="6">
                  <c:v>7.7042198993418506E-2</c:v>
                </c:pt>
                <c:pt idx="7">
                  <c:v>9.1366627951993809E-2</c:v>
                </c:pt>
                <c:pt idx="8">
                  <c:v>8.1687959736740229E-2</c:v>
                </c:pt>
                <c:pt idx="9">
                  <c:v>6.6202090592334492E-2</c:v>
                </c:pt>
                <c:pt idx="10">
                  <c:v>6.2330623306233061E-2</c:v>
                </c:pt>
                <c:pt idx="11">
                  <c:v>5.3039101819589624E-2</c:v>
                </c:pt>
                <c:pt idx="12">
                  <c:v>4.8006194347657766E-2</c:v>
                </c:pt>
                <c:pt idx="13">
                  <c:v>4.7231900890437474E-2</c:v>
                </c:pt>
                <c:pt idx="14">
                  <c:v>3.5230352303523033E-2</c:v>
                </c:pt>
                <c:pt idx="15">
                  <c:v>2.7487417731320171E-2</c:v>
                </c:pt>
                <c:pt idx="16">
                  <c:v>3.1746031746031744E-2</c:v>
                </c:pt>
                <c:pt idx="17">
                  <c:v>4.1811846689895474E-2</c:v>
                </c:pt>
                <c:pt idx="18">
                  <c:v>3.910181958962447E-2</c:v>
                </c:pt>
                <c:pt idx="19">
                  <c:v>3.6778939217963609E-2</c:v>
                </c:pt>
                <c:pt idx="20">
                  <c:v>2.9810298102981029E-2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1.7919006092462072E-3</c:v>
                </c:pt>
                <c:pt idx="1">
                  <c:v>8.2427428025325534E-3</c:v>
                </c:pt>
                <c:pt idx="2">
                  <c:v>2.1144427189105246E-2</c:v>
                </c:pt>
                <c:pt idx="3">
                  <c:v>3.4882331859992829E-2</c:v>
                </c:pt>
                <c:pt idx="4">
                  <c:v>4.6589415840401383E-2</c:v>
                </c:pt>
                <c:pt idx="5">
                  <c:v>6.9047903476287184E-2</c:v>
                </c:pt>
                <c:pt idx="6">
                  <c:v>0.1003464341177876</c:v>
                </c:pt>
                <c:pt idx="7">
                  <c:v>7.322900489786166E-2</c:v>
                </c:pt>
                <c:pt idx="8">
                  <c:v>5.9132720105124839E-2</c:v>
                </c:pt>
                <c:pt idx="9">
                  <c:v>5.7340819495878631E-2</c:v>
                </c:pt>
                <c:pt idx="10">
                  <c:v>6.6061402460876842E-2</c:v>
                </c:pt>
                <c:pt idx="11">
                  <c:v>6.343328156731573E-2</c:v>
                </c:pt>
                <c:pt idx="12">
                  <c:v>5.5429458846016008E-2</c:v>
                </c:pt>
                <c:pt idx="13">
                  <c:v>5.638513917094732E-2</c:v>
                </c:pt>
                <c:pt idx="14">
                  <c:v>5.0412137140126628E-2</c:v>
                </c:pt>
                <c:pt idx="15">
                  <c:v>4.0974793931429936E-2</c:v>
                </c:pt>
                <c:pt idx="16">
                  <c:v>3.7749372834786764E-2</c:v>
                </c:pt>
                <c:pt idx="17">
                  <c:v>3.882451320033449E-2</c:v>
                </c:pt>
                <c:pt idx="18">
                  <c:v>3.6674232469239038E-2</c:v>
                </c:pt>
                <c:pt idx="19">
                  <c:v>4.1572094134512003E-2</c:v>
                </c:pt>
                <c:pt idx="20">
                  <c:v>4.0735873850197106E-2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2.9806259314456036E-4</c:v>
                </c:pt>
                <c:pt idx="1">
                  <c:v>2.6825633383010432E-3</c:v>
                </c:pt>
                <c:pt idx="2">
                  <c:v>1.1922503725782414E-2</c:v>
                </c:pt>
                <c:pt idx="3">
                  <c:v>2.2950819672131147E-2</c:v>
                </c:pt>
                <c:pt idx="4">
                  <c:v>4.4113263785394936E-2</c:v>
                </c:pt>
                <c:pt idx="5">
                  <c:v>5.216095380029806E-2</c:v>
                </c:pt>
                <c:pt idx="6">
                  <c:v>0.10134128166915052</c:v>
                </c:pt>
                <c:pt idx="7">
                  <c:v>8.6736214605067058E-2</c:v>
                </c:pt>
                <c:pt idx="8">
                  <c:v>8.3159463487332344E-2</c:v>
                </c:pt>
                <c:pt idx="9">
                  <c:v>6.7064083457526083E-2</c:v>
                </c:pt>
                <c:pt idx="10">
                  <c:v>7.0342771982116248E-2</c:v>
                </c:pt>
                <c:pt idx="11">
                  <c:v>5.3651266766020868E-2</c:v>
                </c:pt>
                <c:pt idx="12">
                  <c:v>5.7824143070044708E-2</c:v>
                </c:pt>
                <c:pt idx="13">
                  <c:v>5.4545454545454543E-2</c:v>
                </c:pt>
                <c:pt idx="14">
                  <c:v>4.6199701937406856E-2</c:v>
                </c:pt>
                <c:pt idx="15">
                  <c:v>3.338301043219076E-2</c:v>
                </c:pt>
                <c:pt idx="16">
                  <c:v>3.7257824143070044E-2</c:v>
                </c:pt>
                <c:pt idx="17">
                  <c:v>4.0536512667660209E-2</c:v>
                </c:pt>
                <c:pt idx="18">
                  <c:v>4.3219076005961254E-2</c:v>
                </c:pt>
                <c:pt idx="19">
                  <c:v>5.2757078986587186E-2</c:v>
                </c:pt>
                <c:pt idx="20">
                  <c:v>3.7853949329359163E-2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1.6773832820799553E-3</c:v>
                </c:pt>
                <c:pt idx="1">
                  <c:v>1.1182555213866369E-2</c:v>
                </c:pt>
                <c:pt idx="2">
                  <c:v>3.187028235951915E-2</c:v>
                </c:pt>
                <c:pt idx="3">
                  <c:v>5.032149846239866E-2</c:v>
                </c:pt>
                <c:pt idx="4">
                  <c:v>5.8708414872798431E-2</c:v>
                </c:pt>
                <c:pt idx="5">
                  <c:v>6.8493150684931503E-2</c:v>
                </c:pt>
                <c:pt idx="6">
                  <c:v>9.1976516634050876E-2</c:v>
                </c:pt>
                <c:pt idx="7">
                  <c:v>7.6041375454291307E-2</c:v>
                </c:pt>
                <c:pt idx="8">
                  <c:v>7.4363992172211346E-2</c:v>
                </c:pt>
                <c:pt idx="9">
                  <c:v>6.821358680458485E-2</c:v>
                </c:pt>
                <c:pt idx="10">
                  <c:v>5.2278445624825275E-2</c:v>
                </c:pt>
                <c:pt idx="11">
                  <c:v>5.5074084428291863E-2</c:v>
                </c:pt>
                <c:pt idx="12">
                  <c:v>4.8364551299972046E-2</c:v>
                </c:pt>
                <c:pt idx="13">
                  <c:v>4.948280682135868E-2</c:v>
                </c:pt>
                <c:pt idx="14">
                  <c:v>3.8579815487838974E-2</c:v>
                </c:pt>
                <c:pt idx="15">
                  <c:v>3.5225048923679059E-2</c:v>
                </c:pt>
                <c:pt idx="16">
                  <c:v>3.5225048923679059E-2</c:v>
                </c:pt>
                <c:pt idx="17">
                  <c:v>4.1655018171652222E-2</c:v>
                </c:pt>
                <c:pt idx="18">
                  <c:v>3.8300251607492314E-2</c:v>
                </c:pt>
                <c:pt idx="19">
                  <c:v>3.8300251607492314E-2</c:v>
                </c:pt>
                <c:pt idx="20">
                  <c:v>3.4665921162985745E-2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1.9946808510638296E-3</c:v>
                </c:pt>
                <c:pt idx="2">
                  <c:v>1.4627659574468085E-2</c:v>
                </c:pt>
                <c:pt idx="3">
                  <c:v>3.3466312056737592E-2</c:v>
                </c:pt>
                <c:pt idx="4">
                  <c:v>4.8758865248226951E-2</c:v>
                </c:pt>
                <c:pt idx="5">
                  <c:v>6.4273049645390073E-2</c:v>
                </c:pt>
                <c:pt idx="6">
                  <c:v>9.6852836879432622E-2</c:v>
                </c:pt>
                <c:pt idx="7">
                  <c:v>9.1976950354609927E-2</c:v>
                </c:pt>
                <c:pt idx="8">
                  <c:v>8.0452127659574463E-2</c:v>
                </c:pt>
                <c:pt idx="9">
                  <c:v>6.5381205673758866E-2</c:v>
                </c:pt>
                <c:pt idx="10">
                  <c:v>6.4494680851063829E-2</c:v>
                </c:pt>
                <c:pt idx="11">
                  <c:v>6.4273049645390073E-2</c:v>
                </c:pt>
                <c:pt idx="12">
                  <c:v>5.5186170212765957E-2</c:v>
                </c:pt>
                <c:pt idx="13">
                  <c:v>4.6320921985815604E-2</c:v>
                </c:pt>
                <c:pt idx="14">
                  <c:v>3.6125886524822695E-2</c:v>
                </c:pt>
                <c:pt idx="15">
                  <c:v>3.8785460992907798E-2</c:v>
                </c:pt>
                <c:pt idx="16">
                  <c:v>3.4131205673758866E-2</c:v>
                </c:pt>
                <c:pt idx="17">
                  <c:v>4.565602836879433E-2</c:v>
                </c:pt>
                <c:pt idx="18">
                  <c:v>4.8537234042553189E-2</c:v>
                </c:pt>
                <c:pt idx="19">
                  <c:v>4.1223404255319146E-2</c:v>
                </c:pt>
                <c:pt idx="20">
                  <c:v>2.7482269503546101E-2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2.4855012427506215E-3</c:v>
                </c:pt>
                <c:pt idx="1">
                  <c:v>1.4913007456503728E-2</c:v>
                </c:pt>
                <c:pt idx="2">
                  <c:v>3.4589892294946148E-2</c:v>
                </c:pt>
                <c:pt idx="3">
                  <c:v>5.3024026512013253E-2</c:v>
                </c:pt>
                <c:pt idx="4">
                  <c:v>6.0066280033140018E-2</c:v>
                </c:pt>
                <c:pt idx="5">
                  <c:v>7.1665285832642922E-2</c:v>
                </c:pt>
                <c:pt idx="6">
                  <c:v>9.175642087821044E-2</c:v>
                </c:pt>
                <c:pt idx="7">
                  <c:v>7.9536039768019887E-2</c:v>
                </c:pt>
                <c:pt idx="8">
                  <c:v>8.5128417564208789E-2</c:v>
                </c:pt>
                <c:pt idx="9">
                  <c:v>6.2137531068765538E-2</c:v>
                </c:pt>
                <c:pt idx="10">
                  <c:v>5.8409279204639605E-2</c:v>
                </c:pt>
                <c:pt idx="11">
                  <c:v>6.2966031483015744E-2</c:v>
                </c:pt>
                <c:pt idx="12">
                  <c:v>5.323115161557581E-2</c:v>
                </c:pt>
                <c:pt idx="13">
                  <c:v>3.9768019884009943E-2</c:v>
                </c:pt>
                <c:pt idx="14">
                  <c:v>3.7075393537696767E-2</c:v>
                </c:pt>
                <c:pt idx="15">
                  <c:v>2.8997514498757249E-2</c:v>
                </c:pt>
                <c:pt idx="16">
                  <c:v>3.1483015741507872E-2</c:v>
                </c:pt>
                <c:pt idx="17">
                  <c:v>3.4175642087821041E-2</c:v>
                </c:pt>
                <c:pt idx="18">
                  <c:v>4.1632145816072906E-2</c:v>
                </c:pt>
                <c:pt idx="19">
                  <c:v>3.4589892294946148E-2</c:v>
                </c:pt>
                <c:pt idx="20">
                  <c:v>2.2369511184755591E-2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1.4584346135148275E-3</c:v>
                </c:pt>
                <c:pt idx="1">
                  <c:v>4.8614487117160914E-3</c:v>
                </c:pt>
                <c:pt idx="2">
                  <c:v>1.3125911521633447E-2</c:v>
                </c:pt>
                <c:pt idx="3">
                  <c:v>3.5002430724355861E-2</c:v>
                </c:pt>
                <c:pt idx="4">
                  <c:v>4.083616917841517E-2</c:v>
                </c:pt>
                <c:pt idx="5">
                  <c:v>6.8060281964025277E-2</c:v>
                </c:pt>
                <c:pt idx="6">
                  <c:v>0.10209042294603791</c:v>
                </c:pt>
                <c:pt idx="7">
                  <c:v>0.11424404472532815</c:v>
                </c:pt>
                <c:pt idx="8">
                  <c:v>0.11132717549829849</c:v>
                </c:pt>
                <c:pt idx="9">
                  <c:v>7.292173067574137E-2</c:v>
                </c:pt>
                <c:pt idx="10">
                  <c:v>5.8337384540593097E-2</c:v>
                </c:pt>
                <c:pt idx="11">
                  <c:v>5.8337384540593097E-2</c:v>
                </c:pt>
                <c:pt idx="12">
                  <c:v>5.3962080700048612E-2</c:v>
                </c:pt>
                <c:pt idx="13">
                  <c:v>4.1322314049586778E-2</c:v>
                </c:pt>
                <c:pt idx="14">
                  <c:v>3.0627126883811376E-2</c:v>
                </c:pt>
                <c:pt idx="15">
                  <c:v>2.6251823043266894E-2</c:v>
                </c:pt>
                <c:pt idx="16">
                  <c:v>3.354399611084103E-2</c:v>
                </c:pt>
                <c:pt idx="17">
                  <c:v>3.8405444822557123E-2</c:v>
                </c:pt>
                <c:pt idx="18">
                  <c:v>3.9377734564900339E-2</c:v>
                </c:pt>
                <c:pt idx="19">
                  <c:v>3.3057851239669422E-2</c:v>
                </c:pt>
                <c:pt idx="20">
                  <c:v>2.2848808945065628E-2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1.7317652985720809E-4</c:v>
                </c:pt>
                <c:pt idx="1">
                  <c:v>2.1410916418709361E-3</c:v>
                </c:pt>
                <c:pt idx="2">
                  <c:v>1.001275208992585E-2</c:v>
                </c:pt>
                <c:pt idx="3">
                  <c:v>2.4496607314346889E-2</c:v>
                </c:pt>
                <c:pt idx="4">
                  <c:v>3.899620585966404E-2</c:v>
                </c:pt>
                <c:pt idx="5">
                  <c:v>5.6203655599112078E-2</c:v>
                </c:pt>
                <c:pt idx="6">
                  <c:v>7.8260048174561947E-2</c:v>
                </c:pt>
                <c:pt idx="7">
                  <c:v>7.1899746532533573E-2</c:v>
                </c:pt>
                <c:pt idx="8">
                  <c:v>6.813709283836332E-2</c:v>
                </c:pt>
                <c:pt idx="9">
                  <c:v>6.2611187203828772E-2</c:v>
                </c:pt>
                <c:pt idx="10">
                  <c:v>7.1899746532533573E-2</c:v>
                </c:pt>
                <c:pt idx="11">
                  <c:v>6.9254868621987126E-2</c:v>
                </c:pt>
                <c:pt idx="12">
                  <c:v>6.210740093515326E-2</c:v>
                </c:pt>
                <c:pt idx="13">
                  <c:v>5.5101623136384392E-2</c:v>
                </c:pt>
                <c:pt idx="14">
                  <c:v>4.6710433098757852E-2</c:v>
                </c:pt>
                <c:pt idx="15">
                  <c:v>4.4254475038964722E-2</c:v>
                </c:pt>
                <c:pt idx="16">
                  <c:v>4.4081298509107511E-2</c:v>
                </c:pt>
                <c:pt idx="17">
                  <c:v>5.2425258584045717E-2</c:v>
                </c:pt>
                <c:pt idx="18">
                  <c:v>5.2881814890032901E-2</c:v>
                </c:pt>
                <c:pt idx="19">
                  <c:v>4.8410711755537711E-2</c:v>
                </c:pt>
                <c:pt idx="20">
                  <c:v>3.9940805113430629E-2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1.7744308837531377E-3</c:v>
                </c:pt>
                <c:pt idx="1">
                  <c:v>9.4780576473643217E-3</c:v>
                </c:pt>
                <c:pt idx="2">
                  <c:v>2.5130557719495659E-2</c:v>
                </c:pt>
                <c:pt idx="3">
                  <c:v>4.1201419544707005E-2</c:v>
                </c:pt>
                <c:pt idx="4">
                  <c:v>5.2915548630947232E-2</c:v>
                </c:pt>
                <c:pt idx="5">
                  <c:v>6.4067053290631587E-2</c:v>
                </c:pt>
                <c:pt idx="6">
                  <c:v>8.0527424334227757E-2</c:v>
                </c:pt>
                <c:pt idx="7">
                  <c:v>6.8842147782682703E-2</c:v>
                </c:pt>
                <c:pt idx="8">
                  <c:v>6.8481491098993041E-2</c:v>
                </c:pt>
                <c:pt idx="9">
                  <c:v>6.4456562509016421E-2</c:v>
                </c:pt>
                <c:pt idx="10">
                  <c:v>6.931821460515307E-2</c:v>
                </c:pt>
                <c:pt idx="11">
                  <c:v>6.5134597074352985E-2</c:v>
                </c:pt>
                <c:pt idx="12">
                  <c:v>5.7705069390345941E-2</c:v>
                </c:pt>
                <c:pt idx="13">
                  <c:v>5.147292189618858E-2</c:v>
                </c:pt>
                <c:pt idx="14">
                  <c:v>4.1518797426353907E-2</c:v>
                </c:pt>
                <c:pt idx="15">
                  <c:v>3.6815834271040709E-2</c:v>
                </c:pt>
                <c:pt idx="16">
                  <c:v>3.6671571597564845E-2</c:v>
                </c:pt>
                <c:pt idx="17">
                  <c:v>4.4331919559133272E-2</c:v>
                </c:pt>
                <c:pt idx="18">
                  <c:v>4.466372370812776E-2</c:v>
                </c:pt>
                <c:pt idx="19">
                  <c:v>4.2543062408032545E-2</c:v>
                </c:pt>
                <c:pt idx="20">
                  <c:v>3.2949594621887533E-2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2.8478437754271765E-3</c:v>
                </c:pt>
                <c:pt idx="1">
                  <c:v>1.9934906427990236E-2</c:v>
                </c:pt>
                <c:pt idx="2">
                  <c:v>5.0854353132628156E-2</c:v>
                </c:pt>
                <c:pt idx="3">
                  <c:v>5.7363710333604559E-2</c:v>
                </c:pt>
                <c:pt idx="4">
                  <c:v>6.2245728234336863E-2</c:v>
                </c:pt>
                <c:pt idx="5">
                  <c:v>6.7941415785191209E-2</c:v>
                </c:pt>
                <c:pt idx="6">
                  <c:v>0.10089503661513426</c:v>
                </c:pt>
                <c:pt idx="7">
                  <c:v>0.10130187144019528</c:v>
                </c:pt>
                <c:pt idx="8">
                  <c:v>9.9674532139951186E-2</c:v>
                </c:pt>
                <c:pt idx="9">
                  <c:v>7.0382424735557364E-2</c:v>
                </c:pt>
                <c:pt idx="10">
                  <c:v>5.9804719283970707E-2</c:v>
                </c:pt>
                <c:pt idx="11">
                  <c:v>5.00406834825061E-2</c:v>
                </c:pt>
                <c:pt idx="12">
                  <c:v>3.7021969080553295E-2</c:v>
                </c:pt>
                <c:pt idx="13">
                  <c:v>3.5394629780309196E-2</c:v>
                </c:pt>
                <c:pt idx="14">
                  <c:v>3.0512611879576892E-2</c:v>
                </c:pt>
                <c:pt idx="15">
                  <c:v>2.7257933279088691E-2</c:v>
                </c:pt>
                <c:pt idx="16">
                  <c:v>2.3189585028478437E-2</c:v>
                </c:pt>
                <c:pt idx="17">
                  <c:v>3.6615134255492267E-2</c:v>
                </c:pt>
                <c:pt idx="18">
                  <c:v>2.888527257933279E-2</c:v>
                </c:pt>
                <c:pt idx="19">
                  <c:v>2.0748576078112285E-2</c:v>
                </c:pt>
                <c:pt idx="20">
                  <c:v>1.7087062652563059E-2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85</c:v>
                </c:pt>
                <c:pt idx="2">
                  <c:v>425</c:v>
                </c:pt>
                <c:pt idx="3">
                  <c:v>1045</c:v>
                </c:pt>
                <c:pt idx="4">
                  <c:v>1613</c:v>
                </c:pt>
                <c:pt idx="5">
                  <c:v>2303</c:v>
                </c:pt>
                <c:pt idx="6">
                  <c:v>3033</c:v>
                </c:pt>
                <c:pt idx="7">
                  <c:v>2859</c:v>
                </c:pt>
                <c:pt idx="8">
                  <c:v>2811</c:v>
                </c:pt>
                <c:pt idx="9">
                  <c:v>2738</c:v>
                </c:pt>
                <c:pt idx="10">
                  <c:v>3244</c:v>
                </c:pt>
                <c:pt idx="11">
                  <c:v>3170</c:v>
                </c:pt>
                <c:pt idx="12">
                  <c:v>2820</c:v>
                </c:pt>
                <c:pt idx="13">
                  <c:v>2460</c:v>
                </c:pt>
                <c:pt idx="14">
                  <c:v>2109</c:v>
                </c:pt>
                <c:pt idx="15">
                  <c:v>2040</c:v>
                </c:pt>
                <c:pt idx="16">
                  <c:v>2033</c:v>
                </c:pt>
                <c:pt idx="17">
                  <c:v>2406</c:v>
                </c:pt>
                <c:pt idx="18">
                  <c:v>2448</c:v>
                </c:pt>
                <c:pt idx="19">
                  <c:v>2152</c:v>
                </c:pt>
                <c:pt idx="20">
                  <c:v>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77</c:v>
                </c:pt>
                <c:pt idx="1">
                  <c:v>400</c:v>
                </c:pt>
                <c:pt idx="2">
                  <c:v>1083</c:v>
                </c:pt>
                <c:pt idx="3">
                  <c:v>1830</c:v>
                </c:pt>
                <c:pt idx="4">
                  <c:v>2460</c:v>
                </c:pt>
                <c:pt idx="5">
                  <c:v>2939</c:v>
                </c:pt>
                <c:pt idx="6">
                  <c:v>3523</c:v>
                </c:pt>
                <c:pt idx="7">
                  <c:v>3018</c:v>
                </c:pt>
                <c:pt idx="8">
                  <c:v>3119</c:v>
                </c:pt>
                <c:pt idx="9">
                  <c:v>3100</c:v>
                </c:pt>
                <c:pt idx="10">
                  <c:v>3475</c:v>
                </c:pt>
                <c:pt idx="11">
                  <c:v>3223</c:v>
                </c:pt>
                <c:pt idx="12">
                  <c:v>2891</c:v>
                </c:pt>
                <c:pt idx="13">
                  <c:v>2518</c:v>
                </c:pt>
                <c:pt idx="14">
                  <c:v>1973</c:v>
                </c:pt>
                <c:pt idx="15">
                  <c:v>1805</c:v>
                </c:pt>
                <c:pt idx="16">
                  <c:v>1809</c:v>
                </c:pt>
                <c:pt idx="17">
                  <c:v>2236</c:v>
                </c:pt>
                <c:pt idx="18">
                  <c:v>2279</c:v>
                </c:pt>
                <c:pt idx="19">
                  <c:v>2151</c:v>
                </c:pt>
                <c:pt idx="20">
                  <c:v>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60</c:v>
                </c:pt>
                <c:pt idx="3">
                  <c:v>147</c:v>
                </c:pt>
                <c:pt idx="4">
                  <c:v>316</c:v>
                </c:pt>
                <c:pt idx="5">
                  <c:v>507</c:v>
                </c:pt>
                <c:pt idx="6">
                  <c:v>745</c:v>
                </c:pt>
                <c:pt idx="7">
                  <c:v>560</c:v>
                </c:pt>
                <c:pt idx="8">
                  <c:v>453</c:v>
                </c:pt>
                <c:pt idx="9">
                  <c:v>420</c:v>
                </c:pt>
                <c:pt idx="10">
                  <c:v>520</c:v>
                </c:pt>
                <c:pt idx="11">
                  <c:v>500</c:v>
                </c:pt>
                <c:pt idx="12">
                  <c:v>460</c:v>
                </c:pt>
                <c:pt idx="13">
                  <c:v>429</c:v>
                </c:pt>
                <c:pt idx="14">
                  <c:v>394</c:v>
                </c:pt>
                <c:pt idx="15">
                  <c:v>356</c:v>
                </c:pt>
                <c:pt idx="16">
                  <c:v>347</c:v>
                </c:pt>
                <c:pt idx="17">
                  <c:v>385</c:v>
                </c:pt>
                <c:pt idx="18">
                  <c:v>368</c:v>
                </c:pt>
                <c:pt idx="19">
                  <c:v>375</c:v>
                </c:pt>
                <c:pt idx="2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64</c:v>
                </c:pt>
                <c:pt idx="4">
                  <c:v>96</c:v>
                </c:pt>
                <c:pt idx="5">
                  <c:v>155</c:v>
                </c:pt>
                <c:pt idx="6">
                  <c:v>206</c:v>
                </c:pt>
                <c:pt idx="7">
                  <c:v>207</c:v>
                </c:pt>
                <c:pt idx="8">
                  <c:v>193</c:v>
                </c:pt>
                <c:pt idx="9">
                  <c:v>149</c:v>
                </c:pt>
                <c:pt idx="10">
                  <c:v>156</c:v>
                </c:pt>
                <c:pt idx="11">
                  <c:v>139</c:v>
                </c:pt>
                <c:pt idx="12">
                  <c:v>111</c:v>
                </c:pt>
                <c:pt idx="13">
                  <c:v>134</c:v>
                </c:pt>
                <c:pt idx="14">
                  <c:v>83</c:v>
                </c:pt>
                <c:pt idx="15">
                  <c:v>74</c:v>
                </c:pt>
                <c:pt idx="16">
                  <c:v>72</c:v>
                </c:pt>
                <c:pt idx="17">
                  <c:v>118</c:v>
                </c:pt>
                <c:pt idx="18">
                  <c:v>98</c:v>
                </c:pt>
                <c:pt idx="19">
                  <c:v>117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27</c:v>
                </c:pt>
                <c:pt idx="2">
                  <c:v>76</c:v>
                </c:pt>
                <c:pt idx="3">
                  <c:v>157</c:v>
                </c:pt>
                <c:pt idx="4">
                  <c:v>165</c:v>
                </c:pt>
                <c:pt idx="5">
                  <c:v>166</c:v>
                </c:pt>
                <c:pt idx="6">
                  <c:v>199</c:v>
                </c:pt>
                <c:pt idx="7">
                  <c:v>236</c:v>
                </c:pt>
                <c:pt idx="8">
                  <c:v>211</c:v>
                </c:pt>
                <c:pt idx="9">
                  <c:v>171</c:v>
                </c:pt>
                <c:pt idx="10">
                  <c:v>161</c:v>
                </c:pt>
                <c:pt idx="11">
                  <c:v>137</c:v>
                </c:pt>
                <c:pt idx="12">
                  <c:v>124</c:v>
                </c:pt>
                <c:pt idx="13">
                  <c:v>122</c:v>
                </c:pt>
                <c:pt idx="14">
                  <c:v>91</c:v>
                </c:pt>
                <c:pt idx="15">
                  <c:v>71</c:v>
                </c:pt>
                <c:pt idx="16">
                  <c:v>82</c:v>
                </c:pt>
                <c:pt idx="17">
                  <c:v>108</c:v>
                </c:pt>
                <c:pt idx="18">
                  <c:v>101</c:v>
                </c:pt>
                <c:pt idx="19">
                  <c:v>95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69</c:v>
                </c:pt>
                <c:pt idx="2">
                  <c:v>177</c:v>
                </c:pt>
                <c:pt idx="3">
                  <c:v>292</c:v>
                </c:pt>
                <c:pt idx="4">
                  <c:v>390</c:v>
                </c:pt>
                <c:pt idx="5">
                  <c:v>578</c:v>
                </c:pt>
                <c:pt idx="6">
                  <c:v>840</c:v>
                </c:pt>
                <c:pt idx="7">
                  <c:v>613</c:v>
                </c:pt>
                <c:pt idx="8">
                  <c:v>495</c:v>
                </c:pt>
                <c:pt idx="9">
                  <c:v>480</c:v>
                </c:pt>
                <c:pt idx="10">
                  <c:v>553</c:v>
                </c:pt>
                <c:pt idx="11">
                  <c:v>531</c:v>
                </c:pt>
                <c:pt idx="12">
                  <c:v>464</c:v>
                </c:pt>
                <c:pt idx="13">
                  <c:v>472</c:v>
                </c:pt>
                <c:pt idx="14">
                  <c:v>422</c:v>
                </c:pt>
                <c:pt idx="15">
                  <c:v>343</c:v>
                </c:pt>
                <c:pt idx="16">
                  <c:v>316</c:v>
                </c:pt>
                <c:pt idx="17">
                  <c:v>325</c:v>
                </c:pt>
                <c:pt idx="18">
                  <c:v>307</c:v>
                </c:pt>
                <c:pt idx="19">
                  <c:v>348</c:v>
                </c:pt>
                <c:pt idx="20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40</c:v>
                </c:pt>
                <c:pt idx="3">
                  <c:v>77</c:v>
                </c:pt>
                <c:pt idx="4">
                  <c:v>148</c:v>
                </c:pt>
                <c:pt idx="5">
                  <c:v>175</c:v>
                </c:pt>
                <c:pt idx="6">
                  <c:v>340</c:v>
                </c:pt>
                <c:pt idx="7">
                  <c:v>291</c:v>
                </c:pt>
                <c:pt idx="8">
                  <c:v>279</c:v>
                </c:pt>
                <c:pt idx="9">
                  <c:v>225</c:v>
                </c:pt>
                <c:pt idx="10">
                  <c:v>236</c:v>
                </c:pt>
                <c:pt idx="11">
                  <c:v>180</c:v>
                </c:pt>
                <c:pt idx="12">
                  <c:v>194</c:v>
                </c:pt>
                <c:pt idx="13">
                  <c:v>183</c:v>
                </c:pt>
                <c:pt idx="14">
                  <c:v>155</c:v>
                </c:pt>
                <c:pt idx="15">
                  <c:v>112</c:v>
                </c:pt>
                <c:pt idx="16">
                  <c:v>125</c:v>
                </c:pt>
                <c:pt idx="17">
                  <c:v>136</c:v>
                </c:pt>
                <c:pt idx="18">
                  <c:v>145</c:v>
                </c:pt>
                <c:pt idx="19">
                  <c:v>177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40</c:v>
                </c:pt>
                <c:pt idx="2">
                  <c:v>114</c:v>
                </c:pt>
                <c:pt idx="3">
                  <c:v>180</c:v>
                </c:pt>
                <c:pt idx="4">
                  <c:v>210</c:v>
                </c:pt>
                <c:pt idx="5">
                  <c:v>245</c:v>
                </c:pt>
                <c:pt idx="6">
                  <c:v>329</c:v>
                </c:pt>
                <c:pt idx="7">
                  <c:v>272</c:v>
                </c:pt>
                <c:pt idx="8">
                  <c:v>266</c:v>
                </c:pt>
                <c:pt idx="9">
                  <c:v>244</c:v>
                </c:pt>
                <c:pt idx="10">
                  <c:v>187</c:v>
                </c:pt>
                <c:pt idx="11">
                  <c:v>197</c:v>
                </c:pt>
                <c:pt idx="12">
                  <c:v>173</c:v>
                </c:pt>
                <c:pt idx="13">
                  <c:v>177</c:v>
                </c:pt>
                <c:pt idx="14">
                  <c:v>138</c:v>
                </c:pt>
                <c:pt idx="15">
                  <c:v>126</c:v>
                </c:pt>
                <c:pt idx="16">
                  <c:v>126</c:v>
                </c:pt>
                <c:pt idx="17">
                  <c:v>149</c:v>
                </c:pt>
                <c:pt idx="18">
                  <c:v>137</c:v>
                </c:pt>
                <c:pt idx="19">
                  <c:v>137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66</c:v>
                </c:pt>
                <c:pt idx="3">
                  <c:v>151</c:v>
                </c:pt>
                <c:pt idx="4">
                  <c:v>220</c:v>
                </c:pt>
                <c:pt idx="5">
                  <c:v>290</c:v>
                </c:pt>
                <c:pt idx="6">
                  <c:v>437</c:v>
                </c:pt>
                <c:pt idx="7">
                  <c:v>415</c:v>
                </c:pt>
                <c:pt idx="8">
                  <c:v>363</c:v>
                </c:pt>
                <c:pt idx="9">
                  <c:v>295</c:v>
                </c:pt>
                <c:pt idx="10">
                  <c:v>291</c:v>
                </c:pt>
                <c:pt idx="11">
                  <c:v>290</c:v>
                </c:pt>
                <c:pt idx="12">
                  <c:v>249</c:v>
                </c:pt>
                <c:pt idx="13">
                  <c:v>209</c:v>
                </c:pt>
                <c:pt idx="14">
                  <c:v>163</c:v>
                </c:pt>
                <c:pt idx="15">
                  <c:v>175</c:v>
                </c:pt>
                <c:pt idx="16">
                  <c:v>154</c:v>
                </c:pt>
                <c:pt idx="17">
                  <c:v>206</c:v>
                </c:pt>
                <c:pt idx="18">
                  <c:v>219</c:v>
                </c:pt>
                <c:pt idx="19">
                  <c:v>186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72</c:v>
                </c:pt>
                <c:pt idx="2">
                  <c:v>167</c:v>
                </c:pt>
                <c:pt idx="3">
                  <c:v>256</c:v>
                </c:pt>
                <c:pt idx="4">
                  <c:v>290</c:v>
                </c:pt>
                <c:pt idx="5">
                  <c:v>346</c:v>
                </c:pt>
                <c:pt idx="6">
                  <c:v>443</c:v>
                </c:pt>
                <c:pt idx="7">
                  <c:v>384</c:v>
                </c:pt>
                <c:pt idx="8">
                  <c:v>411</c:v>
                </c:pt>
                <c:pt idx="9">
                  <c:v>300</c:v>
                </c:pt>
                <c:pt idx="10">
                  <c:v>282</c:v>
                </c:pt>
                <c:pt idx="11">
                  <c:v>304</c:v>
                </c:pt>
                <c:pt idx="12">
                  <c:v>257</c:v>
                </c:pt>
                <c:pt idx="13">
                  <c:v>192</c:v>
                </c:pt>
                <c:pt idx="14">
                  <c:v>179</c:v>
                </c:pt>
                <c:pt idx="15">
                  <c:v>140</c:v>
                </c:pt>
                <c:pt idx="16">
                  <c:v>152</c:v>
                </c:pt>
                <c:pt idx="17">
                  <c:v>165</c:v>
                </c:pt>
                <c:pt idx="18">
                  <c:v>201</c:v>
                </c:pt>
                <c:pt idx="19">
                  <c:v>167</c:v>
                </c:pt>
                <c:pt idx="2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27</c:v>
                </c:pt>
                <c:pt idx="3">
                  <c:v>72</c:v>
                </c:pt>
                <c:pt idx="4">
                  <c:v>84</c:v>
                </c:pt>
                <c:pt idx="5">
                  <c:v>140</c:v>
                </c:pt>
                <c:pt idx="6">
                  <c:v>210</c:v>
                </c:pt>
                <c:pt idx="7">
                  <c:v>235</c:v>
                </c:pt>
                <c:pt idx="8">
                  <c:v>229</c:v>
                </c:pt>
                <c:pt idx="9">
                  <c:v>150</c:v>
                </c:pt>
                <c:pt idx="10">
                  <c:v>120</c:v>
                </c:pt>
                <c:pt idx="11">
                  <c:v>120</c:v>
                </c:pt>
                <c:pt idx="12">
                  <c:v>111</c:v>
                </c:pt>
                <c:pt idx="13">
                  <c:v>85</c:v>
                </c:pt>
                <c:pt idx="14">
                  <c:v>63</c:v>
                </c:pt>
                <c:pt idx="15">
                  <c:v>54</c:v>
                </c:pt>
                <c:pt idx="16">
                  <c:v>69</c:v>
                </c:pt>
                <c:pt idx="17">
                  <c:v>79</c:v>
                </c:pt>
                <c:pt idx="18">
                  <c:v>81</c:v>
                </c:pt>
                <c:pt idx="19">
                  <c:v>68</c:v>
                </c:pt>
                <c:pt idx="2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49</c:v>
                </c:pt>
                <c:pt idx="2">
                  <c:v>125</c:v>
                </c:pt>
                <c:pt idx="3">
                  <c:v>141</c:v>
                </c:pt>
                <c:pt idx="4">
                  <c:v>153</c:v>
                </c:pt>
                <c:pt idx="5">
                  <c:v>167</c:v>
                </c:pt>
                <c:pt idx="6">
                  <c:v>248</c:v>
                </c:pt>
                <c:pt idx="7">
                  <c:v>249</c:v>
                </c:pt>
                <c:pt idx="8">
                  <c:v>245</c:v>
                </c:pt>
                <c:pt idx="9">
                  <c:v>173</c:v>
                </c:pt>
                <c:pt idx="10">
                  <c:v>147</c:v>
                </c:pt>
                <c:pt idx="11">
                  <c:v>123</c:v>
                </c:pt>
                <c:pt idx="12">
                  <c:v>91</c:v>
                </c:pt>
                <c:pt idx="13">
                  <c:v>87</c:v>
                </c:pt>
                <c:pt idx="14">
                  <c:v>75</c:v>
                </c:pt>
                <c:pt idx="15">
                  <c:v>67</c:v>
                </c:pt>
                <c:pt idx="16">
                  <c:v>57</c:v>
                </c:pt>
                <c:pt idx="17">
                  <c:v>90</c:v>
                </c:pt>
                <c:pt idx="18">
                  <c:v>71</c:v>
                </c:pt>
                <c:pt idx="19">
                  <c:v>51</c:v>
                </c:pt>
                <c:pt idx="2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1.3758943313153549E-4</c:v>
                </c:pt>
                <c:pt idx="1">
                  <c:v>1.9491836360300862E-3</c:v>
                </c:pt>
                <c:pt idx="2">
                  <c:v>9.7459181801504303E-3</c:v>
                </c:pt>
                <c:pt idx="3">
                  <c:v>2.3963492937075767E-2</c:v>
                </c:pt>
                <c:pt idx="4">
                  <c:v>3.6988625940194461E-2</c:v>
                </c:pt>
                <c:pt idx="5">
                  <c:v>5.2811410750321044E-2</c:v>
                </c:pt>
                <c:pt idx="6">
                  <c:v>6.9551458447991196E-2</c:v>
                </c:pt>
                <c:pt idx="7">
                  <c:v>6.5561364887176662E-2</c:v>
                </c:pt>
                <c:pt idx="8">
                  <c:v>6.4460649422124386E-2</c:v>
                </c:pt>
                <c:pt idx="9">
                  <c:v>6.2786644652357365E-2</c:v>
                </c:pt>
                <c:pt idx="10">
                  <c:v>7.4390020179783523E-2</c:v>
                </c:pt>
                <c:pt idx="11">
                  <c:v>7.2693083837827924E-2</c:v>
                </c:pt>
                <c:pt idx="12">
                  <c:v>6.4667033571821686E-2</c:v>
                </c:pt>
                <c:pt idx="13">
                  <c:v>5.6411667583929556E-2</c:v>
                </c:pt>
                <c:pt idx="14">
                  <c:v>4.8362685745734726E-2</c:v>
                </c:pt>
                <c:pt idx="15">
                  <c:v>4.6780407264722067E-2</c:v>
                </c:pt>
                <c:pt idx="16">
                  <c:v>4.6619886259401944E-2</c:v>
                </c:pt>
                <c:pt idx="17">
                  <c:v>5.5173362685745735E-2</c:v>
                </c:pt>
                <c:pt idx="18">
                  <c:v>5.613648871766648E-2</c:v>
                </c:pt>
                <c:pt idx="19">
                  <c:v>4.9348743349844064E-2</c:v>
                </c:pt>
                <c:pt idx="20">
                  <c:v>4.1460282516969364E-2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1.6210185048735816E-3</c:v>
                </c:pt>
                <c:pt idx="1">
                  <c:v>8.4208753499926316E-3</c:v>
                </c:pt>
                <c:pt idx="2">
                  <c:v>2.2799520010105049E-2</c:v>
                </c:pt>
                <c:pt idx="3">
                  <c:v>3.8525504726216291E-2</c:v>
                </c:pt>
                <c:pt idx="4">
                  <c:v>5.1788383402454688E-2</c:v>
                </c:pt>
                <c:pt idx="5">
                  <c:v>6.1872381634070862E-2</c:v>
                </c:pt>
                <c:pt idx="6">
                  <c:v>7.4166859645060104E-2</c:v>
                </c:pt>
                <c:pt idx="7">
                  <c:v>6.353550451569441E-2</c:v>
                </c:pt>
                <c:pt idx="8">
                  <c:v>6.5661775541567546E-2</c:v>
                </c:pt>
                <c:pt idx="9">
                  <c:v>6.5261783962442893E-2</c:v>
                </c:pt>
                <c:pt idx="10">
                  <c:v>7.3156354603060983E-2</c:v>
                </c:pt>
                <c:pt idx="11">
                  <c:v>6.7851203132565624E-2</c:v>
                </c:pt>
                <c:pt idx="12">
                  <c:v>6.0861876592071748E-2</c:v>
                </c:pt>
                <c:pt idx="13">
                  <c:v>5.3009410328203617E-2</c:v>
                </c:pt>
                <c:pt idx="14">
                  <c:v>4.1535967663838658E-2</c:v>
                </c:pt>
                <c:pt idx="15">
                  <c:v>3.7999200016841754E-2</c:v>
                </c:pt>
                <c:pt idx="16">
                  <c:v>3.8083408770341678E-2</c:v>
                </c:pt>
                <c:pt idx="17">
                  <c:v>4.7072693206458814E-2</c:v>
                </c:pt>
                <c:pt idx="18">
                  <c:v>4.7977937306583021E-2</c:v>
                </c:pt>
                <c:pt idx="19">
                  <c:v>4.5283257194585376E-2</c:v>
                </c:pt>
                <c:pt idx="20">
                  <c:v>3.3515083892970678E-2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1.2938284383490748E-4</c:v>
                </c:pt>
                <c:pt idx="1">
                  <c:v>2.1995083451934274E-3</c:v>
                </c:pt>
                <c:pt idx="2">
                  <c:v>7.7629706300944498E-3</c:v>
                </c:pt>
                <c:pt idx="3">
                  <c:v>1.9019278043731401E-2</c:v>
                </c:pt>
                <c:pt idx="4">
                  <c:v>4.0884978651830765E-2</c:v>
                </c:pt>
                <c:pt idx="5">
                  <c:v>6.5597101824298093E-2</c:v>
                </c:pt>
                <c:pt idx="6">
                  <c:v>9.6390218657006074E-2</c:v>
                </c:pt>
                <c:pt idx="7">
                  <c:v>7.2454392547548194E-2</c:v>
                </c:pt>
                <c:pt idx="8">
                  <c:v>5.861042825721309E-2</c:v>
                </c:pt>
                <c:pt idx="9">
                  <c:v>5.4340794410661149E-2</c:v>
                </c:pt>
                <c:pt idx="10">
                  <c:v>6.7279078794151889E-2</c:v>
                </c:pt>
                <c:pt idx="11">
                  <c:v>6.4691421917453751E-2</c:v>
                </c:pt>
                <c:pt idx="12">
                  <c:v>5.9516108164057446E-2</c:v>
                </c:pt>
                <c:pt idx="13">
                  <c:v>5.5505240005175316E-2</c:v>
                </c:pt>
                <c:pt idx="14">
                  <c:v>5.0976840470953549E-2</c:v>
                </c:pt>
                <c:pt idx="15">
                  <c:v>4.606029240522707E-2</c:v>
                </c:pt>
                <c:pt idx="16">
                  <c:v>4.4895846810712903E-2</c:v>
                </c:pt>
                <c:pt idx="17">
                  <c:v>4.9812394876439382E-2</c:v>
                </c:pt>
                <c:pt idx="18">
                  <c:v>4.7612886531245957E-2</c:v>
                </c:pt>
                <c:pt idx="19">
                  <c:v>4.8518566438090306E-2</c:v>
                </c:pt>
                <c:pt idx="20">
                  <c:v>4.7742269375080866E-2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2.6572187776793621E-3</c:v>
                </c:pt>
                <c:pt idx="2">
                  <c:v>7.9716563330380873E-3</c:v>
                </c:pt>
                <c:pt idx="3">
                  <c:v>2.8343666961913198E-2</c:v>
                </c:pt>
                <c:pt idx="4">
                  <c:v>4.2515500442869794E-2</c:v>
                </c:pt>
                <c:pt idx="5">
                  <c:v>6.8644818423383519E-2</c:v>
                </c:pt>
                <c:pt idx="6">
                  <c:v>9.12311780336581E-2</c:v>
                </c:pt>
                <c:pt idx="7">
                  <c:v>9.1674047829938002E-2</c:v>
                </c:pt>
                <c:pt idx="8">
                  <c:v>8.547387068201949E-2</c:v>
                </c:pt>
                <c:pt idx="9">
                  <c:v>6.5987599645704165E-2</c:v>
                </c:pt>
                <c:pt idx="10">
                  <c:v>6.9087688219663421E-2</c:v>
                </c:pt>
                <c:pt idx="11">
                  <c:v>6.1558901682905225E-2</c:v>
                </c:pt>
                <c:pt idx="12">
                  <c:v>4.9158547387068201E-2</c:v>
                </c:pt>
                <c:pt idx="13">
                  <c:v>5.9344552701505758E-2</c:v>
                </c:pt>
                <c:pt idx="14">
                  <c:v>3.6758193091231177E-2</c:v>
                </c:pt>
                <c:pt idx="15">
                  <c:v>3.2772364924712132E-2</c:v>
                </c:pt>
                <c:pt idx="16">
                  <c:v>3.1886625332152349E-2</c:v>
                </c:pt>
                <c:pt idx="17">
                  <c:v>5.2258635961027457E-2</c:v>
                </c:pt>
                <c:pt idx="18">
                  <c:v>4.3401240035429584E-2</c:v>
                </c:pt>
                <c:pt idx="19">
                  <c:v>5.1815766164747562E-2</c:v>
                </c:pt>
                <c:pt idx="20">
                  <c:v>2.7457927369353409E-2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2.3228803716608595E-3</c:v>
                </c:pt>
                <c:pt idx="1">
                  <c:v>1.0452961672473868E-2</c:v>
                </c:pt>
                <c:pt idx="2">
                  <c:v>2.9423151374370887E-2</c:v>
                </c:pt>
                <c:pt idx="3">
                  <c:v>6.0782036391792492E-2</c:v>
                </c:pt>
                <c:pt idx="4">
                  <c:v>6.3879210220673638E-2</c:v>
                </c:pt>
                <c:pt idx="5">
                  <c:v>6.4266356949283773E-2</c:v>
                </c:pt>
                <c:pt idx="6">
                  <c:v>7.7042198993418506E-2</c:v>
                </c:pt>
                <c:pt idx="7">
                  <c:v>9.1366627951993809E-2</c:v>
                </c:pt>
                <c:pt idx="8">
                  <c:v>8.1687959736740229E-2</c:v>
                </c:pt>
                <c:pt idx="9">
                  <c:v>6.6202090592334492E-2</c:v>
                </c:pt>
                <c:pt idx="10">
                  <c:v>6.2330623306233061E-2</c:v>
                </c:pt>
                <c:pt idx="11">
                  <c:v>5.3039101819589624E-2</c:v>
                </c:pt>
                <c:pt idx="12">
                  <c:v>4.8006194347657766E-2</c:v>
                </c:pt>
                <c:pt idx="13">
                  <c:v>4.7231900890437474E-2</c:v>
                </c:pt>
                <c:pt idx="14">
                  <c:v>3.5230352303523033E-2</c:v>
                </c:pt>
                <c:pt idx="15">
                  <c:v>2.7487417731320171E-2</c:v>
                </c:pt>
                <c:pt idx="16">
                  <c:v>3.1746031746031744E-2</c:v>
                </c:pt>
                <c:pt idx="17">
                  <c:v>4.1811846689895474E-2</c:v>
                </c:pt>
                <c:pt idx="18">
                  <c:v>3.910181958962447E-2</c:v>
                </c:pt>
                <c:pt idx="19">
                  <c:v>3.6778939217963609E-2</c:v>
                </c:pt>
                <c:pt idx="20">
                  <c:v>2.9810298102981029E-2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1.7919006092462072E-3</c:v>
                </c:pt>
                <c:pt idx="1">
                  <c:v>8.2427428025325534E-3</c:v>
                </c:pt>
                <c:pt idx="2">
                  <c:v>2.1144427189105246E-2</c:v>
                </c:pt>
                <c:pt idx="3">
                  <c:v>3.4882331859992829E-2</c:v>
                </c:pt>
                <c:pt idx="4">
                  <c:v>4.6589415840401383E-2</c:v>
                </c:pt>
                <c:pt idx="5">
                  <c:v>6.9047903476287184E-2</c:v>
                </c:pt>
                <c:pt idx="6">
                  <c:v>0.1003464341177876</c:v>
                </c:pt>
                <c:pt idx="7">
                  <c:v>7.322900489786166E-2</c:v>
                </c:pt>
                <c:pt idx="8">
                  <c:v>5.9132720105124839E-2</c:v>
                </c:pt>
                <c:pt idx="9">
                  <c:v>5.7340819495878631E-2</c:v>
                </c:pt>
                <c:pt idx="10">
                  <c:v>6.6061402460876842E-2</c:v>
                </c:pt>
                <c:pt idx="11">
                  <c:v>6.343328156731573E-2</c:v>
                </c:pt>
                <c:pt idx="12">
                  <c:v>5.5429458846016008E-2</c:v>
                </c:pt>
                <c:pt idx="13">
                  <c:v>5.638513917094732E-2</c:v>
                </c:pt>
                <c:pt idx="14">
                  <c:v>5.0412137140126628E-2</c:v>
                </c:pt>
                <c:pt idx="15">
                  <c:v>4.0974793931429936E-2</c:v>
                </c:pt>
                <c:pt idx="16">
                  <c:v>3.7749372834786764E-2</c:v>
                </c:pt>
                <c:pt idx="17">
                  <c:v>3.882451320033449E-2</c:v>
                </c:pt>
                <c:pt idx="18">
                  <c:v>3.6674232469239038E-2</c:v>
                </c:pt>
                <c:pt idx="19">
                  <c:v>4.1572094134512003E-2</c:v>
                </c:pt>
                <c:pt idx="20">
                  <c:v>4.0735873850197106E-2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2.9806259314456036E-4</c:v>
                </c:pt>
                <c:pt idx="1">
                  <c:v>2.6825633383010432E-3</c:v>
                </c:pt>
                <c:pt idx="2">
                  <c:v>1.1922503725782414E-2</c:v>
                </c:pt>
                <c:pt idx="3">
                  <c:v>2.2950819672131147E-2</c:v>
                </c:pt>
                <c:pt idx="4">
                  <c:v>4.4113263785394936E-2</c:v>
                </c:pt>
                <c:pt idx="5">
                  <c:v>5.216095380029806E-2</c:v>
                </c:pt>
                <c:pt idx="6">
                  <c:v>0.10134128166915052</c:v>
                </c:pt>
                <c:pt idx="7">
                  <c:v>8.6736214605067058E-2</c:v>
                </c:pt>
                <c:pt idx="8">
                  <c:v>8.3159463487332344E-2</c:v>
                </c:pt>
                <c:pt idx="9">
                  <c:v>6.7064083457526083E-2</c:v>
                </c:pt>
                <c:pt idx="10">
                  <c:v>7.0342771982116248E-2</c:v>
                </c:pt>
                <c:pt idx="11">
                  <c:v>5.3651266766020868E-2</c:v>
                </c:pt>
                <c:pt idx="12">
                  <c:v>5.7824143070044708E-2</c:v>
                </c:pt>
                <c:pt idx="13">
                  <c:v>5.4545454545454543E-2</c:v>
                </c:pt>
                <c:pt idx="14">
                  <c:v>4.6199701937406856E-2</c:v>
                </c:pt>
                <c:pt idx="15">
                  <c:v>3.338301043219076E-2</c:v>
                </c:pt>
                <c:pt idx="16">
                  <c:v>3.7257824143070044E-2</c:v>
                </c:pt>
                <c:pt idx="17">
                  <c:v>4.0536512667660209E-2</c:v>
                </c:pt>
                <c:pt idx="18">
                  <c:v>4.3219076005961254E-2</c:v>
                </c:pt>
                <c:pt idx="19">
                  <c:v>5.2757078986587186E-2</c:v>
                </c:pt>
                <c:pt idx="20">
                  <c:v>3.7853949329359163E-2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1.6773832820799553E-3</c:v>
                </c:pt>
                <c:pt idx="1">
                  <c:v>1.1182555213866369E-2</c:v>
                </c:pt>
                <c:pt idx="2">
                  <c:v>3.187028235951915E-2</c:v>
                </c:pt>
                <c:pt idx="3">
                  <c:v>5.032149846239866E-2</c:v>
                </c:pt>
                <c:pt idx="4">
                  <c:v>5.8708414872798431E-2</c:v>
                </c:pt>
                <c:pt idx="5">
                  <c:v>6.8493150684931503E-2</c:v>
                </c:pt>
                <c:pt idx="6">
                  <c:v>9.1976516634050876E-2</c:v>
                </c:pt>
                <c:pt idx="7">
                  <c:v>7.6041375454291307E-2</c:v>
                </c:pt>
                <c:pt idx="8">
                  <c:v>7.4363992172211346E-2</c:v>
                </c:pt>
                <c:pt idx="9">
                  <c:v>6.821358680458485E-2</c:v>
                </c:pt>
                <c:pt idx="10">
                  <c:v>5.2278445624825275E-2</c:v>
                </c:pt>
                <c:pt idx="11">
                  <c:v>5.5074084428291863E-2</c:v>
                </c:pt>
                <c:pt idx="12">
                  <c:v>4.8364551299972046E-2</c:v>
                </c:pt>
                <c:pt idx="13">
                  <c:v>4.948280682135868E-2</c:v>
                </c:pt>
                <c:pt idx="14">
                  <c:v>3.8579815487838974E-2</c:v>
                </c:pt>
                <c:pt idx="15">
                  <c:v>3.5225048923679059E-2</c:v>
                </c:pt>
                <c:pt idx="16">
                  <c:v>3.5225048923679059E-2</c:v>
                </c:pt>
                <c:pt idx="17">
                  <c:v>4.1655018171652222E-2</c:v>
                </c:pt>
                <c:pt idx="18">
                  <c:v>3.8300251607492314E-2</c:v>
                </c:pt>
                <c:pt idx="19">
                  <c:v>3.8300251607492314E-2</c:v>
                </c:pt>
                <c:pt idx="20">
                  <c:v>3.4665921162985745E-2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1.9946808510638296E-3</c:v>
                </c:pt>
                <c:pt idx="2">
                  <c:v>1.4627659574468085E-2</c:v>
                </c:pt>
                <c:pt idx="3">
                  <c:v>3.3466312056737592E-2</c:v>
                </c:pt>
                <c:pt idx="4">
                  <c:v>4.8758865248226951E-2</c:v>
                </c:pt>
                <c:pt idx="5">
                  <c:v>6.4273049645390073E-2</c:v>
                </c:pt>
                <c:pt idx="6">
                  <c:v>9.6852836879432622E-2</c:v>
                </c:pt>
                <c:pt idx="7">
                  <c:v>9.1976950354609927E-2</c:v>
                </c:pt>
                <c:pt idx="8">
                  <c:v>8.0452127659574463E-2</c:v>
                </c:pt>
                <c:pt idx="9">
                  <c:v>6.5381205673758866E-2</c:v>
                </c:pt>
                <c:pt idx="10">
                  <c:v>6.4494680851063829E-2</c:v>
                </c:pt>
                <c:pt idx="11">
                  <c:v>6.4273049645390073E-2</c:v>
                </c:pt>
                <c:pt idx="12">
                  <c:v>5.5186170212765957E-2</c:v>
                </c:pt>
                <c:pt idx="13">
                  <c:v>4.6320921985815604E-2</c:v>
                </c:pt>
                <c:pt idx="14">
                  <c:v>3.6125886524822695E-2</c:v>
                </c:pt>
                <c:pt idx="15">
                  <c:v>3.8785460992907798E-2</c:v>
                </c:pt>
                <c:pt idx="16">
                  <c:v>3.4131205673758866E-2</c:v>
                </c:pt>
                <c:pt idx="17">
                  <c:v>4.565602836879433E-2</c:v>
                </c:pt>
                <c:pt idx="18">
                  <c:v>4.8537234042553189E-2</c:v>
                </c:pt>
                <c:pt idx="19">
                  <c:v>4.1223404255319146E-2</c:v>
                </c:pt>
                <c:pt idx="20">
                  <c:v>2.7482269503546101E-2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2.4855012427506215E-3</c:v>
                </c:pt>
                <c:pt idx="1">
                  <c:v>1.4913007456503728E-2</c:v>
                </c:pt>
                <c:pt idx="2">
                  <c:v>3.4589892294946148E-2</c:v>
                </c:pt>
                <c:pt idx="3">
                  <c:v>5.3024026512013253E-2</c:v>
                </c:pt>
                <c:pt idx="4">
                  <c:v>6.0066280033140018E-2</c:v>
                </c:pt>
                <c:pt idx="5">
                  <c:v>7.1665285832642922E-2</c:v>
                </c:pt>
                <c:pt idx="6">
                  <c:v>9.175642087821044E-2</c:v>
                </c:pt>
                <c:pt idx="7">
                  <c:v>7.9536039768019887E-2</c:v>
                </c:pt>
                <c:pt idx="8">
                  <c:v>8.5128417564208789E-2</c:v>
                </c:pt>
                <c:pt idx="9">
                  <c:v>6.2137531068765538E-2</c:v>
                </c:pt>
                <c:pt idx="10">
                  <c:v>5.8409279204639605E-2</c:v>
                </c:pt>
                <c:pt idx="11">
                  <c:v>6.2966031483015744E-2</c:v>
                </c:pt>
                <c:pt idx="12">
                  <c:v>5.323115161557581E-2</c:v>
                </c:pt>
                <c:pt idx="13">
                  <c:v>3.9768019884009943E-2</c:v>
                </c:pt>
                <c:pt idx="14">
                  <c:v>3.7075393537696767E-2</c:v>
                </c:pt>
                <c:pt idx="15">
                  <c:v>2.8997514498757249E-2</c:v>
                </c:pt>
                <c:pt idx="16">
                  <c:v>3.1483015741507872E-2</c:v>
                </c:pt>
                <c:pt idx="17">
                  <c:v>3.4175642087821041E-2</c:v>
                </c:pt>
                <c:pt idx="18">
                  <c:v>4.1632145816072906E-2</c:v>
                </c:pt>
                <c:pt idx="19">
                  <c:v>3.4589892294946148E-2</c:v>
                </c:pt>
                <c:pt idx="20">
                  <c:v>2.2369511184755591E-2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1.4584346135148275E-3</c:v>
                </c:pt>
                <c:pt idx="1">
                  <c:v>4.8614487117160914E-3</c:v>
                </c:pt>
                <c:pt idx="2">
                  <c:v>1.3125911521633447E-2</c:v>
                </c:pt>
                <c:pt idx="3">
                  <c:v>3.5002430724355861E-2</c:v>
                </c:pt>
                <c:pt idx="4">
                  <c:v>4.083616917841517E-2</c:v>
                </c:pt>
                <c:pt idx="5">
                  <c:v>6.8060281964025277E-2</c:v>
                </c:pt>
                <c:pt idx="6">
                  <c:v>0.10209042294603791</c:v>
                </c:pt>
                <c:pt idx="7">
                  <c:v>0.11424404472532815</c:v>
                </c:pt>
                <c:pt idx="8">
                  <c:v>0.11132717549829849</c:v>
                </c:pt>
                <c:pt idx="9">
                  <c:v>7.292173067574137E-2</c:v>
                </c:pt>
                <c:pt idx="10">
                  <c:v>5.8337384540593097E-2</c:v>
                </c:pt>
                <c:pt idx="11">
                  <c:v>5.8337384540593097E-2</c:v>
                </c:pt>
                <c:pt idx="12">
                  <c:v>5.3962080700048612E-2</c:v>
                </c:pt>
                <c:pt idx="13">
                  <c:v>4.1322314049586778E-2</c:v>
                </c:pt>
                <c:pt idx="14">
                  <c:v>3.0627126883811376E-2</c:v>
                </c:pt>
                <c:pt idx="15">
                  <c:v>2.6251823043266894E-2</c:v>
                </c:pt>
                <c:pt idx="16">
                  <c:v>3.354399611084103E-2</c:v>
                </c:pt>
                <c:pt idx="17">
                  <c:v>3.8405444822557123E-2</c:v>
                </c:pt>
                <c:pt idx="18">
                  <c:v>3.9377734564900339E-2</c:v>
                </c:pt>
                <c:pt idx="19">
                  <c:v>3.3057851239669422E-2</c:v>
                </c:pt>
                <c:pt idx="20">
                  <c:v>2.2848808945065628E-2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2.8478437754271765E-3</c:v>
                </c:pt>
                <c:pt idx="1">
                  <c:v>1.9934906427990236E-2</c:v>
                </c:pt>
                <c:pt idx="2">
                  <c:v>5.0854353132628156E-2</c:v>
                </c:pt>
                <c:pt idx="3">
                  <c:v>5.7363710333604559E-2</c:v>
                </c:pt>
                <c:pt idx="4">
                  <c:v>6.2245728234336863E-2</c:v>
                </c:pt>
                <c:pt idx="5">
                  <c:v>6.7941415785191209E-2</c:v>
                </c:pt>
                <c:pt idx="6">
                  <c:v>0.10089503661513426</c:v>
                </c:pt>
                <c:pt idx="7">
                  <c:v>0.10130187144019528</c:v>
                </c:pt>
                <c:pt idx="8">
                  <c:v>9.9674532139951186E-2</c:v>
                </c:pt>
                <c:pt idx="9">
                  <c:v>7.0382424735557364E-2</c:v>
                </c:pt>
                <c:pt idx="10">
                  <c:v>5.9804719283970707E-2</c:v>
                </c:pt>
                <c:pt idx="11">
                  <c:v>5.00406834825061E-2</c:v>
                </c:pt>
                <c:pt idx="12">
                  <c:v>3.7021969080553295E-2</c:v>
                </c:pt>
                <c:pt idx="13">
                  <c:v>3.5394629780309196E-2</c:v>
                </c:pt>
                <c:pt idx="14">
                  <c:v>3.0512611879576892E-2</c:v>
                </c:pt>
                <c:pt idx="15">
                  <c:v>2.7257933279088691E-2</c:v>
                </c:pt>
                <c:pt idx="16">
                  <c:v>2.3189585028478437E-2</c:v>
                </c:pt>
                <c:pt idx="17">
                  <c:v>3.6615134255492267E-2</c:v>
                </c:pt>
                <c:pt idx="18">
                  <c:v>2.888527257933279E-2</c:v>
                </c:pt>
                <c:pt idx="19">
                  <c:v>2.0748576078112285E-2</c:v>
                </c:pt>
                <c:pt idx="20">
                  <c:v>1.7087062652563059E-2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327</v>
      </c>
      <c r="D3" s="98">
        <v>340</v>
      </c>
      <c r="E3" s="98">
        <v>377</v>
      </c>
      <c r="F3" s="98">
        <v>352</v>
      </c>
      <c r="G3" s="98">
        <v>412</v>
      </c>
      <c r="H3" s="98">
        <v>410</v>
      </c>
      <c r="I3" s="98">
        <v>426</v>
      </c>
      <c r="J3" s="98">
        <v>434</v>
      </c>
      <c r="K3" s="98">
        <v>416</v>
      </c>
      <c r="L3" s="98">
        <v>466</v>
      </c>
      <c r="M3" s="98">
        <v>485</v>
      </c>
      <c r="N3" s="98">
        <v>475</v>
      </c>
      <c r="O3" s="98">
        <v>519</v>
      </c>
      <c r="P3" s="98">
        <v>499</v>
      </c>
      <c r="Q3" s="98">
        <v>470</v>
      </c>
      <c r="R3" s="98">
        <v>514</v>
      </c>
      <c r="S3" s="98">
        <v>485</v>
      </c>
      <c r="T3" s="98">
        <v>501</v>
      </c>
      <c r="U3" s="98">
        <v>467</v>
      </c>
      <c r="V3" s="98">
        <v>439</v>
      </c>
      <c r="W3" s="98">
        <v>401</v>
      </c>
      <c r="X3" s="98">
        <v>421</v>
      </c>
      <c r="Y3" s="98">
        <v>402</v>
      </c>
      <c r="Z3" s="98">
        <v>415</v>
      </c>
      <c r="AA3" s="98">
        <v>394</v>
      </c>
      <c r="AB3" s="98">
        <v>442</v>
      </c>
      <c r="AC3" s="98">
        <v>404</v>
      </c>
      <c r="AD3" s="98">
        <v>384</v>
      </c>
      <c r="AE3" s="98">
        <v>395</v>
      </c>
      <c r="AF3" s="98">
        <v>415</v>
      </c>
      <c r="AG3" s="98">
        <v>399</v>
      </c>
      <c r="AH3" s="98">
        <v>399</v>
      </c>
      <c r="AI3" s="98">
        <v>423</v>
      </c>
      <c r="AJ3" s="98">
        <v>459</v>
      </c>
      <c r="AK3" s="98">
        <v>429</v>
      </c>
      <c r="AL3" s="98">
        <v>428</v>
      </c>
      <c r="AM3" s="98">
        <v>469</v>
      </c>
      <c r="AN3" s="98">
        <v>509</v>
      </c>
      <c r="AO3" s="98">
        <v>478</v>
      </c>
      <c r="AP3" s="98">
        <v>576</v>
      </c>
      <c r="AQ3" s="98">
        <v>552</v>
      </c>
      <c r="AR3" s="98">
        <v>528</v>
      </c>
      <c r="AS3" s="98">
        <v>568</v>
      </c>
      <c r="AT3" s="98">
        <v>585</v>
      </c>
      <c r="AU3" s="98">
        <v>587</v>
      </c>
      <c r="AV3" s="98">
        <v>623</v>
      </c>
      <c r="AW3" s="98">
        <v>592</v>
      </c>
      <c r="AX3" s="98">
        <v>590</v>
      </c>
      <c r="AY3" s="98">
        <v>655</v>
      </c>
      <c r="AZ3" s="98">
        <v>710</v>
      </c>
      <c r="BA3" s="98">
        <v>695</v>
      </c>
      <c r="BB3" s="98">
        <v>685</v>
      </c>
      <c r="BC3" s="98">
        <v>665</v>
      </c>
      <c r="BD3" s="98">
        <v>606</v>
      </c>
      <c r="BE3" s="98">
        <v>593</v>
      </c>
      <c r="BF3" s="98">
        <v>585</v>
      </c>
      <c r="BG3" s="98">
        <v>614</v>
      </c>
      <c r="BH3" s="98">
        <v>458</v>
      </c>
      <c r="BI3" s="98">
        <v>563</v>
      </c>
      <c r="BJ3" s="98">
        <v>518</v>
      </c>
      <c r="BK3" s="98">
        <v>548</v>
      </c>
      <c r="BL3" s="98">
        <v>537</v>
      </c>
      <c r="BM3" s="98">
        <v>591</v>
      </c>
      <c r="BN3" s="98">
        <v>561</v>
      </c>
      <c r="BO3" s="98">
        <v>574</v>
      </c>
      <c r="BP3" s="98">
        <v>575</v>
      </c>
      <c r="BQ3" s="98">
        <v>525</v>
      </c>
      <c r="BR3" s="98">
        <v>568</v>
      </c>
      <c r="BS3" s="98">
        <v>606</v>
      </c>
      <c r="BT3" s="98">
        <v>585</v>
      </c>
      <c r="BU3" s="98">
        <v>603</v>
      </c>
      <c r="BV3" s="98">
        <v>624</v>
      </c>
      <c r="BW3" s="98">
        <v>576</v>
      </c>
      <c r="BX3" s="98">
        <v>609</v>
      </c>
      <c r="BY3" s="98">
        <v>621</v>
      </c>
      <c r="BZ3" s="98">
        <v>603</v>
      </c>
      <c r="CA3" s="98">
        <v>560</v>
      </c>
      <c r="CB3" s="98">
        <v>372</v>
      </c>
      <c r="CC3" s="98">
        <v>353</v>
      </c>
      <c r="CD3" s="98">
        <v>415</v>
      </c>
      <c r="CE3" s="98">
        <v>343</v>
      </c>
      <c r="CF3" s="98">
        <v>360</v>
      </c>
      <c r="CG3" s="98">
        <v>309</v>
      </c>
      <c r="CH3" s="98">
        <v>319</v>
      </c>
      <c r="CI3" s="98">
        <v>282</v>
      </c>
      <c r="CJ3" s="98">
        <v>209</v>
      </c>
      <c r="CK3" s="98">
        <v>261</v>
      </c>
      <c r="CL3" s="98">
        <v>204</v>
      </c>
      <c r="CM3" s="98">
        <v>218</v>
      </c>
      <c r="CN3" s="98">
        <v>153</v>
      </c>
      <c r="CO3" s="98">
        <v>131</v>
      </c>
      <c r="CP3" s="98">
        <v>103</v>
      </c>
      <c r="CQ3" s="98">
        <v>77</v>
      </c>
      <c r="CR3" s="98">
        <v>71</v>
      </c>
      <c r="CS3" s="98">
        <v>43</v>
      </c>
      <c r="CT3" s="98">
        <v>28</v>
      </c>
      <c r="CU3" s="98">
        <v>23</v>
      </c>
      <c r="CV3" s="98">
        <v>20</v>
      </c>
      <c r="CW3" s="98">
        <v>9</v>
      </c>
      <c r="CX3" s="98">
        <v>5</v>
      </c>
      <c r="CY3" s="98">
        <v>6</v>
      </c>
      <c r="CZ3" s="99">
        <v>43608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274</v>
      </c>
      <c r="D4" s="100">
        <v>287</v>
      </c>
      <c r="E4" s="100">
        <v>325</v>
      </c>
      <c r="F4" s="100">
        <v>330</v>
      </c>
      <c r="G4" s="100">
        <v>376</v>
      </c>
      <c r="H4" s="100">
        <v>391</v>
      </c>
      <c r="I4" s="100">
        <v>445</v>
      </c>
      <c r="J4" s="100">
        <v>436</v>
      </c>
      <c r="K4" s="100">
        <v>418</v>
      </c>
      <c r="L4" s="100">
        <v>461</v>
      </c>
      <c r="M4" s="100">
        <v>460</v>
      </c>
      <c r="N4" s="100">
        <v>432</v>
      </c>
      <c r="O4" s="100">
        <v>454</v>
      </c>
      <c r="P4" s="100">
        <v>471</v>
      </c>
      <c r="Q4" s="100">
        <v>462</v>
      </c>
      <c r="R4" s="100">
        <v>463</v>
      </c>
      <c r="S4" s="100">
        <v>480</v>
      </c>
      <c r="T4" s="100">
        <v>460</v>
      </c>
      <c r="U4" s="100">
        <v>396</v>
      </c>
      <c r="V4" s="100">
        <v>437</v>
      </c>
      <c r="W4" s="100">
        <v>359</v>
      </c>
      <c r="X4" s="100">
        <v>394</v>
      </c>
      <c r="Y4" s="100">
        <v>366</v>
      </c>
      <c r="Z4" s="100">
        <v>365</v>
      </c>
      <c r="AA4" s="100">
        <v>325</v>
      </c>
      <c r="AB4" s="100">
        <v>364</v>
      </c>
      <c r="AC4" s="100">
        <v>333</v>
      </c>
      <c r="AD4" s="100">
        <v>349</v>
      </c>
      <c r="AE4" s="100">
        <v>382</v>
      </c>
      <c r="AF4" s="100">
        <v>377</v>
      </c>
      <c r="AG4" s="100">
        <v>365</v>
      </c>
      <c r="AH4" s="100">
        <v>380</v>
      </c>
      <c r="AI4" s="100">
        <v>401</v>
      </c>
      <c r="AJ4" s="100">
        <v>396</v>
      </c>
      <c r="AK4" s="100">
        <v>431</v>
      </c>
      <c r="AL4" s="100">
        <v>445</v>
      </c>
      <c r="AM4" s="100">
        <v>492</v>
      </c>
      <c r="AN4" s="100">
        <v>502</v>
      </c>
      <c r="AO4" s="100">
        <v>506</v>
      </c>
      <c r="AP4" s="100">
        <v>573</v>
      </c>
      <c r="AQ4" s="100">
        <v>552</v>
      </c>
      <c r="AR4" s="100">
        <v>583</v>
      </c>
      <c r="AS4" s="100">
        <v>533</v>
      </c>
      <c r="AT4" s="100">
        <v>592</v>
      </c>
      <c r="AU4" s="100">
        <v>631</v>
      </c>
      <c r="AV4" s="100">
        <v>614</v>
      </c>
      <c r="AW4" s="100">
        <v>640</v>
      </c>
      <c r="AX4" s="100">
        <v>620</v>
      </c>
      <c r="AY4" s="100">
        <v>678</v>
      </c>
      <c r="AZ4" s="100">
        <v>671</v>
      </c>
      <c r="BA4" s="100">
        <v>707</v>
      </c>
      <c r="BB4" s="100">
        <v>684</v>
      </c>
      <c r="BC4" s="100">
        <v>717</v>
      </c>
      <c r="BD4" s="100">
        <v>682</v>
      </c>
      <c r="BE4" s="100">
        <v>685</v>
      </c>
      <c r="BF4" s="100">
        <v>632</v>
      </c>
      <c r="BG4" s="100">
        <v>693</v>
      </c>
      <c r="BH4" s="100">
        <v>487</v>
      </c>
      <c r="BI4" s="100">
        <v>653</v>
      </c>
      <c r="BJ4" s="100">
        <v>635</v>
      </c>
      <c r="BK4" s="100">
        <v>684</v>
      </c>
      <c r="BL4" s="100">
        <v>615</v>
      </c>
      <c r="BM4" s="100">
        <v>564</v>
      </c>
      <c r="BN4" s="100">
        <v>670</v>
      </c>
      <c r="BO4" s="100">
        <v>586</v>
      </c>
      <c r="BP4" s="100">
        <v>637</v>
      </c>
      <c r="BQ4" s="100">
        <v>581</v>
      </c>
      <c r="BR4" s="100">
        <v>590</v>
      </c>
      <c r="BS4" s="100">
        <v>568</v>
      </c>
      <c r="BT4" s="100">
        <v>642</v>
      </c>
      <c r="BU4" s="100">
        <v>650</v>
      </c>
      <c r="BV4" s="100">
        <v>687</v>
      </c>
      <c r="BW4" s="100">
        <v>751</v>
      </c>
      <c r="BX4" s="100">
        <v>651</v>
      </c>
      <c r="BY4" s="100">
        <v>784</v>
      </c>
      <c r="BZ4" s="100">
        <v>736</v>
      </c>
      <c r="CA4" s="100">
        <v>741</v>
      </c>
      <c r="CB4" s="100">
        <v>426</v>
      </c>
      <c r="CC4" s="100">
        <v>467</v>
      </c>
      <c r="CD4" s="100">
        <v>569</v>
      </c>
      <c r="CE4" s="100">
        <v>487</v>
      </c>
      <c r="CF4" s="100">
        <v>536</v>
      </c>
      <c r="CG4" s="100">
        <v>506</v>
      </c>
      <c r="CH4" s="100">
        <v>497</v>
      </c>
      <c r="CI4" s="100">
        <v>434</v>
      </c>
      <c r="CJ4" s="100">
        <v>426</v>
      </c>
      <c r="CK4" s="100">
        <v>372</v>
      </c>
      <c r="CL4" s="100">
        <v>325</v>
      </c>
      <c r="CM4" s="100">
        <v>367</v>
      </c>
      <c r="CN4" s="100">
        <v>340</v>
      </c>
      <c r="CO4" s="100">
        <v>304</v>
      </c>
      <c r="CP4" s="100">
        <v>237</v>
      </c>
      <c r="CQ4" s="100">
        <v>205</v>
      </c>
      <c r="CR4" s="100">
        <v>175</v>
      </c>
      <c r="CS4" s="100">
        <v>162</v>
      </c>
      <c r="CT4" s="100">
        <v>124</v>
      </c>
      <c r="CU4" s="100">
        <v>95</v>
      </c>
      <c r="CV4" s="100">
        <v>77</v>
      </c>
      <c r="CW4" s="100">
        <v>58</v>
      </c>
      <c r="CX4" s="100">
        <v>46</v>
      </c>
      <c r="CY4" s="100">
        <v>77</v>
      </c>
      <c r="CZ4" s="101">
        <v>47501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601</v>
      </c>
      <c r="D5" s="102">
        <v>627</v>
      </c>
      <c r="E5" s="102">
        <v>702</v>
      </c>
      <c r="F5" s="102">
        <v>682</v>
      </c>
      <c r="G5" s="102">
        <v>788</v>
      </c>
      <c r="H5" s="102">
        <v>801</v>
      </c>
      <c r="I5" s="102">
        <v>871</v>
      </c>
      <c r="J5" s="102">
        <v>870</v>
      </c>
      <c r="K5" s="102">
        <v>834</v>
      </c>
      <c r="L5" s="102">
        <v>927</v>
      </c>
      <c r="M5" s="102">
        <v>945</v>
      </c>
      <c r="N5" s="102">
        <v>907</v>
      </c>
      <c r="O5" s="102">
        <v>973</v>
      </c>
      <c r="P5" s="102">
        <v>970</v>
      </c>
      <c r="Q5" s="102">
        <v>932</v>
      </c>
      <c r="R5" s="102">
        <v>977</v>
      </c>
      <c r="S5" s="102">
        <v>965</v>
      </c>
      <c r="T5" s="102">
        <v>961</v>
      </c>
      <c r="U5" s="102">
        <v>863</v>
      </c>
      <c r="V5" s="102">
        <v>876</v>
      </c>
      <c r="W5" s="102">
        <v>760</v>
      </c>
      <c r="X5" s="102">
        <v>815</v>
      </c>
      <c r="Y5" s="102">
        <v>768</v>
      </c>
      <c r="Z5" s="102">
        <v>780</v>
      </c>
      <c r="AA5" s="102">
        <v>719</v>
      </c>
      <c r="AB5" s="102">
        <v>806</v>
      </c>
      <c r="AC5" s="102">
        <v>737</v>
      </c>
      <c r="AD5" s="102">
        <v>733</v>
      </c>
      <c r="AE5" s="102">
        <v>777</v>
      </c>
      <c r="AF5" s="102">
        <v>792</v>
      </c>
      <c r="AG5" s="102">
        <v>764</v>
      </c>
      <c r="AH5" s="102">
        <v>779</v>
      </c>
      <c r="AI5" s="102">
        <v>824</v>
      </c>
      <c r="AJ5" s="102">
        <v>855</v>
      </c>
      <c r="AK5" s="102">
        <v>860</v>
      </c>
      <c r="AL5" s="102">
        <v>873</v>
      </c>
      <c r="AM5" s="102">
        <v>961</v>
      </c>
      <c r="AN5" s="102">
        <v>1011</v>
      </c>
      <c r="AO5" s="102">
        <v>984</v>
      </c>
      <c r="AP5" s="102">
        <v>1149</v>
      </c>
      <c r="AQ5" s="102">
        <v>1104</v>
      </c>
      <c r="AR5" s="102">
        <v>1111</v>
      </c>
      <c r="AS5" s="102">
        <v>1101</v>
      </c>
      <c r="AT5" s="102">
        <v>1177</v>
      </c>
      <c r="AU5" s="102">
        <v>1218</v>
      </c>
      <c r="AV5" s="102">
        <v>1237</v>
      </c>
      <c r="AW5" s="102">
        <v>1232</v>
      </c>
      <c r="AX5" s="102">
        <v>1210</v>
      </c>
      <c r="AY5" s="102">
        <v>1333</v>
      </c>
      <c r="AZ5" s="102">
        <v>1381</v>
      </c>
      <c r="BA5" s="102">
        <v>1402</v>
      </c>
      <c r="BB5" s="102">
        <v>1369</v>
      </c>
      <c r="BC5" s="102">
        <v>1382</v>
      </c>
      <c r="BD5" s="102">
        <v>1288</v>
      </c>
      <c r="BE5" s="102">
        <v>1278</v>
      </c>
      <c r="BF5" s="102">
        <v>1217</v>
      </c>
      <c r="BG5" s="102">
        <v>1307</v>
      </c>
      <c r="BH5" s="102">
        <v>945</v>
      </c>
      <c r="BI5" s="102">
        <v>1216</v>
      </c>
      <c r="BJ5" s="102">
        <v>1153</v>
      </c>
      <c r="BK5" s="102">
        <v>1232</v>
      </c>
      <c r="BL5" s="102">
        <v>1152</v>
      </c>
      <c r="BM5" s="102">
        <v>1155</v>
      </c>
      <c r="BN5" s="102">
        <v>1231</v>
      </c>
      <c r="BO5" s="102">
        <v>1160</v>
      </c>
      <c r="BP5" s="102">
        <v>1212</v>
      </c>
      <c r="BQ5" s="102">
        <v>1106</v>
      </c>
      <c r="BR5" s="102">
        <v>1158</v>
      </c>
      <c r="BS5" s="102">
        <v>1174</v>
      </c>
      <c r="BT5" s="102">
        <v>1227</v>
      </c>
      <c r="BU5" s="102">
        <v>1253</v>
      </c>
      <c r="BV5" s="102">
        <v>1311</v>
      </c>
      <c r="BW5" s="102">
        <v>1327</v>
      </c>
      <c r="BX5" s="102">
        <v>1260</v>
      </c>
      <c r="BY5" s="102">
        <v>1405</v>
      </c>
      <c r="BZ5" s="102">
        <v>1339</v>
      </c>
      <c r="CA5" s="102">
        <v>1301</v>
      </c>
      <c r="CB5" s="102">
        <v>798</v>
      </c>
      <c r="CC5" s="102">
        <v>820</v>
      </c>
      <c r="CD5" s="102">
        <v>984</v>
      </c>
      <c r="CE5" s="102">
        <v>830</v>
      </c>
      <c r="CF5" s="102">
        <v>896</v>
      </c>
      <c r="CG5" s="102">
        <v>815</v>
      </c>
      <c r="CH5" s="102">
        <v>816</v>
      </c>
      <c r="CI5" s="102">
        <v>716</v>
      </c>
      <c r="CJ5" s="102">
        <v>635</v>
      </c>
      <c r="CK5" s="102">
        <v>633</v>
      </c>
      <c r="CL5" s="102">
        <v>529</v>
      </c>
      <c r="CM5" s="102">
        <v>585</v>
      </c>
      <c r="CN5" s="102">
        <v>493</v>
      </c>
      <c r="CO5" s="102">
        <v>435</v>
      </c>
      <c r="CP5" s="102">
        <v>340</v>
      </c>
      <c r="CQ5" s="102">
        <v>282</v>
      </c>
      <c r="CR5" s="102">
        <v>246</v>
      </c>
      <c r="CS5" s="102">
        <v>205</v>
      </c>
      <c r="CT5" s="102">
        <v>152</v>
      </c>
      <c r="CU5" s="102">
        <v>118</v>
      </c>
      <c r="CV5" s="102">
        <v>97</v>
      </c>
      <c r="CW5" s="102">
        <v>67</v>
      </c>
      <c r="CX5" s="102">
        <v>51</v>
      </c>
      <c r="CY5" s="102">
        <v>83</v>
      </c>
      <c r="CZ5" s="101">
        <v>91109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65</v>
      </c>
      <c r="D6" s="98">
        <v>79</v>
      </c>
      <c r="E6" s="98">
        <v>69</v>
      </c>
      <c r="F6" s="98">
        <v>82</v>
      </c>
      <c r="G6" s="98">
        <v>74</v>
      </c>
      <c r="H6" s="98">
        <v>78</v>
      </c>
      <c r="I6" s="98">
        <v>79</v>
      </c>
      <c r="J6" s="98">
        <v>61</v>
      </c>
      <c r="K6" s="98">
        <v>87</v>
      </c>
      <c r="L6" s="98">
        <v>70</v>
      </c>
      <c r="M6" s="98">
        <v>64</v>
      </c>
      <c r="N6" s="98">
        <v>68</v>
      </c>
      <c r="O6" s="98">
        <v>74</v>
      </c>
      <c r="P6" s="98">
        <v>78</v>
      </c>
      <c r="Q6" s="98">
        <v>84</v>
      </c>
      <c r="R6" s="98">
        <v>76</v>
      </c>
      <c r="S6" s="98">
        <v>69</v>
      </c>
      <c r="T6" s="98">
        <v>78</v>
      </c>
      <c r="U6" s="98">
        <v>85</v>
      </c>
      <c r="V6" s="98">
        <v>77</v>
      </c>
      <c r="W6" s="98">
        <v>71</v>
      </c>
      <c r="X6" s="98">
        <v>63</v>
      </c>
      <c r="Y6" s="98">
        <v>70</v>
      </c>
      <c r="Z6" s="98">
        <v>60</v>
      </c>
      <c r="AA6" s="98">
        <v>83</v>
      </c>
      <c r="AB6" s="98">
        <v>62</v>
      </c>
      <c r="AC6" s="98">
        <v>68</v>
      </c>
      <c r="AD6" s="98">
        <v>66</v>
      </c>
      <c r="AE6" s="98">
        <v>71</v>
      </c>
      <c r="AF6" s="98">
        <v>89</v>
      </c>
      <c r="AG6" s="98">
        <v>77</v>
      </c>
      <c r="AH6" s="98">
        <v>82</v>
      </c>
      <c r="AI6" s="98">
        <v>79</v>
      </c>
      <c r="AJ6" s="98">
        <v>77</v>
      </c>
      <c r="AK6" s="98">
        <v>79</v>
      </c>
      <c r="AL6" s="98">
        <v>91</v>
      </c>
      <c r="AM6" s="98">
        <v>93</v>
      </c>
      <c r="AN6" s="98">
        <v>88</v>
      </c>
      <c r="AO6" s="98">
        <v>79</v>
      </c>
      <c r="AP6" s="98">
        <v>78</v>
      </c>
      <c r="AQ6" s="98">
        <v>96</v>
      </c>
      <c r="AR6" s="98">
        <v>73</v>
      </c>
      <c r="AS6" s="98">
        <v>102</v>
      </c>
      <c r="AT6" s="98">
        <v>86</v>
      </c>
      <c r="AU6" s="98">
        <v>103</v>
      </c>
      <c r="AV6" s="98">
        <v>101</v>
      </c>
      <c r="AW6" s="98">
        <v>106</v>
      </c>
      <c r="AX6" s="98">
        <v>87</v>
      </c>
      <c r="AY6" s="98">
        <v>105</v>
      </c>
      <c r="AZ6" s="98">
        <v>101</v>
      </c>
      <c r="BA6" s="98">
        <v>109</v>
      </c>
      <c r="BB6" s="98">
        <v>93</v>
      </c>
      <c r="BC6" s="98">
        <v>98</v>
      </c>
      <c r="BD6" s="98">
        <v>112</v>
      </c>
      <c r="BE6" s="98">
        <v>108</v>
      </c>
      <c r="BF6" s="98">
        <v>91</v>
      </c>
      <c r="BG6" s="98">
        <v>80</v>
      </c>
      <c r="BH6" s="98">
        <v>80</v>
      </c>
      <c r="BI6" s="98">
        <v>94</v>
      </c>
      <c r="BJ6" s="98">
        <v>75</v>
      </c>
      <c r="BK6" s="98">
        <v>89</v>
      </c>
      <c r="BL6" s="98">
        <v>70</v>
      </c>
      <c r="BM6" s="98">
        <v>103</v>
      </c>
      <c r="BN6" s="98">
        <v>104</v>
      </c>
      <c r="BO6" s="98">
        <v>87</v>
      </c>
      <c r="BP6" s="98">
        <v>103</v>
      </c>
      <c r="BQ6" s="98">
        <v>109</v>
      </c>
      <c r="BR6" s="98">
        <v>103</v>
      </c>
      <c r="BS6" s="98">
        <v>114</v>
      </c>
      <c r="BT6" s="98">
        <v>131</v>
      </c>
      <c r="BU6" s="98">
        <v>139</v>
      </c>
      <c r="BV6" s="98">
        <v>134</v>
      </c>
      <c r="BW6" s="98">
        <v>140</v>
      </c>
      <c r="BX6" s="98">
        <v>134</v>
      </c>
      <c r="BY6" s="98">
        <v>198</v>
      </c>
      <c r="BZ6" s="98">
        <v>129</v>
      </c>
      <c r="CA6" s="98">
        <v>139</v>
      </c>
      <c r="CB6" s="98">
        <v>80</v>
      </c>
      <c r="CC6" s="98">
        <v>87</v>
      </c>
      <c r="CD6" s="98">
        <v>72</v>
      </c>
      <c r="CE6" s="98">
        <v>67</v>
      </c>
      <c r="CF6" s="98">
        <v>75</v>
      </c>
      <c r="CG6" s="98">
        <v>64</v>
      </c>
      <c r="CH6" s="98">
        <v>54</v>
      </c>
      <c r="CI6" s="98">
        <v>56</v>
      </c>
      <c r="CJ6" s="98">
        <v>38</v>
      </c>
      <c r="CK6" s="98">
        <v>35</v>
      </c>
      <c r="CL6" s="98">
        <v>20</v>
      </c>
      <c r="CM6" s="98">
        <v>29</v>
      </c>
      <c r="CN6" s="98">
        <v>25</v>
      </c>
      <c r="CO6" s="98">
        <v>13</v>
      </c>
      <c r="CP6" s="98">
        <v>14</v>
      </c>
      <c r="CQ6" s="98">
        <v>15</v>
      </c>
      <c r="CR6" s="98">
        <v>13</v>
      </c>
      <c r="CS6" s="98">
        <v>5</v>
      </c>
      <c r="CT6" s="98">
        <v>5</v>
      </c>
      <c r="CU6" s="98">
        <v>7</v>
      </c>
      <c r="CV6" s="98">
        <v>2</v>
      </c>
      <c r="CW6" s="98">
        <v>2</v>
      </c>
      <c r="CX6" s="98">
        <v>1</v>
      </c>
      <c r="CY6" s="98">
        <v>1</v>
      </c>
      <c r="CZ6" s="99">
        <v>7729</v>
      </c>
      <c r="DA6" s="33"/>
    </row>
    <row r="7" spans="1:131" s="22" customFormat="1" ht="11.25" customHeight="1" x14ac:dyDescent="0.15">
      <c r="A7" s="173"/>
      <c r="B7" s="31" t="s">
        <v>14</v>
      </c>
      <c r="C7" s="100">
        <v>61</v>
      </c>
      <c r="D7" s="100">
        <v>67</v>
      </c>
      <c r="E7" s="100">
        <v>89</v>
      </c>
      <c r="F7" s="100">
        <v>65</v>
      </c>
      <c r="G7" s="100">
        <v>59</v>
      </c>
      <c r="H7" s="100">
        <v>61</v>
      </c>
      <c r="I7" s="100">
        <v>85</v>
      </c>
      <c r="J7" s="100">
        <v>73</v>
      </c>
      <c r="K7" s="100">
        <v>65</v>
      </c>
      <c r="L7" s="100">
        <v>64</v>
      </c>
      <c r="M7" s="100">
        <v>61</v>
      </c>
      <c r="N7" s="100">
        <v>72</v>
      </c>
      <c r="O7" s="100">
        <v>53</v>
      </c>
      <c r="P7" s="100">
        <v>61</v>
      </c>
      <c r="Q7" s="100">
        <v>60</v>
      </c>
      <c r="R7" s="100">
        <v>69</v>
      </c>
      <c r="S7" s="100">
        <v>54</v>
      </c>
      <c r="T7" s="100">
        <v>70</v>
      </c>
      <c r="U7" s="100">
        <v>64</v>
      </c>
      <c r="V7" s="100">
        <v>68</v>
      </c>
      <c r="W7" s="100">
        <v>63</v>
      </c>
      <c r="X7" s="100">
        <v>77</v>
      </c>
      <c r="Y7" s="100">
        <v>52</v>
      </c>
      <c r="Z7" s="100">
        <v>73</v>
      </c>
      <c r="AA7" s="100">
        <v>51</v>
      </c>
      <c r="AB7" s="100">
        <v>70</v>
      </c>
      <c r="AC7" s="100">
        <v>71</v>
      </c>
      <c r="AD7" s="100">
        <v>63</v>
      </c>
      <c r="AE7" s="100">
        <v>65</v>
      </c>
      <c r="AF7" s="100">
        <v>74</v>
      </c>
      <c r="AG7" s="100">
        <v>72</v>
      </c>
      <c r="AH7" s="100">
        <v>101</v>
      </c>
      <c r="AI7" s="100">
        <v>82</v>
      </c>
      <c r="AJ7" s="100">
        <v>83</v>
      </c>
      <c r="AK7" s="100">
        <v>84</v>
      </c>
      <c r="AL7" s="100">
        <v>97</v>
      </c>
      <c r="AM7" s="100">
        <v>93</v>
      </c>
      <c r="AN7" s="100">
        <v>79</v>
      </c>
      <c r="AO7" s="100">
        <v>91</v>
      </c>
      <c r="AP7" s="100">
        <v>112</v>
      </c>
      <c r="AQ7" s="100">
        <v>90</v>
      </c>
      <c r="AR7" s="100">
        <v>86</v>
      </c>
      <c r="AS7" s="100">
        <v>94</v>
      </c>
      <c r="AT7" s="100">
        <v>95</v>
      </c>
      <c r="AU7" s="100">
        <v>99</v>
      </c>
      <c r="AV7" s="100">
        <v>103</v>
      </c>
      <c r="AW7" s="100">
        <v>116</v>
      </c>
      <c r="AX7" s="100">
        <v>94</v>
      </c>
      <c r="AY7" s="100">
        <v>95</v>
      </c>
      <c r="AZ7" s="100">
        <v>123</v>
      </c>
      <c r="BA7" s="100">
        <v>123</v>
      </c>
      <c r="BB7" s="100">
        <v>112</v>
      </c>
      <c r="BC7" s="100">
        <v>95</v>
      </c>
      <c r="BD7" s="100">
        <v>116</v>
      </c>
      <c r="BE7" s="100">
        <v>107</v>
      </c>
      <c r="BF7" s="100">
        <v>100</v>
      </c>
      <c r="BG7" s="100">
        <v>110</v>
      </c>
      <c r="BH7" s="100">
        <v>86</v>
      </c>
      <c r="BI7" s="100">
        <v>103</v>
      </c>
      <c r="BJ7" s="100">
        <v>81</v>
      </c>
      <c r="BK7" s="100">
        <v>82</v>
      </c>
      <c r="BL7" s="100">
        <v>89</v>
      </c>
      <c r="BM7" s="100">
        <v>96</v>
      </c>
      <c r="BN7" s="100">
        <v>102</v>
      </c>
      <c r="BO7" s="100">
        <v>126</v>
      </c>
      <c r="BP7" s="100">
        <v>126</v>
      </c>
      <c r="BQ7" s="100">
        <v>114</v>
      </c>
      <c r="BR7" s="100">
        <v>127</v>
      </c>
      <c r="BS7" s="100">
        <v>108</v>
      </c>
      <c r="BT7" s="100">
        <v>138</v>
      </c>
      <c r="BU7" s="100">
        <v>153</v>
      </c>
      <c r="BV7" s="100">
        <v>177</v>
      </c>
      <c r="BW7" s="100">
        <v>175</v>
      </c>
      <c r="BX7" s="100">
        <v>158</v>
      </c>
      <c r="BY7" s="100">
        <v>177</v>
      </c>
      <c r="BZ7" s="100">
        <v>153</v>
      </c>
      <c r="CA7" s="100">
        <v>147</v>
      </c>
      <c r="CB7" s="100">
        <v>108</v>
      </c>
      <c r="CC7" s="100">
        <v>73</v>
      </c>
      <c r="CD7" s="100">
        <v>97</v>
      </c>
      <c r="CE7" s="100">
        <v>78</v>
      </c>
      <c r="CF7" s="100">
        <v>91</v>
      </c>
      <c r="CG7" s="100">
        <v>81</v>
      </c>
      <c r="CH7" s="100">
        <v>71</v>
      </c>
      <c r="CI7" s="100">
        <v>69</v>
      </c>
      <c r="CJ7" s="100">
        <v>65</v>
      </c>
      <c r="CK7" s="100">
        <v>64</v>
      </c>
      <c r="CL7" s="100">
        <v>57</v>
      </c>
      <c r="CM7" s="100">
        <v>56</v>
      </c>
      <c r="CN7" s="100">
        <v>50</v>
      </c>
      <c r="CO7" s="100">
        <v>48</v>
      </c>
      <c r="CP7" s="100">
        <v>42</v>
      </c>
      <c r="CQ7" s="100">
        <v>31</v>
      </c>
      <c r="CR7" s="100">
        <v>31</v>
      </c>
      <c r="CS7" s="100">
        <v>25</v>
      </c>
      <c r="CT7" s="100">
        <v>22</v>
      </c>
      <c r="CU7" s="100">
        <v>18</v>
      </c>
      <c r="CV7" s="100">
        <v>13</v>
      </c>
      <c r="CW7" s="100">
        <v>12</v>
      </c>
      <c r="CX7" s="100">
        <v>4</v>
      </c>
      <c r="CY7" s="100">
        <v>15</v>
      </c>
      <c r="CZ7" s="101">
        <v>8371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126</v>
      </c>
      <c r="D8" s="102">
        <v>146</v>
      </c>
      <c r="E8" s="102">
        <v>158</v>
      </c>
      <c r="F8" s="102">
        <v>147</v>
      </c>
      <c r="G8" s="102">
        <v>133</v>
      </c>
      <c r="H8" s="102">
        <v>139</v>
      </c>
      <c r="I8" s="102">
        <v>164</v>
      </c>
      <c r="J8" s="102">
        <v>134</v>
      </c>
      <c r="K8" s="102">
        <v>152</v>
      </c>
      <c r="L8" s="102">
        <v>134</v>
      </c>
      <c r="M8" s="102">
        <v>125</v>
      </c>
      <c r="N8" s="102">
        <v>140</v>
      </c>
      <c r="O8" s="102">
        <v>127</v>
      </c>
      <c r="P8" s="102">
        <v>139</v>
      </c>
      <c r="Q8" s="102">
        <v>144</v>
      </c>
      <c r="R8" s="102">
        <v>145</v>
      </c>
      <c r="S8" s="102">
        <v>123</v>
      </c>
      <c r="T8" s="102">
        <v>148</v>
      </c>
      <c r="U8" s="102">
        <v>149</v>
      </c>
      <c r="V8" s="102">
        <v>145</v>
      </c>
      <c r="W8" s="102">
        <v>134</v>
      </c>
      <c r="X8" s="102">
        <v>140</v>
      </c>
      <c r="Y8" s="102">
        <v>122</v>
      </c>
      <c r="Z8" s="102">
        <v>133</v>
      </c>
      <c r="AA8" s="102">
        <v>134</v>
      </c>
      <c r="AB8" s="102">
        <v>132</v>
      </c>
      <c r="AC8" s="102">
        <v>139</v>
      </c>
      <c r="AD8" s="102">
        <v>129</v>
      </c>
      <c r="AE8" s="102">
        <v>136</v>
      </c>
      <c r="AF8" s="102">
        <v>163</v>
      </c>
      <c r="AG8" s="102">
        <v>149</v>
      </c>
      <c r="AH8" s="102">
        <v>183</v>
      </c>
      <c r="AI8" s="102">
        <v>161</v>
      </c>
      <c r="AJ8" s="102">
        <v>160</v>
      </c>
      <c r="AK8" s="102">
        <v>163</v>
      </c>
      <c r="AL8" s="102">
        <v>188</v>
      </c>
      <c r="AM8" s="102">
        <v>186</v>
      </c>
      <c r="AN8" s="102">
        <v>167</v>
      </c>
      <c r="AO8" s="102">
        <v>170</v>
      </c>
      <c r="AP8" s="102">
        <v>190</v>
      </c>
      <c r="AQ8" s="102">
        <v>186</v>
      </c>
      <c r="AR8" s="102">
        <v>159</v>
      </c>
      <c r="AS8" s="102">
        <v>196</v>
      </c>
      <c r="AT8" s="102">
        <v>181</v>
      </c>
      <c r="AU8" s="102">
        <v>202</v>
      </c>
      <c r="AV8" s="102">
        <v>204</v>
      </c>
      <c r="AW8" s="102">
        <v>222</v>
      </c>
      <c r="AX8" s="102">
        <v>181</v>
      </c>
      <c r="AY8" s="102">
        <v>200</v>
      </c>
      <c r="AZ8" s="102">
        <v>224</v>
      </c>
      <c r="BA8" s="102">
        <v>232</v>
      </c>
      <c r="BB8" s="102">
        <v>205</v>
      </c>
      <c r="BC8" s="102">
        <v>193</v>
      </c>
      <c r="BD8" s="102">
        <v>228</v>
      </c>
      <c r="BE8" s="102">
        <v>215</v>
      </c>
      <c r="BF8" s="102">
        <v>191</v>
      </c>
      <c r="BG8" s="102">
        <v>190</v>
      </c>
      <c r="BH8" s="102">
        <v>166</v>
      </c>
      <c r="BI8" s="102">
        <v>197</v>
      </c>
      <c r="BJ8" s="102">
        <v>156</v>
      </c>
      <c r="BK8" s="102">
        <v>171</v>
      </c>
      <c r="BL8" s="102">
        <v>159</v>
      </c>
      <c r="BM8" s="102">
        <v>199</v>
      </c>
      <c r="BN8" s="102">
        <v>206</v>
      </c>
      <c r="BO8" s="102">
        <v>213</v>
      </c>
      <c r="BP8" s="102">
        <v>229</v>
      </c>
      <c r="BQ8" s="102">
        <v>223</v>
      </c>
      <c r="BR8" s="102">
        <v>230</v>
      </c>
      <c r="BS8" s="102">
        <v>222</v>
      </c>
      <c r="BT8" s="102">
        <v>269</v>
      </c>
      <c r="BU8" s="102">
        <v>292</v>
      </c>
      <c r="BV8" s="102">
        <v>311</v>
      </c>
      <c r="BW8" s="102">
        <v>315</v>
      </c>
      <c r="BX8" s="102">
        <v>292</v>
      </c>
      <c r="BY8" s="102">
        <v>375</v>
      </c>
      <c r="BZ8" s="102">
        <v>282</v>
      </c>
      <c r="CA8" s="102">
        <v>286</v>
      </c>
      <c r="CB8" s="102">
        <v>188</v>
      </c>
      <c r="CC8" s="102">
        <v>160</v>
      </c>
      <c r="CD8" s="102">
        <v>169</v>
      </c>
      <c r="CE8" s="102">
        <v>145</v>
      </c>
      <c r="CF8" s="102">
        <v>166</v>
      </c>
      <c r="CG8" s="102">
        <v>145</v>
      </c>
      <c r="CH8" s="102">
        <v>125</v>
      </c>
      <c r="CI8" s="102">
        <v>125</v>
      </c>
      <c r="CJ8" s="102">
        <v>103</v>
      </c>
      <c r="CK8" s="102">
        <v>99</v>
      </c>
      <c r="CL8" s="102">
        <v>77</v>
      </c>
      <c r="CM8" s="102">
        <v>85</v>
      </c>
      <c r="CN8" s="102">
        <v>75</v>
      </c>
      <c r="CO8" s="102">
        <v>61</v>
      </c>
      <c r="CP8" s="102">
        <v>56</v>
      </c>
      <c r="CQ8" s="102">
        <v>46</v>
      </c>
      <c r="CR8" s="102">
        <v>44</v>
      </c>
      <c r="CS8" s="102">
        <v>30</v>
      </c>
      <c r="CT8" s="102">
        <v>27</v>
      </c>
      <c r="CU8" s="102">
        <v>25</v>
      </c>
      <c r="CV8" s="102">
        <v>15</v>
      </c>
      <c r="CW8" s="102">
        <v>14</v>
      </c>
      <c r="CX8" s="102">
        <v>5</v>
      </c>
      <c r="CY8" s="102">
        <v>16</v>
      </c>
      <c r="CZ8" s="101">
        <v>16100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8</v>
      </c>
      <c r="D9" s="98">
        <v>16</v>
      </c>
      <c r="E9" s="98">
        <v>7</v>
      </c>
      <c r="F9" s="98">
        <v>18</v>
      </c>
      <c r="G9" s="98">
        <v>13</v>
      </c>
      <c r="H9" s="98">
        <v>20</v>
      </c>
      <c r="I9" s="98">
        <v>18</v>
      </c>
      <c r="J9" s="98">
        <v>26</v>
      </c>
      <c r="K9" s="98">
        <v>24</v>
      </c>
      <c r="L9" s="98">
        <v>29</v>
      </c>
      <c r="M9" s="98">
        <v>11</v>
      </c>
      <c r="N9" s="98">
        <v>28</v>
      </c>
      <c r="O9" s="98">
        <v>18</v>
      </c>
      <c r="P9" s="98">
        <v>23</v>
      </c>
      <c r="Q9" s="98">
        <v>18</v>
      </c>
      <c r="R9" s="98">
        <v>25</v>
      </c>
      <c r="S9" s="98">
        <v>27</v>
      </c>
      <c r="T9" s="98">
        <v>28</v>
      </c>
      <c r="U9" s="98">
        <v>21</v>
      </c>
      <c r="V9" s="98">
        <v>17</v>
      </c>
      <c r="W9" s="98">
        <v>23</v>
      </c>
      <c r="X9" s="98">
        <v>12</v>
      </c>
      <c r="Y9" s="98">
        <v>13</v>
      </c>
      <c r="Z9" s="98">
        <v>12</v>
      </c>
      <c r="AA9" s="98">
        <v>12</v>
      </c>
      <c r="AB9" s="98">
        <v>14</v>
      </c>
      <c r="AC9" s="98">
        <v>8</v>
      </c>
      <c r="AD9" s="98">
        <v>16</v>
      </c>
      <c r="AE9" s="98">
        <v>18</v>
      </c>
      <c r="AF9" s="98">
        <v>18</v>
      </c>
      <c r="AG9" s="98">
        <v>16</v>
      </c>
      <c r="AH9" s="98">
        <v>13</v>
      </c>
      <c r="AI9" s="98">
        <v>15</v>
      </c>
      <c r="AJ9" s="98">
        <v>18</v>
      </c>
      <c r="AK9" s="98">
        <v>21</v>
      </c>
      <c r="AL9" s="98">
        <v>26</v>
      </c>
      <c r="AM9" s="98">
        <v>21</v>
      </c>
      <c r="AN9" s="98">
        <v>20</v>
      </c>
      <c r="AO9" s="98">
        <v>33</v>
      </c>
      <c r="AP9" s="98">
        <v>34</v>
      </c>
      <c r="AQ9" s="98">
        <v>16</v>
      </c>
      <c r="AR9" s="98">
        <v>26</v>
      </c>
      <c r="AS9" s="98">
        <v>19</v>
      </c>
      <c r="AT9" s="98">
        <v>28</v>
      </c>
      <c r="AU9" s="98">
        <v>22</v>
      </c>
      <c r="AV9" s="98">
        <v>25</v>
      </c>
      <c r="AW9" s="98">
        <v>27</v>
      </c>
      <c r="AX9" s="98">
        <v>23</v>
      </c>
      <c r="AY9" s="98">
        <v>32</v>
      </c>
      <c r="AZ9" s="98">
        <v>32</v>
      </c>
      <c r="BA9" s="98">
        <v>33</v>
      </c>
      <c r="BB9" s="98">
        <v>27</v>
      </c>
      <c r="BC9" s="98">
        <v>37</v>
      </c>
      <c r="BD9" s="98">
        <v>31</v>
      </c>
      <c r="BE9" s="98">
        <v>28</v>
      </c>
      <c r="BF9" s="98">
        <v>27</v>
      </c>
      <c r="BG9" s="98">
        <v>29</v>
      </c>
      <c r="BH9" s="98">
        <v>24</v>
      </c>
      <c r="BI9" s="98">
        <v>27</v>
      </c>
      <c r="BJ9" s="98">
        <v>42</v>
      </c>
      <c r="BK9" s="98">
        <v>25</v>
      </c>
      <c r="BL9" s="98">
        <v>40</v>
      </c>
      <c r="BM9" s="98">
        <v>45</v>
      </c>
      <c r="BN9" s="98">
        <v>40</v>
      </c>
      <c r="BO9" s="98">
        <v>43</v>
      </c>
      <c r="BP9" s="98">
        <v>45</v>
      </c>
      <c r="BQ9" s="98">
        <v>34</v>
      </c>
      <c r="BR9" s="98">
        <v>45</v>
      </c>
      <c r="BS9" s="98">
        <v>43</v>
      </c>
      <c r="BT9" s="98">
        <v>40</v>
      </c>
      <c r="BU9" s="98">
        <v>46</v>
      </c>
      <c r="BV9" s="98">
        <v>49</v>
      </c>
      <c r="BW9" s="98">
        <v>39</v>
      </c>
      <c r="BX9" s="98">
        <v>40</v>
      </c>
      <c r="BY9" s="98">
        <v>32</v>
      </c>
      <c r="BZ9" s="98">
        <v>46</v>
      </c>
      <c r="CA9" s="98">
        <v>42</v>
      </c>
      <c r="CB9" s="98">
        <v>26</v>
      </c>
      <c r="CC9" s="98">
        <v>21</v>
      </c>
      <c r="CD9" s="98">
        <v>20</v>
      </c>
      <c r="CE9" s="98">
        <v>24</v>
      </c>
      <c r="CF9" s="98">
        <v>14</v>
      </c>
      <c r="CG9" s="98">
        <v>26</v>
      </c>
      <c r="CH9" s="98">
        <v>16</v>
      </c>
      <c r="CI9" s="98">
        <v>16</v>
      </c>
      <c r="CJ9" s="98">
        <v>13</v>
      </c>
      <c r="CK9" s="98">
        <v>17</v>
      </c>
      <c r="CL9" s="98">
        <v>15</v>
      </c>
      <c r="CM9" s="98">
        <v>15</v>
      </c>
      <c r="CN9" s="98">
        <v>4</v>
      </c>
      <c r="CO9" s="98">
        <v>5</v>
      </c>
      <c r="CP9" s="98">
        <v>4</v>
      </c>
      <c r="CQ9" s="98">
        <v>5</v>
      </c>
      <c r="CR9" s="98">
        <v>2</v>
      </c>
      <c r="CS9" s="98">
        <v>2</v>
      </c>
      <c r="CT9" s="98">
        <v>4</v>
      </c>
      <c r="CU9" s="98">
        <v>1</v>
      </c>
      <c r="CV9" s="98">
        <v>0</v>
      </c>
      <c r="CW9" s="98">
        <v>1</v>
      </c>
      <c r="CX9" s="98">
        <v>0</v>
      </c>
      <c r="CY9" s="98">
        <v>0</v>
      </c>
      <c r="CZ9" s="99">
        <v>2258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18</v>
      </c>
      <c r="E10" s="100">
        <v>16</v>
      </c>
      <c r="F10" s="100">
        <v>19</v>
      </c>
      <c r="G10" s="100">
        <v>13</v>
      </c>
      <c r="H10" s="100">
        <v>21</v>
      </c>
      <c r="I10" s="100">
        <v>23</v>
      </c>
      <c r="J10" s="100">
        <v>18</v>
      </c>
      <c r="K10" s="100">
        <v>15</v>
      </c>
      <c r="L10" s="100">
        <v>18</v>
      </c>
      <c r="M10" s="100">
        <v>17</v>
      </c>
      <c r="N10" s="100">
        <v>23</v>
      </c>
      <c r="O10" s="100">
        <v>22</v>
      </c>
      <c r="P10" s="100">
        <v>17</v>
      </c>
      <c r="Q10" s="100">
        <v>22</v>
      </c>
      <c r="R10" s="100">
        <v>20</v>
      </c>
      <c r="S10" s="100">
        <v>20</v>
      </c>
      <c r="T10" s="100">
        <v>28</v>
      </c>
      <c r="U10" s="100">
        <v>20</v>
      </c>
      <c r="V10" s="100">
        <v>20</v>
      </c>
      <c r="W10" s="100">
        <v>23</v>
      </c>
      <c r="X10" s="100">
        <v>15</v>
      </c>
      <c r="Y10" s="100">
        <v>13</v>
      </c>
      <c r="Z10" s="100">
        <v>15</v>
      </c>
      <c r="AA10" s="100">
        <v>16</v>
      </c>
      <c r="AB10" s="100">
        <v>13</v>
      </c>
      <c r="AC10" s="100">
        <v>18</v>
      </c>
      <c r="AD10" s="100">
        <v>12</v>
      </c>
      <c r="AE10" s="100">
        <v>14</v>
      </c>
      <c r="AF10" s="100">
        <v>14</v>
      </c>
      <c r="AG10" s="100">
        <v>16</v>
      </c>
      <c r="AH10" s="100">
        <v>12</v>
      </c>
      <c r="AI10" s="100">
        <v>21</v>
      </c>
      <c r="AJ10" s="100">
        <v>22</v>
      </c>
      <c r="AK10" s="100">
        <v>20</v>
      </c>
      <c r="AL10" s="100">
        <v>19</v>
      </c>
      <c r="AM10" s="100">
        <v>33</v>
      </c>
      <c r="AN10" s="100">
        <v>24</v>
      </c>
      <c r="AO10" s="100">
        <v>22</v>
      </c>
      <c r="AP10" s="100">
        <v>24</v>
      </c>
      <c r="AQ10" s="100">
        <v>27</v>
      </c>
      <c r="AR10" s="100">
        <v>18</v>
      </c>
      <c r="AS10" s="100">
        <v>28</v>
      </c>
      <c r="AT10" s="100">
        <v>32</v>
      </c>
      <c r="AU10" s="100">
        <v>19</v>
      </c>
      <c r="AV10" s="100">
        <v>27</v>
      </c>
      <c r="AW10" s="100">
        <v>30</v>
      </c>
      <c r="AX10" s="100">
        <v>18</v>
      </c>
      <c r="AY10" s="100">
        <v>31</v>
      </c>
      <c r="AZ10" s="100">
        <v>31</v>
      </c>
      <c r="BA10" s="100">
        <v>25</v>
      </c>
      <c r="BB10" s="100">
        <v>38</v>
      </c>
      <c r="BC10" s="100">
        <v>33</v>
      </c>
      <c r="BD10" s="100">
        <v>31</v>
      </c>
      <c r="BE10" s="100">
        <v>34</v>
      </c>
      <c r="BF10" s="100">
        <v>43</v>
      </c>
      <c r="BG10" s="100">
        <v>33</v>
      </c>
      <c r="BH10" s="100">
        <v>29</v>
      </c>
      <c r="BI10" s="100">
        <v>40</v>
      </c>
      <c r="BJ10" s="100">
        <v>26</v>
      </c>
      <c r="BK10" s="100">
        <v>49</v>
      </c>
      <c r="BL10" s="100">
        <v>49</v>
      </c>
      <c r="BM10" s="100">
        <v>42</v>
      </c>
      <c r="BN10" s="100">
        <v>34</v>
      </c>
      <c r="BO10" s="100">
        <v>37</v>
      </c>
      <c r="BP10" s="100">
        <v>47</v>
      </c>
      <c r="BQ10" s="100">
        <v>42</v>
      </c>
      <c r="BR10" s="100">
        <v>37</v>
      </c>
      <c r="BS10" s="100">
        <v>51</v>
      </c>
      <c r="BT10" s="100">
        <v>59</v>
      </c>
      <c r="BU10" s="100">
        <v>28</v>
      </c>
      <c r="BV10" s="100">
        <v>39</v>
      </c>
      <c r="BW10" s="100">
        <v>45</v>
      </c>
      <c r="BX10" s="100">
        <v>36</v>
      </c>
      <c r="BY10" s="100">
        <v>51</v>
      </c>
      <c r="BZ10" s="100">
        <v>52</v>
      </c>
      <c r="CA10" s="100">
        <v>40</v>
      </c>
      <c r="CB10" s="100">
        <v>27</v>
      </c>
      <c r="CC10" s="100">
        <v>15</v>
      </c>
      <c r="CD10" s="100">
        <v>32</v>
      </c>
      <c r="CE10" s="100">
        <v>36</v>
      </c>
      <c r="CF10" s="100">
        <v>32</v>
      </c>
      <c r="CG10" s="100">
        <v>27</v>
      </c>
      <c r="CH10" s="100">
        <v>40</v>
      </c>
      <c r="CI10" s="100">
        <v>30</v>
      </c>
      <c r="CJ10" s="100">
        <v>34</v>
      </c>
      <c r="CK10" s="100">
        <v>29</v>
      </c>
      <c r="CL10" s="100">
        <v>24</v>
      </c>
      <c r="CM10" s="100">
        <v>36</v>
      </c>
      <c r="CN10" s="100">
        <v>34</v>
      </c>
      <c r="CO10" s="100">
        <v>23</v>
      </c>
      <c r="CP10" s="100">
        <v>10</v>
      </c>
      <c r="CQ10" s="100">
        <v>12</v>
      </c>
      <c r="CR10" s="100">
        <v>15</v>
      </c>
      <c r="CS10" s="100">
        <v>16</v>
      </c>
      <c r="CT10" s="100">
        <v>5</v>
      </c>
      <c r="CU10" s="100">
        <v>11</v>
      </c>
      <c r="CV10" s="100">
        <v>5</v>
      </c>
      <c r="CW10" s="100">
        <v>4</v>
      </c>
      <c r="CX10" s="100">
        <v>2</v>
      </c>
      <c r="CY10" s="100">
        <v>6</v>
      </c>
      <c r="CZ10" s="101">
        <v>2583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19</v>
      </c>
      <c r="D11" s="102">
        <v>34</v>
      </c>
      <c r="E11" s="102">
        <v>23</v>
      </c>
      <c r="F11" s="102">
        <v>37</v>
      </c>
      <c r="G11" s="102">
        <v>26</v>
      </c>
      <c r="H11" s="102">
        <v>41</v>
      </c>
      <c r="I11" s="102">
        <v>41</v>
      </c>
      <c r="J11" s="102">
        <v>44</v>
      </c>
      <c r="K11" s="102">
        <v>39</v>
      </c>
      <c r="L11" s="102">
        <v>47</v>
      </c>
      <c r="M11" s="102">
        <v>28</v>
      </c>
      <c r="N11" s="102">
        <v>51</v>
      </c>
      <c r="O11" s="102">
        <v>40</v>
      </c>
      <c r="P11" s="102">
        <v>40</v>
      </c>
      <c r="Q11" s="102">
        <v>40</v>
      </c>
      <c r="R11" s="102">
        <v>45</v>
      </c>
      <c r="S11" s="102">
        <v>47</v>
      </c>
      <c r="T11" s="102">
        <v>56</v>
      </c>
      <c r="U11" s="102">
        <v>41</v>
      </c>
      <c r="V11" s="102">
        <v>37</v>
      </c>
      <c r="W11" s="102">
        <v>46</v>
      </c>
      <c r="X11" s="102">
        <v>27</v>
      </c>
      <c r="Y11" s="102">
        <v>26</v>
      </c>
      <c r="Z11" s="102">
        <v>27</v>
      </c>
      <c r="AA11" s="102">
        <v>28</v>
      </c>
      <c r="AB11" s="102">
        <v>27</v>
      </c>
      <c r="AC11" s="102">
        <v>26</v>
      </c>
      <c r="AD11" s="102">
        <v>28</v>
      </c>
      <c r="AE11" s="102">
        <v>32</v>
      </c>
      <c r="AF11" s="102">
        <v>32</v>
      </c>
      <c r="AG11" s="102">
        <v>32</v>
      </c>
      <c r="AH11" s="102">
        <v>25</v>
      </c>
      <c r="AI11" s="102">
        <v>36</v>
      </c>
      <c r="AJ11" s="102">
        <v>40</v>
      </c>
      <c r="AK11" s="102">
        <v>41</v>
      </c>
      <c r="AL11" s="102">
        <v>45</v>
      </c>
      <c r="AM11" s="102">
        <v>54</v>
      </c>
      <c r="AN11" s="102">
        <v>44</v>
      </c>
      <c r="AO11" s="102">
        <v>55</v>
      </c>
      <c r="AP11" s="102">
        <v>58</v>
      </c>
      <c r="AQ11" s="102">
        <v>43</v>
      </c>
      <c r="AR11" s="102">
        <v>44</v>
      </c>
      <c r="AS11" s="102">
        <v>47</v>
      </c>
      <c r="AT11" s="102">
        <v>60</v>
      </c>
      <c r="AU11" s="102">
        <v>41</v>
      </c>
      <c r="AV11" s="102">
        <v>52</v>
      </c>
      <c r="AW11" s="102">
        <v>57</v>
      </c>
      <c r="AX11" s="102">
        <v>41</v>
      </c>
      <c r="AY11" s="102">
        <v>63</v>
      </c>
      <c r="AZ11" s="102">
        <v>63</v>
      </c>
      <c r="BA11" s="102">
        <v>58</v>
      </c>
      <c r="BB11" s="102">
        <v>65</v>
      </c>
      <c r="BC11" s="102">
        <v>70</v>
      </c>
      <c r="BD11" s="102">
        <v>62</v>
      </c>
      <c r="BE11" s="102">
        <v>62</v>
      </c>
      <c r="BF11" s="102">
        <v>70</v>
      </c>
      <c r="BG11" s="102">
        <v>62</v>
      </c>
      <c r="BH11" s="102">
        <v>53</v>
      </c>
      <c r="BI11" s="102">
        <v>67</v>
      </c>
      <c r="BJ11" s="102">
        <v>68</v>
      </c>
      <c r="BK11" s="102">
        <v>74</v>
      </c>
      <c r="BL11" s="102">
        <v>89</v>
      </c>
      <c r="BM11" s="102">
        <v>87</v>
      </c>
      <c r="BN11" s="102">
        <v>74</v>
      </c>
      <c r="BO11" s="102">
        <v>80</v>
      </c>
      <c r="BP11" s="102">
        <v>92</v>
      </c>
      <c r="BQ11" s="102">
        <v>76</v>
      </c>
      <c r="BR11" s="102">
        <v>82</v>
      </c>
      <c r="BS11" s="102">
        <v>94</v>
      </c>
      <c r="BT11" s="102">
        <v>99</v>
      </c>
      <c r="BU11" s="102">
        <v>74</v>
      </c>
      <c r="BV11" s="102">
        <v>88</v>
      </c>
      <c r="BW11" s="102">
        <v>84</v>
      </c>
      <c r="BX11" s="102">
        <v>76</v>
      </c>
      <c r="BY11" s="102">
        <v>83</v>
      </c>
      <c r="BZ11" s="102">
        <v>98</v>
      </c>
      <c r="CA11" s="102">
        <v>82</v>
      </c>
      <c r="CB11" s="102">
        <v>53</v>
      </c>
      <c r="CC11" s="102">
        <v>36</v>
      </c>
      <c r="CD11" s="102">
        <v>52</v>
      </c>
      <c r="CE11" s="102">
        <v>60</v>
      </c>
      <c r="CF11" s="102">
        <v>46</v>
      </c>
      <c r="CG11" s="102">
        <v>53</v>
      </c>
      <c r="CH11" s="102">
        <v>56</v>
      </c>
      <c r="CI11" s="102">
        <v>46</v>
      </c>
      <c r="CJ11" s="102">
        <v>47</v>
      </c>
      <c r="CK11" s="102">
        <v>46</v>
      </c>
      <c r="CL11" s="102">
        <v>39</v>
      </c>
      <c r="CM11" s="102">
        <v>51</v>
      </c>
      <c r="CN11" s="102">
        <v>38</v>
      </c>
      <c r="CO11" s="102">
        <v>28</v>
      </c>
      <c r="CP11" s="102">
        <v>14</v>
      </c>
      <c r="CQ11" s="102">
        <v>17</v>
      </c>
      <c r="CR11" s="102">
        <v>17</v>
      </c>
      <c r="CS11" s="102">
        <v>18</v>
      </c>
      <c r="CT11" s="102">
        <v>9</v>
      </c>
      <c r="CU11" s="102">
        <v>12</v>
      </c>
      <c r="CV11" s="102">
        <v>5</v>
      </c>
      <c r="CW11" s="102">
        <v>5</v>
      </c>
      <c r="CX11" s="102">
        <v>2</v>
      </c>
      <c r="CY11" s="102">
        <v>6</v>
      </c>
      <c r="CZ11" s="101">
        <v>4841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23</v>
      </c>
      <c r="D12" s="98">
        <v>29</v>
      </c>
      <c r="E12" s="98">
        <v>15</v>
      </c>
      <c r="F12" s="98">
        <v>28</v>
      </c>
      <c r="G12" s="98">
        <v>32</v>
      </c>
      <c r="H12" s="98">
        <v>41</v>
      </c>
      <c r="I12" s="98">
        <v>34</v>
      </c>
      <c r="J12" s="98">
        <v>32</v>
      </c>
      <c r="K12" s="98">
        <v>34</v>
      </c>
      <c r="L12" s="98">
        <v>36</v>
      </c>
      <c r="M12" s="98">
        <v>22</v>
      </c>
      <c r="N12" s="98">
        <v>32</v>
      </c>
      <c r="O12" s="98">
        <v>28</v>
      </c>
      <c r="P12" s="98">
        <v>28</v>
      </c>
      <c r="Q12" s="98">
        <v>35</v>
      </c>
      <c r="R12" s="98">
        <v>23</v>
      </c>
      <c r="S12" s="98">
        <v>35</v>
      </c>
      <c r="T12" s="98">
        <v>33</v>
      </c>
      <c r="U12" s="98">
        <v>20</v>
      </c>
      <c r="V12" s="98">
        <v>25</v>
      </c>
      <c r="W12" s="98">
        <v>29</v>
      </c>
      <c r="X12" s="98">
        <v>25</v>
      </c>
      <c r="Y12" s="98">
        <v>26</v>
      </c>
      <c r="Z12" s="98">
        <v>21</v>
      </c>
      <c r="AA12" s="98">
        <v>24</v>
      </c>
      <c r="AB12" s="98">
        <v>21</v>
      </c>
      <c r="AC12" s="98">
        <v>20</v>
      </c>
      <c r="AD12" s="98">
        <v>19</v>
      </c>
      <c r="AE12" s="98">
        <v>22</v>
      </c>
      <c r="AF12" s="98">
        <v>30</v>
      </c>
      <c r="AG12" s="98">
        <v>26</v>
      </c>
      <c r="AH12" s="98">
        <v>38</v>
      </c>
      <c r="AI12" s="98">
        <v>29</v>
      </c>
      <c r="AJ12" s="98">
        <v>31</v>
      </c>
      <c r="AK12" s="98">
        <v>31</v>
      </c>
      <c r="AL12" s="98">
        <v>43</v>
      </c>
      <c r="AM12" s="98">
        <v>30</v>
      </c>
      <c r="AN12" s="98">
        <v>27</v>
      </c>
      <c r="AO12" s="98">
        <v>38</v>
      </c>
      <c r="AP12" s="98">
        <v>45</v>
      </c>
      <c r="AQ12" s="98">
        <v>30</v>
      </c>
      <c r="AR12" s="98">
        <v>46</v>
      </c>
      <c r="AS12" s="98">
        <v>42</v>
      </c>
      <c r="AT12" s="98">
        <v>36</v>
      </c>
      <c r="AU12" s="98">
        <v>40</v>
      </c>
      <c r="AV12" s="98">
        <v>32</v>
      </c>
      <c r="AW12" s="98">
        <v>32</v>
      </c>
      <c r="AX12" s="98">
        <v>42</v>
      </c>
      <c r="AY12" s="98">
        <v>43</v>
      </c>
      <c r="AZ12" s="98">
        <v>31</v>
      </c>
      <c r="BA12" s="98">
        <v>57</v>
      </c>
      <c r="BB12" s="98">
        <v>35</v>
      </c>
      <c r="BC12" s="98">
        <v>41</v>
      </c>
      <c r="BD12" s="98">
        <v>57</v>
      </c>
      <c r="BE12" s="98">
        <v>46</v>
      </c>
      <c r="BF12" s="98">
        <v>42</v>
      </c>
      <c r="BG12" s="98">
        <v>49</v>
      </c>
      <c r="BH12" s="98">
        <v>45</v>
      </c>
      <c r="BI12" s="98">
        <v>49</v>
      </c>
      <c r="BJ12" s="98">
        <v>40</v>
      </c>
      <c r="BK12" s="98">
        <v>50</v>
      </c>
      <c r="BL12" s="98">
        <v>64</v>
      </c>
      <c r="BM12" s="98">
        <v>50</v>
      </c>
      <c r="BN12" s="98">
        <v>62</v>
      </c>
      <c r="BO12" s="98">
        <v>53</v>
      </c>
      <c r="BP12" s="98">
        <v>47</v>
      </c>
      <c r="BQ12" s="98">
        <v>62</v>
      </c>
      <c r="BR12" s="98">
        <v>52</v>
      </c>
      <c r="BS12" s="98">
        <v>63</v>
      </c>
      <c r="BT12" s="98">
        <v>67</v>
      </c>
      <c r="BU12" s="98">
        <v>58</v>
      </c>
      <c r="BV12" s="98">
        <v>70</v>
      </c>
      <c r="BW12" s="98">
        <v>71</v>
      </c>
      <c r="BX12" s="98">
        <v>55</v>
      </c>
      <c r="BY12" s="98">
        <v>86</v>
      </c>
      <c r="BZ12" s="98">
        <v>62</v>
      </c>
      <c r="CA12" s="98">
        <v>38</v>
      </c>
      <c r="CB12" s="98">
        <v>27</v>
      </c>
      <c r="CC12" s="98">
        <v>24</v>
      </c>
      <c r="CD12" s="98">
        <v>24</v>
      </c>
      <c r="CE12" s="98">
        <v>35</v>
      </c>
      <c r="CF12" s="98">
        <v>31</v>
      </c>
      <c r="CG12" s="98">
        <v>45</v>
      </c>
      <c r="CH12" s="98">
        <v>22</v>
      </c>
      <c r="CI12" s="98">
        <v>15</v>
      </c>
      <c r="CJ12" s="98">
        <v>26</v>
      </c>
      <c r="CK12" s="98">
        <v>18</v>
      </c>
      <c r="CL12" s="98">
        <v>14</v>
      </c>
      <c r="CM12" s="98">
        <v>11</v>
      </c>
      <c r="CN12" s="98">
        <v>8</v>
      </c>
      <c r="CO12" s="98">
        <v>13</v>
      </c>
      <c r="CP12" s="98">
        <v>9</v>
      </c>
      <c r="CQ12" s="98">
        <v>7</v>
      </c>
      <c r="CR12" s="98">
        <v>3</v>
      </c>
      <c r="CS12" s="98">
        <v>8</v>
      </c>
      <c r="CT12" s="98">
        <v>2</v>
      </c>
      <c r="CU12" s="98">
        <v>3</v>
      </c>
      <c r="CV12" s="98">
        <v>1</v>
      </c>
      <c r="CW12" s="98">
        <v>2</v>
      </c>
      <c r="CX12" s="98">
        <v>1</v>
      </c>
      <c r="CY12" s="98">
        <v>1</v>
      </c>
      <c r="CZ12" s="99">
        <v>3355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21</v>
      </c>
      <c r="D13" s="100">
        <v>29</v>
      </c>
      <c r="E13" s="100">
        <v>26</v>
      </c>
      <c r="F13" s="100">
        <v>24</v>
      </c>
      <c r="G13" s="100">
        <v>24</v>
      </c>
      <c r="H13" s="100">
        <v>26</v>
      </c>
      <c r="I13" s="100">
        <v>30</v>
      </c>
      <c r="J13" s="100">
        <v>26</v>
      </c>
      <c r="K13" s="100">
        <v>32</v>
      </c>
      <c r="L13" s="100">
        <v>23</v>
      </c>
      <c r="M13" s="100">
        <v>29</v>
      </c>
      <c r="N13" s="100">
        <v>32</v>
      </c>
      <c r="O13" s="100">
        <v>25</v>
      </c>
      <c r="P13" s="100">
        <v>30</v>
      </c>
      <c r="Q13" s="100">
        <v>21</v>
      </c>
      <c r="R13" s="100">
        <v>27</v>
      </c>
      <c r="S13" s="100">
        <v>30</v>
      </c>
      <c r="T13" s="100">
        <v>35</v>
      </c>
      <c r="U13" s="100">
        <v>29</v>
      </c>
      <c r="V13" s="100">
        <v>28</v>
      </c>
      <c r="W13" s="100">
        <v>32</v>
      </c>
      <c r="X13" s="100">
        <v>27</v>
      </c>
      <c r="Y13" s="100">
        <v>20</v>
      </c>
      <c r="Z13" s="100">
        <v>25</v>
      </c>
      <c r="AA13" s="100">
        <v>22</v>
      </c>
      <c r="AB13" s="100">
        <v>21</v>
      </c>
      <c r="AC13" s="100">
        <v>23</v>
      </c>
      <c r="AD13" s="100">
        <v>31</v>
      </c>
      <c r="AE13" s="100">
        <v>22</v>
      </c>
      <c r="AF13" s="100">
        <v>29</v>
      </c>
      <c r="AG13" s="100">
        <v>31</v>
      </c>
      <c r="AH13" s="100">
        <v>22</v>
      </c>
      <c r="AI13" s="100">
        <v>27</v>
      </c>
      <c r="AJ13" s="100">
        <v>30</v>
      </c>
      <c r="AK13" s="100">
        <v>28</v>
      </c>
      <c r="AL13" s="100">
        <v>33</v>
      </c>
      <c r="AM13" s="100">
        <v>39</v>
      </c>
      <c r="AN13" s="100">
        <v>29</v>
      </c>
      <c r="AO13" s="100">
        <v>32</v>
      </c>
      <c r="AP13" s="100">
        <v>44</v>
      </c>
      <c r="AQ13" s="100">
        <v>25</v>
      </c>
      <c r="AR13" s="100">
        <v>33</v>
      </c>
      <c r="AS13" s="100">
        <v>40</v>
      </c>
      <c r="AT13" s="100">
        <v>32</v>
      </c>
      <c r="AU13" s="100">
        <v>43</v>
      </c>
      <c r="AV13" s="100">
        <v>45</v>
      </c>
      <c r="AW13" s="100">
        <v>32</v>
      </c>
      <c r="AX13" s="100">
        <v>40</v>
      </c>
      <c r="AY13" s="100">
        <v>44</v>
      </c>
      <c r="AZ13" s="100">
        <v>36</v>
      </c>
      <c r="BA13" s="100">
        <v>36</v>
      </c>
      <c r="BB13" s="100">
        <v>37</v>
      </c>
      <c r="BC13" s="100">
        <v>44</v>
      </c>
      <c r="BD13" s="100">
        <v>32</v>
      </c>
      <c r="BE13" s="100">
        <v>38</v>
      </c>
      <c r="BF13" s="100">
        <v>40</v>
      </c>
      <c r="BG13" s="100">
        <v>46</v>
      </c>
      <c r="BH13" s="100">
        <v>50</v>
      </c>
      <c r="BI13" s="100">
        <v>56</v>
      </c>
      <c r="BJ13" s="100">
        <v>52</v>
      </c>
      <c r="BK13" s="100">
        <v>50</v>
      </c>
      <c r="BL13" s="100">
        <v>51</v>
      </c>
      <c r="BM13" s="100">
        <v>50</v>
      </c>
      <c r="BN13" s="100">
        <v>61</v>
      </c>
      <c r="BO13" s="100">
        <v>54</v>
      </c>
      <c r="BP13" s="100">
        <v>37</v>
      </c>
      <c r="BQ13" s="100">
        <v>60</v>
      </c>
      <c r="BR13" s="100">
        <v>57</v>
      </c>
      <c r="BS13" s="100">
        <v>59</v>
      </c>
      <c r="BT13" s="100">
        <v>59</v>
      </c>
      <c r="BU13" s="100">
        <v>74</v>
      </c>
      <c r="BV13" s="100">
        <v>65</v>
      </c>
      <c r="BW13" s="100">
        <v>62</v>
      </c>
      <c r="BX13" s="100">
        <v>67</v>
      </c>
      <c r="BY13" s="100">
        <v>61</v>
      </c>
      <c r="BZ13" s="100">
        <v>69</v>
      </c>
      <c r="CA13" s="100">
        <v>52</v>
      </c>
      <c r="CB13" s="100">
        <v>35</v>
      </c>
      <c r="CC13" s="100">
        <v>43</v>
      </c>
      <c r="CD13" s="100">
        <v>46</v>
      </c>
      <c r="CE13" s="100">
        <v>38</v>
      </c>
      <c r="CF13" s="100">
        <v>46</v>
      </c>
      <c r="CG13" s="100">
        <v>42</v>
      </c>
      <c r="CH13" s="100">
        <v>45</v>
      </c>
      <c r="CI13" s="100">
        <v>39</v>
      </c>
      <c r="CJ13" s="100">
        <v>43</v>
      </c>
      <c r="CK13" s="100">
        <v>35</v>
      </c>
      <c r="CL13" s="100">
        <v>30</v>
      </c>
      <c r="CM13" s="100">
        <v>41</v>
      </c>
      <c r="CN13" s="100">
        <v>31</v>
      </c>
      <c r="CO13" s="100">
        <v>31</v>
      </c>
      <c r="CP13" s="100">
        <v>27</v>
      </c>
      <c r="CQ13" s="100">
        <v>23</v>
      </c>
      <c r="CR13" s="100">
        <v>19</v>
      </c>
      <c r="CS13" s="100">
        <v>14</v>
      </c>
      <c r="CT13" s="100">
        <v>15</v>
      </c>
      <c r="CU13" s="100">
        <v>14</v>
      </c>
      <c r="CV13" s="100">
        <v>7</v>
      </c>
      <c r="CW13" s="100">
        <v>2</v>
      </c>
      <c r="CX13" s="100">
        <v>2</v>
      </c>
      <c r="CY13" s="100">
        <v>6</v>
      </c>
      <c r="CZ13" s="101">
        <v>3577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44</v>
      </c>
      <c r="D14" s="102">
        <v>58</v>
      </c>
      <c r="E14" s="102">
        <v>41</v>
      </c>
      <c r="F14" s="102">
        <v>52</v>
      </c>
      <c r="G14" s="102">
        <v>56</v>
      </c>
      <c r="H14" s="102">
        <v>67</v>
      </c>
      <c r="I14" s="102">
        <v>64</v>
      </c>
      <c r="J14" s="102">
        <v>58</v>
      </c>
      <c r="K14" s="102">
        <v>66</v>
      </c>
      <c r="L14" s="102">
        <v>59</v>
      </c>
      <c r="M14" s="102">
        <v>51</v>
      </c>
      <c r="N14" s="102">
        <v>64</v>
      </c>
      <c r="O14" s="102">
        <v>53</v>
      </c>
      <c r="P14" s="102">
        <v>58</v>
      </c>
      <c r="Q14" s="102">
        <v>56</v>
      </c>
      <c r="R14" s="102">
        <v>50</v>
      </c>
      <c r="S14" s="102">
        <v>65</v>
      </c>
      <c r="T14" s="102">
        <v>68</v>
      </c>
      <c r="U14" s="102">
        <v>49</v>
      </c>
      <c r="V14" s="102">
        <v>53</v>
      </c>
      <c r="W14" s="102">
        <v>61</v>
      </c>
      <c r="X14" s="102">
        <v>52</v>
      </c>
      <c r="Y14" s="102">
        <v>46</v>
      </c>
      <c r="Z14" s="102">
        <v>46</v>
      </c>
      <c r="AA14" s="102">
        <v>46</v>
      </c>
      <c r="AB14" s="102">
        <v>42</v>
      </c>
      <c r="AC14" s="102">
        <v>43</v>
      </c>
      <c r="AD14" s="102">
        <v>50</v>
      </c>
      <c r="AE14" s="102">
        <v>44</v>
      </c>
      <c r="AF14" s="102">
        <v>59</v>
      </c>
      <c r="AG14" s="102">
        <v>57</v>
      </c>
      <c r="AH14" s="102">
        <v>60</v>
      </c>
      <c r="AI14" s="102">
        <v>56</v>
      </c>
      <c r="AJ14" s="102">
        <v>61</v>
      </c>
      <c r="AK14" s="102">
        <v>59</v>
      </c>
      <c r="AL14" s="102">
        <v>76</v>
      </c>
      <c r="AM14" s="102">
        <v>69</v>
      </c>
      <c r="AN14" s="102">
        <v>56</v>
      </c>
      <c r="AO14" s="102">
        <v>70</v>
      </c>
      <c r="AP14" s="102">
        <v>89</v>
      </c>
      <c r="AQ14" s="102">
        <v>55</v>
      </c>
      <c r="AR14" s="102">
        <v>79</v>
      </c>
      <c r="AS14" s="102">
        <v>82</v>
      </c>
      <c r="AT14" s="102">
        <v>68</v>
      </c>
      <c r="AU14" s="102">
        <v>83</v>
      </c>
      <c r="AV14" s="102">
        <v>77</v>
      </c>
      <c r="AW14" s="102">
        <v>64</v>
      </c>
      <c r="AX14" s="102">
        <v>82</v>
      </c>
      <c r="AY14" s="102">
        <v>87</v>
      </c>
      <c r="AZ14" s="102">
        <v>67</v>
      </c>
      <c r="BA14" s="102">
        <v>93</v>
      </c>
      <c r="BB14" s="102">
        <v>72</v>
      </c>
      <c r="BC14" s="102">
        <v>85</v>
      </c>
      <c r="BD14" s="102">
        <v>89</v>
      </c>
      <c r="BE14" s="102">
        <v>84</v>
      </c>
      <c r="BF14" s="102">
        <v>82</v>
      </c>
      <c r="BG14" s="102">
        <v>95</v>
      </c>
      <c r="BH14" s="102">
        <v>95</v>
      </c>
      <c r="BI14" s="102">
        <v>105</v>
      </c>
      <c r="BJ14" s="102">
        <v>92</v>
      </c>
      <c r="BK14" s="102">
        <v>100</v>
      </c>
      <c r="BL14" s="102">
        <v>115</v>
      </c>
      <c r="BM14" s="102">
        <v>100</v>
      </c>
      <c r="BN14" s="102">
        <v>123</v>
      </c>
      <c r="BO14" s="102">
        <v>107</v>
      </c>
      <c r="BP14" s="102">
        <v>84</v>
      </c>
      <c r="BQ14" s="102">
        <v>122</v>
      </c>
      <c r="BR14" s="102">
        <v>109</v>
      </c>
      <c r="BS14" s="102">
        <v>122</v>
      </c>
      <c r="BT14" s="102">
        <v>126</v>
      </c>
      <c r="BU14" s="102">
        <v>132</v>
      </c>
      <c r="BV14" s="102">
        <v>135</v>
      </c>
      <c r="BW14" s="102">
        <v>133</v>
      </c>
      <c r="BX14" s="102">
        <v>122</v>
      </c>
      <c r="BY14" s="102">
        <v>147</v>
      </c>
      <c r="BZ14" s="102">
        <v>131</v>
      </c>
      <c r="CA14" s="102">
        <v>90</v>
      </c>
      <c r="CB14" s="102">
        <v>62</v>
      </c>
      <c r="CC14" s="102">
        <v>67</v>
      </c>
      <c r="CD14" s="102">
        <v>70</v>
      </c>
      <c r="CE14" s="102">
        <v>73</v>
      </c>
      <c r="CF14" s="102">
        <v>77</v>
      </c>
      <c r="CG14" s="102">
        <v>87</v>
      </c>
      <c r="CH14" s="102">
        <v>67</v>
      </c>
      <c r="CI14" s="102">
        <v>54</v>
      </c>
      <c r="CJ14" s="102">
        <v>69</v>
      </c>
      <c r="CK14" s="102">
        <v>53</v>
      </c>
      <c r="CL14" s="102">
        <v>44</v>
      </c>
      <c r="CM14" s="102">
        <v>52</v>
      </c>
      <c r="CN14" s="102">
        <v>39</v>
      </c>
      <c r="CO14" s="102">
        <v>44</v>
      </c>
      <c r="CP14" s="102">
        <v>36</v>
      </c>
      <c r="CQ14" s="102">
        <v>30</v>
      </c>
      <c r="CR14" s="102">
        <v>22</v>
      </c>
      <c r="CS14" s="102">
        <v>22</v>
      </c>
      <c r="CT14" s="102">
        <v>17</v>
      </c>
      <c r="CU14" s="102">
        <v>17</v>
      </c>
      <c r="CV14" s="102">
        <v>8</v>
      </c>
      <c r="CW14" s="102">
        <v>4</v>
      </c>
      <c r="CX14" s="102">
        <v>3</v>
      </c>
      <c r="CY14" s="102">
        <v>7</v>
      </c>
      <c r="CZ14" s="101">
        <v>6932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13</v>
      </c>
      <c r="D15" s="103">
        <v>25</v>
      </c>
      <c r="E15" s="103">
        <v>21</v>
      </c>
      <c r="F15" s="103">
        <v>28</v>
      </c>
      <c r="G15" s="103">
        <v>37</v>
      </c>
      <c r="H15" s="103">
        <v>30</v>
      </c>
      <c r="I15" s="103">
        <v>42</v>
      </c>
      <c r="J15" s="103">
        <v>31</v>
      </c>
      <c r="K15" s="103">
        <v>45</v>
      </c>
      <c r="L15" s="103">
        <v>38</v>
      </c>
      <c r="M15" s="103">
        <v>36</v>
      </c>
      <c r="N15" s="103">
        <v>46</v>
      </c>
      <c r="O15" s="103">
        <v>40</v>
      </c>
      <c r="P15" s="103">
        <v>51</v>
      </c>
      <c r="Q15" s="103">
        <v>46</v>
      </c>
      <c r="R15" s="103">
        <v>42</v>
      </c>
      <c r="S15" s="103">
        <v>46</v>
      </c>
      <c r="T15" s="103">
        <v>35</v>
      </c>
      <c r="U15" s="103">
        <v>46</v>
      </c>
      <c r="V15" s="103">
        <v>37</v>
      </c>
      <c r="W15" s="103">
        <v>29</v>
      </c>
      <c r="X15" s="103">
        <v>40</v>
      </c>
      <c r="Y15" s="103">
        <v>26</v>
      </c>
      <c r="Z15" s="103">
        <v>26</v>
      </c>
      <c r="AA15" s="103">
        <v>33</v>
      </c>
      <c r="AB15" s="103">
        <v>30</v>
      </c>
      <c r="AC15" s="103">
        <v>27</v>
      </c>
      <c r="AD15" s="103">
        <v>36</v>
      </c>
      <c r="AE15" s="103">
        <v>34</v>
      </c>
      <c r="AF15" s="103">
        <v>48</v>
      </c>
      <c r="AG15" s="103">
        <v>33</v>
      </c>
      <c r="AH15" s="103">
        <v>27</v>
      </c>
      <c r="AI15" s="103">
        <v>33</v>
      </c>
      <c r="AJ15" s="103">
        <v>42</v>
      </c>
      <c r="AK15" s="103">
        <v>28</v>
      </c>
      <c r="AL15" s="103">
        <v>39</v>
      </c>
      <c r="AM15" s="103">
        <v>45</v>
      </c>
      <c r="AN15" s="103">
        <v>44</v>
      </c>
      <c r="AO15" s="103">
        <v>33</v>
      </c>
      <c r="AP15" s="103">
        <v>48</v>
      </c>
      <c r="AQ15" s="103">
        <v>50</v>
      </c>
      <c r="AR15" s="103">
        <v>42</v>
      </c>
      <c r="AS15" s="103">
        <v>38</v>
      </c>
      <c r="AT15" s="103">
        <v>55</v>
      </c>
      <c r="AU15" s="103">
        <v>64</v>
      </c>
      <c r="AV15" s="103">
        <v>58</v>
      </c>
      <c r="AW15" s="103">
        <v>53</v>
      </c>
      <c r="AX15" s="103">
        <v>53</v>
      </c>
      <c r="AY15" s="103">
        <v>71</v>
      </c>
      <c r="AZ15" s="103">
        <v>55</v>
      </c>
      <c r="BA15" s="103">
        <v>53</v>
      </c>
      <c r="BB15" s="103">
        <v>75</v>
      </c>
      <c r="BC15" s="103">
        <v>61</v>
      </c>
      <c r="BD15" s="103">
        <v>53</v>
      </c>
      <c r="BE15" s="103">
        <v>49</v>
      </c>
      <c r="BF15" s="103">
        <v>46</v>
      </c>
      <c r="BG15" s="103">
        <v>84</v>
      </c>
      <c r="BH15" s="103">
        <v>52</v>
      </c>
      <c r="BI15" s="103">
        <v>59</v>
      </c>
      <c r="BJ15" s="103">
        <v>54</v>
      </c>
      <c r="BK15" s="103">
        <v>86</v>
      </c>
      <c r="BL15" s="103">
        <v>64</v>
      </c>
      <c r="BM15" s="103">
        <v>68</v>
      </c>
      <c r="BN15" s="103">
        <v>74</v>
      </c>
      <c r="BO15" s="103">
        <v>71</v>
      </c>
      <c r="BP15" s="103">
        <v>86</v>
      </c>
      <c r="BQ15" s="103">
        <v>78</v>
      </c>
      <c r="BR15" s="103">
        <v>74</v>
      </c>
      <c r="BS15" s="103">
        <v>88</v>
      </c>
      <c r="BT15" s="103">
        <v>89</v>
      </c>
      <c r="BU15" s="103">
        <v>92</v>
      </c>
      <c r="BV15" s="103">
        <v>93</v>
      </c>
      <c r="BW15" s="103">
        <v>67</v>
      </c>
      <c r="BX15" s="103">
        <v>99</v>
      </c>
      <c r="BY15" s="103">
        <v>86</v>
      </c>
      <c r="BZ15" s="103">
        <v>87</v>
      </c>
      <c r="CA15" s="103">
        <v>62</v>
      </c>
      <c r="CB15" s="103">
        <v>50</v>
      </c>
      <c r="CC15" s="103">
        <v>47</v>
      </c>
      <c r="CD15" s="103">
        <v>44</v>
      </c>
      <c r="CE15" s="103">
        <v>51</v>
      </c>
      <c r="CF15" s="103">
        <v>49</v>
      </c>
      <c r="CG15" s="103">
        <v>48</v>
      </c>
      <c r="CH15" s="103">
        <v>42</v>
      </c>
      <c r="CI15" s="103">
        <v>30</v>
      </c>
      <c r="CJ15" s="103">
        <v>21</v>
      </c>
      <c r="CK15" s="103">
        <v>29</v>
      </c>
      <c r="CL15" s="103">
        <v>32</v>
      </c>
      <c r="CM15" s="103">
        <v>33</v>
      </c>
      <c r="CN15" s="103">
        <v>36</v>
      </c>
      <c r="CO15" s="103">
        <v>19</v>
      </c>
      <c r="CP15" s="103">
        <v>16</v>
      </c>
      <c r="CQ15" s="103">
        <v>12</v>
      </c>
      <c r="CR15" s="103">
        <v>10</v>
      </c>
      <c r="CS15" s="103">
        <v>9</v>
      </c>
      <c r="CT15" s="103">
        <v>4</v>
      </c>
      <c r="CU15" s="103">
        <v>2</v>
      </c>
      <c r="CV15" s="103">
        <v>1</v>
      </c>
      <c r="CW15" s="103">
        <v>2</v>
      </c>
      <c r="CX15" s="103">
        <v>0</v>
      </c>
      <c r="CY15" s="103">
        <v>0</v>
      </c>
      <c r="CZ15" s="99">
        <v>4512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13</v>
      </c>
      <c r="D16" s="104">
        <v>20</v>
      </c>
      <c r="E16" s="104">
        <v>27</v>
      </c>
      <c r="F16" s="104">
        <v>25</v>
      </c>
      <c r="G16" s="104">
        <v>23</v>
      </c>
      <c r="H16" s="104">
        <v>35</v>
      </c>
      <c r="I16" s="104">
        <v>35</v>
      </c>
      <c r="J16" s="104">
        <v>30</v>
      </c>
      <c r="K16" s="104">
        <v>29</v>
      </c>
      <c r="L16" s="104">
        <v>38</v>
      </c>
      <c r="M16" s="104">
        <v>40</v>
      </c>
      <c r="N16" s="104">
        <v>25</v>
      </c>
      <c r="O16" s="104">
        <v>46</v>
      </c>
      <c r="P16" s="104">
        <v>42</v>
      </c>
      <c r="Q16" s="104">
        <v>48</v>
      </c>
      <c r="R16" s="104">
        <v>42</v>
      </c>
      <c r="S16" s="104">
        <v>30</v>
      </c>
      <c r="T16" s="104">
        <v>37</v>
      </c>
      <c r="U16" s="104">
        <v>29</v>
      </c>
      <c r="V16" s="104">
        <v>27</v>
      </c>
      <c r="W16" s="104">
        <v>28</v>
      </c>
      <c r="X16" s="104">
        <v>34</v>
      </c>
      <c r="Y16" s="104">
        <v>33</v>
      </c>
      <c r="Z16" s="104">
        <v>28</v>
      </c>
      <c r="AA16" s="104">
        <v>29</v>
      </c>
      <c r="AB16" s="104">
        <v>32</v>
      </c>
      <c r="AC16" s="104">
        <v>31</v>
      </c>
      <c r="AD16" s="104">
        <v>28</v>
      </c>
      <c r="AE16" s="104">
        <v>29</v>
      </c>
      <c r="AF16" s="104">
        <v>20</v>
      </c>
      <c r="AG16" s="104">
        <v>20</v>
      </c>
      <c r="AH16" s="104">
        <v>53</v>
      </c>
      <c r="AI16" s="104">
        <v>38</v>
      </c>
      <c r="AJ16" s="104">
        <v>41</v>
      </c>
      <c r="AK16" s="104">
        <v>27</v>
      </c>
      <c r="AL16" s="104">
        <v>38</v>
      </c>
      <c r="AM16" s="104">
        <v>37</v>
      </c>
      <c r="AN16" s="104">
        <v>41</v>
      </c>
      <c r="AO16" s="104">
        <v>42</v>
      </c>
      <c r="AP16" s="104">
        <v>34</v>
      </c>
      <c r="AQ16" s="104">
        <v>45</v>
      </c>
      <c r="AR16" s="104">
        <v>57</v>
      </c>
      <c r="AS16" s="104">
        <v>47</v>
      </c>
      <c r="AT16" s="104">
        <v>61</v>
      </c>
      <c r="AU16" s="104">
        <v>47</v>
      </c>
      <c r="AV16" s="104">
        <v>66</v>
      </c>
      <c r="AW16" s="104">
        <v>50</v>
      </c>
      <c r="AX16" s="104">
        <v>55</v>
      </c>
      <c r="AY16" s="104">
        <v>69</v>
      </c>
      <c r="AZ16" s="104">
        <v>64</v>
      </c>
      <c r="BA16" s="104">
        <v>63</v>
      </c>
      <c r="BB16" s="104">
        <v>49</v>
      </c>
      <c r="BC16" s="104">
        <v>69</v>
      </c>
      <c r="BD16" s="104">
        <v>56</v>
      </c>
      <c r="BE16" s="104">
        <v>45</v>
      </c>
      <c r="BF16" s="104">
        <v>49</v>
      </c>
      <c r="BG16" s="104">
        <v>72</v>
      </c>
      <c r="BH16" s="104">
        <v>55</v>
      </c>
      <c r="BI16" s="104">
        <v>57</v>
      </c>
      <c r="BJ16" s="104">
        <v>67</v>
      </c>
      <c r="BK16" s="104">
        <v>71</v>
      </c>
      <c r="BL16" s="104">
        <v>87</v>
      </c>
      <c r="BM16" s="104">
        <v>64</v>
      </c>
      <c r="BN16" s="104">
        <v>93</v>
      </c>
      <c r="BO16" s="104">
        <v>96</v>
      </c>
      <c r="BP16" s="104">
        <v>85</v>
      </c>
      <c r="BQ16" s="104">
        <v>74</v>
      </c>
      <c r="BR16" s="104">
        <v>79</v>
      </c>
      <c r="BS16" s="104">
        <v>78</v>
      </c>
      <c r="BT16" s="104">
        <v>68</v>
      </c>
      <c r="BU16" s="104">
        <v>84</v>
      </c>
      <c r="BV16" s="104">
        <v>86</v>
      </c>
      <c r="BW16" s="104">
        <v>79</v>
      </c>
      <c r="BX16" s="104">
        <v>110</v>
      </c>
      <c r="BY16" s="104">
        <v>84</v>
      </c>
      <c r="BZ16" s="104">
        <v>85</v>
      </c>
      <c r="CA16" s="104">
        <v>90</v>
      </c>
      <c r="CB16" s="104">
        <v>54</v>
      </c>
      <c r="CC16" s="104">
        <v>56</v>
      </c>
      <c r="CD16" s="104">
        <v>61</v>
      </c>
      <c r="CE16" s="104">
        <v>51</v>
      </c>
      <c r="CF16" s="104">
        <v>62</v>
      </c>
      <c r="CG16" s="104">
        <v>60</v>
      </c>
      <c r="CH16" s="104">
        <v>67</v>
      </c>
      <c r="CI16" s="104">
        <v>50</v>
      </c>
      <c r="CJ16" s="104">
        <v>62</v>
      </c>
      <c r="CK16" s="104">
        <v>67</v>
      </c>
      <c r="CL16" s="104">
        <v>42</v>
      </c>
      <c r="CM16" s="104">
        <v>50</v>
      </c>
      <c r="CN16" s="104">
        <v>35</v>
      </c>
      <c r="CO16" s="104">
        <v>36</v>
      </c>
      <c r="CP16" s="104">
        <v>40</v>
      </c>
      <c r="CQ16" s="104">
        <v>31</v>
      </c>
      <c r="CR16" s="104">
        <v>32</v>
      </c>
      <c r="CS16" s="104">
        <v>28</v>
      </c>
      <c r="CT16" s="104">
        <v>17</v>
      </c>
      <c r="CU16" s="104">
        <v>20</v>
      </c>
      <c r="CV16" s="104">
        <v>14</v>
      </c>
      <c r="CW16" s="104">
        <v>17</v>
      </c>
      <c r="CX16" s="104">
        <v>4</v>
      </c>
      <c r="CY16" s="104">
        <v>12</v>
      </c>
      <c r="CZ16" s="101">
        <v>4828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26</v>
      </c>
      <c r="D17" s="105">
        <v>45</v>
      </c>
      <c r="E17" s="105">
        <v>48</v>
      </c>
      <c r="F17" s="105">
        <v>53</v>
      </c>
      <c r="G17" s="105">
        <v>60</v>
      </c>
      <c r="H17" s="105">
        <v>65</v>
      </c>
      <c r="I17" s="105">
        <v>77</v>
      </c>
      <c r="J17" s="105">
        <v>61</v>
      </c>
      <c r="K17" s="105">
        <v>74</v>
      </c>
      <c r="L17" s="105">
        <v>76</v>
      </c>
      <c r="M17" s="105">
        <v>76</v>
      </c>
      <c r="N17" s="105">
        <v>71</v>
      </c>
      <c r="O17" s="105">
        <v>86</v>
      </c>
      <c r="P17" s="105">
        <v>93</v>
      </c>
      <c r="Q17" s="105">
        <v>94</v>
      </c>
      <c r="R17" s="105">
        <v>84</v>
      </c>
      <c r="S17" s="105">
        <v>76</v>
      </c>
      <c r="T17" s="105">
        <v>72</v>
      </c>
      <c r="U17" s="105">
        <v>75</v>
      </c>
      <c r="V17" s="105">
        <v>64</v>
      </c>
      <c r="W17" s="105">
        <v>57</v>
      </c>
      <c r="X17" s="105">
        <v>74</v>
      </c>
      <c r="Y17" s="105">
        <v>59</v>
      </c>
      <c r="Z17" s="105">
        <v>54</v>
      </c>
      <c r="AA17" s="105">
        <v>62</v>
      </c>
      <c r="AB17" s="105">
        <v>62</v>
      </c>
      <c r="AC17" s="105">
        <v>58</v>
      </c>
      <c r="AD17" s="105">
        <v>64</v>
      </c>
      <c r="AE17" s="105">
        <v>63</v>
      </c>
      <c r="AF17" s="105">
        <v>68</v>
      </c>
      <c r="AG17" s="105">
        <v>53</v>
      </c>
      <c r="AH17" s="105">
        <v>80</v>
      </c>
      <c r="AI17" s="105">
        <v>71</v>
      </c>
      <c r="AJ17" s="105">
        <v>83</v>
      </c>
      <c r="AK17" s="105">
        <v>55</v>
      </c>
      <c r="AL17" s="105">
        <v>77</v>
      </c>
      <c r="AM17" s="105">
        <v>82</v>
      </c>
      <c r="AN17" s="105">
        <v>85</v>
      </c>
      <c r="AO17" s="105">
        <v>75</v>
      </c>
      <c r="AP17" s="105">
        <v>82</v>
      </c>
      <c r="AQ17" s="105">
        <v>95</v>
      </c>
      <c r="AR17" s="105">
        <v>99</v>
      </c>
      <c r="AS17" s="105">
        <v>85</v>
      </c>
      <c r="AT17" s="105">
        <v>116</v>
      </c>
      <c r="AU17" s="105">
        <v>111</v>
      </c>
      <c r="AV17" s="105">
        <v>124</v>
      </c>
      <c r="AW17" s="105">
        <v>103</v>
      </c>
      <c r="AX17" s="105">
        <v>108</v>
      </c>
      <c r="AY17" s="105">
        <v>140</v>
      </c>
      <c r="AZ17" s="105">
        <v>119</v>
      </c>
      <c r="BA17" s="105">
        <v>116</v>
      </c>
      <c r="BB17" s="105">
        <v>124</v>
      </c>
      <c r="BC17" s="105">
        <v>130</v>
      </c>
      <c r="BD17" s="105">
        <v>109</v>
      </c>
      <c r="BE17" s="105">
        <v>94</v>
      </c>
      <c r="BF17" s="105">
        <v>95</v>
      </c>
      <c r="BG17" s="105">
        <v>156</v>
      </c>
      <c r="BH17" s="105">
        <v>107</v>
      </c>
      <c r="BI17" s="105">
        <v>116</v>
      </c>
      <c r="BJ17" s="105">
        <v>121</v>
      </c>
      <c r="BK17" s="105">
        <v>157</v>
      </c>
      <c r="BL17" s="105">
        <v>151</v>
      </c>
      <c r="BM17" s="105">
        <v>132</v>
      </c>
      <c r="BN17" s="105">
        <v>167</v>
      </c>
      <c r="BO17" s="105">
        <v>167</v>
      </c>
      <c r="BP17" s="105">
        <v>171</v>
      </c>
      <c r="BQ17" s="105">
        <v>152</v>
      </c>
      <c r="BR17" s="105">
        <v>153</v>
      </c>
      <c r="BS17" s="105">
        <v>166</v>
      </c>
      <c r="BT17" s="105">
        <v>157</v>
      </c>
      <c r="BU17" s="105">
        <v>176</v>
      </c>
      <c r="BV17" s="105">
        <v>179</v>
      </c>
      <c r="BW17" s="105">
        <v>146</v>
      </c>
      <c r="BX17" s="105">
        <v>209</v>
      </c>
      <c r="BY17" s="105">
        <v>170</v>
      </c>
      <c r="BZ17" s="105">
        <v>172</v>
      </c>
      <c r="CA17" s="105">
        <v>152</v>
      </c>
      <c r="CB17" s="105">
        <v>104</v>
      </c>
      <c r="CC17" s="105">
        <v>103</v>
      </c>
      <c r="CD17" s="105">
        <v>105</v>
      </c>
      <c r="CE17" s="105">
        <v>102</v>
      </c>
      <c r="CF17" s="105">
        <v>111</v>
      </c>
      <c r="CG17" s="105">
        <v>108</v>
      </c>
      <c r="CH17" s="105">
        <v>109</v>
      </c>
      <c r="CI17" s="105">
        <v>80</v>
      </c>
      <c r="CJ17" s="105">
        <v>83</v>
      </c>
      <c r="CK17" s="105">
        <v>96</v>
      </c>
      <c r="CL17" s="105">
        <v>74</v>
      </c>
      <c r="CM17" s="105">
        <v>83</v>
      </c>
      <c r="CN17" s="105">
        <v>71</v>
      </c>
      <c r="CO17" s="105">
        <v>55</v>
      </c>
      <c r="CP17" s="105">
        <v>56</v>
      </c>
      <c r="CQ17" s="105">
        <v>43</v>
      </c>
      <c r="CR17" s="105">
        <v>42</v>
      </c>
      <c r="CS17" s="105">
        <v>37</v>
      </c>
      <c r="CT17" s="105">
        <v>21</v>
      </c>
      <c r="CU17" s="105">
        <v>22</v>
      </c>
      <c r="CV17" s="105">
        <v>15</v>
      </c>
      <c r="CW17" s="105">
        <v>19</v>
      </c>
      <c r="CX17" s="105">
        <v>4</v>
      </c>
      <c r="CY17" s="105">
        <v>12</v>
      </c>
      <c r="CZ17" s="101">
        <v>9340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10</v>
      </c>
      <c r="D18" s="98">
        <v>3</v>
      </c>
      <c r="E18" s="98">
        <v>7</v>
      </c>
      <c r="F18" s="98">
        <v>13</v>
      </c>
      <c r="G18" s="98">
        <v>14</v>
      </c>
      <c r="H18" s="98">
        <v>14</v>
      </c>
      <c r="I18" s="98">
        <v>10</v>
      </c>
      <c r="J18" s="98">
        <v>18</v>
      </c>
      <c r="K18" s="98">
        <v>16</v>
      </c>
      <c r="L18" s="98">
        <v>10</v>
      </c>
      <c r="M18" s="98">
        <v>11</v>
      </c>
      <c r="N18" s="98">
        <v>18</v>
      </c>
      <c r="O18" s="98">
        <v>18</v>
      </c>
      <c r="P18" s="98">
        <v>14</v>
      </c>
      <c r="Q18" s="98">
        <v>20</v>
      </c>
      <c r="R18" s="98">
        <v>18</v>
      </c>
      <c r="S18" s="98">
        <v>14</v>
      </c>
      <c r="T18" s="98">
        <v>14</v>
      </c>
      <c r="U18" s="98">
        <v>12</v>
      </c>
      <c r="V18" s="98">
        <v>21</v>
      </c>
      <c r="W18" s="98">
        <v>12</v>
      </c>
      <c r="X18" s="98">
        <v>18</v>
      </c>
      <c r="Y18" s="98">
        <v>11</v>
      </c>
      <c r="Z18" s="98">
        <v>9</v>
      </c>
      <c r="AA18" s="98">
        <v>19</v>
      </c>
      <c r="AB18" s="98">
        <v>14</v>
      </c>
      <c r="AC18" s="98">
        <v>11</v>
      </c>
      <c r="AD18" s="98">
        <v>14</v>
      </c>
      <c r="AE18" s="98">
        <v>5</v>
      </c>
      <c r="AF18" s="98">
        <v>10</v>
      </c>
      <c r="AG18" s="98">
        <v>10</v>
      </c>
      <c r="AH18" s="98">
        <v>11</v>
      </c>
      <c r="AI18" s="98">
        <v>11</v>
      </c>
      <c r="AJ18" s="98">
        <v>14</v>
      </c>
      <c r="AK18" s="98">
        <v>17</v>
      </c>
      <c r="AL18" s="98">
        <v>16</v>
      </c>
      <c r="AM18" s="98">
        <v>19</v>
      </c>
      <c r="AN18" s="98">
        <v>18</v>
      </c>
      <c r="AO18" s="98">
        <v>15</v>
      </c>
      <c r="AP18" s="98">
        <v>17</v>
      </c>
      <c r="AQ18" s="98">
        <v>16</v>
      </c>
      <c r="AR18" s="98">
        <v>32</v>
      </c>
      <c r="AS18" s="98">
        <v>22</v>
      </c>
      <c r="AT18" s="98">
        <v>22</v>
      </c>
      <c r="AU18" s="98">
        <v>19</v>
      </c>
      <c r="AV18" s="98">
        <v>23</v>
      </c>
      <c r="AW18" s="98">
        <v>25</v>
      </c>
      <c r="AX18" s="98">
        <v>23</v>
      </c>
      <c r="AY18" s="98">
        <v>26</v>
      </c>
      <c r="AZ18" s="98">
        <v>23</v>
      </c>
      <c r="BA18" s="98">
        <v>23</v>
      </c>
      <c r="BB18" s="98">
        <v>33</v>
      </c>
      <c r="BC18" s="98">
        <v>21</v>
      </c>
      <c r="BD18" s="98">
        <v>20</v>
      </c>
      <c r="BE18" s="98">
        <v>23</v>
      </c>
      <c r="BF18" s="98">
        <v>27</v>
      </c>
      <c r="BG18" s="98">
        <v>36</v>
      </c>
      <c r="BH18" s="98">
        <v>18</v>
      </c>
      <c r="BI18" s="98">
        <v>35</v>
      </c>
      <c r="BJ18" s="98">
        <v>34</v>
      </c>
      <c r="BK18" s="98">
        <v>49</v>
      </c>
      <c r="BL18" s="98">
        <v>37</v>
      </c>
      <c r="BM18" s="98">
        <v>47</v>
      </c>
      <c r="BN18" s="98">
        <v>47</v>
      </c>
      <c r="BO18" s="98">
        <v>49</v>
      </c>
      <c r="BP18" s="98">
        <v>48</v>
      </c>
      <c r="BQ18" s="98">
        <v>43</v>
      </c>
      <c r="BR18" s="98">
        <v>49</v>
      </c>
      <c r="BS18" s="98">
        <v>50</v>
      </c>
      <c r="BT18" s="98">
        <v>45</v>
      </c>
      <c r="BU18" s="98">
        <v>37</v>
      </c>
      <c r="BV18" s="98">
        <v>39</v>
      </c>
      <c r="BW18" s="98">
        <v>52</v>
      </c>
      <c r="BX18" s="98">
        <v>38</v>
      </c>
      <c r="BY18" s="98">
        <v>44</v>
      </c>
      <c r="BZ18" s="98">
        <v>36</v>
      </c>
      <c r="CA18" s="98">
        <v>39</v>
      </c>
      <c r="CB18" s="98">
        <v>21</v>
      </c>
      <c r="CC18" s="98">
        <v>19</v>
      </c>
      <c r="CD18" s="98">
        <v>25</v>
      </c>
      <c r="CE18" s="98">
        <v>23</v>
      </c>
      <c r="CF18" s="98">
        <v>12</v>
      </c>
      <c r="CG18" s="98">
        <v>14</v>
      </c>
      <c r="CH18" s="98">
        <v>21</v>
      </c>
      <c r="CI18" s="98">
        <v>14</v>
      </c>
      <c r="CJ18" s="98">
        <v>15</v>
      </c>
      <c r="CK18" s="98">
        <v>18</v>
      </c>
      <c r="CL18" s="98">
        <v>11</v>
      </c>
      <c r="CM18" s="98">
        <v>16</v>
      </c>
      <c r="CN18" s="98">
        <v>12</v>
      </c>
      <c r="CO18" s="98">
        <v>8</v>
      </c>
      <c r="CP18" s="98">
        <v>6</v>
      </c>
      <c r="CQ18" s="98">
        <v>4</v>
      </c>
      <c r="CR18" s="98">
        <v>7</v>
      </c>
      <c r="CS18" s="98">
        <v>2</v>
      </c>
      <c r="CT18" s="98">
        <v>5</v>
      </c>
      <c r="CU18" s="98">
        <v>2</v>
      </c>
      <c r="CV18" s="98">
        <v>2</v>
      </c>
      <c r="CW18" s="98">
        <v>1</v>
      </c>
      <c r="CX18" s="98">
        <v>0</v>
      </c>
      <c r="CY18" s="98">
        <v>3</v>
      </c>
      <c r="CZ18" s="99">
        <v>2057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7</v>
      </c>
      <c r="D19" s="100">
        <v>7</v>
      </c>
      <c r="E19" s="100">
        <v>8</v>
      </c>
      <c r="F19" s="100">
        <v>10</v>
      </c>
      <c r="G19" s="100">
        <v>10</v>
      </c>
      <c r="H19" s="100">
        <v>16</v>
      </c>
      <c r="I19" s="100">
        <v>4</v>
      </c>
      <c r="J19" s="100">
        <v>11</v>
      </c>
      <c r="K19" s="100">
        <v>7</v>
      </c>
      <c r="L19" s="100">
        <v>13</v>
      </c>
      <c r="M19" s="100">
        <v>15</v>
      </c>
      <c r="N19" s="100">
        <v>16</v>
      </c>
      <c r="O19" s="100">
        <v>13</v>
      </c>
      <c r="P19" s="100">
        <v>15</v>
      </c>
      <c r="Q19" s="100">
        <v>12</v>
      </c>
      <c r="R19" s="100">
        <v>17</v>
      </c>
      <c r="S19" s="100">
        <v>22</v>
      </c>
      <c r="T19" s="100">
        <v>23</v>
      </c>
      <c r="U19" s="100">
        <v>15</v>
      </c>
      <c r="V19" s="100">
        <v>13</v>
      </c>
      <c r="W19" s="100">
        <v>10</v>
      </c>
      <c r="X19" s="100">
        <v>15</v>
      </c>
      <c r="Y19" s="100">
        <v>17</v>
      </c>
      <c r="Z19" s="100">
        <v>8</v>
      </c>
      <c r="AA19" s="100">
        <v>7</v>
      </c>
      <c r="AB19" s="100">
        <v>13</v>
      </c>
      <c r="AC19" s="100">
        <v>19</v>
      </c>
      <c r="AD19" s="100">
        <v>12</v>
      </c>
      <c r="AE19" s="100">
        <v>9</v>
      </c>
      <c r="AF19" s="100">
        <v>14</v>
      </c>
      <c r="AG19" s="100">
        <v>14</v>
      </c>
      <c r="AH19" s="100">
        <v>16</v>
      </c>
      <c r="AI19" s="100">
        <v>15</v>
      </c>
      <c r="AJ19" s="100">
        <v>16</v>
      </c>
      <c r="AK19" s="100">
        <v>14</v>
      </c>
      <c r="AL19" s="100">
        <v>20</v>
      </c>
      <c r="AM19" s="100">
        <v>17</v>
      </c>
      <c r="AN19" s="100">
        <v>17</v>
      </c>
      <c r="AO19" s="100">
        <v>17</v>
      </c>
      <c r="AP19" s="100">
        <v>16</v>
      </c>
      <c r="AQ19" s="100">
        <v>18</v>
      </c>
      <c r="AR19" s="100">
        <v>19</v>
      </c>
      <c r="AS19" s="100">
        <v>15</v>
      </c>
      <c r="AT19" s="100">
        <v>20</v>
      </c>
      <c r="AU19" s="100">
        <v>19</v>
      </c>
      <c r="AV19" s="100">
        <v>19</v>
      </c>
      <c r="AW19" s="100">
        <v>19</v>
      </c>
      <c r="AX19" s="100">
        <v>29</v>
      </c>
      <c r="AY19" s="100">
        <v>24</v>
      </c>
      <c r="AZ19" s="100">
        <v>32</v>
      </c>
      <c r="BA19" s="100">
        <v>30</v>
      </c>
      <c r="BB19" s="100">
        <v>29</v>
      </c>
      <c r="BC19" s="100">
        <v>27</v>
      </c>
      <c r="BD19" s="100">
        <v>34</v>
      </c>
      <c r="BE19" s="100">
        <v>27</v>
      </c>
      <c r="BF19" s="100">
        <v>32</v>
      </c>
      <c r="BG19" s="100">
        <v>31</v>
      </c>
      <c r="BH19" s="100">
        <v>31</v>
      </c>
      <c r="BI19" s="100">
        <v>31</v>
      </c>
      <c r="BJ19" s="100">
        <v>48</v>
      </c>
      <c r="BK19" s="100">
        <v>51</v>
      </c>
      <c r="BL19" s="100">
        <v>39</v>
      </c>
      <c r="BM19" s="100">
        <v>55</v>
      </c>
      <c r="BN19" s="100">
        <v>58</v>
      </c>
      <c r="BO19" s="100">
        <v>42</v>
      </c>
      <c r="BP19" s="100">
        <v>41</v>
      </c>
      <c r="BQ19" s="100">
        <v>48</v>
      </c>
      <c r="BR19" s="100">
        <v>52</v>
      </c>
      <c r="BS19" s="100">
        <v>59</v>
      </c>
      <c r="BT19" s="100">
        <v>49</v>
      </c>
      <c r="BU19" s="100">
        <v>39</v>
      </c>
      <c r="BV19" s="100">
        <v>55</v>
      </c>
      <c r="BW19" s="100">
        <v>56</v>
      </c>
      <c r="BX19" s="100">
        <v>52</v>
      </c>
      <c r="BY19" s="100">
        <v>46</v>
      </c>
      <c r="BZ19" s="100">
        <v>48</v>
      </c>
      <c r="CA19" s="100">
        <v>29</v>
      </c>
      <c r="CB19" s="100">
        <v>37</v>
      </c>
      <c r="CC19" s="100">
        <v>26</v>
      </c>
      <c r="CD19" s="100">
        <v>27</v>
      </c>
      <c r="CE19" s="100">
        <v>30</v>
      </c>
      <c r="CF19" s="100">
        <v>34</v>
      </c>
      <c r="CG19" s="100">
        <v>26</v>
      </c>
      <c r="CH19" s="100">
        <v>31</v>
      </c>
      <c r="CI19" s="100">
        <v>32</v>
      </c>
      <c r="CJ19" s="100">
        <v>18</v>
      </c>
      <c r="CK19" s="100">
        <v>31</v>
      </c>
      <c r="CL19" s="100">
        <v>36</v>
      </c>
      <c r="CM19" s="100">
        <v>26</v>
      </c>
      <c r="CN19" s="100">
        <v>30</v>
      </c>
      <c r="CO19" s="100">
        <v>37</v>
      </c>
      <c r="CP19" s="100">
        <v>31</v>
      </c>
      <c r="CQ19" s="100">
        <v>23</v>
      </c>
      <c r="CR19" s="100">
        <v>20</v>
      </c>
      <c r="CS19" s="100">
        <v>14</v>
      </c>
      <c r="CT19" s="100">
        <v>17</v>
      </c>
      <c r="CU19" s="100">
        <v>12</v>
      </c>
      <c r="CV19" s="100">
        <v>11</v>
      </c>
      <c r="CW19" s="100">
        <v>6</v>
      </c>
      <c r="CX19" s="100">
        <v>3</v>
      </c>
      <c r="CY19" s="100">
        <v>7</v>
      </c>
      <c r="CZ19" s="101">
        <v>2458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17</v>
      </c>
      <c r="D20" s="102">
        <v>10</v>
      </c>
      <c r="E20" s="102">
        <v>15</v>
      </c>
      <c r="F20" s="102">
        <v>23</v>
      </c>
      <c r="G20" s="102">
        <v>24</v>
      </c>
      <c r="H20" s="102">
        <v>30</v>
      </c>
      <c r="I20" s="102">
        <v>14</v>
      </c>
      <c r="J20" s="102">
        <v>29</v>
      </c>
      <c r="K20" s="102">
        <v>23</v>
      </c>
      <c r="L20" s="102">
        <v>23</v>
      </c>
      <c r="M20" s="102">
        <v>26</v>
      </c>
      <c r="N20" s="102">
        <v>34</v>
      </c>
      <c r="O20" s="102">
        <v>31</v>
      </c>
      <c r="P20" s="102">
        <v>29</v>
      </c>
      <c r="Q20" s="102">
        <v>32</v>
      </c>
      <c r="R20" s="102">
        <v>35</v>
      </c>
      <c r="S20" s="102">
        <v>36</v>
      </c>
      <c r="T20" s="102">
        <v>37</v>
      </c>
      <c r="U20" s="102">
        <v>27</v>
      </c>
      <c r="V20" s="102">
        <v>34</v>
      </c>
      <c r="W20" s="102">
        <v>22</v>
      </c>
      <c r="X20" s="102">
        <v>33</v>
      </c>
      <c r="Y20" s="102">
        <v>28</v>
      </c>
      <c r="Z20" s="102">
        <v>17</v>
      </c>
      <c r="AA20" s="102">
        <v>26</v>
      </c>
      <c r="AB20" s="102">
        <v>27</v>
      </c>
      <c r="AC20" s="102">
        <v>30</v>
      </c>
      <c r="AD20" s="102">
        <v>26</v>
      </c>
      <c r="AE20" s="102">
        <v>14</v>
      </c>
      <c r="AF20" s="102">
        <v>24</v>
      </c>
      <c r="AG20" s="102">
        <v>24</v>
      </c>
      <c r="AH20" s="102">
        <v>27</v>
      </c>
      <c r="AI20" s="102">
        <v>26</v>
      </c>
      <c r="AJ20" s="102">
        <v>30</v>
      </c>
      <c r="AK20" s="102">
        <v>31</v>
      </c>
      <c r="AL20" s="102">
        <v>36</v>
      </c>
      <c r="AM20" s="102">
        <v>36</v>
      </c>
      <c r="AN20" s="102">
        <v>35</v>
      </c>
      <c r="AO20" s="102">
        <v>32</v>
      </c>
      <c r="AP20" s="102">
        <v>33</v>
      </c>
      <c r="AQ20" s="102">
        <v>34</v>
      </c>
      <c r="AR20" s="102">
        <v>51</v>
      </c>
      <c r="AS20" s="102">
        <v>37</v>
      </c>
      <c r="AT20" s="102">
        <v>42</v>
      </c>
      <c r="AU20" s="102">
        <v>38</v>
      </c>
      <c r="AV20" s="102">
        <v>42</v>
      </c>
      <c r="AW20" s="102">
        <v>44</v>
      </c>
      <c r="AX20" s="102">
        <v>52</v>
      </c>
      <c r="AY20" s="102">
        <v>50</v>
      </c>
      <c r="AZ20" s="102">
        <v>55</v>
      </c>
      <c r="BA20" s="102">
        <v>53</v>
      </c>
      <c r="BB20" s="102">
        <v>62</v>
      </c>
      <c r="BC20" s="102">
        <v>48</v>
      </c>
      <c r="BD20" s="102">
        <v>54</v>
      </c>
      <c r="BE20" s="102">
        <v>50</v>
      </c>
      <c r="BF20" s="102">
        <v>59</v>
      </c>
      <c r="BG20" s="102">
        <v>67</v>
      </c>
      <c r="BH20" s="102">
        <v>49</v>
      </c>
      <c r="BI20" s="102">
        <v>66</v>
      </c>
      <c r="BJ20" s="102">
        <v>82</v>
      </c>
      <c r="BK20" s="102">
        <v>100</v>
      </c>
      <c r="BL20" s="102">
        <v>76</v>
      </c>
      <c r="BM20" s="102">
        <v>102</v>
      </c>
      <c r="BN20" s="102">
        <v>105</v>
      </c>
      <c r="BO20" s="102">
        <v>91</v>
      </c>
      <c r="BP20" s="102">
        <v>89</v>
      </c>
      <c r="BQ20" s="102">
        <v>91</v>
      </c>
      <c r="BR20" s="102">
        <v>101</v>
      </c>
      <c r="BS20" s="102">
        <v>109</v>
      </c>
      <c r="BT20" s="102">
        <v>94</v>
      </c>
      <c r="BU20" s="102">
        <v>76</v>
      </c>
      <c r="BV20" s="102">
        <v>94</v>
      </c>
      <c r="BW20" s="102">
        <v>108</v>
      </c>
      <c r="BX20" s="102">
        <v>90</v>
      </c>
      <c r="BY20" s="102">
        <v>90</v>
      </c>
      <c r="BZ20" s="102">
        <v>84</v>
      </c>
      <c r="CA20" s="102">
        <v>68</v>
      </c>
      <c r="CB20" s="102">
        <v>58</v>
      </c>
      <c r="CC20" s="102">
        <v>45</v>
      </c>
      <c r="CD20" s="102">
        <v>52</v>
      </c>
      <c r="CE20" s="102">
        <v>53</v>
      </c>
      <c r="CF20" s="102">
        <v>46</v>
      </c>
      <c r="CG20" s="102">
        <v>40</v>
      </c>
      <c r="CH20" s="102">
        <v>52</v>
      </c>
      <c r="CI20" s="102">
        <v>46</v>
      </c>
      <c r="CJ20" s="102">
        <v>33</v>
      </c>
      <c r="CK20" s="102">
        <v>49</v>
      </c>
      <c r="CL20" s="102">
        <v>47</v>
      </c>
      <c r="CM20" s="102">
        <v>42</v>
      </c>
      <c r="CN20" s="102">
        <v>42</v>
      </c>
      <c r="CO20" s="102">
        <v>45</v>
      </c>
      <c r="CP20" s="102">
        <v>37</v>
      </c>
      <c r="CQ20" s="102">
        <v>27</v>
      </c>
      <c r="CR20" s="102">
        <v>27</v>
      </c>
      <c r="CS20" s="102">
        <v>16</v>
      </c>
      <c r="CT20" s="102">
        <v>22</v>
      </c>
      <c r="CU20" s="102">
        <v>14</v>
      </c>
      <c r="CV20" s="102">
        <v>13</v>
      </c>
      <c r="CW20" s="102">
        <v>7</v>
      </c>
      <c r="CX20" s="102">
        <v>3</v>
      </c>
      <c r="CY20" s="102">
        <v>10</v>
      </c>
      <c r="CZ20" s="101">
        <v>4515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446</v>
      </c>
      <c r="D21" s="36">
        <f t="shared" ref="D21:BO21" si="0">SUM(D3,D6,D9,D12,D15,D18)</f>
        <v>492</v>
      </c>
      <c r="E21" s="36">
        <f t="shared" si="0"/>
        <v>496</v>
      </c>
      <c r="F21" s="36">
        <f t="shared" si="0"/>
        <v>521</v>
      </c>
      <c r="G21" s="36">
        <f t="shared" si="0"/>
        <v>582</v>
      </c>
      <c r="H21" s="36">
        <f t="shared" si="0"/>
        <v>593</v>
      </c>
      <c r="I21" s="36">
        <f t="shared" si="0"/>
        <v>609</v>
      </c>
      <c r="J21" s="36">
        <f t="shared" si="0"/>
        <v>602</v>
      </c>
      <c r="K21" s="36">
        <f t="shared" si="0"/>
        <v>622</v>
      </c>
      <c r="L21" s="36">
        <f t="shared" si="0"/>
        <v>649</v>
      </c>
      <c r="M21" s="36">
        <f t="shared" si="0"/>
        <v>629</v>
      </c>
      <c r="N21" s="36">
        <f t="shared" si="0"/>
        <v>667</v>
      </c>
      <c r="O21" s="36">
        <f t="shared" si="0"/>
        <v>697</v>
      </c>
      <c r="P21" s="36">
        <f t="shared" si="0"/>
        <v>693</v>
      </c>
      <c r="Q21" s="36">
        <f t="shared" si="0"/>
        <v>673</v>
      </c>
      <c r="R21" s="36">
        <f t="shared" si="0"/>
        <v>698</v>
      </c>
      <c r="S21" s="36">
        <f t="shared" si="0"/>
        <v>676</v>
      </c>
      <c r="T21" s="36">
        <f t="shared" si="0"/>
        <v>689</v>
      </c>
      <c r="U21" s="36">
        <f t="shared" si="0"/>
        <v>651</v>
      </c>
      <c r="V21" s="36">
        <f t="shared" si="0"/>
        <v>616</v>
      </c>
      <c r="W21" s="36">
        <f t="shared" si="0"/>
        <v>565</v>
      </c>
      <c r="X21" s="36">
        <f t="shared" si="0"/>
        <v>579</v>
      </c>
      <c r="Y21" s="36">
        <f t="shared" si="0"/>
        <v>548</v>
      </c>
      <c r="Z21" s="36">
        <f t="shared" si="0"/>
        <v>543</v>
      </c>
      <c r="AA21" s="36">
        <f t="shared" si="0"/>
        <v>565</v>
      </c>
      <c r="AB21" s="36">
        <f t="shared" si="0"/>
        <v>583</v>
      </c>
      <c r="AC21" s="36">
        <f t="shared" si="0"/>
        <v>538</v>
      </c>
      <c r="AD21" s="36">
        <f t="shared" si="0"/>
        <v>535</v>
      </c>
      <c r="AE21" s="36">
        <f t="shared" si="0"/>
        <v>545</v>
      </c>
      <c r="AF21" s="36">
        <f t="shared" si="0"/>
        <v>610</v>
      </c>
      <c r="AG21" s="36">
        <f t="shared" si="0"/>
        <v>561</v>
      </c>
      <c r="AH21" s="36">
        <f t="shared" si="0"/>
        <v>570</v>
      </c>
      <c r="AI21" s="36">
        <f t="shared" si="0"/>
        <v>590</v>
      </c>
      <c r="AJ21" s="36">
        <f t="shared" si="0"/>
        <v>641</v>
      </c>
      <c r="AK21" s="36">
        <f t="shared" si="0"/>
        <v>605</v>
      </c>
      <c r="AL21" s="36">
        <f t="shared" si="0"/>
        <v>643</v>
      </c>
      <c r="AM21" s="36">
        <f t="shared" si="0"/>
        <v>677</v>
      </c>
      <c r="AN21" s="36">
        <f t="shared" si="0"/>
        <v>706</v>
      </c>
      <c r="AO21" s="36">
        <f t="shared" si="0"/>
        <v>676</v>
      </c>
      <c r="AP21" s="36">
        <f t="shared" si="0"/>
        <v>798</v>
      </c>
      <c r="AQ21" s="36">
        <f t="shared" si="0"/>
        <v>760</v>
      </c>
      <c r="AR21" s="36">
        <f t="shared" si="0"/>
        <v>747</v>
      </c>
      <c r="AS21" s="36">
        <f t="shared" si="0"/>
        <v>791</v>
      </c>
      <c r="AT21" s="36">
        <f t="shared" si="0"/>
        <v>812</v>
      </c>
      <c r="AU21" s="36">
        <f t="shared" si="0"/>
        <v>835</v>
      </c>
      <c r="AV21" s="36">
        <f t="shared" si="0"/>
        <v>862</v>
      </c>
      <c r="AW21" s="36">
        <f t="shared" si="0"/>
        <v>835</v>
      </c>
      <c r="AX21" s="36">
        <f t="shared" si="0"/>
        <v>818</v>
      </c>
      <c r="AY21" s="36">
        <f t="shared" si="0"/>
        <v>932</v>
      </c>
      <c r="AZ21" s="36">
        <f t="shared" si="0"/>
        <v>952</v>
      </c>
      <c r="BA21" s="36">
        <f t="shared" si="0"/>
        <v>970</v>
      </c>
      <c r="BB21" s="36">
        <f t="shared" si="0"/>
        <v>948</v>
      </c>
      <c r="BC21" s="36">
        <f t="shared" si="0"/>
        <v>923</v>
      </c>
      <c r="BD21" s="36">
        <f t="shared" si="0"/>
        <v>879</v>
      </c>
      <c r="BE21" s="36">
        <f t="shared" si="0"/>
        <v>847</v>
      </c>
      <c r="BF21" s="36">
        <f t="shared" si="0"/>
        <v>818</v>
      </c>
      <c r="BG21" s="36">
        <f t="shared" si="0"/>
        <v>892</v>
      </c>
      <c r="BH21" s="36">
        <f t="shared" si="0"/>
        <v>677</v>
      </c>
      <c r="BI21" s="36">
        <f t="shared" si="0"/>
        <v>827</v>
      </c>
      <c r="BJ21" s="36">
        <f t="shared" si="0"/>
        <v>763</v>
      </c>
      <c r="BK21" s="36">
        <f t="shared" si="0"/>
        <v>847</v>
      </c>
      <c r="BL21" s="36">
        <f t="shared" si="0"/>
        <v>812</v>
      </c>
      <c r="BM21" s="36">
        <f t="shared" si="0"/>
        <v>904</v>
      </c>
      <c r="BN21" s="36">
        <f t="shared" si="0"/>
        <v>888</v>
      </c>
      <c r="BO21" s="36">
        <f t="shared" si="0"/>
        <v>877</v>
      </c>
      <c r="BP21" s="36">
        <f t="shared" ref="BP21:CY21" si="1">SUM(BP3,BP6,BP9,BP12,BP15,BP18)</f>
        <v>904</v>
      </c>
      <c r="BQ21" s="36">
        <f t="shared" si="1"/>
        <v>851</v>
      </c>
      <c r="BR21" s="36">
        <f t="shared" si="1"/>
        <v>891</v>
      </c>
      <c r="BS21" s="36">
        <f t="shared" si="1"/>
        <v>964</v>
      </c>
      <c r="BT21" s="36">
        <f t="shared" si="1"/>
        <v>957</v>
      </c>
      <c r="BU21" s="36">
        <f t="shared" si="1"/>
        <v>975</v>
      </c>
      <c r="BV21" s="36">
        <f t="shared" si="1"/>
        <v>1009</v>
      </c>
      <c r="BW21" s="36">
        <f t="shared" si="1"/>
        <v>945</v>
      </c>
      <c r="BX21" s="36">
        <f t="shared" si="1"/>
        <v>975</v>
      </c>
      <c r="BY21" s="36">
        <f t="shared" si="1"/>
        <v>1067</v>
      </c>
      <c r="BZ21" s="36">
        <f t="shared" si="1"/>
        <v>963</v>
      </c>
      <c r="CA21" s="36">
        <f t="shared" si="1"/>
        <v>880</v>
      </c>
      <c r="CB21" s="36">
        <f t="shared" si="1"/>
        <v>576</v>
      </c>
      <c r="CC21" s="36">
        <f t="shared" si="1"/>
        <v>551</v>
      </c>
      <c r="CD21" s="36">
        <f t="shared" si="1"/>
        <v>600</v>
      </c>
      <c r="CE21" s="36">
        <f t="shared" si="1"/>
        <v>543</v>
      </c>
      <c r="CF21" s="36">
        <f t="shared" si="1"/>
        <v>541</v>
      </c>
      <c r="CG21" s="36">
        <f t="shared" si="1"/>
        <v>506</v>
      </c>
      <c r="CH21" s="36">
        <f t="shared" si="1"/>
        <v>474</v>
      </c>
      <c r="CI21" s="36">
        <f t="shared" si="1"/>
        <v>413</v>
      </c>
      <c r="CJ21" s="36">
        <f t="shared" si="1"/>
        <v>322</v>
      </c>
      <c r="CK21" s="36">
        <f t="shared" si="1"/>
        <v>378</v>
      </c>
      <c r="CL21" s="36">
        <f t="shared" si="1"/>
        <v>296</v>
      </c>
      <c r="CM21" s="36">
        <f t="shared" si="1"/>
        <v>322</v>
      </c>
      <c r="CN21" s="36">
        <f t="shared" si="1"/>
        <v>238</v>
      </c>
      <c r="CO21" s="36">
        <f t="shared" si="1"/>
        <v>189</v>
      </c>
      <c r="CP21" s="36">
        <f t="shared" si="1"/>
        <v>152</v>
      </c>
      <c r="CQ21" s="36">
        <f t="shared" si="1"/>
        <v>120</v>
      </c>
      <c r="CR21" s="36">
        <f t="shared" si="1"/>
        <v>106</v>
      </c>
      <c r="CS21" s="36">
        <f t="shared" si="1"/>
        <v>69</v>
      </c>
      <c r="CT21" s="36">
        <f t="shared" si="1"/>
        <v>48</v>
      </c>
      <c r="CU21" s="36">
        <f t="shared" si="1"/>
        <v>38</v>
      </c>
      <c r="CV21" s="36">
        <f t="shared" si="1"/>
        <v>26</v>
      </c>
      <c r="CW21" s="36">
        <f t="shared" si="1"/>
        <v>17</v>
      </c>
      <c r="CX21" s="36">
        <f t="shared" si="1"/>
        <v>7</v>
      </c>
      <c r="CY21" s="36">
        <f t="shared" si="1"/>
        <v>11</v>
      </c>
      <c r="CZ21" s="37">
        <f>SUM(C21:CY21)</f>
        <v>63519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387</v>
      </c>
      <c r="D22" s="39">
        <f t="shared" ref="D22:BO22" si="2">SUM(D4,D7,D10,D13,D16,D19)</f>
        <v>428</v>
      </c>
      <c r="E22" s="39">
        <f t="shared" si="2"/>
        <v>491</v>
      </c>
      <c r="F22" s="39">
        <f t="shared" si="2"/>
        <v>473</v>
      </c>
      <c r="G22" s="39">
        <f t="shared" si="2"/>
        <v>505</v>
      </c>
      <c r="H22" s="39">
        <f t="shared" si="2"/>
        <v>550</v>
      </c>
      <c r="I22" s="39">
        <f t="shared" si="2"/>
        <v>622</v>
      </c>
      <c r="J22" s="39">
        <f t="shared" si="2"/>
        <v>594</v>
      </c>
      <c r="K22" s="39">
        <f t="shared" si="2"/>
        <v>566</v>
      </c>
      <c r="L22" s="39">
        <f t="shared" si="2"/>
        <v>617</v>
      </c>
      <c r="M22" s="39">
        <f t="shared" si="2"/>
        <v>622</v>
      </c>
      <c r="N22" s="39">
        <f t="shared" si="2"/>
        <v>600</v>
      </c>
      <c r="O22" s="39">
        <f t="shared" si="2"/>
        <v>613</v>
      </c>
      <c r="P22" s="39">
        <f t="shared" si="2"/>
        <v>636</v>
      </c>
      <c r="Q22" s="39">
        <f t="shared" si="2"/>
        <v>625</v>
      </c>
      <c r="R22" s="39">
        <f t="shared" si="2"/>
        <v>638</v>
      </c>
      <c r="S22" s="39">
        <f t="shared" si="2"/>
        <v>636</v>
      </c>
      <c r="T22" s="39">
        <f t="shared" si="2"/>
        <v>653</v>
      </c>
      <c r="U22" s="39">
        <f t="shared" si="2"/>
        <v>553</v>
      </c>
      <c r="V22" s="39">
        <f t="shared" si="2"/>
        <v>593</v>
      </c>
      <c r="W22" s="39">
        <f t="shared" si="2"/>
        <v>515</v>
      </c>
      <c r="X22" s="39">
        <f t="shared" si="2"/>
        <v>562</v>
      </c>
      <c r="Y22" s="39">
        <f t="shared" si="2"/>
        <v>501</v>
      </c>
      <c r="Z22" s="39">
        <f t="shared" si="2"/>
        <v>514</v>
      </c>
      <c r="AA22" s="39">
        <f t="shared" si="2"/>
        <v>450</v>
      </c>
      <c r="AB22" s="39">
        <f t="shared" si="2"/>
        <v>513</v>
      </c>
      <c r="AC22" s="39">
        <f t="shared" si="2"/>
        <v>495</v>
      </c>
      <c r="AD22" s="39">
        <f t="shared" si="2"/>
        <v>495</v>
      </c>
      <c r="AE22" s="39">
        <f t="shared" si="2"/>
        <v>521</v>
      </c>
      <c r="AF22" s="39">
        <f t="shared" si="2"/>
        <v>528</v>
      </c>
      <c r="AG22" s="39">
        <f t="shared" si="2"/>
        <v>518</v>
      </c>
      <c r="AH22" s="39">
        <f t="shared" si="2"/>
        <v>584</v>
      </c>
      <c r="AI22" s="39">
        <f t="shared" si="2"/>
        <v>584</v>
      </c>
      <c r="AJ22" s="39">
        <f t="shared" si="2"/>
        <v>588</v>
      </c>
      <c r="AK22" s="39">
        <f t="shared" si="2"/>
        <v>604</v>
      </c>
      <c r="AL22" s="39">
        <f t="shared" si="2"/>
        <v>652</v>
      </c>
      <c r="AM22" s="39">
        <f t="shared" si="2"/>
        <v>711</v>
      </c>
      <c r="AN22" s="39">
        <f t="shared" si="2"/>
        <v>692</v>
      </c>
      <c r="AO22" s="39">
        <f t="shared" si="2"/>
        <v>710</v>
      </c>
      <c r="AP22" s="39">
        <f t="shared" si="2"/>
        <v>803</v>
      </c>
      <c r="AQ22" s="39">
        <f t="shared" si="2"/>
        <v>757</v>
      </c>
      <c r="AR22" s="39">
        <f t="shared" si="2"/>
        <v>796</v>
      </c>
      <c r="AS22" s="39">
        <f t="shared" si="2"/>
        <v>757</v>
      </c>
      <c r="AT22" s="39">
        <f t="shared" si="2"/>
        <v>832</v>
      </c>
      <c r="AU22" s="39">
        <f t="shared" si="2"/>
        <v>858</v>
      </c>
      <c r="AV22" s="39">
        <f t="shared" si="2"/>
        <v>874</v>
      </c>
      <c r="AW22" s="39">
        <f t="shared" si="2"/>
        <v>887</v>
      </c>
      <c r="AX22" s="39">
        <f t="shared" si="2"/>
        <v>856</v>
      </c>
      <c r="AY22" s="39">
        <f t="shared" si="2"/>
        <v>941</v>
      </c>
      <c r="AZ22" s="39">
        <f t="shared" si="2"/>
        <v>957</v>
      </c>
      <c r="BA22" s="39">
        <f t="shared" si="2"/>
        <v>984</v>
      </c>
      <c r="BB22" s="39">
        <f t="shared" si="2"/>
        <v>949</v>
      </c>
      <c r="BC22" s="39">
        <f t="shared" si="2"/>
        <v>985</v>
      </c>
      <c r="BD22" s="39">
        <f t="shared" si="2"/>
        <v>951</v>
      </c>
      <c r="BE22" s="39">
        <f t="shared" si="2"/>
        <v>936</v>
      </c>
      <c r="BF22" s="39">
        <f t="shared" si="2"/>
        <v>896</v>
      </c>
      <c r="BG22" s="39">
        <f t="shared" si="2"/>
        <v>985</v>
      </c>
      <c r="BH22" s="39">
        <f t="shared" si="2"/>
        <v>738</v>
      </c>
      <c r="BI22" s="39">
        <f t="shared" si="2"/>
        <v>940</v>
      </c>
      <c r="BJ22" s="39">
        <f t="shared" si="2"/>
        <v>909</v>
      </c>
      <c r="BK22" s="39">
        <f t="shared" si="2"/>
        <v>987</v>
      </c>
      <c r="BL22" s="39">
        <f t="shared" si="2"/>
        <v>930</v>
      </c>
      <c r="BM22" s="39">
        <f t="shared" si="2"/>
        <v>871</v>
      </c>
      <c r="BN22" s="39">
        <f t="shared" si="2"/>
        <v>1018</v>
      </c>
      <c r="BO22" s="39">
        <f t="shared" si="2"/>
        <v>941</v>
      </c>
      <c r="BP22" s="39">
        <f t="shared" ref="BP22:CX22" si="3">SUM(BP4,BP7,BP10,BP13,BP16,BP19)</f>
        <v>973</v>
      </c>
      <c r="BQ22" s="39">
        <f t="shared" si="3"/>
        <v>919</v>
      </c>
      <c r="BR22" s="39">
        <f t="shared" si="3"/>
        <v>942</v>
      </c>
      <c r="BS22" s="39">
        <f t="shared" si="3"/>
        <v>923</v>
      </c>
      <c r="BT22" s="39">
        <f t="shared" si="3"/>
        <v>1015</v>
      </c>
      <c r="BU22" s="39">
        <f t="shared" si="3"/>
        <v>1028</v>
      </c>
      <c r="BV22" s="39">
        <f t="shared" si="3"/>
        <v>1109</v>
      </c>
      <c r="BW22" s="39">
        <f t="shared" si="3"/>
        <v>1168</v>
      </c>
      <c r="BX22" s="39">
        <f t="shared" si="3"/>
        <v>1074</v>
      </c>
      <c r="BY22" s="39">
        <f t="shared" si="3"/>
        <v>1203</v>
      </c>
      <c r="BZ22" s="39">
        <f t="shared" si="3"/>
        <v>1143</v>
      </c>
      <c r="CA22" s="39">
        <f t="shared" si="3"/>
        <v>1099</v>
      </c>
      <c r="CB22" s="39">
        <f t="shared" si="3"/>
        <v>687</v>
      </c>
      <c r="CC22" s="39">
        <f t="shared" si="3"/>
        <v>680</v>
      </c>
      <c r="CD22" s="39">
        <f t="shared" si="3"/>
        <v>832</v>
      </c>
      <c r="CE22" s="39">
        <f t="shared" si="3"/>
        <v>720</v>
      </c>
      <c r="CF22" s="39">
        <f t="shared" si="3"/>
        <v>801</v>
      </c>
      <c r="CG22" s="39">
        <f t="shared" si="3"/>
        <v>742</v>
      </c>
      <c r="CH22" s="39">
        <f t="shared" si="3"/>
        <v>751</v>
      </c>
      <c r="CI22" s="39">
        <f t="shared" si="3"/>
        <v>654</v>
      </c>
      <c r="CJ22" s="39">
        <f t="shared" si="3"/>
        <v>648</v>
      </c>
      <c r="CK22" s="39">
        <f t="shared" si="3"/>
        <v>598</v>
      </c>
      <c r="CL22" s="39">
        <f t="shared" si="3"/>
        <v>514</v>
      </c>
      <c r="CM22" s="39">
        <f t="shared" si="3"/>
        <v>576</v>
      </c>
      <c r="CN22" s="39">
        <f t="shared" si="3"/>
        <v>520</v>
      </c>
      <c r="CO22" s="39">
        <f t="shared" si="3"/>
        <v>479</v>
      </c>
      <c r="CP22" s="39">
        <f t="shared" si="3"/>
        <v>387</v>
      </c>
      <c r="CQ22" s="39">
        <f t="shared" si="3"/>
        <v>325</v>
      </c>
      <c r="CR22" s="39">
        <f t="shared" si="3"/>
        <v>292</v>
      </c>
      <c r="CS22" s="39">
        <f t="shared" si="3"/>
        <v>259</v>
      </c>
      <c r="CT22" s="39">
        <f t="shared" si="3"/>
        <v>200</v>
      </c>
      <c r="CU22" s="39">
        <f t="shared" si="3"/>
        <v>170</v>
      </c>
      <c r="CV22" s="39">
        <f t="shared" si="3"/>
        <v>127</v>
      </c>
      <c r="CW22" s="39">
        <f t="shared" si="3"/>
        <v>99</v>
      </c>
      <c r="CX22" s="39">
        <f t="shared" si="3"/>
        <v>61</v>
      </c>
      <c r="CY22" s="39">
        <f>SUM(CY4,CY7,CY10,CY13,CY16,CY19)</f>
        <v>123</v>
      </c>
      <c r="CZ22" s="40">
        <f>SUM(C22:CY22)</f>
        <v>69318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833</v>
      </c>
      <c r="D23" s="42">
        <f t="shared" ref="D23:BO23" si="4">SUM(D5,D8,D11,D14,D17,D20)</f>
        <v>920</v>
      </c>
      <c r="E23" s="42">
        <f t="shared" si="4"/>
        <v>987</v>
      </c>
      <c r="F23" s="42">
        <f t="shared" si="4"/>
        <v>994</v>
      </c>
      <c r="G23" s="42">
        <f t="shared" si="4"/>
        <v>1087</v>
      </c>
      <c r="H23" s="42">
        <f t="shared" si="4"/>
        <v>1143</v>
      </c>
      <c r="I23" s="42">
        <f t="shared" si="4"/>
        <v>1231</v>
      </c>
      <c r="J23" s="42">
        <f t="shared" si="4"/>
        <v>1196</v>
      </c>
      <c r="K23" s="42">
        <f t="shared" si="4"/>
        <v>1188</v>
      </c>
      <c r="L23" s="42">
        <f t="shared" si="4"/>
        <v>1266</v>
      </c>
      <c r="M23" s="42">
        <f t="shared" si="4"/>
        <v>1251</v>
      </c>
      <c r="N23" s="42">
        <f t="shared" si="4"/>
        <v>1267</v>
      </c>
      <c r="O23" s="42">
        <f t="shared" si="4"/>
        <v>1310</v>
      </c>
      <c r="P23" s="42">
        <f t="shared" si="4"/>
        <v>1329</v>
      </c>
      <c r="Q23" s="42">
        <f t="shared" si="4"/>
        <v>1298</v>
      </c>
      <c r="R23" s="42">
        <f t="shared" si="4"/>
        <v>1336</v>
      </c>
      <c r="S23" s="42">
        <f t="shared" si="4"/>
        <v>1312</v>
      </c>
      <c r="T23" s="42">
        <f t="shared" si="4"/>
        <v>1342</v>
      </c>
      <c r="U23" s="42">
        <f t="shared" si="4"/>
        <v>1204</v>
      </c>
      <c r="V23" s="42">
        <f t="shared" si="4"/>
        <v>1209</v>
      </c>
      <c r="W23" s="42">
        <f t="shared" si="4"/>
        <v>1080</v>
      </c>
      <c r="X23" s="42">
        <f t="shared" si="4"/>
        <v>1141</v>
      </c>
      <c r="Y23" s="42">
        <f t="shared" si="4"/>
        <v>1049</v>
      </c>
      <c r="Z23" s="42">
        <f t="shared" si="4"/>
        <v>1057</v>
      </c>
      <c r="AA23" s="42">
        <f t="shared" si="4"/>
        <v>1015</v>
      </c>
      <c r="AB23" s="42">
        <f t="shared" si="4"/>
        <v>1096</v>
      </c>
      <c r="AC23" s="42">
        <f t="shared" si="4"/>
        <v>1033</v>
      </c>
      <c r="AD23" s="42">
        <f t="shared" si="4"/>
        <v>1030</v>
      </c>
      <c r="AE23" s="42">
        <f t="shared" si="4"/>
        <v>1066</v>
      </c>
      <c r="AF23" s="42">
        <f t="shared" si="4"/>
        <v>1138</v>
      </c>
      <c r="AG23" s="42">
        <f t="shared" si="4"/>
        <v>1079</v>
      </c>
      <c r="AH23" s="42">
        <f t="shared" si="4"/>
        <v>1154</v>
      </c>
      <c r="AI23" s="42">
        <f t="shared" si="4"/>
        <v>1174</v>
      </c>
      <c r="AJ23" s="42">
        <f t="shared" si="4"/>
        <v>1229</v>
      </c>
      <c r="AK23" s="42">
        <f t="shared" si="4"/>
        <v>1209</v>
      </c>
      <c r="AL23" s="42">
        <f t="shared" si="4"/>
        <v>1295</v>
      </c>
      <c r="AM23" s="42">
        <f t="shared" si="4"/>
        <v>1388</v>
      </c>
      <c r="AN23" s="42">
        <f t="shared" si="4"/>
        <v>1398</v>
      </c>
      <c r="AO23" s="42">
        <f t="shared" si="4"/>
        <v>1386</v>
      </c>
      <c r="AP23" s="42">
        <f t="shared" si="4"/>
        <v>1601</v>
      </c>
      <c r="AQ23" s="42">
        <f t="shared" si="4"/>
        <v>1517</v>
      </c>
      <c r="AR23" s="42">
        <f t="shared" si="4"/>
        <v>1543</v>
      </c>
      <c r="AS23" s="42">
        <f t="shared" si="4"/>
        <v>1548</v>
      </c>
      <c r="AT23" s="42">
        <f t="shared" si="4"/>
        <v>1644</v>
      </c>
      <c r="AU23" s="42">
        <f t="shared" si="4"/>
        <v>1693</v>
      </c>
      <c r="AV23" s="42">
        <f t="shared" si="4"/>
        <v>1736</v>
      </c>
      <c r="AW23" s="42">
        <f t="shared" si="4"/>
        <v>1722</v>
      </c>
      <c r="AX23" s="42">
        <f t="shared" si="4"/>
        <v>1674</v>
      </c>
      <c r="AY23" s="42">
        <f t="shared" si="4"/>
        <v>1873</v>
      </c>
      <c r="AZ23" s="42">
        <f t="shared" si="4"/>
        <v>1909</v>
      </c>
      <c r="BA23" s="42">
        <f t="shared" si="4"/>
        <v>1954</v>
      </c>
      <c r="BB23" s="42">
        <f t="shared" si="4"/>
        <v>1897</v>
      </c>
      <c r="BC23" s="42">
        <f t="shared" si="4"/>
        <v>1908</v>
      </c>
      <c r="BD23" s="42">
        <f t="shared" si="4"/>
        <v>1830</v>
      </c>
      <c r="BE23" s="42">
        <f t="shared" si="4"/>
        <v>1783</v>
      </c>
      <c r="BF23" s="42">
        <f t="shared" si="4"/>
        <v>1714</v>
      </c>
      <c r="BG23" s="42">
        <f t="shared" si="4"/>
        <v>1877</v>
      </c>
      <c r="BH23" s="42">
        <f t="shared" si="4"/>
        <v>1415</v>
      </c>
      <c r="BI23" s="42">
        <f t="shared" si="4"/>
        <v>1767</v>
      </c>
      <c r="BJ23" s="42">
        <f t="shared" si="4"/>
        <v>1672</v>
      </c>
      <c r="BK23" s="42">
        <f t="shared" si="4"/>
        <v>1834</v>
      </c>
      <c r="BL23" s="42">
        <f t="shared" si="4"/>
        <v>1742</v>
      </c>
      <c r="BM23" s="42">
        <f t="shared" si="4"/>
        <v>1775</v>
      </c>
      <c r="BN23" s="42">
        <f t="shared" si="4"/>
        <v>1906</v>
      </c>
      <c r="BO23" s="42">
        <f t="shared" si="4"/>
        <v>1818</v>
      </c>
      <c r="BP23" s="42">
        <f t="shared" ref="BP23:CZ23" si="5">SUM(BP5,BP8,BP11,BP14,BP17,BP20)</f>
        <v>1877</v>
      </c>
      <c r="BQ23" s="42">
        <f t="shared" si="5"/>
        <v>1770</v>
      </c>
      <c r="BR23" s="42">
        <f t="shared" si="5"/>
        <v>1833</v>
      </c>
      <c r="BS23" s="42">
        <f t="shared" si="5"/>
        <v>1887</v>
      </c>
      <c r="BT23" s="42">
        <f t="shared" si="5"/>
        <v>1972</v>
      </c>
      <c r="BU23" s="42">
        <f t="shared" si="5"/>
        <v>2003</v>
      </c>
      <c r="BV23" s="42">
        <f t="shared" si="5"/>
        <v>2118</v>
      </c>
      <c r="BW23" s="42">
        <f t="shared" si="5"/>
        <v>2113</v>
      </c>
      <c r="BX23" s="42">
        <f t="shared" si="5"/>
        <v>2049</v>
      </c>
      <c r="BY23" s="42">
        <f t="shared" si="5"/>
        <v>2270</v>
      </c>
      <c r="BZ23" s="42">
        <f t="shared" si="5"/>
        <v>2106</v>
      </c>
      <c r="CA23" s="42">
        <f t="shared" si="5"/>
        <v>1979</v>
      </c>
      <c r="CB23" s="42">
        <f t="shared" si="5"/>
        <v>1263</v>
      </c>
      <c r="CC23" s="42">
        <f t="shared" si="5"/>
        <v>1231</v>
      </c>
      <c r="CD23" s="42">
        <f t="shared" si="5"/>
        <v>1432</v>
      </c>
      <c r="CE23" s="42">
        <f t="shared" si="5"/>
        <v>1263</v>
      </c>
      <c r="CF23" s="42">
        <f t="shared" si="5"/>
        <v>1342</v>
      </c>
      <c r="CG23" s="42">
        <f t="shared" si="5"/>
        <v>1248</v>
      </c>
      <c r="CH23" s="42">
        <f t="shared" si="5"/>
        <v>1225</v>
      </c>
      <c r="CI23" s="42">
        <f t="shared" si="5"/>
        <v>1067</v>
      </c>
      <c r="CJ23" s="42">
        <f t="shared" si="5"/>
        <v>970</v>
      </c>
      <c r="CK23" s="42">
        <f t="shared" si="5"/>
        <v>976</v>
      </c>
      <c r="CL23" s="42">
        <f t="shared" si="5"/>
        <v>810</v>
      </c>
      <c r="CM23" s="42">
        <f t="shared" si="5"/>
        <v>898</v>
      </c>
      <c r="CN23" s="42">
        <f t="shared" si="5"/>
        <v>758</v>
      </c>
      <c r="CO23" s="42">
        <f t="shared" si="5"/>
        <v>668</v>
      </c>
      <c r="CP23" s="42">
        <f t="shared" si="5"/>
        <v>539</v>
      </c>
      <c r="CQ23" s="42">
        <f t="shared" si="5"/>
        <v>445</v>
      </c>
      <c r="CR23" s="42">
        <f t="shared" si="5"/>
        <v>398</v>
      </c>
      <c r="CS23" s="42">
        <f t="shared" si="5"/>
        <v>328</v>
      </c>
      <c r="CT23" s="42">
        <f t="shared" si="5"/>
        <v>248</v>
      </c>
      <c r="CU23" s="42">
        <f t="shared" si="5"/>
        <v>208</v>
      </c>
      <c r="CV23" s="42">
        <f t="shared" si="5"/>
        <v>153</v>
      </c>
      <c r="CW23" s="42">
        <f t="shared" si="5"/>
        <v>116</v>
      </c>
      <c r="CX23" s="42">
        <f t="shared" si="5"/>
        <v>68</v>
      </c>
      <c r="CY23" s="42">
        <f t="shared" si="5"/>
        <v>134</v>
      </c>
      <c r="CZ23" s="42">
        <f t="shared" si="5"/>
        <v>132837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&amp;L&amp;P/5&amp;C町別・年齢各歳別（1歳毎）人口&amp;R令和5年11月1日現在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1547</v>
      </c>
      <c r="D2" s="106">
        <v>1930</v>
      </c>
      <c r="E2" s="106">
        <v>1646</v>
      </c>
      <c r="F2" s="106">
        <v>1846</v>
      </c>
      <c r="G2" s="106">
        <v>2404</v>
      </c>
      <c r="H2" s="106">
        <v>2396</v>
      </c>
      <c r="I2" s="106">
        <v>2314</v>
      </c>
      <c r="J2" s="106">
        <v>2084</v>
      </c>
      <c r="K2" s="106">
        <v>958</v>
      </c>
      <c r="L2" s="106">
        <v>203</v>
      </c>
      <c r="M2" s="106">
        <v>1</v>
      </c>
      <c r="N2" s="107">
        <v>17329</v>
      </c>
    </row>
    <row r="3" spans="1:14" s="47" customFormat="1" ht="13.5" customHeight="1" outlineLevel="1" x14ac:dyDescent="0.15">
      <c r="A3" s="176"/>
      <c r="B3" s="48" t="s">
        <v>14</v>
      </c>
      <c r="C3" s="108">
        <v>1462</v>
      </c>
      <c r="D3" s="108">
        <v>1729</v>
      </c>
      <c r="E3" s="108">
        <v>1491</v>
      </c>
      <c r="F3" s="108">
        <v>1898</v>
      </c>
      <c r="G3" s="108">
        <v>2533</v>
      </c>
      <c r="H3" s="108">
        <v>2756</v>
      </c>
      <c r="I3" s="108">
        <v>2548</v>
      </c>
      <c r="J3" s="108">
        <v>2592</v>
      </c>
      <c r="K3" s="108">
        <v>1694</v>
      </c>
      <c r="L3" s="108">
        <v>631</v>
      </c>
      <c r="M3" s="108">
        <v>37</v>
      </c>
      <c r="N3" s="109">
        <v>19371</v>
      </c>
    </row>
    <row r="4" spans="1:14" s="47" customFormat="1" ht="13.5" customHeight="1" outlineLevel="1" x14ac:dyDescent="0.15">
      <c r="A4" s="177"/>
      <c r="B4" s="49" t="s">
        <v>15</v>
      </c>
      <c r="C4" s="110">
        <v>3009</v>
      </c>
      <c r="D4" s="110">
        <v>3659</v>
      </c>
      <c r="E4" s="110">
        <v>3137</v>
      </c>
      <c r="F4" s="110">
        <v>3744</v>
      </c>
      <c r="G4" s="110">
        <v>4937</v>
      </c>
      <c r="H4" s="110">
        <v>5152</v>
      </c>
      <c r="I4" s="110">
        <v>4862</v>
      </c>
      <c r="J4" s="110">
        <v>4676</v>
      </c>
      <c r="K4" s="110">
        <v>2652</v>
      </c>
      <c r="L4" s="110">
        <v>834</v>
      </c>
      <c r="M4" s="110">
        <v>38</v>
      </c>
      <c r="N4" s="111">
        <v>36700</v>
      </c>
    </row>
    <row r="5" spans="1:14" s="50" customFormat="1" outlineLevel="1" x14ac:dyDescent="0.15">
      <c r="A5" s="175" t="s">
        <v>44</v>
      </c>
      <c r="B5" s="46" t="s">
        <v>13</v>
      </c>
      <c r="C5" s="106">
        <v>431</v>
      </c>
      <c r="D5" s="106">
        <v>602</v>
      </c>
      <c r="E5" s="106">
        <v>491</v>
      </c>
      <c r="F5" s="106">
        <v>495</v>
      </c>
      <c r="G5" s="106">
        <v>663</v>
      </c>
      <c r="H5" s="106">
        <v>671</v>
      </c>
      <c r="I5" s="106">
        <v>566</v>
      </c>
      <c r="J5" s="106">
        <v>470</v>
      </c>
      <c r="K5" s="106">
        <v>226</v>
      </c>
      <c r="L5" s="106">
        <v>37</v>
      </c>
      <c r="M5" s="106">
        <v>1</v>
      </c>
      <c r="N5" s="107">
        <v>4653</v>
      </c>
    </row>
    <row r="6" spans="1:14" s="50" customFormat="1" outlineLevel="1" x14ac:dyDescent="0.15">
      <c r="A6" s="176"/>
      <c r="B6" s="48" t="s">
        <v>14</v>
      </c>
      <c r="C6" s="108">
        <v>446</v>
      </c>
      <c r="D6" s="108">
        <v>572</v>
      </c>
      <c r="E6" s="108">
        <v>459</v>
      </c>
      <c r="F6" s="108">
        <v>481</v>
      </c>
      <c r="G6" s="108">
        <v>641</v>
      </c>
      <c r="H6" s="108">
        <v>673</v>
      </c>
      <c r="I6" s="108">
        <v>579</v>
      </c>
      <c r="J6" s="108">
        <v>603</v>
      </c>
      <c r="K6" s="108">
        <v>375</v>
      </c>
      <c r="L6" s="108">
        <v>119</v>
      </c>
      <c r="M6" s="108">
        <v>7</v>
      </c>
      <c r="N6" s="109">
        <v>4955</v>
      </c>
    </row>
    <row r="7" spans="1:14" s="50" customFormat="1" outlineLevel="1" x14ac:dyDescent="0.15">
      <c r="A7" s="177"/>
      <c r="B7" s="49" t="s">
        <v>15</v>
      </c>
      <c r="C7" s="110">
        <v>877</v>
      </c>
      <c r="D7" s="110">
        <v>1174</v>
      </c>
      <c r="E7" s="110">
        <v>950</v>
      </c>
      <c r="F7" s="110">
        <v>976</v>
      </c>
      <c r="G7" s="110">
        <v>1304</v>
      </c>
      <c r="H7" s="110">
        <v>1344</v>
      </c>
      <c r="I7" s="110">
        <v>1145</v>
      </c>
      <c r="J7" s="110">
        <v>1073</v>
      </c>
      <c r="K7" s="110">
        <v>601</v>
      </c>
      <c r="L7" s="110">
        <v>156</v>
      </c>
      <c r="M7" s="110">
        <v>8</v>
      </c>
      <c r="N7" s="111">
        <v>9608</v>
      </c>
    </row>
    <row r="8" spans="1:14" s="50" customFormat="1" outlineLevel="1" x14ac:dyDescent="0.15">
      <c r="A8" s="175" t="s">
        <v>43</v>
      </c>
      <c r="B8" s="46" t="s">
        <v>13</v>
      </c>
      <c r="C8" s="106">
        <v>216</v>
      </c>
      <c r="D8" s="106">
        <v>254</v>
      </c>
      <c r="E8" s="106">
        <v>209</v>
      </c>
      <c r="F8" s="106">
        <v>284</v>
      </c>
      <c r="G8" s="106">
        <v>373</v>
      </c>
      <c r="H8" s="106">
        <v>319</v>
      </c>
      <c r="I8" s="106">
        <v>373</v>
      </c>
      <c r="J8" s="106">
        <v>396</v>
      </c>
      <c r="K8" s="106">
        <v>165</v>
      </c>
      <c r="L8" s="106">
        <v>27</v>
      </c>
      <c r="M8" s="106">
        <v>0</v>
      </c>
      <c r="N8" s="107">
        <v>2616</v>
      </c>
    </row>
    <row r="9" spans="1:14" s="50" customFormat="1" outlineLevel="1" x14ac:dyDescent="0.15">
      <c r="A9" s="176"/>
      <c r="B9" s="48" t="s">
        <v>14</v>
      </c>
      <c r="C9" s="108">
        <v>224</v>
      </c>
      <c r="D9" s="108">
        <v>227</v>
      </c>
      <c r="E9" s="108">
        <v>201</v>
      </c>
      <c r="F9" s="108">
        <v>250</v>
      </c>
      <c r="G9" s="108">
        <v>354</v>
      </c>
      <c r="H9" s="108">
        <v>357</v>
      </c>
      <c r="I9" s="108">
        <v>380</v>
      </c>
      <c r="J9" s="108">
        <v>441</v>
      </c>
      <c r="K9" s="108">
        <v>258</v>
      </c>
      <c r="L9" s="108">
        <v>109</v>
      </c>
      <c r="M9" s="108">
        <v>2</v>
      </c>
      <c r="N9" s="109">
        <v>2803</v>
      </c>
    </row>
    <row r="10" spans="1:14" s="50" customFormat="1" outlineLevel="1" x14ac:dyDescent="0.15">
      <c r="A10" s="177"/>
      <c r="B10" s="49" t="s">
        <v>15</v>
      </c>
      <c r="C10" s="110">
        <v>440</v>
      </c>
      <c r="D10" s="110">
        <v>481</v>
      </c>
      <c r="E10" s="110">
        <v>410</v>
      </c>
      <c r="F10" s="110">
        <v>534</v>
      </c>
      <c r="G10" s="110">
        <v>727</v>
      </c>
      <c r="H10" s="110">
        <v>676</v>
      </c>
      <c r="I10" s="110">
        <v>753</v>
      </c>
      <c r="J10" s="110">
        <v>837</v>
      </c>
      <c r="K10" s="110">
        <v>423</v>
      </c>
      <c r="L10" s="110">
        <v>136</v>
      </c>
      <c r="M10" s="110">
        <v>2</v>
      </c>
      <c r="N10" s="111">
        <v>5419</v>
      </c>
    </row>
    <row r="11" spans="1:14" s="50" customFormat="1" outlineLevel="1" x14ac:dyDescent="0.15">
      <c r="A11" s="175" t="s">
        <v>42</v>
      </c>
      <c r="B11" s="46" t="s">
        <v>13</v>
      </c>
      <c r="C11" s="106">
        <v>87</v>
      </c>
      <c r="D11" s="106">
        <v>130</v>
      </c>
      <c r="E11" s="106">
        <v>121</v>
      </c>
      <c r="F11" s="106">
        <v>131</v>
      </c>
      <c r="G11" s="106">
        <v>183</v>
      </c>
      <c r="H11" s="106">
        <v>280</v>
      </c>
      <c r="I11" s="106">
        <v>307</v>
      </c>
      <c r="J11" s="106">
        <v>322</v>
      </c>
      <c r="K11" s="106">
        <v>151</v>
      </c>
      <c r="L11" s="106">
        <v>44</v>
      </c>
      <c r="M11" s="106">
        <v>2</v>
      </c>
      <c r="N11" s="107">
        <v>1758</v>
      </c>
    </row>
    <row r="12" spans="1:14" s="50" customFormat="1" outlineLevel="1" x14ac:dyDescent="0.15">
      <c r="A12" s="176"/>
      <c r="B12" s="48" t="s">
        <v>14</v>
      </c>
      <c r="C12" s="108">
        <v>93</v>
      </c>
      <c r="D12" s="108">
        <v>146</v>
      </c>
      <c r="E12" s="108">
        <v>119</v>
      </c>
      <c r="F12" s="108">
        <v>120</v>
      </c>
      <c r="G12" s="108">
        <v>185</v>
      </c>
      <c r="H12" s="108">
        <v>289</v>
      </c>
      <c r="I12" s="108">
        <v>278</v>
      </c>
      <c r="J12" s="108">
        <v>346</v>
      </c>
      <c r="K12" s="108">
        <v>280</v>
      </c>
      <c r="L12" s="108">
        <v>132</v>
      </c>
      <c r="M12" s="108">
        <v>9</v>
      </c>
      <c r="N12" s="109">
        <v>1997</v>
      </c>
    </row>
    <row r="13" spans="1:14" s="50" customFormat="1" outlineLevel="1" x14ac:dyDescent="0.15">
      <c r="A13" s="177"/>
      <c r="B13" s="49" t="s">
        <v>15</v>
      </c>
      <c r="C13" s="110">
        <v>180</v>
      </c>
      <c r="D13" s="110">
        <v>276</v>
      </c>
      <c r="E13" s="110">
        <v>240</v>
      </c>
      <c r="F13" s="110">
        <v>251</v>
      </c>
      <c r="G13" s="110">
        <v>368</v>
      </c>
      <c r="H13" s="110">
        <v>569</v>
      </c>
      <c r="I13" s="110">
        <v>585</v>
      </c>
      <c r="J13" s="110">
        <v>668</v>
      </c>
      <c r="K13" s="110">
        <v>431</v>
      </c>
      <c r="L13" s="110">
        <v>176</v>
      </c>
      <c r="M13" s="110">
        <v>11</v>
      </c>
      <c r="N13" s="111">
        <v>3755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1415</v>
      </c>
      <c r="D14" s="106">
        <v>1697</v>
      </c>
      <c r="E14" s="106">
        <v>1388</v>
      </c>
      <c r="F14" s="106">
        <v>1511</v>
      </c>
      <c r="G14" s="106">
        <v>1970</v>
      </c>
      <c r="H14" s="106">
        <v>1867</v>
      </c>
      <c r="I14" s="106">
        <v>1500</v>
      </c>
      <c r="J14" s="106">
        <v>1485</v>
      </c>
      <c r="K14" s="106">
        <v>900</v>
      </c>
      <c r="L14" s="106">
        <v>135</v>
      </c>
      <c r="M14" s="106">
        <v>2</v>
      </c>
      <c r="N14" s="107">
        <v>13870</v>
      </c>
    </row>
    <row r="15" spans="1:14" s="50" customFormat="1" outlineLevel="1" x14ac:dyDescent="0.15">
      <c r="A15" s="176"/>
      <c r="B15" s="48" t="s">
        <v>14</v>
      </c>
      <c r="C15" s="108">
        <v>1288</v>
      </c>
      <c r="D15" s="108">
        <v>1602</v>
      </c>
      <c r="E15" s="108">
        <v>1116</v>
      </c>
      <c r="F15" s="108">
        <v>1429</v>
      </c>
      <c r="G15" s="108">
        <v>2044</v>
      </c>
      <c r="H15" s="108">
        <v>2029</v>
      </c>
      <c r="I15" s="108">
        <v>1764</v>
      </c>
      <c r="J15" s="108">
        <v>1861</v>
      </c>
      <c r="K15" s="108">
        <v>1233</v>
      </c>
      <c r="L15" s="108">
        <v>306</v>
      </c>
      <c r="M15" s="108">
        <v>13</v>
      </c>
      <c r="N15" s="109">
        <v>14685</v>
      </c>
    </row>
    <row r="16" spans="1:14" s="50" customFormat="1" outlineLevel="1" x14ac:dyDescent="0.15">
      <c r="A16" s="177"/>
      <c r="B16" s="49" t="s">
        <v>15</v>
      </c>
      <c r="C16" s="110">
        <v>2703</v>
      </c>
      <c r="D16" s="110">
        <v>3299</v>
      </c>
      <c r="E16" s="110">
        <v>2504</v>
      </c>
      <c r="F16" s="110">
        <v>2940</v>
      </c>
      <c r="G16" s="110">
        <v>4014</v>
      </c>
      <c r="H16" s="110">
        <v>3896</v>
      </c>
      <c r="I16" s="110">
        <v>3264</v>
      </c>
      <c r="J16" s="110">
        <v>3346</v>
      </c>
      <c r="K16" s="110">
        <v>2133</v>
      </c>
      <c r="L16" s="110">
        <v>441</v>
      </c>
      <c r="M16" s="110">
        <v>15</v>
      </c>
      <c r="N16" s="111">
        <v>28555</v>
      </c>
    </row>
    <row r="17" spans="1:14" s="50" customFormat="1" outlineLevel="1" x14ac:dyDescent="0.15">
      <c r="A17" s="175" t="s">
        <v>40</v>
      </c>
      <c r="B17" s="46" t="s">
        <v>13</v>
      </c>
      <c r="C17" s="106">
        <v>55</v>
      </c>
      <c r="D17" s="106">
        <v>55</v>
      </c>
      <c r="E17" s="106">
        <v>53</v>
      </c>
      <c r="F17" s="106">
        <v>62</v>
      </c>
      <c r="G17" s="106">
        <v>96</v>
      </c>
      <c r="H17" s="106">
        <v>151</v>
      </c>
      <c r="I17" s="106">
        <v>187</v>
      </c>
      <c r="J17" s="106">
        <v>161</v>
      </c>
      <c r="K17" s="106">
        <v>77</v>
      </c>
      <c r="L17" s="106">
        <v>21</v>
      </c>
      <c r="M17" s="106">
        <v>0</v>
      </c>
      <c r="N17" s="107">
        <v>918</v>
      </c>
    </row>
    <row r="18" spans="1:14" s="50" customFormat="1" outlineLevel="1" x14ac:dyDescent="0.15">
      <c r="A18" s="176"/>
      <c r="B18" s="48" t="s">
        <v>14</v>
      </c>
      <c r="C18" s="108">
        <v>47</v>
      </c>
      <c r="D18" s="108">
        <v>51</v>
      </c>
      <c r="E18" s="108">
        <v>57</v>
      </c>
      <c r="F18" s="108">
        <v>72</v>
      </c>
      <c r="G18" s="108">
        <v>81</v>
      </c>
      <c r="H18" s="108">
        <v>142</v>
      </c>
      <c r="I18" s="108">
        <v>162</v>
      </c>
      <c r="J18" s="108">
        <v>178</v>
      </c>
      <c r="K18" s="108">
        <v>149</v>
      </c>
      <c r="L18" s="108">
        <v>55</v>
      </c>
      <c r="M18" s="108">
        <v>3</v>
      </c>
      <c r="N18" s="109">
        <v>997</v>
      </c>
    </row>
    <row r="19" spans="1:14" s="50" customFormat="1" outlineLevel="1" x14ac:dyDescent="0.15">
      <c r="A19" s="177"/>
      <c r="B19" s="49" t="s">
        <v>15</v>
      </c>
      <c r="C19" s="110">
        <v>102</v>
      </c>
      <c r="D19" s="110">
        <v>106</v>
      </c>
      <c r="E19" s="110">
        <v>110</v>
      </c>
      <c r="F19" s="110">
        <v>134</v>
      </c>
      <c r="G19" s="110">
        <v>177</v>
      </c>
      <c r="H19" s="110">
        <v>293</v>
      </c>
      <c r="I19" s="110">
        <v>349</v>
      </c>
      <c r="J19" s="110">
        <v>339</v>
      </c>
      <c r="K19" s="110">
        <v>226</v>
      </c>
      <c r="L19" s="110">
        <v>76</v>
      </c>
      <c r="M19" s="110">
        <v>3</v>
      </c>
      <c r="N19" s="111">
        <v>1915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209</v>
      </c>
      <c r="D20" s="106">
        <v>186</v>
      </c>
      <c r="E20" s="106">
        <v>165</v>
      </c>
      <c r="F20" s="106">
        <v>240</v>
      </c>
      <c r="G20" s="106">
        <v>301</v>
      </c>
      <c r="H20" s="106">
        <v>298</v>
      </c>
      <c r="I20" s="106">
        <v>423</v>
      </c>
      <c r="J20" s="106">
        <v>418</v>
      </c>
      <c r="K20" s="106">
        <v>181</v>
      </c>
      <c r="L20" s="106">
        <v>43</v>
      </c>
      <c r="M20" s="106">
        <v>0</v>
      </c>
      <c r="N20" s="107">
        <v>2464</v>
      </c>
    </row>
    <row r="21" spans="1:14" s="50" customFormat="1" outlineLevel="1" x14ac:dyDescent="0.15">
      <c r="A21" s="176"/>
      <c r="B21" s="48" t="s">
        <v>14</v>
      </c>
      <c r="C21" s="112">
        <v>183</v>
      </c>
      <c r="D21" s="112">
        <v>188</v>
      </c>
      <c r="E21" s="112">
        <v>171</v>
      </c>
      <c r="F21" s="112">
        <v>241</v>
      </c>
      <c r="G21" s="112">
        <v>276</v>
      </c>
      <c r="H21" s="112">
        <v>329</v>
      </c>
      <c r="I21" s="112">
        <v>426</v>
      </c>
      <c r="J21" s="112">
        <v>441</v>
      </c>
      <c r="K21" s="112">
        <v>301</v>
      </c>
      <c r="L21" s="112">
        <v>131</v>
      </c>
      <c r="M21" s="112">
        <v>6</v>
      </c>
      <c r="N21" s="113">
        <v>2693</v>
      </c>
    </row>
    <row r="22" spans="1:14" s="50" customFormat="1" outlineLevel="1" x14ac:dyDescent="0.15">
      <c r="A22" s="177"/>
      <c r="B22" s="49" t="s">
        <v>15</v>
      </c>
      <c r="C22" s="110">
        <v>392</v>
      </c>
      <c r="D22" s="110">
        <v>374</v>
      </c>
      <c r="E22" s="110">
        <v>336</v>
      </c>
      <c r="F22" s="110">
        <v>481</v>
      </c>
      <c r="G22" s="110">
        <v>577</v>
      </c>
      <c r="H22" s="110">
        <v>627</v>
      </c>
      <c r="I22" s="110">
        <v>849</v>
      </c>
      <c r="J22" s="110">
        <v>859</v>
      </c>
      <c r="K22" s="110">
        <v>482</v>
      </c>
      <c r="L22" s="110">
        <v>174</v>
      </c>
      <c r="M22" s="110">
        <v>6</v>
      </c>
      <c r="N22" s="111">
        <v>5157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3960</v>
      </c>
      <c r="D23" s="114">
        <v>4854</v>
      </c>
      <c r="E23" s="114">
        <v>4073</v>
      </c>
      <c r="F23" s="114">
        <v>4569</v>
      </c>
      <c r="G23" s="114">
        <v>5990</v>
      </c>
      <c r="H23" s="114">
        <v>5982</v>
      </c>
      <c r="I23" s="114">
        <v>5670</v>
      </c>
      <c r="J23" s="114">
        <v>5336</v>
      </c>
      <c r="K23" s="114">
        <v>2658</v>
      </c>
      <c r="L23" s="114">
        <v>510</v>
      </c>
      <c r="M23" s="114">
        <v>6</v>
      </c>
      <c r="N23" s="115">
        <v>43608</v>
      </c>
    </row>
    <row r="24" spans="1:14" s="47" customFormat="1" ht="13.5" customHeight="1" x14ac:dyDescent="0.15">
      <c r="A24" s="179"/>
      <c r="B24" s="52" t="s">
        <v>14</v>
      </c>
      <c r="C24" s="116">
        <v>3743</v>
      </c>
      <c r="D24" s="116">
        <v>4515</v>
      </c>
      <c r="E24" s="116">
        <v>3614</v>
      </c>
      <c r="F24" s="116">
        <v>4491</v>
      </c>
      <c r="G24" s="116">
        <v>6114</v>
      </c>
      <c r="H24" s="116">
        <v>6575</v>
      </c>
      <c r="I24" s="116">
        <v>6137</v>
      </c>
      <c r="J24" s="116">
        <v>6462</v>
      </c>
      <c r="K24" s="116">
        <v>4290</v>
      </c>
      <c r="L24" s="116">
        <v>1483</v>
      </c>
      <c r="M24" s="116">
        <v>77</v>
      </c>
      <c r="N24" s="117">
        <v>47501</v>
      </c>
    </row>
    <row r="25" spans="1:14" s="47" customFormat="1" ht="13.5" customHeight="1" x14ac:dyDescent="0.15">
      <c r="A25" s="180"/>
      <c r="B25" s="53" t="s">
        <v>15</v>
      </c>
      <c r="C25" s="118">
        <v>7703</v>
      </c>
      <c r="D25" s="118">
        <v>9369</v>
      </c>
      <c r="E25" s="118">
        <v>7687</v>
      </c>
      <c r="F25" s="118">
        <v>9060</v>
      </c>
      <c r="G25" s="118">
        <v>12104</v>
      </c>
      <c r="H25" s="118">
        <v>12557</v>
      </c>
      <c r="I25" s="118">
        <v>11807</v>
      </c>
      <c r="J25" s="118">
        <v>11798</v>
      </c>
      <c r="K25" s="118">
        <v>6948</v>
      </c>
      <c r="L25" s="118">
        <v>1993</v>
      </c>
      <c r="M25" s="118">
        <v>83</v>
      </c>
      <c r="N25" s="119">
        <v>91109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669</v>
      </c>
      <c r="D26" s="120">
        <v>667</v>
      </c>
      <c r="E26" s="120">
        <v>631</v>
      </c>
      <c r="F26" s="120">
        <v>749</v>
      </c>
      <c r="G26" s="120">
        <v>867</v>
      </c>
      <c r="H26" s="120">
        <v>784</v>
      </c>
      <c r="I26" s="120">
        <v>797</v>
      </c>
      <c r="J26" s="120">
        <v>1058</v>
      </c>
      <c r="K26" s="120">
        <v>377</v>
      </c>
      <c r="L26" s="120">
        <v>58</v>
      </c>
      <c r="M26" s="120">
        <v>1</v>
      </c>
      <c r="N26" s="121">
        <v>6658</v>
      </c>
    </row>
    <row r="27" spans="1:14" s="50" customFormat="1" outlineLevel="1" x14ac:dyDescent="0.15">
      <c r="A27" s="176"/>
      <c r="B27" s="48" t="s">
        <v>14</v>
      </c>
      <c r="C27" s="122">
        <v>628</v>
      </c>
      <c r="D27" s="122">
        <v>553</v>
      </c>
      <c r="E27" s="122">
        <v>575</v>
      </c>
      <c r="F27" s="122">
        <v>807</v>
      </c>
      <c r="G27" s="122">
        <v>889</v>
      </c>
      <c r="H27" s="122">
        <v>849</v>
      </c>
      <c r="I27" s="122">
        <v>929</v>
      </c>
      <c r="J27" s="122">
        <v>1214</v>
      </c>
      <c r="K27" s="122">
        <v>512</v>
      </c>
      <c r="L27" s="122">
        <v>181</v>
      </c>
      <c r="M27" s="122">
        <v>11</v>
      </c>
      <c r="N27" s="123">
        <v>7148</v>
      </c>
    </row>
    <row r="28" spans="1:14" s="50" customFormat="1" outlineLevel="1" x14ac:dyDescent="0.15">
      <c r="A28" s="177"/>
      <c r="B28" s="49" t="s">
        <v>15</v>
      </c>
      <c r="C28" s="124">
        <v>1297</v>
      </c>
      <c r="D28" s="124">
        <v>1220</v>
      </c>
      <c r="E28" s="124">
        <v>1206</v>
      </c>
      <c r="F28" s="124">
        <v>1556</v>
      </c>
      <c r="G28" s="124">
        <v>1756</v>
      </c>
      <c r="H28" s="124">
        <v>1633</v>
      </c>
      <c r="I28" s="124">
        <v>1726</v>
      </c>
      <c r="J28" s="124">
        <v>2272</v>
      </c>
      <c r="K28" s="124">
        <v>889</v>
      </c>
      <c r="L28" s="124">
        <v>239</v>
      </c>
      <c r="M28" s="124">
        <v>12</v>
      </c>
      <c r="N28" s="125">
        <v>13806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33</v>
      </c>
      <c r="D29" s="120">
        <v>34</v>
      </c>
      <c r="E29" s="120">
        <v>27</v>
      </c>
      <c r="F29" s="120">
        <v>34</v>
      </c>
      <c r="G29" s="120">
        <v>39</v>
      </c>
      <c r="H29" s="120">
        <v>70</v>
      </c>
      <c r="I29" s="120">
        <v>112</v>
      </c>
      <c r="J29" s="120">
        <v>94</v>
      </c>
      <c r="K29" s="120">
        <v>41</v>
      </c>
      <c r="L29" s="120">
        <v>9</v>
      </c>
      <c r="M29" s="120">
        <v>0</v>
      </c>
      <c r="N29" s="121">
        <v>493</v>
      </c>
    </row>
    <row r="30" spans="1:14" s="50" customFormat="1" outlineLevel="1" x14ac:dyDescent="0.15">
      <c r="A30" s="176"/>
      <c r="B30" s="48" t="s">
        <v>14</v>
      </c>
      <c r="C30" s="122">
        <v>19</v>
      </c>
      <c r="D30" s="122">
        <v>31</v>
      </c>
      <c r="E30" s="122">
        <v>30</v>
      </c>
      <c r="F30" s="122">
        <v>37</v>
      </c>
      <c r="G30" s="122">
        <v>47</v>
      </c>
      <c r="H30" s="122">
        <v>74</v>
      </c>
      <c r="I30" s="122">
        <v>95</v>
      </c>
      <c r="J30" s="122">
        <v>103</v>
      </c>
      <c r="K30" s="122">
        <v>83</v>
      </c>
      <c r="L30" s="122">
        <v>37</v>
      </c>
      <c r="M30" s="122">
        <v>4</v>
      </c>
      <c r="N30" s="123">
        <v>560</v>
      </c>
    </row>
    <row r="31" spans="1:14" s="50" customFormat="1" outlineLevel="1" x14ac:dyDescent="0.15">
      <c r="A31" s="177"/>
      <c r="B31" s="49" t="s">
        <v>15</v>
      </c>
      <c r="C31" s="124">
        <v>52</v>
      </c>
      <c r="D31" s="124">
        <v>65</v>
      </c>
      <c r="E31" s="124">
        <v>57</v>
      </c>
      <c r="F31" s="124">
        <v>71</v>
      </c>
      <c r="G31" s="124">
        <v>86</v>
      </c>
      <c r="H31" s="124">
        <v>144</v>
      </c>
      <c r="I31" s="124">
        <v>207</v>
      </c>
      <c r="J31" s="124">
        <v>197</v>
      </c>
      <c r="K31" s="124">
        <v>124</v>
      </c>
      <c r="L31" s="124">
        <v>46</v>
      </c>
      <c r="M31" s="124">
        <v>4</v>
      </c>
      <c r="N31" s="125">
        <v>1053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42</v>
      </c>
      <c r="D32" s="120">
        <v>52</v>
      </c>
      <c r="E32" s="120">
        <v>45</v>
      </c>
      <c r="F32" s="120">
        <v>40</v>
      </c>
      <c r="G32" s="120">
        <v>54</v>
      </c>
      <c r="H32" s="120">
        <v>86</v>
      </c>
      <c r="I32" s="120">
        <v>104</v>
      </c>
      <c r="J32" s="120">
        <v>100</v>
      </c>
      <c r="K32" s="120">
        <v>45</v>
      </c>
      <c r="L32" s="120">
        <v>10</v>
      </c>
      <c r="M32" s="120">
        <v>0</v>
      </c>
      <c r="N32" s="121">
        <v>578</v>
      </c>
    </row>
    <row r="33" spans="1:14" s="50" customFormat="1" outlineLevel="1" x14ac:dyDescent="0.15">
      <c r="A33" s="176"/>
      <c r="B33" s="48" t="s">
        <v>14</v>
      </c>
      <c r="C33" s="122">
        <v>42</v>
      </c>
      <c r="D33" s="122">
        <v>48</v>
      </c>
      <c r="E33" s="122">
        <v>54</v>
      </c>
      <c r="F33" s="122">
        <v>50</v>
      </c>
      <c r="G33" s="122">
        <v>59</v>
      </c>
      <c r="H33" s="122">
        <v>110</v>
      </c>
      <c r="I33" s="122">
        <v>84</v>
      </c>
      <c r="J33" s="122">
        <v>101</v>
      </c>
      <c r="K33" s="122">
        <v>87</v>
      </c>
      <c r="L33" s="122">
        <v>28</v>
      </c>
      <c r="M33" s="122">
        <v>0</v>
      </c>
      <c r="N33" s="123">
        <v>663</v>
      </c>
    </row>
    <row r="34" spans="1:14" s="50" customFormat="1" outlineLevel="1" x14ac:dyDescent="0.15">
      <c r="A34" s="177"/>
      <c r="B34" s="49" t="s">
        <v>15</v>
      </c>
      <c r="C34" s="124">
        <v>84</v>
      </c>
      <c r="D34" s="124">
        <v>100</v>
      </c>
      <c r="E34" s="124">
        <v>99</v>
      </c>
      <c r="F34" s="124">
        <v>90</v>
      </c>
      <c r="G34" s="124">
        <v>113</v>
      </c>
      <c r="H34" s="124">
        <v>196</v>
      </c>
      <c r="I34" s="124">
        <v>188</v>
      </c>
      <c r="J34" s="124">
        <v>201</v>
      </c>
      <c r="K34" s="124">
        <v>132</v>
      </c>
      <c r="L34" s="124">
        <v>38</v>
      </c>
      <c r="M34" s="124">
        <v>0</v>
      </c>
      <c r="N34" s="125">
        <v>1241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744</v>
      </c>
      <c r="D35" s="114">
        <v>753</v>
      </c>
      <c r="E35" s="114">
        <v>703</v>
      </c>
      <c r="F35" s="114">
        <v>823</v>
      </c>
      <c r="G35" s="114">
        <v>960</v>
      </c>
      <c r="H35" s="114">
        <v>940</v>
      </c>
      <c r="I35" s="114">
        <v>1013</v>
      </c>
      <c r="J35" s="114">
        <v>1252</v>
      </c>
      <c r="K35" s="114">
        <v>463</v>
      </c>
      <c r="L35" s="114">
        <v>77</v>
      </c>
      <c r="M35" s="114">
        <v>1</v>
      </c>
      <c r="N35" s="115">
        <v>7729</v>
      </c>
    </row>
    <row r="36" spans="1:14" s="47" customFormat="1" ht="13.5" customHeight="1" x14ac:dyDescent="0.15">
      <c r="A36" s="182"/>
      <c r="B36" s="52" t="s">
        <v>14</v>
      </c>
      <c r="C36" s="116">
        <v>689</v>
      </c>
      <c r="D36" s="116">
        <v>632</v>
      </c>
      <c r="E36" s="116">
        <v>659</v>
      </c>
      <c r="F36" s="116">
        <v>894</v>
      </c>
      <c r="G36" s="116">
        <v>995</v>
      </c>
      <c r="H36" s="116">
        <v>1033</v>
      </c>
      <c r="I36" s="116">
        <v>1108</v>
      </c>
      <c r="J36" s="116">
        <v>1418</v>
      </c>
      <c r="K36" s="116">
        <v>682</v>
      </c>
      <c r="L36" s="116">
        <v>246</v>
      </c>
      <c r="M36" s="116">
        <v>15</v>
      </c>
      <c r="N36" s="117">
        <v>8371</v>
      </c>
    </row>
    <row r="37" spans="1:14" s="47" customFormat="1" ht="13.5" customHeight="1" x14ac:dyDescent="0.15">
      <c r="A37" s="182"/>
      <c r="B37" s="53" t="s">
        <v>15</v>
      </c>
      <c r="C37" s="118">
        <v>1433</v>
      </c>
      <c r="D37" s="118">
        <v>1385</v>
      </c>
      <c r="E37" s="118">
        <v>1362</v>
      </c>
      <c r="F37" s="118">
        <v>1717</v>
      </c>
      <c r="G37" s="118">
        <v>1955</v>
      </c>
      <c r="H37" s="118">
        <v>1973</v>
      </c>
      <c r="I37" s="118">
        <v>2121</v>
      </c>
      <c r="J37" s="118">
        <v>2670</v>
      </c>
      <c r="K37" s="118">
        <v>1145</v>
      </c>
      <c r="L37" s="118">
        <v>323</v>
      </c>
      <c r="M37" s="118">
        <v>16</v>
      </c>
      <c r="N37" s="119">
        <v>16100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179</v>
      </c>
      <c r="D38" s="126">
        <v>216</v>
      </c>
      <c r="E38" s="126">
        <v>146</v>
      </c>
      <c r="F38" s="126">
        <v>217</v>
      </c>
      <c r="G38" s="126">
        <v>250</v>
      </c>
      <c r="H38" s="126">
        <v>305</v>
      </c>
      <c r="I38" s="126">
        <v>400</v>
      </c>
      <c r="J38" s="126">
        <v>361</v>
      </c>
      <c r="K38" s="126">
        <v>160</v>
      </c>
      <c r="L38" s="126">
        <v>24</v>
      </c>
      <c r="M38" s="126">
        <v>0</v>
      </c>
      <c r="N38" s="115">
        <v>2258</v>
      </c>
    </row>
    <row r="39" spans="1:14" s="47" customFormat="1" ht="13.5" customHeight="1" x14ac:dyDescent="0.15">
      <c r="A39" s="179"/>
      <c r="B39" s="52" t="s">
        <v>14</v>
      </c>
      <c r="C39" s="127">
        <v>172</v>
      </c>
      <c r="D39" s="127">
        <v>209</v>
      </c>
      <c r="E39" s="127">
        <v>153</v>
      </c>
      <c r="F39" s="127">
        <v>213</v>
      </c>
      <c r="G39" s="127">
        <v>261</v>
      </c>
      <c r="H39" s="127">
        <v>332</v>
      </c>
      <c r="I39" s="127">
        <v>447</v>
      </c>
      <c r="J39" s="127">
        <v>365</v>
      </c>
      <c r="K39" s="127">
        <v>322</v>
      </c>
      <c r="L39" s="127">
        <v>103</v>
      </c>
      <c r="M39" s="127">
        <v>6</v>
      </c>
      <c r="N39" s="117">
        <v>2583</v>
      </c>
    </row>
    <row r="40" spans="1:14" s="47" customFormat="1" ht="13.5" customHeight="1" x14ac:dyDescent="0.15">
      <c r="A40" s="180"/>
      <c r="B40" s="53" t="s">
        <v>15</v>
      </c>
      <c r="C40" s="128">
        <v>351</v>
      </c>
      <c r="D40" s="128">
        <v>425</v>
      </c>
      <c r="E40" s="128">
        <v>299</v>
      </c>
      <c r="F40" s="128">
        <v>430</v>
      </c>
      <c r="G40" s="128">
        <v>511</v>
      </c>
      <c r="H40" s="128">
        <v>637</v>
      </c>
      <c r="I40" s="128">
        <v>847</v>
      </c>
      <c r="J40" s="128">
        <v>726</v>
      </c>
      <c r="K40" s="128">
        <v>482</v>
      </c>
      <c r="L40" s="128">
        <v>127</v>
      </c>
      <c r="M40" s="128">
        <v>6</v>
      </c>
      <c r="N40" s="119">
        <v>4841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245</v>
      </c>
      <c r="D41" s="106">
        <v>222</v>
      </c>
      <c r="E41" s="106">
        <v>195</v>
      </c>
      <c r="F41" s="106">
        <v>261</v>
      </c>
      <c r="G41" s="106">
        <v>295</v>
      </c>
      <c r="H41" s="106">
        <v>352</v>
      </c>
      <c r="I41" s="106">
        <v>427</v>
      </c>
      <c r="J41" s="106">
        <v>384</v>
      </c>
      <c r="K41" s="106">
        <v>176</v>
      </c>
      <c r="L41" s="106">
        <v>32</v>
      </c>
      <c r="M41" s="106">
        <v>1</v>
      </c>
      <c r="N41" s="121">
        <v>2590</v>
      </c>
    </row>
    <row r="42" spans="1:14" s="50" customFormat="1" outlineLevel="1" x14ac:dyDescent="0.15">
      <c r="A42" s="176"/>
      <c r="B42" s="48" t="s">
        <v>14</v>
      </c>
      <c r="C42" s="112">
        <v>211</v>
      </c>
      <c r="D42" s="112">
        <v>230</v>
      </c>
      <c r="E42" s="112">
        <v>197</v>
      </c>
      <c r="F42" s="112">
        <v>253</v>
      </c>
      <c r="G42" s="112">
        <v>294</v>
      </c>
      <c r="H42" s="112">
        <v>336</v>
      </c>
      <c r="I42" s="112">
        <v>391</v>
      </c>
      <c r="J42" s="112">
        <v>443</v>
      </c>
      <c r="K42" s="112">
        <v>286</v>
      </c>
      <c r="L42" s="112">
        <v>107</v>
      </c>
      <c r="M42" s="112">
        <v>3</v>
      </c>
      <c r="N42" s="123">
        <v>2751</v>
      </c>
    </row>
    <row r="43" spans="1:14" s="50" customFormat="1" outlineLevel="1" x14ac:dyDescent="0.15">
      <c r="A43" s="177"/>
      <c r="B43" s="49" t="s">
        <v>15</v>
      </c>
      <c r="C43" s="129">
        <v>456</v>
      </c>
      <c r="D43" s="129">
        <v>452</v>
      </c>
      <c r="E43" s="129">
        <v>392</v>
      </c>
      <c r="F43" s="129">
        <v>514</v>
      </c>
      <c r="G43" s="129">
        <v>589</v>
      </c>
      <c r="H43" s="129">
        <v>688</v>
      </c>
      <c r="I43" s="129">
        <v>818</v>
      </c>
      <c r="J43" s="129">
        <v>827</v>
      </c>
      <c r="K43" s="129">
        <v>462</v>
      </c>
      <c r="L43" s="129">
        <v>139</v>
      </c>
      <c r="M43" s="129">
        <v>4</v>
      </c>
      <c r="N43" s="125">
        <v>5341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59</v>
      </c>
      <c r="D44" s="106">
        <v>59</v>
      </c>
      <c r="E44" s="106">
        <v>42</v>
      </c>
      <c r="F44" s="106">
        <v>77</v>
      </c>
      <c r="G44" s="106">
        <v>79</v>
      </c>
      <c r="H44" s="106">
        <v>109</v>
      </c>
      <c r="I44" s="106">
        <v>143</v>
      </c>
      <c r="J44" s="106">
        <v>131</v>
      </c>
      <c r="K44" s="106">
        <v>49</v>
      </c>
      <c r="L44" s="106">
        <v>17</v>
      </c>
      <c r="M44" s="106">
        <v>0</v>
      </c>
      <c r="N44" s="121">
        <v>765</v>
      </c>
    </row>
    <row r="45" spans="1:14" s="50" customFormat="1" outlineLevel="1" x14ac:dyDescent="0.15">
      <c r="A45" s="176"/>
      <c r="B45" s="48" t="s">
        <v>14</v>
      </c>
      <c r="C45" s="112">
        <v>50</v>
      </c>
      <c r="D45" s="112">
        <v>56</v>
      </c>
      <c r="E45" s="112">
        <v>55</v>
      </c>
      <c r="F45" s="112">
        <v>62</v>
      </c>
      <c r="G45" s="112">
        <v>76</v>
      </c>
      <c r="H45" s="112">
        <v>95</v>
      </c>
      <c r="I45" s="112">
        <v>147</v>
      </c>
      <c r="J45" s="112">
        <v>131</v>
      </c>
      <c r="K45" s="112">
        <v>104</v>
      </c>
      <c r="L45" s="112">
        <v>47</v>
      </c>
      <c r="M45" s="112">
        <v>3</v>
      </c>
      <c r="N45" s="123">
        <v>826</v>
      </c>
    </row>
    <row r="46" spans="1:14" s="50" customFormat="1" outlineLevel="1" x14ac:dyDescent="0.15">
      <c r="A46" s="177"/>
      <c r="B46" s="49" t="s">
        <v>15</v>
      </c>
      <c r="C46" s="129">
        <v>109</v>
      </c>
      <c r="D46" s="129">
        <v>115</v>
      </c>
      <c r="E46" s="129">
        <v>97</v>
      </c>
      <c r="F46" s="129">
        <v>139</v>
      </c>
      <c r="G46" s="129">
        <v>155</v>
      </c>
      <c r="H46" s="129">
        <v>204</v>
      </c>
      <c r="I46" s="129">
        <v>290</v>
      </c>
      <c r="J46" s="129">
        <v>262</v>
      </c>
      <c r="K46" s="129">
        <v>153</v>
      </c>
      <c r="L46" s="129">
        <v>64</v>
      </c>
      <c r="M46" s="129">
        <v>3</v>
      </c>
      <c r="N46" s="125">
        <v>1591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304</v>
      </c>
      <c r="D47" s="114">
        <v>281</v>
      </c>
      <c r="E47" s="114">
        <v>237</v>
      </c>
      <c r="F47" s="114">
        <v>338</v>
      </c>
      <c r="G47" s="114">
        <v>374</v>
      </c>
      <c r="H47" s="114">
        <v>461</v>
      </c>
      <c r="I47" s="114">
        <v>570</v>
      </c>
      <c r="J47" s="114">
        <v>515</v>
      </c>
      <c r="K47" s="114">
        <v>225</v>
      </c>
      <c r="L47" s="114">
        <v>49</v>
      </c>
      <c r="M47" s="114">
        <v>1</v>
      </c>
      <c r="N47" s="115">
        <v>3355</v>
      </c>
    </row>
    <row r="48" spans="1:14" s="47" customFormat="1" ht="13.5" customHeight="1" x14ac:dyDescent="0.15">
      <c r="A48" s="179"/>
      <c r="B48" s="52" t="s">
        <v>14</v>
      </c>
      <c r="C48" s="116">
        <v>261</v>
      </c>
      <c r="D48" s="116">
        <v>286</v>
      </c>
      <c r="E48" s="116">
        <v>252</v>
      </c>
      <c r="F48" s="116">
        <v>315</v>
      </c>
      <c r="G48" s="116">
        <v>370</v>
      </c>
      <c r="H48" s="116">
        <v>431</v>
      </c>
      <c r="I48" s="116">
        <v>538</v>
      </c>
      <c r="J48" s="116">
        <v>574</v>
      </c>
      <c r="K48" s="116">
        <v>390</v>
      </c>
      <c r="L48" s="116">
        <v>154</v>
      </c>
      <c r="M48" s="116">
        <v>6</v>
      </c>
      <c r="N48" s="117">
        <v>3577</v>
      </c>
    </row>
    <row r="49" spans="1:14" s="47" customFormat="1" ht="13.5" customHeight="1" x14ac:dyDescent="0.15">
      <c r="A49" s="180"/>
      <c r="B49" s="53" t="s">
        <v>15</v>
      </c>
      <c r="C49" s="118">
        <v>565</v>
      </c>
      <c r="D49" s="118">
        <v>567</v>
      </c>
      <c r="E49" s="118">
        <v>489</v>
      </c>
      <c r="F49" s="118">
        <v>653</v>
      </c>
      <c r="G49" s="118">
        <v>744</v>
      </c>
      <c r="H49" s="118">
        <v>892</v>
      </c>
      <c r="I49" s="118">
        <v>1108</v>
      </c>
      <c r="J49" s="118">
        <v>1089</v>
      </c>
      <c r="K49" s="118">
        <v>615</v>
      </c>
      <c r="L49" s="118">
        <v>203</v>
      </c>
      <c r="M49" s="118">
        <v>7</v>
      </c>
      <c r="N49" s="119">
        <v>6932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114</v>
      </c>
      <c r="D50" s="106">
        <v>149</v>
      </c>
      <c r="E50" s="106">
        <v>115</v>
      </c>
      <c r="F50" s="106">
        <v>128</v>
      </c>
      <c r="G50" s="106">
        <v>193</v>
      </c>
      <c r="H50" s="106">
        <v>189</v>
      </c>
      <c r="I50" s="106">
        <v>264</v>
      </c>
      <c r="J50" s="106">
        <v>284</v>
      </c>
      <c r="K50" s="106">
        <v>128</v>
      </c>
      <c r="L50" s="106">
        <v>27</v>
      </c>
      <c r="M50" s="106">
        <v>0</v>
      </c>
      <c r="N50" s="121">
        <v>1591</v>
      </c>
    </row>
    <row r="51" spans="1:14" s="50" customFormat="1" outlineLevel="1" x14ac:dyDescent="0.15">
      <c r="A51" s="176"/>
      <c r="B51" s="48" t="s">
        <v>14</v>
      </c>
      <c r="C51" s="108">
        <v>106</v>
      </c>
      <c r="D51" s="108">
        <v>132</v>
      </c>
      <c r="E51" s="108">
        <v>103</v>
      </c>
      <c r="F51" s="108">
        <v>125</v>
      </c>
      <c r="G51" s="108">
        <v>199</v>
      </c>
      <c r="H51" s="108">
        <v>213</v>
      </c>
      <c r="I51" s="108">
        <v>280</v>
      </c>
      <c r="J51" s="108">
        <v>294</v>
      </c>
      <c r="K51" s="108">
        <v>186</v>
      </c>
      <c r="L51" s="108">
        <v>89</v>
      </c>
      <c r="M51" s="108">
        <v>5</v>
      </c>
      <c r="N51" s="123">
        <v>1732</v>
      </c>
    </row>
    <row r="52" spans="1:14" s="50" customFormat="1" outlineLevel="1" x14ac:dyDescent="0.15">
      <c r="A52" s="177"/>
      <c r="B52" s="49" t="s">
        <v>15</v>
      </c>
      <c r="C52" s="110">
        <v>220</v>
      </c>
      <c r="D52" s="110">
        <v>281</v>
      </c>
      <c r="E52" s="110">
        <v>218</v>
      </c>
      <c r="F52" s="110">
        <v>253</v>
      </c>
      <c r="G52" s="110">
        <v>392</v>
      </c>
      <c r="H52" s="110">
        <v>402</v>
      </c>
      <c r="I52" s="110">
        <v>544</v>
      </c>
      <c r="J52" s="110">
        <v>578</v>
      </c>
      <c r="K52" s="110">
        <v>314</v>
      </c>
      <c r="L52" s="110">
        <v>116</v>
      </c>
      <c r="M52" s="110">
        <v>5</v>
      </c>
      <c r="N52" s="125">
        <v>3323</v>
      </c>
    </row>
    <row r="53" spans="1:14" s="50" customFormat="1" outlineLevel="1" x14ac:dyDescent="0.15">
      <c r="A53" s="175" t="s">
        <v>59</v>
      </c>
      <c r="B53" s="46" t="s">
        <v>13</v>
      </c>
      <c r="C53" s="106">
        <v>69</v>
      </c>
      <c r="D53" s="106">
        <v>99</v>
      </c>
      <c r="E53" s="106">
        <v>79</v>
      </c>
      <c r="F53" s="106">
        <v>92</v>
      </c>
      <c r="G53" s="106">
        <v>140</v>
      </c>
      <c r="H53" s="106">
        <v>137</v>
      </c>
      <c r="I53" s="106">
        <v>180</v>
      </c>
      <c r="J53" s="106">
        <v>154</v>
      </c>
      <c r="K53" s="106">
        <v>90</v>
      </c>
      <c r="L53" s="106">
        <v>17</v>
      </c>
      <c r="M53" s="106">
        <v>0</v>
      </c>
      <c r="N53" s="121">
        <v>1057</v>
      </c>
    </row>
    <row r="54" spans="1:14" s="50" customFormat="1" outlineLevel="1" x14ac:dyDescent="0.15">
      <c r="A54" s="176"/>
      <c r="B54" s="48" t="s">
        <v>14</v>
      </c>
      <c r="C54" s="108">
        <v>64</v>
      </c>
      <c r="D54" s="108">
        <v>85</v>
      </c>
      <c r="E54" s="108">
        <v>67</v>
      </c>
      <c r="F54" s="108">
        <v>101</v>
      </c>
      <c r="G54" s="108">
        <v>147</v>
      </c>
      <c r="H54" s="108">
        <v>146</v>
      </c>
      <c r="I54" s="108">
        <v>197</v>
      </c>
      <c r="J54" s="108">
        <v>190</v>
      </c>
      <c r="K54" s="108">
        <v>120</v>
      </c>
      <c r="L54" s="108">
        <v>73</v>
      </c>
      <c r="M54" s="108">
        <v>1</v>
      </c>
      <c r="N54" s="123">
        <v>1191</v>
      </c>
    </row>
    <row r="55" spans="1:14" s="50" customFormat="1" outlineLevel="1" x14ac:dyDescent="0.15">
      <c r="A55" s="177"/>
      <c r="B55" s="49" t="s">
        <v>15</v>
      </c>
      <c r="C55" s="110">
        <v>133</v>
      </c>
      <c r="D55" s="110">
        <v>184</v>
      </c>
      <c r="E55" s="110">
        <v>146</v>
      </c>
      <c r="F55" s="110">
        <v>193</v>
      </c>
      <c r="G55" s="110">
        <v>287</v>
      </c>
      <c r="H55" s="110">
        <v>283</v>
      </c>
      <c r="I55" s="110">
        <v>377</v>
      </c>
      <c r="J55" s="110">
        <v>344</v>
      </c>
      <c r="K55" s="110">
        <v>210</v>
      </c>
      <c r="L55" s="110">
        <v>90</v>
      </c>
      <c r="M55" s="110">
        <v>1</v>
      </c>
      <c r="N55" s="125">
        <v>2248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83</v>
      </c>
      <c r="D56" s="106">
        <v>111</v>
      </c>
      <c r="E56" s="106">
        <v>89</v>
      </c>
      <c r="F56" s="106">
        <v>101</v>
      </c>
      <c r="G56" s="106">
        <v>136</v>
      </c>
      <c r="H56" s="106">
        <v>158</v>
      </c>
      <c r="I56" s="106">
        <v>192</v>
      </c>
      <c r="J56" s="106">
        <v>163</v>
      </c>
      <c r="K56" s="106">
        <v>92</v>
      </c>
      <c r="L56" s="106">
        <v>17</v>
      </c>
      <c r="M56" s="106">
        <v>0</v>
      </c>
      <c r="N56" s="121">
        <v>1142</v>
      </c>
    </row>
    <row r="57" spans="1:14" s="50" customFormat="1" outlineLevel="1" x14ac:dyDescent="0.15">
      <c r="A57" s="176"/>
      <c r="B57" s="48" t="s">
        <v>14</v>
      </c>
      <c r="C57" s="108">
        <v>71</v>
      </c>
      <c r="D57" s="108">
        <v>105</v>
      </c>
      <c r="E57" s="108">
        <v>65</v>
      </c>
      <c r="F57" s="108">
        <v>99</v>
      </c>
      <c r="G57" s="108">
        <v>139</v>
      </c>
      <c r="H57" s="108">
        <v>133</v>
      </c>
      <c r="I57" s="108">
        <v>209</v>
      </c>
      <c r="J57" s="108">
        <v>181</v>
      </c>
      <c r="K57" s="108">
        <v>140</v>
      </c>
      <c r="L57" s="108">
        <v>46</v>
      </c>
      <c r="M57" s="108">
        <v>5</v>
      </c>
      <c r="N57" s="123">
        <v>1193</v>
      </c>
    </row>
    <row r="58" spans="1:14" s="50" customFormat="1" outlineLevel="1" x14ac:dyDescent="0.15">
      <c r="A58" s="177"/>
      <c r="B58" s="49" t="s">
        <v>15</v>
      </c>
      <c r="C58" s="110">
        <v>154</v>
      </c>
      <c r="D58" s="110">
        <v>216</v>
      </c>
      <c r="E58" s="110">
        <v>154</v>
      </c>
      <c r="F58" s="110">
        <v>200</v>
      </c>
      <c r="G58" s="110">
        <v>275</v>
      </c>
      <c r="H58" s="110">
        <v>291</v>
      </c>
      <c r="I58" s="110">
        <v>401</v>
      </c>
      <c r="J58" s="110">
        <v>344</v>
      </c>
      <c r="K58" s="110">
        <v>232</v>
      </c>
      <c r="L58" s="110">
        <v>63</v>
      </c>
      <c r="M58" s="110">
        <v>5</v>
      </c>
      <c r="N58" s="125">
        <v>2335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44</v>
      </c>
      <c r="D59" s="106">
        <v>66</v>
      </c>
      <c r="E59" s="106">
        <v>46</v>
      </c>
      <c r="F59" s="106">
        <v>51</v>
      </c>
      <c r="G59" s="106">
        <v>70</v>
      </c>
      <c r="H59" s="106">
        <v>102</v>
      </c>
      <c r="I59" s="106">
        <v>142</v>
      </c>
      <c r="J59" s="106">
        <v>126</v>
      </c>
      <c r="K59" s="106">
        <v>61</v>
      </c>
      <c r="L59" s="106">
        <v>14</v>
      </c>
      <c r="M59" s="106">
        <v>0</v>
      </c>
      <c r="N59" s="121">
        <v>722</v>
      </c>
    </row>
    <row r="60" spans="1:14" s="50" customFormat="1" outlineLevel="1" x14ac:dyDescent="0.15">
      <c r="A60" s="176"/>
      <c r="B60" s="48" t="s">
        <v>14</v>
      </c>
      <c r="C60" s="108">
        <v>34</v>
      </c>
      <c r="D60" s="108">
        <v>44</v>
      </c>
      <c r="E60" s="108">
        <v>57</v>
      </c>
      <c r="F60" s="108">
        <v>46</v>
      </c>
      <c r="G60" s="108">
        <v>76</v>
      </c>
      <c r="H60" s="108">
        <v>90</v>
      </c>
      <c r="I60" s="108">
        <v>109</v>
      </c>
      <c r="J60" s="108">
        <v>124</v>
      </c>
      <c r="K60" s="108">
        <v>100</v>
      </c>
      <c r="L60" s="108">
        <v>31</v>
      </c>
      <c r="M60" s="108">
        <v>1</v>
      </c>
      <c r="N60" s="123">
        <v>712</v>
      </c>
    </row>
    <row r="61" spans="1:14" s="50" customFormat="1" outlineLevel="1" x14ac:dyDescent="0.15">
      <c r="A61" s="177"/>
      <c r="B61" s="49" t="s">
        <v>15</v>
      </c>
      <c r="C61" s="110">
        <v>78</v>
      </c>
      <c r="D61" s="110">
        <v>110</v>
      </c>
      <c r="E61" s="110">
        <v>103</v>
      </c>
      <c r="F61" s="110">
        <v>97</v>
      </c>
      <c r="G61" s="110">
        <v>146</v>
      </c>
      <c r="H61" s="110">
        <v>192</v>
      </c>
      <c r="I61" s="110">
        <v>251</v>
      </c>
      <c r="J61" s="110">
        <v>250</v>
      </c>
      <c r="K61" s="110">
        <v>161</v>
      </c>
      <c r="L61" s="110">
        <v>45</v>
      </c>
      <c r="M61" s="110">
        <v>1</v>
      </c>
      <c r="N61" s="125">
        <v>1434</v>
      </c>
    </row>
    <row r="62" spans="1:14" x14ac:dyDescent="0.15">
      <c r="A62" s="178" t="s">
        <v>34</v>
      </c>
      <c r="B62" s="51" t="s">
        <v>13</v>
      </c>
      <c r="C62" s="114">
        <v>310</v>
      </c>
      <c r="D62" s="114">
        <v>425</v>
      </c>
      <c r="E62" s="114">
        <v>329</v>
      </c>
      <c r="F62" s="114">
        <v>372</v>
      </c>
      <c r="G62" s="114">
        <v>539</v>
      </c>
      <c r="H62" s="114">
        <v>586</v>
      </c>
      <c r="I62" s="114">
        <v>778</v>
      </c>
      <c r="J62" s="114">
        <v>727</v>
      </c>
      <c r="K62" s="114">
        <v>371</v>
      </c>
      <c r="L62" s="114">
        <v>75</v>
      </c>
      <c r="M62" s="114">
        <v>0</v>
      </c>
      <c r="N62" s="115">
        <v>4512</v>
      </c>
    </row>
    <row r="63" spans="1:14" x14ac:dyDescent="0.15">
      <c r="A63" s="179"/>
      <c r="B63" s="52" t="s">
        <v>14</v>
      </c>
      <c r="C63" s="116">
        <v>275</v>
      </c>
      <c r="D63" s="116">
        <v>366</v>
      </c>
      <c r="E63" s="116">
        <v>292</v>
      </c>
      <c r="F63" s="116">
        <v>371</v>
      </c>
      <c r="G63" s="116">
        <v>561</v>
      </c>
      <c r="H63" s="116">
        <v>582</v>
      </c>
      <c r="I63" s="116">
        <v>795</v>
      </c>
      <c r="J63" s="116">
        <v>789</v>
      </c>
      <c r="K63" s="116">
        <v>546</v>
      </c>
      <c r="L63" s="116">
        <v>239</v>
      </c>
      <c r="M63" s="116">
        <v>12</v>
      </c>
      <c r="N63" s="117">
        <v>4828</v>
      </c>
    </row>
    <row r="64" spans="1:14" x14ac:dyDescent="0.15">
      <c r="A64" s="180"/>
      <c r="B64" s="53" t="s">
        <v>15</v>
      </c>
      <c r="C64" s="118">
        <v>585</v>
      </c>
      <c r="D64" s="118">
        <v>791</v>
      </c>
      <c r="E64" s="118">
        <v>621</v>
      </c>
      <c r="F64" s="118">
        <v>743</v>
      </c>
      <c r="G64" s="118">
        <v>1100</v>
      </c>
      <c r="H64" s="118">
        <v>1168</v>
      </c>
      <c r="I64" s="118">
        <v>1573</v>
      </c>
      <c r="J64" s="118">
        <v>1516</v>
      </c>
      <c r="K64" s="118">
        <v>917</v>
      </c>
      <c r="L64" s="118">
        <v>314</v>
      </c>
      <c r="M64" s="118">
        <v>12</v>
      </c>
      <c r="N64" s="119">
        <v>9340</v>
      </c>
    </row>
    <row r="65" spans="1:14" x14ac:dyDescent="0.15">
      <c r="A65" s="178" t="s">
        <v>23</v>
      </c>
      <c r="B65" s="51" t="s">
        <v>13</v>
      </c>
      <c r="C65" s="126">
        <v>115</v>
      </c>
      <c r="D65" s="126">
        <v>160</v>
      </c>
      <c r="E65" s="126">
        <v>123</v>
      </c>
      <c r="F65" s="126">
        <v>148</v>
      </c>
      <c r="G65" s="126">
        <v>231</v>
      </c>
      <c r="H65" s="126">
        <v>270</v>
      </c>
      <c r="I65" s="126">
        <v>464</v>
      </c>
      <c r="J65" s="126">
        <v>350</v>
      </c>
      <c r="K65" s="126">
        <v>156</v>
      </c>
      <c r="L65" s="126">
        <v>37</v>
      </c>
      <c r="M65" s="126">
        <v>3</v>
      </c>
      <c r="N65" s="115">
        <v>2057</v>
      </c>
    </row>
    <row r="66" spans="1:14" x14ac:dyDescent="0.15">
      <c r="A66" s="179"/>
      <c r="B66" s="52" t="s">
        <v>14</v>
      </c>
      <c r="C66" s="127">
        <v>93</v>
      </c>
      <c r="D66" s="127">
        <v>161</v>
      </c>
      <c r="E66" s="127">
        <v>124</v>
      </c>
      <c r="F66" s="127">
        <v>162</v>
      </c>
      <c r="G66" s="127">
        <v>214</v>
      </c>
      <c r="H66" s="127">
        <v>320</v>
      </c>
      <c r="I66" s="127">
        <v>494</v>
      </c>
      <c r="J66" s="127">
        <v>415</v>
      </c>
      <c r="K66" s="127">
        <v>294</v>
      </c>
      <c r="L66" s="127">
        <v>174</v>
      </c>
      <c r="M66" s="127">
        <v>7</v>
      </c>
      <c r="N66" s="117">
        <v>2458</v>
      </c>
    </row>
    <row r="67" spans="1:14" x14ac:dyDescent="0.15">
      <c r="A67" s="180"/>
      <c r="B67" s="53" t="s">
        <v>15</v>
      </c>
      <c r="C67" s="128">
        <v>208</v>
      </c>
      <c r="D67" s="128">
        <v>321</v>
      </c>
      <c r="E67" s="128">
        <v>247</v>
      </c>
      <c r="F67" s="128">
        <v>310</v>
      </c>
      <c r="G67" s="128">
        <v>445</v>
      </c>
      <c r="H67" s="128">
        <v>590</v>
      </c>
      <c r="I67" s="128">
        <v>958</v>
      </c>
      <c r="J67" s="128">
        <v>765</v>
      </c>
      <c r="K67" s="128">
        <v>450</v>
      </c>
      <c r="L67" s="128">
        <v>211</v>
      </c>
      <c r="M67" s="128">
        <v>10</v>
      </c>
      <c r="N67" s="119">
        <v>4515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5612</v>
      </c>
      <c r="D68" s="55">
        <f t="shared" ref="D68:L68" si="0">SUM(D23,D35,D38,D47,D62,D65)</f>
        <v>6689</v>
      </c>
      <c r="E68" s="55">
        <f t="shared" si="0"/>
        <v>5611</v>
      </c>
      <c r="F68" s="55">
        <f t="shared" si="0"/>
        <v>6467</v>
      </c>
      <c r="G68" s="55">
        <f t="shared" si="0"/>
        <v>8344</v>
      </c>
      <c r="H68" s="55">
        <f t="shared" si="0"/>
        <v>8544</v>
      </c>
      <c r="I68" s="55">
        <f t="shared" si="0"/>
        <v>8895</v>
      </c>
      <c r="J68" s="55">
        <f t="shared" si="0"/>
        <v>8541</v>
      </c>
      <c r="K68" s="55">
        <f t="shared" si="0"/>
        <v>4033</v>
      </c>
      <c r="L68" s="55">
        <f t="shared" si="0"/>
        <v>772</v>
      </c>
      <c r="M68" s="55">
        <f>SUM(M23,M35,M38,M47,M62,M65)</f>
        <v>11</v>
      </c>
      <c r="N68" s="56">
        <f t="shared" ref="N68" si="1">SUM(C68:M68)</f>
        <v>63519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5233</v>
      </c>
      <c r="D69" s="58">
        <f t="shared" si="2"/>
        <v>6169</v>
      </c>
      <c r="E69" s="58">
        <f t="shared" si="2"/>
        <v>5094</v>
      </c>
      <c r="F69" s="58">
        <f t="shared" si="2"/>
        <v>6446</v>
      </c>
      <c r="G69" s="58">
        <f t="shared" si="2"/>
        <v>8515</v>
      </c>
      <c r="H69" s="58">
        <f t="shared" si="2"/>
        <v>9273</v>
      </c>
      <c r="I69" s="58">
        <f t="shared" si="2"/>
        <v>9519</v>
      </c>
      <c r="J69" s="58">
        <f t="shared" si="2"/>
        <v>10023</v>
      </c>
      <c r="K69" s="58">
        <f t="shared" si="2"/>
        <v>6524</v>
      </c>
      <c r="L69" s="58">
        <f t="shared" si="2"/>
        <v>2399</v>
      </c>
      <c r="M69" s="58">
        <f t="shared" si="2"/>
        <v>123</v>
      </c>
      <c r="N69" s="58">
        <f>SUM(C69:M69)</f>
        <v>69318</v>
      </c>
    </row>
    <row r="70" spans="1:14" x14ac:dyDescent="0.15">
      <c r="A70" s="172"/>
      <c r="B70" s="59" t="s">
        <v>15</v>
      </c>
      <c r="C70" s="60">
        <f>SUM(C68:C69)</f>
        <v>10845</v>
      </c>
      <c r="D70" s="60">
        <f t="shared" ref="D70:M70" si="3">SUM(D68:D69)</f>
        <v>12858</v>
      </c>
      <c r="E70" s="60">
        <f t="shared" si="3"/>
        <v>10705</v>
      </c>
      <c r="F70" s="60">
        <f t="shared" si="3"/>
        <v>12913</v>
      </c>
      <c r="G70" s="60">
        <f t="shared" si="3"/>
        <v>16859</v>
      </c>
      <c r="H70" s="60">
        <f t="shared" si="3"/>
        <v>17817</v>
      </c>
      <c r="I70" s="60">
        <f t="shared" si="3"/>
        <v>18414</v>
      </c>
      <c r="J70" s="60">
        <f t="shared" si="3"/>
        <v>18564</v>
      </c>
      <c r="K70" s="60">
        <f t="shared" si="3"/>
        <v>10557</v>
      </c>
      <c r="L70" s="60">
        <f t="shared" si="3"/>
        <v>3171</v>
      </c>
      <c r="M70" s="60">
        <f t="shared" si="3"/>
        <v>134</v>
      </c>
      <c r="N70" s="60">
        <f>SUM(C70:M70)</f>
        <v>132837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&amp;N&amp;C町別・年齢10歳毎人口&amp;R令和5年11月1日現在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2507</v>
      </c>
      <c r="D2" s="106">
        <v>10409</v>
      </c>
      <c r="E2" s="106">
        <v>4413</v>
      </c>
      <c r="F2" s="106">
        <v>2046</v>
      </c>
      <c r="G2" s="121">
        <v>17329</v>
      </c>
      <c r="H2" s="130">
        <v>0.14467078308038547</v>
      </c>
      <c r="I2" s="130">
        <v>0.60066939811876041</v>
      </c>
      <c r="J2" s="130">
        <v>0.25465981880085403</v>
      </c>
      <c r="K2" s="130">
        <v>0.11806797853309481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2338</v>
      </c>
      <c r="D3" s="108">
        <v>10853</v>
      </c>
      <c r="E3" s="108">
        <v>6180</v>
      </c>
      <c r="F3" s="108">
        <v>3526</v>
      </c>
      <c r="G3" s="123">
        <v>19371</v>
      </c>
      <c r="H3" s="131">
        <v>0.12069588560218884</v>
      </c>
      <c r="I3" s="131">
        <v>0.56027050745960461</v>
      </c>
      <c r="J3" s="131">
        <v>0.31903360693820659</v>
      </c>
      <c r="K3" s="131">
        <v>0.18202467606215478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4845</v>
      </c>
      <c r="D4" s="110">
        <v>21262</v>
      </c>
      <c r="E4" s="110">
        <v>10593</v>
      </c>
      <c r="F4" s="110">
        <v>5572</v>
      </c>
      <c r="G4" s="125">
        <v>36700</v>
      </c>
      <c r="H4" s="132">
        <v>0.13201634877384197</v>
      </c>
      <c r="I4" s="132">
        <v>0.57934604904632148</v>
      </c>
      <c r="J4" s="132">
        <v>0.28863760217983653</v>
      </c>
      <c r="K4" s="132">
        <v>0.15182561307901907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723</v>
      </c>
      <c r="D5" s="106">
        <v>2913</v>
      </c>
      <c r="E5" s="106">
        <v>1017</v>
      </c>
      <c r="F5" s="106">
        <v>458</v>
      </c>
      <c r="G5" s="121">
        <v>4653</v>
      </c>
      <c r="H5" s="130">
        <v>0.15538362346872986</v>
      </c>
      <c r="I5" s="130">
        <v>0.62604771115409408</v>
      </c>
      <c r="J5" s="130">
        <v>0.21856866537717601</v>
      </c>
      <c r="K5" s="130">
        <v>9.8431119707715453E-2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742</v>
      </c>
      <c r="D6" s="108">
        <v>2817</v>
      </c>
      <c r="E6" s="108">
        <v>1396</v>
      </c>
      <c r="F6" s="108">
        <v>788</v>
      </c>
      <c r="G6" s="123">
        <v>4955</v>
      </c>
      <c r="H6" s="131">
        <v>0.14974772956609486</v>
      </c>
      <c r="I6" s="131">
        <v>0.5685166498486377</v>
      </c>
      <c r="J6" s="131">
        <v>0.28173562058526741</v>
      </c>
      <c r="K6" s="131">
        <v>0.15903128153380425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1465</v>
      </c>
      <c r="D7" s="110">
        <v>5730</v>
      </c>
      <c r="E7" s="110">
        <v>2413</v>
      </c>
      <c r="F7" s="110">
        <v>1246</v>
      </c>
      <c r="G7" s="125">
        <v>9608</v>
      </c>
      <c r="H7" s="132">
        <v>0.15247710241465445</v>
      </c>
      <c r="I7" s="132">
        <v>0.59637801831806825</v>
      </c>
      <c r="J7" s="132">
        <v>0.25114487926727724</v>
      </c>
      <c r="K7" s="132">
        <v>0.12968359700249793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348</v>
      </c>
      <c r="D8" s="106">
        <v>1499</v>
      </c>
      <c r="E8" s="106">
        <v>769</v>
      </c>
      <c r="F8" s="106">
        <v>367</v>
      </c>
      <c r="G8" s="121">
        <v>2616</v>
      </c>
      <c r="H8" s="130">
        <v>0.13302752293577982</v>
      </c>
      <c r="I8" s="130">
        <v>0.57301223241590216</v>
      </c>
      <c r="J8" s="130">
        <v>0.29396024464831805</v>
      </c>
      <c r="K8" s="130">
        <v>0.14029051987767585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339</v>
      </c>
      <c r="D9" s="108">
        <v>1447</v>
      </c>
      <c r="E9" s="108">
        <v>1017</v>
      </c>
      <c r="F9" s="108">
        <v>548</v>
      </c>
      <c r="G9" s="123">
        <v>2803</v>
      </c>
      <c r="H9" s="131">
        <v>0.12094184801997859</v>
      </c>
      <c r="I9" s="131">
        <v>0.51623260792008563</v>
      </c>
      <c r="J9" s="131">
        <v>0.36282554405993578</v>
      </c>
      <c r="K9" s="131">
        <v>0.19550481626828398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687</v>
      </c>
      <c r="D10" s="110">
        <v>2946</v>
      </c>
      <c r="E10" s="110">
        <v>1786</v>
      </c>
      <c r="F10" s="110">
        <v>915</v>
      </c>
      <c r="G10" s="125">
        <v>5419</v>
      </c>
      <c r="H10" s="132">
        <v>0.12677615796272376</v>
      </c>
      <c r="I10" s="132">
        <v>0.54364273851264067</v>
      </c>
      <c r="J10" s="132">
        <v>0.32958110352463554</v>
      </c>
      <c r="K10" s="132">
        <v>0.16885034139140062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156</v>
      </c>
      <c r="D11" s="106">
        <v>920</v>
      </c>
      <c r="E11" s="106">
        <v>682</v>
      </c>
      <c r="F11" s="106">
        <v>327</v>
      </c>
      <c r="G11" s="121">
        <v>1758</v>
      </c>
      <c r="H11" s="130">
        <v>8.8737201365187715E-2</v>
      </c>
      <c r="I11" s="130">
        <v>0.5233219567690558</v>
      </c>
      <c r="J11" s="130">
        <v>0.38794084186575656</v>
      </c>
      <c r="K11" s="130">
        <v>0.18600682593856654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170</v>
      </c>
      <c r="D12" s="108">
        <v>913</v>
      </c>
      <c r="E12" s="108">
        <v>914</v>
      </c>
      <c r="F12" s="108">
        <v>581</v>
      </c>
      <c r="G12" s="123">
        <v>1997</v>
      </c>
      <c r="H12" s="131">
        <v>8.5127691537305955E-2</v>
      </c>
      <c r="I12" s="131">
        <v>0.45718577866800203</v>
      </c>
      <c r="J12" s="131">
        <v>0.45768652979469204</v>
      </c>
      <c r="K12" s="131">
        <v>0.29093640460691039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326</v>
      </c>
      <c r="D13" s="110">
        <v>1833</v>
      </c>
      <c r="E13" s="110">
        <v>1596</v>
      </c>
      <c r="F13" s="110">
        <v>908</v>
      </c>
      <c r="G13" s="125">
        <v>3755</v>
      </c>
      <c r="H13" s="132">
        <v>8.6817576564580556E-2</v>
      </c>
      <c r="I13" s="132">
        <v>0.4881491344873502</v>
      </c>
      <c r="J13" s="132">
        <v>0.42503328894806924</v>
      </c>
      <c r="K13" s="132">
        <v>0.24181091877496672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2281</v>
      </c>
      <c r="D14" s="106">
        <v>8320</v>
      </c>
      <c r="E14" s="106">
        <v>3269</v>
      </c>
      <c r="F14" s="106">
        <v>1732</v>
      </c>
      <c r="G14" s="121">
        <v>13870</v>
      </c>
      <c r="H14" s="130">
        <v>0.16445565969718817</v>
      </c>
      <c r="I14" s="130">
        <v>0.59985580389329485</v>
      </c>
      <c r="J14" s="130">
        <v>0.23568853640951695</v>
      </c>
      <c r="K14" s="130">
        <v>0.12487382840663303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2085</v>
      </c>
      <c r="D15" s="108">
        <v>8343</v>
      </c>
      <c r="E15" s="108">
        <v>4257</v>
      </c>
      <c r="F15" s="108">
        <v>2421</v>
      </c>
      <c r="G15" s="123">
        <v>14685</v>
      </c>
      <c r="H15" s="131">
        <v>0.14198161389172625</v>
      </c>
      <c r="I15" s="131">
        <v>0.56813074565883559</v>
      </c>
      <c r="J15" s="131">
        <v>0.28988764044943821</v>
      </c>
      <c r="K15" s="131">
        <v>0.16486210418794689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4366</v>
      </c>
      <c r="D16" s="110">
        <v>16663</v>
      </c>
      <c r="E16" s="110">
        <v>7526</v>
      </c>
      <c r="F16" s="110">
        <v>4153</v>
      </c>
      <c r="G16" s="125">
        <v>28555</v>
      </c>
      <c r="H16" s="132">
        <v>0.15289791630187358</v>
      </c>
      <c r="I16" s="132">
        <v>0.58354053580808962</v>
      </c>
      <c r="J16" s="132">
        <v>0.26356154789003677</v>
      </c>
      <c r="K16" s="132">
        <v>0.14543862721064613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82</v>
      </c>
      <c r="D17" s="106">
        <v>483</v>
      </c>
      <c r="E17" s="106">
        <v>353</v>
      </c>
      <c r="F17" s="106">
        <v>159</v>
      </c>
      <c r="G17" s="121">
        <v>918</v>
      </c>
      <c r="H17" s="130">
        <v>8.9324618736383449E-2</v>
      </c>
      <c r="I17" s="130">
        <v>0.52614379084967322</v>
      </c>
      <c r="J17" s="130">
        <v>0.38453159041394336</v>
      </c>
      <c r="K17" s="130">
        <v>0.17320261437908496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70</v>
      </c>
      <c r="D18" s="108">
        <v>449</v>
      </c>
      <c r="E18" s="108">
        <v>478</v>
      </c>
      <c r="F18" s="108">
        <v>293</v>
      </c>
      <c r="G18" s="123">
        <v>997</v>
      </c>
      <c r="H18" s="131">
        <v>7.0210631895687062E-2</v>
      </c>
      <c r="I18" s="131">
        <v>0.45035105315947843</v>
      </c>
      <c r="J18" s="131">
        <v>0.47943831494483452</v>
      </c>
      <c r="K18" s="131">
        <v>0.2938816449348044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152</v>
      </c>
      <c r="D19" s="110">
        <v>932</v>
      </c>
      <c r="E19" s="110">
        <v>831</v>
      </c>
      <c r="F19" s="110">
        <v>452</v>
      </c>
      <c r="G19" s="125">
        <v>1915</v>
      </c>
      <c r="H19" s="132">
        <v>7.9373368146214096E-2</v>
      </c>
      <c r="I19" s="132">
        <v>0.48668407310704959</v>
      </c>
      <c r="J19" s="132">
        <v>0.43394255874673632</v>
      </c>
      <c r="K19" s="132">
        <v>0.2360313315926893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311</v>
      </c>
      <c r="D20" s="106">
        <v>1287</v>
      </c>
      <c r="E20" s="106">
        <v>866</v>
      </c>
      <c r="F20" s="106">
        <v>388</v>
      </c>
      <c r="G20" s="121">
        <v>2464</v>
      </c>
      <c r="H20" s="130">
        <v>0.12621753246753248</v>
      </c>
      <c r="I20" s="130">
        <v>0.5223214285714286</v>
      </c>
      <c r="J20" s="130">
        <v>0.35146103896103897</v>
      </c>
      <c r="K20" s="130">
        <v>0.15746753246753248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278</v>
      </c>
      <c r="D21" s="112">
        <v>1327</v>
      </c>
      <c r="E21" s="112">
        <v>1088</v>
      </c>
      <c r="F21" s="112">
        <v>632</v>
      </c>
      <c r="G21" s="123">
        <v>2693</v>
      </c>
      <c r="H21" s="131">
        <v>0.1032305978462681</v>
      </c>
      <c r="I21" s="131">
        <v>0.49275900482733009</v>
      </c>
      <c r="J21" s="131">
        <v>0.40401039732640176</v>
      </c>
      <c r="K21" s="131">
        <v>0.23468251021165987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589</v>
      </c>
      <c r="D22" s="110">
        <v>2614</v>
      </c>
      <c r="E22" s="110">
        <v>1954</v>
      </c>
      <c r="F22" s="110">
        <v>1020</v>
      </c>
      <c r="G22" s="125">
        <v>5157</v>
      </c>
      <c r="H22" s="132">
        <v>0.1142136901299205</v>
      </c>
      <c r="I22" s="132">
        <v>0.50688384719798329</v>
      </c>
      <c r="J22" s="132">
        <v>0.37890246267209621</v>
      </c>
      <c r="K22" s="132">
        <v>0.19778941244909831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6408</v>
      </c>
      <c r="D23" s="114">
        <v>25831</v>
      </c>
      <c r="E23" s="114">
        <v>11369</v>
      </c>
      <c r="F23" s="114">
        <v>5477</v>
      </c>
      <c r="G23" s="115">
        <v>43608</v>
      </c>
      <c r="H23" s="133">
        <v>0.14694551458447991</v>
      </c>
      <c r="I23" s="133">
        <v>0.5923454412034489</v>
      </c>
      <c r="J23" s="133">
        <v>0.26070904421207119</v>
      </c>
      <c r="K23" s="133">
        <v>0.12559622087690331</v>
      </c>
      <c r="L23" s="61">
        <v>1</v>
      </c>
    </row>
    <row r="24" spans="1:12" x14ac:dyDescent="0.15">
      <c r="A24" s="179"/>
      <c r="B24" s="52" t="s">
        <v>14</v>
      </c>
      <c r="C24" s="116">
        <v>6022</v>
      </c>
      <c r="D24" s="116">
        <v>26149</v>
      </c>
      <c r="E24" s="116">
        <v>15330</v>
      </c>
      <c r="F24" s="116">
        <v>8789</v>
      </c>
      <c r="G24" s="117">
        <v>47501</v>
      </c>
      <c r="H24" s="134">
        <v>0.12677627839413907</v>
      </c>
      <c r="I24" s="134">
        <v>0.55049367381739334</v>
      </c>
      <c r="J24" s="134">
        <v>0.32273004778846759</v>
      </c>
      <c r="K24" s="134">
        <v>0.1850276836277131</v>
      </c>
      <c r="L24" s="61">
        <v>1</v>
      </c>
    </row>
    <row r="25" spans="1:12" x14ac:dyDescent="0.15">
      <c r="A25" s="180"/>
      <c r="B25" s="53" t="s">
        <v>15</v>
      </c>
      <c r="C25" s="118">
        <v>12430</v>
      </c>
      <c r="D25" s="118">
        <v>51980</v>
      </c>
      <c r="E25" s="118">
        <v>26699</v>
      </c>
      <c r="F25" s="118">
        <v>14266</v>
      </c>
      <c r="G25" s="119">
        <v>91109</v>
      </c>
      <c r="H25" s="135">
        <v>0.13642999045099827</v>
      </c>
      <c r="I25" s="135">
        <v>0.57052541461326545</v>
      </c>
      <c r="J25" s="135">
        <v>0.29304459493573631</v>
      </c>
      <c r="K25" s="135">
        <v>0.15658167689251337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993</v>
      </c>
      <c r="D26" s="120">
        <v>3733</v>
      </c>
      <c r="E26" s="120">
        <v>1932</v>
      </c>
      <c r="F26" s="120">
        <v>864</v>
      </c>
      <c r="G26" s="115">
        <v>6658</v>
      </c>
      <c r="H26" s="130">
        <v>0.14914388705316911</v>
      </c>
      <c r="I26" s="130">
        <v>0.56067888254731146</v>
      </c>
      <c r="J26" s="130">
        <v>0.29017723039951937</v>
      </c>
      <c r="K26" s="130">
        <v>0.12976869930910184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902</v>
      </c>
      <c r="D27" s="122">
        <v>3804</v>
      </c>
      <c r="E27" s="122">
        <v>2442</v>
      </c>
      <c r="F27" s="122">
        <v>1189</v>
      </c>
      <c r="G27" s="117">
        <v>7148</v>
      </c>
      <c r="H27" s="131">
        <v>0.12618914381645216</v>
      </c>
      <c r="I27" s="131">
        <v>0.53217683268047011</v>
      </c>
      <c r="J27" s="131">
        <v>0.34163402350307781</v>
      </c>
      <c r="K27" s="131">
        <v>0.16634023503077783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1895</v>
      </c>
      <c r="D28" s="124">
        <v>7537</v>
      </c>
      <c r="E28" s="124">
        <v>4374</v>
      </c>
      <c r="F28" s="124">
        <v>2053</v>
      </c>
      <c r="G28" s="119">
        <v>13806</v>
      </c>
      <c r="H28" s="132">
        <v>0.13725916268289148</v>
      </c>
      <c r="I28" s="132">
        <v>0.54592206287121536</v>
      </c>
      <c r="J28" s="132">
        <v>0.31681877444589307</v>
      </c>
      <c r="K28" s="132">
        <v>0.1487034622627843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49</v>
      </c>
      <c r="D29" s="120">
        <v>230</v>
      </c>
      <c r="E29" s="120">
        <v>214</v>
      </c>
      <c r="F29" s="120">
        <v>87</v>
      </c>
      <c r="G29" s="115">
        <v>493</v>
      </c>
      <c r="H29" s="130">
        <v>9.9391480730223122E-2</v>
      </c>
      <c r="I29" s="130">
        <v>0.46653144016227183</v>
      </c>
      <c r="J29" s="130">
        <v>0.43407707910750509</v>
      </c>
      <c r="K29" s="130">
        <v>0.17647058823529413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33</v>
      </c>
      <c r="D30" s="122">
        <v>254</v>
      </c>
      <c r="E30" s="122">
        <v>273</v>
      </c>
      <c r="F30" s="122">
        <v>165</v>
      </c>
      <c r="G30" s="117">
        <v>560</v>
      </c>
      <c r="H30" s="131">
        <v>5.8928571428571427E-2</v>
      </c>
      <c r="I30" s="131">
        <v>0.45357142857142857</v>
      </c>
      <c r="J30" s="131">
        <v>0.48749999999999999</v>
      </c>
      <c r="K30" s="131">
        <v>0.29464285714285715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82</v>
      </c>
      <c r="D31" s="124">
        <v>484</v>
      </c>
      <c r="E31" s="124">
        <v>487</v>
      </c>
      <c r="F31" s="124">
        <v>252</v>
      </c>
      <c r="G31" s="119">
        <v>1053</v>
      </c>
      <c r="H31" s="132">
        <v>7.7872744539411204E-2</v>
      </c>
      <c r="I31" s="132">
        <v>0.45963912630579296</v>
      </c>
      <c r="J31" s="132">
        <v>0.46248812915479581</v>
      </c>
      <c r="K31" s="132">
        <v>0.23931623931623933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70</v>
      </c>
      <c r="D32" s="120">
        <v>301</v>
      </c>
      <c r="E32" s="120">
        <v>207</v>
      </c>
      <c r="F32" s="120">
        <v>97</v>
      </c>
      <c r="G32" s="115">
        <v>578</v>
      </c>
      <c r="H32" s="130">
        <v>0.12110726643598616</v>
      </c>
      <c r="I32" s="130">
        <v>0.52076124567474047</v>
      </c>
      <c r="J32" s="130">
        <v>0.35813148788927335</v>
      </c>
      <c r="K32" s="130">
        <v>0.16782006920415224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61</v>
      </c>
      <c r="D33" s="122">
        <v>343</v>
      </c>
      <c r="E33" s="122">
        <v>259</v>
      </c>
      <c r="F33" s="122">
        <v>167</v>
      </c>
      <c r="G33" s="117">
        <v>663</v>
      </c>
      <c r="H33" s="131">
        <v>9.2006033182503777E-2</v>
      </c>
      <c r="I33" s="131">
        <v>0.51734539969834092</v>
      </c>
      <c r="J33" s="131">
        <v>0.39064856711915535</v>
      </c>
      <c r="K33" s="131">
        <v>0.25188536953242835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131</v>
      </c>
      <c r="D34" s="124">
        <v>644</v>
      </c>
      <c r="E34" s="124">
        <v>466</v>
      </c>
      <c r="F34" s="124">
        <v>264</v>
      </c>
      <c r="G34" s="119">
        <v>1241</v>
      </c>
      <c r="H34" s="132">
        <v>0.10556003223207092</v>
      </c>
      <c r="I34" s="132">
        <v>0.51893634165995162</v>
      </c>
      <c r="J34" s="132">
        <v>0.37550362610797744</v>
      </c>
      <c r="K34" s="132">
        <v>0.21273166800966961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1112</v>
      </c>
      <c r="D35" s="114">
        <v>4264</v>
      </c>
      <c r="E35" s="114">
        <v>2353</v>
      </c>
      <c r="F35" s="114">
        <v>1048</v>
      </c>
      <c r="G35" s="115">
        <v>7729</v>
      </c>
      <c r="H35" s="133">
        <v>0.14387372234441714</v>
      </c>
      <c r="I35" s="133">
        <v>0.55168844611204559</v>
      </c>
      <c r="J35" s="133">
        <v>0.30443783154353732</v>
      </c>
      <c r="K35" s="133">
        <v>0.13559322033898305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996</v>
      </c>
      <c r="D36" s="116">
        <v>4401</v>
      </c>
      <c r="E36" s="116">
        <v>2974</v>
      </c>
      <c r="F36" s="116">
        <v>1521</v>
      </c>
      <c r="G36" s="117">
        <v>8371</v>
      </c>
      <c r="H36" s="134">
        <v>0.11898220045394815</v>
      </c>
      <c r="I36" s="134">
        <v>0.52574363875283714</v>
      </c>
      <c r="J36" s="134">
        <v>0.35527416079321467</v>
      </c>
      <c r="K36" s="134">
        <v>0.18169872177756541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2108</v>
      </c>
      <c r="D37" s="118">
        <v>8665</v>
      </c>
      <c r="E37" s="118">
        <v>5327</v>
      </c>
      <c r="F37" s="118">
        <v>2569</v>
      </c>
      <c r="G37" s="119">
        <v>16100</v>
      </c>
      <c r="H37" s="135">
        <v>0.13093167701863354</v>
      </c>
      <c r="I37" s="135">
        <v>0.53819875776397519</v>
      </c>
      <c r="J37" s="135">
        <v>0.3308695652173913</v>
      </c>
      <c r="K37" s="135">
        <v>0.15956521739130436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277</v>
      </c>
      <c r="D38" s="126">
        <v>1229</v>
      </c>
      <c r="E38" s="126">
        <v>752</v>
      </c>
      <c r="F38" s="126">
        <v>339</v>
      </c>
      <c r="G38" s="136">
        <v>2258</v>
      </c>
      <c r="H38" s="133">
        <v>0.12267493356953056</v>
      </c>
      <c r="I38" s="133">
        <v>0.54428697962798933</v>
      </c>
      <c r="J38" s="133">
        <v>0.33303808680248009</v>
      </c>
      <c r="K38" s="133">
        <v>0.15013286093888398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273</v>
      </c>
      <c r="D39" s="127">
        <v>1278</v>
      </c>
      <c r="E39" s="127">
        <v>1032</v>
      </c>
      <c r="F39" s="127">
        <v>597</v>
      </c>
      <c r="G39" s="117">
        <v>2583</v>
      </c>
      <c r="H39" s="134">
        <v>0.10569105691056911</v>
      </c>
      <c r="I39" s="134">
        <v>0.49477351916376305</v>
      </c>
      <c r="J39" s="134">
        <v>0.39953542392566782</v>
      </c>
      <c r="K39" s="134">
        <v>0.23112659698025551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550</v>
      </c>
      <c r="D40" s="128">
        <v>2507</v>
      </c>
      <c r="E40" s="128">
        <v>1784</v>
      </c>
      <c r="F40" s="128">
        <v>936</v>
      </c>
      <c r="G40" s="137">
        <v>4841</v>
      </c>
      <c r="H40" s="135">
        <v>0.11361288989878124</v>
      </c>
      <c r="I40" s="135">
        <v>0.51786820904771746</v>
      </c>
      <c r="J40" s="135">
        <v>0.36851890105350132</v>
      </c>
      <c r="K40" s="135">
        <v>0.19334848171865318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362</v>
      </c>
      <c r="D41" s="138">
        <v>1415</v>
      </c>
      <c r="E41" s="138">
        <v>813</v>
      </c>
      <c r="F41" s="138">
        <v>337</v>
      </c>
      <c r="G41" s="121">
        <v>2590</v>
      </c>
      <c r="H41" s="130">
        <v>0.13976833976833977</v>
      </c>
      <c r="I41" s="130">
        <v>0.54633204633204635</v>
      </c>
      <c r="J41" s="130">
        <v>0.31389961389961391</v>
      </c>
      <c r="K41" s="130">
        <v>0.13011583011583011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324</v>
      </c>
      <c r="D42" s="139">
        <v>1385</v>
      </c>
      <c r="E42" s="139">
        <v>1042</v>
      </c>
      <c r="F42" s="139">
        <v>581</v>
      </c>
      <c r="G42" s="123">
        <v>2751</v>
      </c>
      <c r="H42" s="131">
        <v>0.11777535441657579</v>
      </c>
      <c r="I42" s="131">
        <v>0.50345328971283165</v>
      </c>
      <c r="J42" s="131">
        <v>0.37877135587059252</v>
      </c>
      <c r="K42" s="131">
        <v>0.21119592875318066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686</v>
      </c>
      <c r="D43" s="140">
        <v>2800</v>
      </c>
      <c r="E43" s="140">
        <v>1855</v>
      </c>
      <c r="F43" s="140">
        <v>918</v>
      </c>
      <c r="G43" s="125">
        <v>5341</v>
      </c>
      <c r="H43" s="132">
        <v>0.12844036697247707</v>
      </c>
      <c r="I43" s="132">
        <v>0.52424639580602883</v>
      </c>
      <c r="J43" s="132">
        <v>0.3473132372214941</v>
      </c>
      <c r="K43" s="132">
        <v>0.17187792548211944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87</v>
      </c>
      <c r="D44" s="138">
        <v>410</v>
      </c>
      <c r="E44" s="138">
        <v>268</v>
      </c>
      <c r="F44" s="138">
        <v>113</v>
      </c>
      <c r="G44" s="121">
        <v>765</v>
      </c>
      <c r="H44" s="130">
        <v>0.11372549019607843</v>
      </c>
      <c r="I44" s="130">
        <v>0.53594771241830064</v>
      </c>
      <c r="J44" s="130">
        <v>0.35032679738562089</v>
      </c>
      <c r="K44" s="130">
        <v>0.1477124183006536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74</v>
      </c>
      <c r="D45" s="139">
        <v>398</v>
      </c>
      <c r="E45" s="139">
        <v>354</v>
      </c>
      <c r="F45" s="139">
        <v>214</v>
      </c>
      <c r="G45" s="123">
        <v>826</v>
      </c>
      <c r="H45" s="131">
        <v>8.9588377723970949E-2</v>
      </c>
      <c r="I45" s="131">
        <v>0.48184019370460046</v>
      </c>
      <c r="J45" s="131">
        <v>0.42857142857142855</v>
      </c>
      <c r="K45" s="131">
        <v>0.25907990314769974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161</v>
      </c>
      <c r="D46" s="140">
        <v>808</v>
      </c>
      <c r="E46" s="140">
        <v>622</v>
      </c>
      <c r="F46" s="140">
        <v>327</v>
      </c>
      <c r="G46" s="125">
        <v>1591</v>
      </c>
      <c r="H46" s="132">
        <v>0.10119421747328725</v>
      </c>
      <c r="I46" s="132">
        <v>0.50785669390320554</v>
      </c>
      <c r="J46" s="132">
        <v>0.39094908862350725</v>
      </c>
      <c r="K46" s="132">
        <v>0.20553111250785669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449</v>
      </c>
      <c r="D47" s="141">
        <v>1825</v>
      </c>
      <c r="E47" s="141">
        <v>1081</v>
      </c>
      <c r="F47" s="141">
        <v>450</v>
      </c>
      <c r="G47" s="142">
        <v>3355</v>
      </c>
      <c r="H47" s="133">
        <v>0.13383010432190759</v>
      </c>
      <c r="I47" s="133">
        <v>0.54396423248882264</v>
      </c>
      <c r="J47" s="133">
        <v>0.32220566318926974</v>
      </c>
      <c r="K47" s="133">
        <v>0.13412816691505217</v>
      </c>
      <c r="L47" s="61">
        <v>1</v>
      </c>
    </row>
    <row r="48" spans="1:12" x14ac:dyDescent="0.15">
      <c r="A48" s="179"/>
      <c r="B48" s="52" t="s">
        <v>14</v>
      </c>
      <c r="C48" s="143">
        <v>398</v>
      </c>
      <c r="D48" s="143">
        <v>1783</v>
      </c>
      <c r="E48" s="143">
        <v>1396</v>
      </c>
      <c r="F48" s="143">
        <v>795</v>
      </c>
      <c r="G48" s="144">
        <v>3577</v>
      </c>
      <c r="H48" s="134">
        <v>0.11126642437797037</v>
      </c>
      <c r="I48" s="134">
        <v>0.49846239865809339</v>
      </c>
      <c r="J48" s="134">
        <v>0.39027117696393626</v>
      </c>
      <c r="K48" s="134">
        <v>0.22225328487559406</v>
      </c>
      <c r="L48" s="61">
        <v>1</v>
      </c>
    </row>
    <row r="49" spans="1:12" x14ac:dyDescent="0.15">
      <c r="A49" s="180"/>
      <c r="B49" s="53" t="s">
        <v>15</v>
      </c>
      <c r="C49" s="145">
        <v>847</v>
      </c>
      <c r="D49" s="145">
        <v>3608</v>
      </c>
      <c r="E49" s="145">
        <v>2477</v>
      </c>
      <c r="F49" s="145">
        <v>1245</v>
      </c>
      <c r="G49" s="146">
        <v>6932</v>
      </c>
      <c r="H49" s="135">
        <v>0.1221869590305828</v>
      </c>
      <c r="I49" s="135">
        <v>0.52048470859780727</v>
      </c>
      <c r="J49" s="135">
        <v>0.35732833237160994</v>
      </c>
      <c r="K49" s="135">
        <v>0.17960184650894404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187</v>
      </c>
      <c r="D50" s="106">
        <v>812</v>
      </c>
      <c r="E50" s="106">
        <v>592</v>
      </c>
      <c r="F50" s="106">
        <v>268</v>
      </c>
      <c r="G50" s="121">
        <v>1591</v>
      </c>
      <c r="H50" s="130">
        <v>0.11753614079195475</v>
      </c>
      <c r="I50" s="130">
        <v>0.51037083595223132</v>
      </c>
      <c r="J50" s="130">
        <v>0.37209302325581395</v>
      </c>
      <c r="K50" s="130">
        <v>0.16844751728472659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178</v>
      </c>
      <c r="D51" s="108">
        <v>846</v>
      </c>
      <c r="E51" s="108">
        <v>708</v>
      </c>
      <c r="F51" s="108">
        <v>410</v>
      </c>
      <c r="G51" s="123">
        <v>1732</v>
      </c>
      <c r="H51" s="131">
        <v>0.10277136258660508</v>
      </c>
      <c r="I51" s="131">
        <v>0.48845265588914549</v>
      </c>
      <c r="J51" s="131">
        <v>0.40877598152424943</v>
      </c>
      <c r="K51" s="131">
        <v>0.23672055427251731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365</v>
      </c>
      <c r="D52" s="110">
        <v>1658</v>
      </c>
      <c r="E52" s="110">
        <v>1300</v>
      </c>
      <c r="F52" s="110">
        <v>678</v>
      </c>
      <c r="G52" s="125">
        <v>3323</v>
      </c>
      <c r="H52" s="132">
        <v>0.1098405055672585</v>
      </c>
      <c r="I52" s="132">
        <v>0.49894673487812219</v>
      </c>
      <c r="J52" s="132">
        <v>0.39121275955461932</v>
      </c>
      <c r="K52" s="132">
        <v>0.20403250075233223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129</v>
      </c>
      <c r="D53" s="106">
        <v>567</v>
      </c>
      <c r="E53" s="106">
        <v>361</v>
      </c>
      <c r="F53" s="106">
        <v>167</v>
      </c>
      <c r="G53" s="121">
        <v>1057</v>
      </c>
      <c r="H53" s="130">
        <v>0.12204351939451277</v>
      </c>
      <c r="I53" s="130">
        <v>0.53642384105960261</v>
      </c>
      <c r="J53" s="130">
        <v>0.34153263954588459</v>
      </c>
      <c r="K53" s="130">
        <v>0.15799432355723747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111</v>
      </c>
      <c r="D54" s="108">
        <v>601</v>
      </c>
      <c r="E54" s="108">
        <v>479</v>
      </c>
      <c r="F54" s="108">
        <v>280</v>
      </c>
      <c r="G54" s="123">
        <v>1191</v>
      </c>
      <c r="H54" s="131">
        <v>9.3198992443324941E-2</v>
      </c>
      <c r="I54" s="131">
        <v>0.50461796809403858</v>
      </c>
      <c r="J54" s="131">
        <v>0.40218303946263645</v>
      </c>
      <c r="K54" s="131">
        <v>0.23509655751469352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240</v>
      </c>
      <c r="D55" s="110">
        <v>1168</v>
      </c>
      <c r="E55" s="110">
        <v>840</v>
      </c>
      <c r="F55" s="110">
        <v>447</v>
      </c>
      <c r="G55" s="125">
        <v>2248</v>
      </c>
      <c r="H55" s="132">
        <v>0.10676156583629894</v>
      </c>
      <c r="I55" s="132">
        <v>0.5195729537366548</v>
      </c>
      <c r="J55" s="132">
        <v>0.37366548042704628</v>
      </c>
      <c r="K55" s="132">
        <v>0.19884341637010677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138</v>
      </c>
      <c r="D56" s="106">
        <v>641</v>
      </c>
      <c r="E56" s="106">
        <v>363</v>
      </c>
      <c r="F56" s="106">
        <v>172</v>
      </c>
      <c r="G56" s="121">
        <v>1142</v>
      </c>
      <c r="H56" s="130">
        <v>0.12084063047285463</v>
      </c>
      <c r="I56" s="130">
        <v>0.56129597197898429</v>
      </c>
      <c r="J56" s="130">
        <v>0.31786339754816112</v>
      </c>
      <c r="K56" s="130">
        <v>0.15061295971978983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128</v>
      </c>
      <c r="D57" s="108">
        <v>596</v>
      </c>
      <c r="E57" s="108">
        <v>469</v>
      </c>
      <c r="F57" s="108">
        <v>267</v>
      </c>
      <c r="G57" s="123">
        <v>1193</v>
      </c>
      <c r="H57" s="131">
        <v>0.10729253981559095</v>
      </c>
      <c r="I57" s="131">
        <v>0.49958088851634536</v>
      </c>
      <c r="J57" s="131">
        <v>0.3931265716680637</v>
      </c>
      <c r="K57" s="131">
        <v>0.22380553227158423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266</v>
      </c>
      <c r="D58" s="110">
        <v>1237</v>
      </c>
      <c r="E58" s="110">
        <v>832</v>
      </c>
      <c r="F58" s="110">
        <v>439</v>
      </c>
      <c r="G58" s="125">
        <v>2335</v>
      </c>
      <c r="H58" s="132">
        <v>0.1139186295503212</v>
      </c>
      <c r="I58" s="132">
        <v>0.52976445396145611</v>
      </c>
      <c r="J58" s="132">
        <v>0.35631691648822272</v>
      </c>
      <c r="K58" s="132">
        <v>0.18800856531049251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75</v>
      </c>
      <c r="D59" s="106">
        <v>375</v>
      </c>
      <c r="E59" s="106">
        <v>272</v>
      </c>
      <c r="F59" s="106">
        <v>129</v>
      </c>
      <c r="G59" s="121">
        <v>722</v>
      </c>
      <c r="H59" s="130">
        <v>0.1038781163434903</v>
      </c>
      <c r="I59" s="130">
        <v>0.51939058171745156</v>
      </c>
      <c r="J59" s="130">
        <v>0.37673130193905818</v>
      </c>
      <c r="K59" s="130">
        <v>0.17867036011080331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59</v>
      </c>
      <c r="D60" s="108">
        <v>339</v>
      </c>
      <c r="E60" s="108">
        <v>314</v>
      </c>
      <c r="F60" s="108">
        <v>186</v>
      </c>
      <c r="G60" s="123">
        <v>712</v>
      </c>
      <c r="H60" s="131">
        <v>8.2865168539325837E-2</v>
      </c>
      <c r="I60" s="131">
        <v>0.476123595505618</v>
      </c>
      <c r="J60" s="131">
        <v>0.4410112359550562</v>
      </c>
      <c r="K60" s="131">
        <v>0.2612359550561798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134</v>
      </c>
      <c r="D61" s="110">
        <v>714</v>
      </c>
      <c r="E61" s="110">
        <v>586</v>
      </c>
      <c r="F61" s="110">
        <v>315</v>
      </c>
      <c r="G61" s="125">
        <v>1434</v>
      </c>
      <c r="H61" s="132">
        <v>9.3444909344490928E-2</v>
      </c>
      <c r="I61" s="132">
        <v>0.497907949790795</v>
      </c>
      <c r="J61" s="132">
        <v>0.4086471408647141</v>
      </c>
      <c r="K61" s="132">
        <v>0.21966527196652719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529</v>
      </c>
      <c r="D62" s="114">
        <v>2395</v>
      </c>
      <c r="E62" s="114">
        <v>1588</v>
      </c>
      <c r="F62" s="114">
        <v>736</v>
      </c>
      <c r="G62" s="115">
        <v>4512</v>
      </c>
      <c r="H62" s="133">
        <v>0.11724290780141844</v>
      </c>
      <c r="I62" s="133">
        <v>0.53080673758865249</v>
      </c>
      <c r="J62" s="133">
        <v>0.35195035460992907</v>
      </c>
      <c r="K62" s="133">
        <v>0.16312056737588654</v>
      </c>
      <c r="L62" s="61">
        <v>1</v>
      </c>
    </row>
    <row r="63" spans="1:12" x14ac:dyDescent="0.15">
      <c r="A63" s="179"/>
      <c r="B63" s="52" t="s">
        <v>14</v>
      </c>
      <c r="C63" s="116">
        <v>476</v>
      </c>
      <c r="D63" s="116">
        <v>2382</v>
      </c>
      <c r="E63" s="116">
        <v>1970</v>
      </c>
      <c r="F63" s="116">
        <v>1143</v>
      </c>
      <c r="G63" s="117">
        <v>4828</v>
      </c>
      <c r="H63" s="134">
        <v>9.8591549295774641E-2</v>
      </c>
      <c r="I63" s="134">
        <v>0.49337199668599835</v>
      </c>
      <c r="J63" s="134">
        <v>0.40803645401822702</v>
      </c>
      <c r="K63" s="134">
        <v>0.2367439933719967</v>
      </c>
      <c r="L63" s="61">
        <v>1</v>
      </c>
    </row>
    <row r="64" spans="1:12" x14ac:dyDescent="0.15">
      <c r="A64" s="180"/>
      <c r="B64" s="53" t="s">
        <v>15</v>
      </c>
      <c r="C64" s="118">
        <v>1005</v>
      </c>
      <c r="D64" s="118">
        <v>4777</v>
      </c>
      <c r="E64" s="118">
        <v>3558</v>
      </c>
      <c r="F64" s="118">
        <v>1879</v>
      </c>
      <c r="G64" s="119">
        <v>9340</v>
      </c>
      <c r="H64" s="135">
        <v>0.10760171306209849</v>
      </c>
      <c r="I64" s="135">
        <v>0.51145610278372589</v>
      </c>
      <c r="J64" s="135">
        <v>0.38094218415417558</v>
      </c>
      <c r="K64" s="135">
        <v>0.20117773019271948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196</v>
      </c>
      <c r="D65" s="126">
        <v>1080</v>
      </c>
      <c r="E65" s="126">
        <v>781</v>
      </c>
      <c r="F65" s="126">
        <v>336</v>
      </c>
      <c r="G65" s="147">
        <v>2057</v>
      </c>
      <c r="H65" s="133">
        <v>9.528439474963539E-2</v>
      </c>
      <c r="I65" s="133">
        <v>0.52503646086533784</v>
      </c>
      <c r="J65" s="133">
        <v>0.37967914438502676</v>
      </c>
      <c r="K65" s="133">
        <v>0.16334467671366068</v>
      </c>
      <c r="L65" s="61">
        <v>1</v>
      </c>
    </row>
    <row r="66" spans="1:12" x14ac:dyDescent="0.15">
      <c r="A66" s="179"/>
      <c r="B66" s="52" t="s">
        <v>14</v>
      </c>
      <c r="C66" s="127">
        <v>164</v>
      </c>
      <c r="D66" s="127">
        <v>1155</v>
      </c>
      <c r="E66" s="127">
        <v>1139</v>
      </c>
      <c r="F66" s="127">
        <v>642</v>
      </c>
      <c r="G66" s="116">
        <v>2458</v>
      </c>
      <c r="H66" s="134">
        <v>6.6720911310008138E-2</v>
      </c>
      <c r="I66" s="134">
        <v>0.46989422294548411</v>
      </c>
      <c r="J66" s="134">
        <v>0.46338486574450771</v>
      </c>
      <c r="K66" s="134">
        <v>0.26118795768917819</v>
      </c>
      <c r="L66" s="61">
        <v>1</v>
      </c>
    </row>
    <row r="67" spans="1:12" x14ac:dyDescent="0.15">
      <c r="A67" s="180"/>
      <c r="B67" s="53" t="s">
        <v>15</v>
      </c>
      <c r="C67" s="128">
        <v>360</v>
      </c>
      <c r="D67" s="128">
        <v>2235</v>
      </c>
      <c r="E67" s="128">
        <v>1920</v>
      </c>
      <c r="F67" s="128">
        <v>978</v>
      </c>
      <c r="G67" s="148">
        <v>4515</v>
      </c>
      <c r="H67" s="135">
        <v>7.9734219269102985E-2</v>
      </c>
      <c r="I67" s="135">
        <v>0.49501661129568109</v>
      </c>
      <c r="J67" s="135">
        <v>0.42524916943521596</v>
      </c>
      <c r="K67" s="135">
        <v>0.21661129568106313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8971</v>
      </c>
      <c r="D68" s="62">
        <f t="shared" ref="C68:F69" si="0">SUM(D23,D35,D38,D47,D62,D65)</f>
        <v>36624</v>
      </c>
      <c r="E68" s="62">
        <f t="shared" si="0"/>
        <v>17924</v>
      </c>
      <c r="F68" s="62">
        <f t="shared" si="0"/>
        <v>8386</v>
      </c>
      <c r="G68" s="62">
        <f>SUM(C68:E68)</f>
        <v>63519</v>
      </c>
      <c r="H68" s="63">
        <f t="shared" ref="H68:H70" si="1">C68/$G68</f>
        <v>0.14123333175900124</v>
      </c>
      <c r="I68" s="63">
        <f>D68/$G68</f>
        <v>0.57658338449912627</v>
      </c>
      <c r="J68" s="63">
        <f t="shared" ref="J68:K70" si="2">E68/$G68</f>
        <v>0.28218328374187251</v>
      </c>
      <c r="K68" s="63">
        <f t="shared" si="2"/>
        <v>0.13202348903477701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8329</v>
      </c>
      <c r="D69" s="58">
        <f t="shared" si="0"/>
        <v>37148</v>
      </c>
      <c r="E69" s="58">
        <f t="shared" si="0"/>
        <v>23841</v>
      </c>
      <c r="F69" s="58">
        <f t="shared" si="0"/>
        <v>13487</v>
      </c>
      <c r="G69" s="58">
        <f>SUM(C69:E69)</f>
        <v>69318</v>
      </c>
      <c r="H69" s="64">
        <f t="shared" si="1"/>
        <v>0.12015638073804784</v>
      </c>
      <c r="I69" s="64">
        <f>D69/$G69</f>
        <v>0.5359069794281428</v>
      </c>
      <c r="J69" s="64">
        <f t="shared" si="2"/>
        <v>0.3439366398338094</v>
      </c>
      <c r="K69" s="64">
        <f t="shared" si="2"/>
        <v>0.19456706771689894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17300</v>
      </c>
      <c r="D70" s="60">
        <f>SUM(D68:D69)</f>
        <v>73772</v>
      </c>
      <c r="E70" s="60">
        <f>SUM(E68:E69)</f>
        <v>41765</v>
      </c>
      <c r="F70" s="60">
        <f>SUM(F68:F69)</f>
        <v>21873</v>
      </c>
      <c r="G70" s="60">
        <f t="shared" ref="G70" si="4">SUM(C70:E70)</f>
        <v>132837</v>
      </c>
      <c r="H70" s="65">
        <f t="shared" si="1"/>
        <v>0.13023479903942425</v>
      </c>
      <c r="I70" s="65">
        <f>D70/$G70</f>
        <v>0.55535731761482121</v>
      </c>
      <c r="J70" s="65">
        <f t="shared" si="2"/>
        <v>0.31440788334575459</v>
      </c>
      <c r="K70" s="65">
        <f t="shared" si="2"/>
        <v>0.16466044851961426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&amp;R令和5年11月1日現在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722</v>
      </c>
      <c r="D2" s="106">
        <v>825</v>
      </c>
      <c r="E2" s="106">
        <v>960</v>
      </c>
      <c r="F2" s="106">
        <v>970</v>
      </c>
      <c r="G2" s="106">
        <v>783</v>
      </c>
      <c r="H2" s="106">
        <v>863</v>
      </c>
      <c r="I2" s="106">
        <v>836</v>
      </c>
      <c r="J2" s="106">
        <v>1010</v>
      </c>
      <c r="K2" s="106">
        <v>1094</v>
      </c>
      <c r="L2" s="106">
        <v>1310</v>
      </c>
      <c r="M2" s="106">
        <v>1290</v>
      </c>
      <c r="N2" s="106">
        <v>1106</v>
      </c>
      <c r="O2" s="106">
        <v>1147</v>
      </c>
      <c r="P2" s="106">
        <v>1167</v>
      </c>
      <c r="Q2" s="106">
        <v>1200</v>
      </c>
      <c r="R2" s="106">
        <v>884</v>
      </c>
      <c r="S2" s="106">
        <v>594</v>
      </c>
      <c r="T2" s="106">
        <v>364</v>
      </c>
      <c r="U2" s="106">
        <v>174</v>
      </c>
      <c r="V2" s="106">
        <v>29</v>
      </c>
      <c r="W2" s="106">
        <v>1</v>
      </c>
      <c r="X2" s="115">
        <v>4413</v>
      </c>
      <c r="Y2" s="149">
        <v>17329</v>
      </c>
      <c r="Z2" s="131">
        <v>0.14467078308038547</v>
      </c>
      <c r="AA2" s="150">
        <v>0.60066939811876041</v>
      </c>
      <c r="AB2" s="150">
        <v>0.25465981880085403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637</v>
      </c>
      <c r="D3" s="108">
        <v>825</v>
      </c>
      <c r="E3" s="108">
        <v>876</v>
      </c>
      <c r="F3" s="108">
        <v>853</v>
      </c>
      <c r="G3" s="108">
        <v>717</v>
      </c>
      <c r="H3" s="108">
        <v>774</v>
      </c>
      <c r="I3" s="108">
        <v>860</v>
      </c>
      <c r="J3" s="108">
        <v>1038</v>
      </c>
      <c r="K3" s="108">
        <v>1202</v>
      </c>
      <c r="L3" s="108">
        <v>1331</v>
      </c>
      <c r="M3" s="108">
        <v>1439</v>
      </c>
      <c r="N3" s="108">
        <v>1317</v>
      </c>
      <c r="O3" s="108">
        <v>1322</v>
      </c>
      <c r="P3" s="108">
        <v>1226</v>
      </c>
      <c r="Q3" s="108">
        <v>1428</v>
      </c>
      <c r="R3" s="108">
        <v>1164</v>
      </c>
      <c r="S3" s="108">
        <v>941</v>
      </c>
      <c r="T3" s="108">
        <v>753</v>
      </c>
      <c r="U3" s="108">
        <v>455</v>
      </c>
      <c r="V3" s="108">
        <v>176</v>
      </c>
      <c r="W3" s="108">
        <v>37</v>
      </c>
      <c r="X3" s="117">
        <v>6180</v>
      </c>
      <c r="Y3" s="152">
        <v>19371</v>
      </c>
      <c r="Z3" s="131">
        <v>0.12069588560218884</v>
      </c>
      <c r="AA3" s="131">
        <v>0.56027050745960461</v>
      </c>
      <c r="AB3" s="131">
        <v>0.31903360693820659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1359</v>
      </c>
      <c r="D4" s="110">
        <v>1650</v>
      </c>
      <c r="E4" s="110">
        <v>1836</v>
      </c>
      <c r="F4" s="110">
        <v>1823</v>
      </c>
      <c r="G4" s="110">
        <v>1500</v>
      </c>
      <c r="H4" s="110">
        <v>1637</v>
      </c>
      <c r="I4" s="110">
        <v>1696</v>
      </c>
      <c r="J4" s="110">
        <v>2048</v>
      </c>
      <c r="K4" s="110">
        <v>2296</v>
      </c>
      <c r="L4" s="110">
        <v>2641</v>
      </c>
      <c r="M4" s="110">
        <v>2729</v>
      </c>
      <c r="N4" s="110">
        <v>2423</v>
      </c>
      <c r="O4" s="110">
        <v>2469</v>
      </c>
      <c r="P4" s="110">
        <v>2393</v>
      </c>
      <c r="Q4" s="110">
        <v>2628</v>
      </c>
      <c r="R4" s="110">
        <v>2048</v>
      </c>
      <c r="S4" s="110">
        <v>1535</v>
      </c>
      <c r="T4" s="110">
        <v>1117</v>
      </c>
      <c r="U4" s="110">
        <v>629</v>
      </c>
      <c r="V4" s="110">
        <v>205</v>
      </c>
      <c r="W4" s="110">
        <v>38</v>
      </c>
      <c r="X4" s="119">
        <v>10593</v>
      </c>
      <c r="Y4" s="154">
        <v>36700</v>
      </c>
      <c r="Z4" s="131">
        <v>0.13201634877384197</v>
      </c>
      <c r="AA4" s="131">
        <v>0.57934604904632148</v>
      </c>
      <c r="AB4" s="131">
        <v>0.28863760217983653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213</v>
      </c>
      <c r="D5" s="120">
        <v>218</v>
      </c>
      <c r="E5" s="120">
        <v>292</v>
      </c>
      <c r="F5" s="120">
        <v>310</v>
      </c>
      <c r="G5" s="120">
        <v>259</v>
      </c>
      <c r="H5" s="120">
        <v>232</v>
      </c>
      <c r="I5" s="120">
        <v>248</v>
      </c>
      <c r="J5" s="120">
        <v>247</v>
      </c>
      <c r="K5" s="120">
        <v>339</v>
      </c>
      <c r="L5" s="120">
        <v>324</v>
      </c>
      <c r="M5" s="120">
        <v>394</v>
      </c>
      <c r="N5" s="120">
        <v>277</v>
      </c>
      <c r="O5" s="120">
        <v>283</v>
      </c>
      <c r="P5" s="120">
        <v>283</v>
      </c>
      <c r="Q5" s="120">
        <v>276</v>
      </c>
      <c r="R5" s="120">
        <v>194</v>
      </c>
      <c r="S5" s="120">
        <v>137</v>
      </c>
      <c r="T5" s="120">
        <v>89</v>
      </c>
      <c r="U5" s="120">
        <v>30</v>
      </c>
      <c r="V5" s="120">
        <v>7</v>
      </c>
      <c r="W5" s="120">
        <v>1</v>
      </c>
      <c r="X5" s="114">
        <v>1017</v>
      </c>
      <c r="Y5" s="149">
        <v>4653</v>
      </c>
      <c r="Z5" s="150">
        <v>0.15538362346872986</v>
      </c>
      <c r="AA5" s="150">
        <v>0.62604771115409408</v>
      </c>
      <c r="AB5" s="150">
        <v>0.21856866537717601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198</v>
      </c>
      <c r="D6" s="122">
        <v>248</v>
      </c>
      <c r="E6" s="122">
        <v>296</v>
      </c>
      <c r="F6" s="122">
        <v>276</v>
      </c>
      <c r="G6" s="122">
        <v>235</v>
      </c>
      <c r="H6" s="122">
        <v>224</v>
      </c>
      <c r="I6" s="122">
        <v>220</v>
      </c>
      <c r="J6" s="122">
        <v>261</v>
      </c>
      <c r="K6" s="122">
        <v>312</v>
      </c>
      <c r="L6" s="122">
        <v>329</v>
      </c>
      <c r="M6" s="122">
        <v>396</v>
      </c>
      <c r="N6" s="122">
        <v>277</v>
      </c>
      <c r="O6" s="122">
        <v>287</v>
      </c>
      <c r="P6" s="122">
        <v>292</v>
      </c>
      <c r="Q6" s="122">
        <v>316</v>
      </c>
      <c r="R6" s="122">
        <v>287</v>
      </c>
      <c r="S6" s="122">
        <v>235</v>
      </c>
      <c r="T6" s="122">
        <v>140</v>
      </c>
      <c r="U6" s="122">
        <v>89</v>
      </c>
      <c r="V6" s="122">
        <v>30</v>
      </c>
      <c r="W6" s="122">
        <v>7</v>
      </c>
      <c r="X6" s="116">
        <v>1396</v>
      </c>
      <c r="Y6" s="152">
        <v>4955</v>
      </c>
      <c r="Z6" s="131">
        <v>0.14974772956609486</v>
      </c>
      <c r="AA6" s="131">
        <v>0.5685166498486377</v>
      </c>
      <c r="AB6" s="131">
        <v>0.28173562058526741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411</v>
      </c>
      <c r="D7" s="124">
        <v>466</v>
      </c>
      <c r="E7" s="124">
        <v>588</v>
      </c>
      <c r="F7" s="124">
        <v>586</v>
      </c>
      <c r="G7" s="124">
        <v>494</v>
      </c>
      <c r="H7" s="124">
        <v>456</v>
      </c>
      <c r="I7" s="124">
        <v>468</v>
      </c>
      <c r="J7" s="124">
        <v>508</v>
      </c>
      <c r="K7" s="124">
        <v>651</v>
      </c>
      <c r="L7" s="124">
        <v>653</v>
      </c>
      <c r="M7" s="124">
        <v>790</v>
      </c>
      <c r="N7" s="124">
        <v>554</v>
      </c>
      <c r="O7" s="124">
        <v>570</v>
      </c>
      <c r="P7" s="124">
        <v>575</v>
      </c>
      <c r="Q7" s="124">
        <v>592</v>
      </c>
      <c r="R7" s="124">
        <v>481</v>
      </c>
      <c r="S7" s="124">
        <v>372</v>
      </c>
      <c r="T7" s="124">
        <v>229</v>
      </c>
      <c r="U7" s="124">
        <v>119</v>
      </c>
      <c r="V7" s="124">
        <v>37</v>
      </c>
      <c r="W7" s="124">
        <v>8</v>
      </c>
      <c r="X7" s="118">
        <v>2413</v>
      </c>
      <c r="Y7" s="154">
        <v>9608</v>
      </c>
      <c r="Z7" s="131">
        <v>0.15247710241465445</v>
      </c>
      <c r="AA7" s="131">
        <v>0.59637801831806825</v>
      </c>
      <c r="AB7" s="131">
        <v>0.25114487926727724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97</v>
      </c>
      <c r="D8" s="120">
        <v>119</v>
      </c>
      <c r="E8" s="120">
        <v>132</v>
      </c>
      <c r="F8" s="120">
        <v>122</v>
      </c>
      <c r="G8" s="120">
        <v>101</v>
      </c>
      <c r="H8" s="120">
        <v>108</v>
      </c>
      <c r="I8" s="120">
        <v>131</v>
      </c>
      <c r="J8" s="120">
        <v>153</v>
      </c>
      <c r="K8" s="120">
        <v>174</v>
      </c>
      <c r="L8" s="120">
        <v>199</v>
      </c>
      <c r="M8" s="120">
        <v>158</v>
      </c>
      <c r="N8" s="120">
        <v>161</v>
      </c>
      <c r="O8" s="120">
        <v>192</v>
      </c>
      <c r="P8" s="120">
        <v>181</v>
      </c>
      <c r="Q8" s="120">
        <v>221</v>
      </c>
      <c r="R8" s="120">
        <v>175</v>
      </c>
      <c r="S8" s="120">
        <v>106</v>
      </c>
      <c r="T8" s="120">
        <v>59</v>
      </c>
      <c r="U8" s="120">
        <v>21</v>
      </c>
      <c r="V8" s="120">
        <v>6</v>
      </c>
      <c r="W8" s="120">
        <v>0</v>
      </c>
      <c r="X8" s="114">
        <v>769</v>
      </c>
      <c r="Y8" s="149">
        <v>2616</v>
      </c>
      <c r="Z8" s="150">
        <v>0.13302752293577982</v>
      </c>
      <c r="AA8" s="150">
        <v>0.57301223241590216</v>
      </c>
      <c r="AB8" s="150">
        <v>0.29396024464831805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98</v>
      </c>
      <c r="D9" s="122">
        <v>126</v>
      </c>
      <c r="E9" s="122">
        <v>115</v>
      </c>
      <c r="F9" s="122">
        <v>112</v>
      </c>
      <c r="G9" s="122">
        <v>97</v>
      </c>
      <c r="H9" s="122">
        <v>104</v>
      </c>
      <c r="I9" s="122">
        <v>107</v>
      </c>
      <c r="J9" s="122">
        <v>143</v>
      </c>
      <c r="K9" s="122">
        <v>175</v>
      </c>
      <c r="L9" s="122">
        <v>179</v>
      </c>
      <c r="M9" s="122">
        <v>171</v>
      </c>
      <c r="N9" s="122">
        <v>186</v>
      </c>
      <c r="O9" s="122">
        <v>173</v>
      </c>
      <c r="P9" s="122">
        <v>207</v>
      </c>
      <c r="Q9" s="122">
        <v>262</v>
      </c>
      <c r="R9" s="122">
        <v>179</v>
      </c>
      <c r="S9" s="122">
        <v>139</v>
      </c>
      <c r="T9" s="122">
        <v>119</v>
      </c>
      <c r="U9" s="122">
        <v>80</v>
      </c>
      <c r="V9" s="122">
        <v>29</v>
      </c>
      <c r="W9" s="122">
        <v>2</v>
      </c>
      <c r="X9" s="116">
        <v>1017</v>
      </c>
      <c r="Y9" s="152">
        <v>2803</v>
      </c>
      <c r="Z9" s="131">
        <v>0.12094184801997859</v>
      </c>
      <c r="AA9" s="131">
        <v>0.51623260792008563</v>
      </c>
      <c r="AB9" s="131">
        <v>0.36282554405993578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195</v>
      </c>
      <c r="D10" s="124">
        <v>245</v>
      </c>
      <c r="E10" s="124">
        <v>247</v>
      </c>
      <c r="F10" s="124">
        <v>234</v>
      </c>
      <c r="G10" s="124">
        <v>198</v>
      </c>
      <c r="H10" s="124">
        <v>212</v>
      </c>
      <c r="I10" s="124">
        <v>238</v>
      </c>
      <c r="J10" s="124">
        <v>296</v>
      </c>
      <c r="K10" s="124">
        <v>349</v>
      </c>
      <c r="L10" s="124">
        <v>378</v>
      </c>
      <c r="M10" s="124">
        <v>329</v>
      </c>
      <c r="N10" s="124">
        <v>347</v>
      </c>
      <c r="O10" s="124">
        <v>365</v>
      </c>
      <c r="P10" s="124">
        <v>388</v>
      </c>
      <c r="Q10" s="124">
        <v>483</v>
      </c>
      <c r="R10" s="124">
        <v>354</v>
      </c>
      <c r="S10" s="124">
        <v>245</v>
      </c>
      <c r="T10" s="124">
        <v>178</v>
      </c>
      <c r="U10" s="124">
        <v>101</v>
      </c>
      <c r="V10" s="124">
        <v>35</v>
      </c>
      <c r="W10" s="124">
        <v>2</v>
      </c>
      <c r="X10" s="118">
        <v>1786</v>
      </c>
      <c r="Y10" s="154">
        <v>5419</v>
      </c>
      <c r="Z10" s="131">
        <v>0.12677615796272376</v>
      </c>
      <c r="AA10" s="131">
        <v>0.54364273851264067</v>
      </c>
      <c r="AB10" s="131">
        <v>0.32958110352463554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31</v>
      </c>
      <c r="D11" s="120">
        <v>56</v>
      </c>
      <c r="E11" s="120">
        <v>69</v>
      </c>
      <c r="F11" s="120">
        <v>61</v>
      </c>
      <c r="G11" s="120">
        <v>67</v>
      </c>
      <c r="H11" s="120">
        <v>54</v>
      </c>
      <c r="I11" s="120">
        <v>51</v>
      </c>
      <c r="J11" s="120">
        <v>80</v>
      </c>
      <c r="K11" s="120">
        <v>110</v>
      </c>
      <c r="L11" s="120">
        <v>73</v>
      </c>
      <c r="M11" s="120">
        <v>126</v>
      </c>
      <c r="N11" s="120">
        <v>154</v>
      </c>
      <c r="O11" s="120">
        <v>144</v>
      </c>
      <c r="P11" s="120">
        <v>163</v>
      </c>
      <c r="Q11" s="120">
        <v>192</v>
      </c>
      <c r="R11" s="120">
        <v>130</v>
      </c>
      <c r="S11" s="120">
        <v>84</v>
      </c>
      <c r="T11" s="120">
        <v>67</v>
      </c>
      <c r="U11" s="120">
        <v>32</v>
      </c>
      <c r="V11" s="120">
        <v>12</v>
      </c>
      <c r="W11" s="120">
        <v>2</v>
      </c>
      <c r="X11" s="114">
        <v>682</v>
      </c>
      <c r="Y11" s="149">
        <v>1758</v>
      </c>
      <c r="Z11" s="150">
        <v>8.8737201365187715E-2</v>
      </c>
      <c r="AA11" s="150">
        <v>0.5233219567690558</v>
      </c>
      <c r="AB11" s="150">
        <v>0.38794084186575656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29</v>
      </c>
      <c r="D12" s="122">
        <v>64</v>
      </c>
      <c r="E12" s="122">
        <v>77</v>
      </c>
      <c r="F12" s="122">
        <v>69</v>
      </c>
      <c r="G12" s="122">
        <v>61</v>
      </c>
      <c r="H12" s="122">
        <v>58</v>
      </c>
      <c r="I12" s="122">
        <v>55</v>
      </c>
      <c r="J12" s="122">
        <v>65</v>
      </c>
      <c r="K12" s="122">
        <v>74</v>
      </c>
      <c r="L12" s="122">
        <v>111</v>
      </c>
      <c r="M12" s="122">
        <v>129</v>
      </c>
      <c r="N12" s="122">
        <v>160</v>
      </c>
      <c r="O12" s="122">
        <v>131</v>
      </c>
      <c r="P12" s="122">
        <v>147</v>
      </c>
      <c r="Q12" s="122">
        <v>186</v>
      </c>
      <c r="R12" s="122">
        <v>160</v>
      </c>
      <c r="S12" s="122">
        <v>151</v>
      </c>
      <c r="T12" s="122">
        <v>129</v>
      </c>
      <c r="U12" s="122">
        <v>94</v>
      </c>
      <c r="V12" s="122">
        <v>38</v>
      </c>
      <c r="W12" s="122">
        <v>9</v>
      </c>
      <c r="X12" s="116">
        <v>914</v>
      </c>
      <c r="Y12" s="152">
        <v>1997</v>
      </c>
      <c r="Z12" s="131">
        <v>8.5127691537305955E-2</v>
      </c>
      <c r="AA12" s="131">
        <v>0.45718577866800203</v>
      </c>
      <c r="AB12" s="131">
        <v>0.45768652979469204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60</v>
      </c>
      <c r="D13" s="124">
        <v>120</v>
      </c>
      <c r="E13" s="124">
        <v>146</v>
      </c>
      <c r="F13" s="124">
        <v>130</v>
      </c>
      <c r="G13" s="124">
        <v>128</v>
      </c>
      <c r="H13" s="124">
        <v>112</v>
      </c>
      <c r="I13" s="124">
        <v>106</v>
      </c>
      <c r="J13" s="124">
        <v>145</v>
      </c>
      <c r="K13" s="124">
        <v>184</v>
      </c>
      <c r="L13" s="124">
        <v>184</v>
      </c>
      <c r="M13" s="124">
        <v>255</v>
      </c>
      <c r="N13" s="124">
        <v>314</v>
      </c>
      <c r="O13" s="124">
        <v>275</v>
      </c>
      <c r="P13" s="124">
        <v>310</v>
      </c>
      <c r="Q13" s="124">
        <v>378</v>
      </c>
      <c r="R13" s="124">
        <v>290</v>
      </c>
      <c r="S13" s="124">
        <v>235</v>
      </c>
      <c r="T13" s="124">
        <v>196</v>
      </c>
      <c r="U13" s="124">
        <v>126</v>
      </c>
      <c r="V13" s="124">
        <v>50</v>
      </c>
      <c r="W13" s="124">
        <v>11</v>
      </c>
      <c r="X13" s="118">
        <v>1596</v>
      </c>
      <c r="Y13" s="154">
        <v>3755</v>
      </c>
      <c r="Z13" s="131">
        <v>8.6817576564580556E-2</v>
      </c>
      <c r="AA13" s="131">
        <v>0.4881491344873502</v>
      </c>
      <c r="AB13" s="131">
        <v>0.42503328894806924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614</v>
      </c>
      <c r="D14" s="106">
        <v>801</v>
      </c>
      <c r="E14" s="106">
        <v>866</v>
      </c>
      <c r="F14" s="106">
        <v>831</v>
      </c>
      <c r="G14" s="106">
        <v>722</v>
      </c>
      <c r="H14" s="106">
        <v>666</v>
      </c>
      <c r="I14" s="106">
        <v>705</v>
      </c>
      <c r="J14" s="106">
        <v>806</v>
      </c>
      <c r="K14" s="106">
        <v>926</v>
      </c>
      <c r="L14" s="106">
        <v>1044</v>
      </c>
      <c r="M14" s="106">
        <v>1050</v>
      </c>
      <c r="N14" s="106">
        <v>817</v>
      </c>
      <c r="O14" s="106">
        <v>753</v>
      </c>
      <c r="P14" s="106">
        <v>747</v>
      </c>
      <c r="Q14" s="106">
        <v>790</v>
      </c>
      <c r="R14" s="106">
        <v>695</v>
      </c>
      <c r="S14" s="106">
        <v>537</v>
      </c>
      <c r="T14" s="106">
        <v>363</v>
      </c>
      <c r="U14" s="106">
        <v>114</v>
      </c>
      <c r="V14" s="106">
        <v>21</v>
      </c>
      <c r="W14" s="106">
        <v>2</v>
      </c>
      <c r="X14" s="114">
        <v>3269</v>
      </c>
      <c r="Y14" s="149">
        <v>13870</v>
      </c>
      <c r="Z14" s="150">
        <v>0.16445565969718817</v>
      </c>
      <c r="AA14" s="150">
        <v>0.59985580389329485</v>
      </c>
      <c r="AB14" s="150">
        <v>0.23568853640951695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538</v>
      </c>
      <c r="D15" s="108">
        <v>750</v>
      </c>
      <c r="E15" s="108">
        <v>797</v>
      </c>
      <c r="F15" s="108">
        <v>805</v>
      </c>
      <c r="G15" s="108">
        <v>585</v>
      </c>
      <c r="H15" s="108">
        <v>531</v>
      </c>
      <c r="I15" s="108">
        <v>594</v>
      </c>
      <c r="J15" s="108">
        <v>835</v>
      </c>
      <c r="K15" s="108">
        <v>957</v>
      </c>
      <c r="L15" s="108">
        <v>1087</v>
      </c>
      <c r="M15" s="108">
        <v>1124</v>
      </c>
      <c r="N15" s="108">
        <v>905</v>
      </c>
      <c r="O15" s="108">
        <v>920</v>
      </c>
      <c r="P15" s="108">
        <v>844</v>
      </c>
      <c r="Q15" s="108">
        <v>992</v>
      </c>
      <c r="R15" s="108">
        <v>869</v>
      </c>
      <c r="S15" s="108">
        <v>744</v>
      </c>
      <c r="T15" s="108">
        <v>489</v>
      </c>
      <c r="U15" s="108">
        <v>230</v>
      </c>
      <c r="V15" s="108">
        <v>76</v>
      </c>
      <c r="W15" s="108">
        <v>13</v>
      </c>
      <c r="X15" s="116">
        <v>4257</v>
      </c>
      <c r="Y15" s="152">
        <v>14685</v>
      </c>
      <c r="Z15" s="131">
        <v>0.14198161389172625</v>
      </c>
      <c r="AA15" s="131">
        <v>0.56813074565883559</v>
      </c>
      <c r="AB15" s="131">
        <v>0.28988764044943821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1152</v>
      </c>
      <c r="D16" s="110">
        <v>1551</v>
      </c>
      <c r="E16" s="110">
        <v>1663</v>
      </c>
      <c r="F16" s="110">
        <v>1636</v>
      </c>
      <c r="G16" s="110">
        <v>1307</v>
      </c>
      <c r="H16" s="110">
        <v>1197</v>
      </c>
      <c r="I16" s="110">
        <v>1299</v>
      </c>
      <c r="J16" s="110">
        <v>1641</v>
      </c>
      <c r="K16" s="110">
        <v>1883</v>
      </c>
      <c r="L16" s="110">
        <v>2131</v>
      </c>
      <c r="M16" s="110">
        <v>2174</v>
      </c>
      <c r="N16" s="110">
        <v>1722</v>
      </c>
      <c r="O16" s="110">
        <v>1673</v>
      </c>
      <c r="P16" s="110">
        <v>1591</v>
      </c>
      <c r="Q16" s="110">
        <v>1782</v>
      </c>
      <c r="R16" s="110">
        <v>1564</v>
      </c>
      <c r="S16" s="110">
        <v>1281</v>
      </c>
      <c r="T16" s="110">
        <v>852</v>
      </c>
      <c r="U16" s="110">
        <v>344</v>
      </c>
      <c r="V16" s="110">
        <v>97</v>
      </c>
      <c r="W16" s="110">
        <v>15</v>
      </c>
      <c r="X16" s="118">
        <v>7526</v>
      </c>
      <c r="Y16" s="154">
        <v>28555</v>
      </c>
      <c r="Z16" s="131">
        <v>0.15289791630187358</v>
      </c>
      <c r="AA16" s="131">
        <v>0.58354053580808962</v>
      </c>
      <c r="AB16" s="131">
        <v>0.26356154789003677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27</v>
      </c>
      <c r="D17" s="120">
        <v>28</v>
      </c>
      <c r="E17" s="120">
        <v>27</v>
      </c>
      <c r="F17" s="120">
        <v>28</v>
      </c>
      <c r="G17" s="120">
        <v>31</v>
      </c>
      <c r="H17" s="120">
        <v>22</v>
      </c>
      <c r="I17" s="120">
        <v>27</v>
      </c>
      <c r="J17" s="120">
        <v>35</v>
      </c>
      <c r="K17" s="120">
        <v>43</v>
      </c>
      <c r="L17" s="120">
        <v>53</v>
      </c>
      <c r="M17" s="120">
        <v>77</v>
      </c>
      <c r="N17" s="120">
        <v>74</v>
      </c>
      <c r="O17" s="120">
        <v>93</v>
      </c>
      <c r="P17" s="120">
        <v>94</v>
      </c>
      <c r="Q17" s="120">
        <v>100</v>
      </c>
      <c r="R17" s="120">
        <v>61</v>
      </c>
      <c r="S17" s="120">
        <v>43</v>
      </c>
      <c r="T17" s="120">
        <v>34</v>
      </c>
      <c r="U17" s="120">
        <v>19</v>
      </c>
      <c r="V17" s="120">
        <v>2</v>
      </c>
      <c r="W17" s="120">
        <v>0</v>
      </c>
      <c r="X17" s="114">
        <v>353</v>
      </c>
      <c r="Y17" s="149">
        <v>918</v>
      </c>
      <c r="Z17" s="150">
        <v>8.9324618736383449E-2</v>
      </c>
      <c r="AA17" s="150">
        <v>0.52614379084967322</v>
      </c>
      <c r="AB17" s="150">
        <v>0.38453159041394336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13</v>
      </c>
      <c r="D18" s="122">
        <v>34</v>
      </c>
      <c r="E18" s="122">
        <v>23</v>
      </c>
      <c r="F18" s="122">
        <v>28</v>
      </c>
      <c r="G18" s="122">
        <v>28</v>
      </c>
      <c r="H18" s="122">
        <v>29</v>
      </c>
      <c r="I18" s="122">
        <v>31</v>
      </c>
      <c r="J18" s="122">
        <v>41</v>
      </c>
      <c r="K18" s="122">
        <v>34</v>
      </c>
      <c r="L18" s="122">
        <v>47</v>
      </c>
      <c r="M18" s="122">
        <v>56</v>
      </c>
      <c r="N18" s="122">
        <v>86</v>
      </c>
      <c r="O18" s="122">
        <v>69</v>
      </c>
      <c r="P18" s="122">
        <v>93</v>
      </c>
      <c r="Q18" s="122">
        <v>92</v>
      </c>
      <c r="R18" s="122">
        <v>86</v>
      </c>
      <c r="S18" s="122">
        <v>79</v>
      </c>
      <c r="T18" s="122">
        <v>70</v>
      </c>
      <c r="U18" s="122">
        <v>43</v>
      </c>
      <c r="V18" s="122">
        <v>12</v>
      </c>
      <c r="W18" s="122">
        <v>3</v>
      </c>
      <c r="X18" s="116">
        <v>478</v>
      </c>
      <c r="Y18" s="152">
        <v>997</v>
      </c>
      <c r="Z18" s="131">
        <v>7.0210631895687062E-2</v>
      </c>
      <c r="AA18" s="131">
        <v>0.45035105315947843</v>
      </c>
      <c r="AB18" s="131">
        <v>0.47943831494483452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40</v>
      </c>
      <c r="D19" s="124">
        <v>62</v>
      </c>
      <c r="E19" s="124">
        <v>50</v>
      </c>
      <c r="F19" s="124">
        <v>56</v>
      </c>
      <c r="G19" s="124">
        <v>59</v>
      </c>
      <c r="H19" s="124">
        <v>51</v>
      </c>
      <c r="I19" s="124">
        <v>58</v>
      </c>
      <c r="J19" s="124">
        <v>76</v>
      </c>
      <c r="K19" s="124">
        <v>77</v>
      </c>
      <c r="L19" s="124">
        <v>100</v>
      </c>
      <c r="M19" s="124">
        <v>133</v>
      </c>
      <c r="N19" s="124">
        <v>160</v>
      </c>
      <c r="O19" s="124">
        <v>162</v>
      </c>
      <c r="P19" s="124">
        <v>187</v>
      </c>
      <c r="Q19" s="124">
        <v>192</v>
      </c>
      <c r="R19" s="124">
        <v>147</v>
      </c>
      <c r="S19" s="124">
        <v>122</v>
      </c>
      <c r="T19" s="124">
        <v>104</v>
      </c>
      <c r="U19" s="124">
        <v>62</v>
      </c>
      <c r="V19" s="124">
        <v>14</v>
      </c>
      <c r="W19" s="124">
        <v>3</v>
      </c>
      <c r="X19" s="118">
        <v>831</v>
      </c>
      <c r="Y19" s="154">
        <v>1915</v>
      </c>
      <c r="Z19" s="131">
        <v>7.9373368146214096E-2</v>
      </c>
      <c r="AA19" s="131">
        <v>0.48668407310704959</v>
      </c>
      <c r="AB19" s="131">
        <v>0.43394255874673632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104</v>
      </c>
      <c r="D20" s="120">
        <v>105</v>
      </c>
      <c r="E20" s="120">
        <v>102</v>
      </c>
      <c r="F20" s="120">
        <v>84</v>
      </c>
      <c r="G20" s="120">
        <v>70</v>
      </c>
      <c r="H20" s="120">
        <v>95</v>
      </c>
      <c r="I20" s="120">
        <v>111</v>
      </c>
      <c r="J20" s="120">
        <v>129</v>
      </c>
      <c r="K20" s="120">
        <v>134</v>
      </c>
      <c r="L20" s="120">
        <v>167</v>
      </c>
      <c r="M20" s="120">
        <v>149</v>
      </c>
      <c r="N20" s="120">
        <v>149</v>
      </c>
      <c r="O20" s="120">
        <v>199</v>
      </c>
      <c r="P20" s="120">
        <v>224</v>
      </c>
      <c r="Q20" s="120">
        <v>254</v>
      </c>
      <c r="R20" s="120">
        <v>164</v>
      </c>
      <c r="S20" s="120">
        <v>112</v>
      </c>
      <c r="T20" s="120">
        <v>69</v>
      </c>
      <c r="U20" s="120">
        <v>35</v>
      </c>
      <c r="V20" s="120">
        <v>8</v>
      </c>
      <c r="W20" s="120">
        <v>0</v>
      </c>
      <c r="X20" s="114">
        <v>866</v>
      </c>
      <c r="Y20" s="149">
        <v>2464</v>
      </c>
      <c r="Z20" s="150">
        <v>0.12621753246753248</v>
      </c>
      <c r="AA20" s="150">
        <v>0.5223214285714286</v>
      </c>
      <c r="AB20" s="150">
        <v>0.35146103896103897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79</v>
      </c>
      <c r="D21" s="122">
        <v>104</v>
      </c>
      <c r="E21" s="122">
        <v>95</v>
      </c>
      <c r="F21" s="122">
        <v>93</v>
      </c>
      <c r="G21" s="122">
        <v>86</v>
      </c>
      <c r="H21" s="122">
        <v>85</v>
      </c>
      <c r="I21" s="122">
        <v>106</v>
      </c>
      <c r="J21" s="122">
        <v>135</v>
      </c>
      <c r="K21" s="122">
        <v>137</v>
      </c>
      <c r="L21" s="122">
        <v>139</v>
      </c>
      <c r="M21" s="122">
        <v>160</v>
      </c>
      <c r="N21" s="122">
        <v>169</v>
      </c>
      <c r="O21" s="122">
        <v>217</v>
      </c>
      <c r="P21" s="122">
        <v>209</v>
      </c>
      <c r="Q21" s="122">
        <v>247</v>
      </c>
      <c r="R21" s="122">
        <v>194</v>
      </c>
      <c r="S21" s="122">
        <v>171</v>
      </c>
      <c r="T21" s="122">
        <v>130</v>
      </c>
      <c r="U21" s="122">
        <v>92</v>
      </c>
      <c r="V21" s="122">
        <v>39</v>
      </c>
      <c r="W21" s="122">
        <v>6</v>
      </c>
      <c r="X21" s="116">
        <v>1088</v>
      </c>
      <c r="Y21" s="152">
        <v>2693</v>
      </c>
      <c r="Z21" s="131">
        <v>0.1032305978462681</v>
      </c>
      <c r="AA21" s="131">
        <v>0.49275900482733009</v>
      </c>
      <c r="AB21" s="131">
        <v>0.40401039732640176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183</v>
      </c>
      <c r="D22" s="124">
        <v>209</v>
      </c>
      <c r="E22" s="124">
        <v>197</v>
      </c>
      <c r="F22" s="124">
        <v>177</v>
      </c>
      <c r="G22" s="124">
        <v>156</v>
      </c>
      <c r="H22" s="124">
        <v>180</v>
      </c>
      <c r="I22" s="124">
        <v>217</v>
      </c>
      <c r="J22" s="124">
        <v>264</v>
      </c>
      <c r="K22" s="124">
        <v>271</v>
      </c>
      <c r="L22" s="124">
        <v>306</v>
      </c>
      <c r="M22" s="124">
        <v>309</v>
      </c>
      <c r="N22" s="124">
        <v>318</v>
      </c>
      <c r="O22" s="124">
        <v>416</v>
      </c>
      <c r="P22" s="124">
        <v>433</v>
      </c>
      <c r="Q22" s="124">
        <v>501</v>
      </c>
      <c r="R22" s="124">
        <v>358</v>
      </c>
      <c r="S22" s="124">
        <v>283</v>
      </c>
      <c r="T22" s="124">
        <v>199</v>
      </c>
      <c r="U22" s="124">
        <v>127</v>
      </c>
      <c r="V22" s="124">
        <v>47</v>
      </c>
      <c r="W22" s="124">
        <v>6</v>
      </c>
      <c r="X22" s="118">
        <v>1954</v>
      </c>
      <c r="Y22" s="154">
        <v>5157</v>
      </c>
      <c r="Z22" s="131">
        <v>0.1142136901299205</v>
      </c>
      <c r="AA22" s="131">
        <v>0.50688384719798329</v>
      </c>
      <c r="AB22" s="131">
        <v>0.37890246267209621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1808</v>
      </c>
      <c r="D23" s="114">
        <v>2152</v>
      </c>
      <c r="E23" s="114">
        <v>2448</v>
      </c>
      <c r="F23" s="114">
        <v>2406</v>
      </c>
      <c r="G23" s="114">
        <v>2033</v>
      </c>
      <c r="H23" s="114">
        <v>2040</v>
      </c>
      <c r="I23" s="114">
        <v>2109</v>
      </c>
      <c r="J23" s="114">
        <v>2460</v>
      </c>
      <c r="K23" s="114">
        <v>2820</v>
      </c>
      <c r="L23" s="114">
        <v>3170</v>
      </c>
      <c r="M23" s="114">
        <v>3244</v>
      </c>
      <c r="N23" s="114">
        <v>2738</v>
      </c>
      <c r="O23" s="114">
        <v>2811</v>
      </c>
      <c r="P23" s="114">
        <v>2859</v>
      </c>
      <c r="Q23" s="114">
        <v>3033</v>
      </c>
      <c r="R23" s="114">
        <v>2303</v>
      </c>
      <c r="S23" s="114">
        <v>1613</v>
      </c>
      <c r="T23" s="114">
        <v>1045</v>
      </c>
      <c r="U23" s="114">
        <v>425</v>
      </c>
      <c r="V23" s="114">
        <v>85</v>
      </c>
      <c r="W23" s="114">
        <v>6</v>
      </c>
      <c r="X23" s="114">
        <v>11369</v>
      </c>
      <c r="Y23" s="114">
        <v>43608</v>
      </c>
      <c r="Z23" s="156">
        <v>0.14694551458447991</v>
      </c>
      <c r="AA23" s="156">
        <v>0.5923454412034489</v>
      </c>
      <c r="AB23" s="156">
        <v>0.26070904421207119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1592</v>
      </c>
      <c r="D24" s="116">
        <v>2151</v>
      </c>
      <c r="E24" s="116">
        <v>2279</v>
      </c>
      <c r="F24" s="116">
        <v>2236</v>
      </c>
      <c r="G24" s="116">
        <v>1809</v>
      </c>
      <c r="H24" s="116">
        <v>1805</v>
      </c>
      <c r="I24" s="116">
        <v>1973</v>
      </c>
      <c r="J24" s="116">
        <v>2518</v>
      </c>
      <c r="K24" s="116">
        <v>2891</v>
      </c>
      <c r="L24" s="116">
        <v>3223</v>
      </c>
      <c r="M24" s="116">
        <v>3475</v>
      </c>
      <c r="N24" s="116">
        <v>3100</v>
      </c>
      <c r="O24" s="116">
        <v>3119</v>
      </c>
      <c r="P24" s="116">
        <v>3018</v>
      </c>
      <c r="Q24" s="116">
        <v>3523</v>
      </c>
      <c r="R24" s="116">
        <v>2939</v>
      </c>
      <c r="S24" s="116">
        <v>2460</v>
      </c>
      <c r="T24" s="116">
        <v>1830</v>
      </c>
      <c r="U24" s="116">
        <v>1083</v>
      </c>
      <c r="V24" s="116">
        <v>400</v>
      </c>
      <c r="W24" s="116">
        <v>77</v>
      </c>
      <c r="X24" s="116">
        <v>15330</v>
      </c>
      <c r="Y24" s="116">
        <v>47501</v>
      </c>
      <c r="Z24" s="157">
        <v>0.12677627839413907</v>
      </c>
      <c r="AA24" s="157">
        <v>0.55049367381739334</v>
      </c>
      <c r="AB24" s="157">
        <v>0.32273004778846759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3400</v>
      </c>
      <c r="D25" s="118">
        <v>4303</v>
      </c>
      <c r="E25" s="118">
        <v>4727</v>
      </c>
      <c r="F25" s="118">
        <v>4642</v>
      </c>
      <c r="G25" s="118">
        <v>3842</v>
      </c>
      <c r="H25" s="118">
        <v>3845</v>
      </c>
      <c r="I25" s="118">
        <v>4082</v>
      </c>
      <c r="J25" s="118">
        <v>4978</v>
      </c>
      <c r="K25" s="118">
        <v>5711</v>
      </c>
      <c r="L25" s="118">
        <v>6393</v>
      </c>
      <c r="M25" s="118">
        <v>6719</v>
      </c>
      <c r="N25" s="118">
        <v>5838</v>
      </c>
      <c r="O25" s="118">
        <v>5930</v>
      </c>
      <c r="P25" s="118">
        <v>5877</v>
      </c>
      <c r="Q25" s="118">
        <v>6556</v>
      </c>
      <c r="R25" s="118">
        <v>5242</v>
      </c>
      <c r="S25" s="118">
        <v>4073</v>
      </c>
      <c r="T25" s="118">
        <v>2875</v>
      </c>
      <c r="U25" s="118">
        <v>1508</v>
      </c>
      <c r="V25" s="118">
        <v>485</v>
      </c>
      <c r="W25" s="118">
        <v>83</v>
      </c>
      <c r="X25" s="118">
        <v>26699</v>
      </c>
      <c r="Y25" s="118">
        <v>91109</v>
      </c>
      <c r="Z25" s="158">
        <v>0.13642999045099827</v>
      </c>
      <c r="AA25" s="158">
        <v>0.57052541461326545</v>
      </c>
      <c r="AB25" s="158">
        <v>0.29304459493573631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334</v>
      </c>
      <c r="D26" s="120">
        <v>335</v>
      </c>
      <c r="E26" s="120">
        <v>324</v>
      </c>
      <c r="F26" s="120">
        <v>343</v>
      </c>
      <c r="G26" s="120">
        <v>312</v>
      </c>
      <c r="H26" s="120">
        <v>319</v>
      </c>
      <c r="I26" s="120">
        <v>365</v>
      </c>
      <c r="J26" s="120">
        <v>384</v>
      </c>
      <c r="K26" s="120">
        <v>417</v>
      </c>
      <c r="L26" s="120">
        <v>450</v>
      </c>
      <c r="M26" s="120">
        <v>434</v>
      </c>
      <c r="N26" s="120">
        <v>350</v>
      </c>
      <c r="O26" s="120">
        <v>359</v>
      </c>
      <c r="P26" s="120">
        <v>438</v>
      </c>
      <c r="Q26" s="120">
        <v>630</v>
      </c>
      <c r="R26" s="120">
        <v>428</v>
      </c>
      <c r="S26" s="120">
        <v>259</v>
      </c>
      <c r="T26" s="120">
        <v>118</v>
      </c>
      <c r="U26" s="120">
        <v>45</v>
      </c>
      <c r="V26" s="120">
        <v>13</v>
      </c>
      <c r="W26" s="120">
        <v>1</v>
      </c>
      <c r="X26" s="114">
        <v>1932</v>
      </c>
      <c r="Y26" s="149">
        <v>6658</v>
      </c>
      <c r="Z26" s="150">
        <v>0.14914388705316911</v>
      </c>
      <c r="AA26" s="150">
        <v>0.56067888254731146</v>
      </c>
      <c r="AB26" s="150">
        <v>0.29017723039951937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314</v>
      </c>
      <c r="D27" s="122">
        <v>314</v>
      </c>
      <c r="E27" s="122">
        <v>274</v>
      </c>
      <c r="F27" s="122">
        <v>279</v>
      </c>
      <c r="G27" s="122">
        <v>270</v>
      </c>
      <c r="H27" s="122">
        <v>305</v>
      </c>
      <c r="I27" s="122">
        <v>387</v>
      </c>
      <c r="J27" s="122">
        <v>420</v>
      </c>
      <c r="K27" s="122">
        <v>417</v>
      </c>
      <c r="L27" s="122">
        <v>472</v>
      </c>
      <c r="M27" s="122">
        <v>462</v>
      </c>
      <c r="N27" s="122">
        <v>387</v>
      </c>
      <c r="O27" s="122">
        <v>405</v>
      </c>
      <c r="P27" s="122">
        <v>524</v>
      </c>
      <c r="Q27" s="122">
        <v>729</v>
      </c>
      <c r="R27" s="122">
        <v>485</v>
      </c>
      <c r="S27" s="122">
        <v>297</v>
      </c>
      <c r="T27" s="122">
        <v>215</v>
      </c>
      <c r="U27" s="122">
        <v>129</v>
      </c>
      <c r="V27" s="122">
        <v>52</v>
      </c>
      <c r="W27" s="122">
        <v>11</v>
      </c>
      <c r="X27" s="116">
        <v>2442</v>
      </c>
      <c r="Y27" s="152">
        <v>7148</v>
      </c>
      <c r="Z27" s="131">
        <v>0.12618914381645216</v>
      </c>
      <c r="AA27" s="131">
        <v>0.53217683268047011</v>
      </c>
      <c r="AB27" s="131">
        <v>0.34163402350307781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648</v>
      </c>
      <c r="D28" s="124">
        <v>649</v>
      </c>
      <c r="E28" s="124">
        <v>598</v>
      </c>
      <c r="F28" s="124">
        <v>622</v>
      </c>
      <c r="G28" s="124">
        <v>582</v>
      </c>
      <c r="H28" s="124">
        <v>624</v>
      </c>
      <c r="I28" s="124">
        <v>752</v>
      </c>
      <c r="J28" s="124">
        <v>804</v>
      </c>
      <c r="K28" s="124">
        <v>834</v>
      </c>
      <c r="L28" s="124">
        <v>922</v>
      </c>
      <c r="M28" s="124">
        <v>896</v>
      </c>
      <c r="N28" s="124">
        <v>737</v>
      </c>
      <c r="O28" s="124">
        <v>764</v>
      </c>
      <c r="P28" s="124">
        <v>962</v>
      </c>
      <c r="Q28" s="124">
        <v>1359</v>
      </c>
      <c r="R28" s="124">
        <v>913</v>
      </c>
      <c r="S28" s="124">
        <v>556</v>
      </c>
      <c r="T28" s="124">
        <v>333</v>
      </c>
      <c r="U28" s="124">
        <v>174</v>
      </c>
      <c r="V28" s="124">
        <v>65</v>
      </c>
      <c r="W28" s="124">
        <v>12</v>
      </c>
      <c r="X28" s="118">
        <v>4374</v>
      </c>
      <c r="Y28" s="154">
        <v>13806</v>
      </c>
      <c r="Z28" s="131">
        <v>0.13725916268289148</v>
      </c>
      <c r="AA28" s="131">
        <v>0.54592206287121536</v>
      </c>
      <c r="AB28" s="131">
        <v>0.31681877444589307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18</v>
      </c>
      <c r="D29" s="120">
        <v>15</v>
      </c>
      <c r="E29" s="120">
        <v>16</v>
      </c>
      <c r="F29" s="120">
        <v>18</v>
      </c>
      <c r="G29" s="120">
        <v>16</v>
      </c>
      <c r="H29" s="120">
        <v>11</v>
      </c>
      <c r="I29" s="120">
        <v>13</v>
      </c>
      <c r="J29" s="120">
        <v>21</v>
      </c>
      <c r="K29" s="120">
        <v>19</v>
      </c>
      <c r="L29" s="120">
        <v>20</v>
      </c>
      <c r="M29" s="120">
        <v>36</v>
      </c>
      <c r="N29" s="120">
        <v>34</v>
      </c>
      <c r="O29" s="120">
        <v>42</v>
      </c>
      <c r="P29" s="120">
        <v>70</v>
      </c>
      <c r="Q29" s="120">
        <v>57</v>
      </c>
      <c r="R29" s="120">
        <v>37</v>
      </c>
      <c r="S29" s="120">
        <v>28</v>
      </c>
      <c r="T29" s="120">
        <v>13</v>
      </c>
      <c r="U29" s="120">
        <v>7</v>
      </c>
      <c r="V29" s="120">
        <v>2</v>
      </c>
      <c r="W29" s="120">
        <v>0</v>
      </c>
      <c r="X29" s="114">
        <v>214</v>
      </c>
      <c r="Y29" s="149">
        <v>493</v>
      </c>
      <c r="Z29" s="150">
        <v>9.9391480730223122E-2</v>
      </c>
      <c r="AA29" s="150">
        <v>0.46653144016227183</v>
      </c>
      <c r="AB29" s="150">
        <v>0.43407707910750509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14</v>
      </c>
      <c r="F30" s="122">
        <v>17</v>
      </c>
      <c r="G30" s="122">
        <v>13</v>
      </c>
      <c r="H30" s="122">
        <v>17</v>
      </c>
      <c r="I30" s="122">
        <v>13</v>
      </c>
      <c r="J30" s="122">
        <v>24</v>
      </c>
      <c r="K30" s="122">
        <v>22</v>
      </c>
      <c r="L30" s="122">
        <v>25</v>
      </c>
      <c r="M30" s="122">
        <v>36</v>
      </c>
      <c r="N30" s="122">
        <v>38</v>
      </c>
      <c r="O30" s="122">
        <v>49</v>
      </c>
      <c r="P30" s="122">
        <v>46</v>
      </c>
      <c r="Q30" s="122">
        <v>62</v>
      </c>
      <c r="R30" s="122">
        <v>41</v>
      </c>
      <c r="S30" s="122">
        <v>44</v>
      </c>
      <c r="T30" s="122">
        <v>39</v>
      </c>
      <c r="U30" s="122">
        <v>28</v>
      </c>
      <c r="V30" s="122">
        <v>9</v>
      </c>
      <c r="W30" s="122">
        <v>4</v>
      </c>
      <c r="X30" s="116">
        <v>273</v>
      </c>
      <c r="Y30" s="152">
        <v>560</v>
      </c>
      <c r="Z30" s="131">
        <v>5.8928571428571427E-2</v>
      </c>
      <c r="AA30" s="131">
        <v>0.45357142857142857</v>
      </c>
      <c r="AB30" s="131">
        <v>0.48749999999999999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29</v>
      </c>
      <c r="E31" s="124">
        <v>30</v>
      </c>
      <c r="F31" s="124">
        <v>35</v>
      </c>
      <c r="G31" s="124">
        <v>29</v>
      </c>
      <c r="H31" s="124">
        <v>28</v>
      </c>
      <c r="I31" s="124">
        <v>26</v>
      </c>
      <c r="J31" s="124">
        <v>45</v>
      </c>
      <c r="K31" s="124">
        <v>41</v>
      </c>
      <c r="L31" s="124">
        <v>45</v>
      </c>
      <c r="M31" s="124">
        <v>72</v>
      </c>
      <c r="N31" s="124">
        <v>72</v>
      </c>
      <c r="O31" s="124">
        <v>91</v>
      </c>
      <c r="P31" s="124">
        <v>116</v>
      </c>
      <c r="Q31" s="124">
        <v>119</v>
      </c>
      <c r="R31" s="124">
        <v>78</v>
      </c>
      <c r="S31" s="124">
        <v>72</v>
      </c>
      <c r="T31" s="124">
        <v>52</v>
      </c>
      <c r="U31" s="124">
        <v>35</v>
      </c>
      <c r="V31" s="124">
        <v>11</v>
      </c>
      <c r="W31" s="124">
        <v>4</v>
      </c>
      <c r="X31" s="118">
        <v>487</v>
      </c>
      <c r="Y31" s="154">
        <v>1053</v>
      </c>
      <c r="Z31" s="131">
        <v>7.7872744539411204E-2</v>
      </c>
      <c r="AA31" s="131">
        <v>0.45963912630579296</v>
      </c>
      <c r="AB31" s="131">
        <v>0.46248812915479581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25</v>
      </c>
      <c r="E32" s="120">
        <v>28</v>
      </c>
      <c r="F32" s="120">
        <v>24</v>
      </c>
      <c r="G32" s="120">
        <v>19</v>
      </c>
      <c r="H32" s="120">
        <v>26</v>
      </c>
      <c r="I32" s="120">
        <v>16</v>
      </c>
      <c r="J32" s="120">
        <v>24</v>
      </c>
      <c r="K32" s="120">
        <v>24</v>
      </c>
      <c r="L32" s="120">
        <v>30</v>
      </c>
      <c r="M32" s="120">
        <v>50</v>
      </c>
      <c r="N32" s="120">
        <v>36</v>
      </c>
      <c r="O32" s="120">
        <v>52</v>
      </c>
      <c r="P32" s="120">
        <v>52</v>
      </c>
      <c r="Q32" s="120">
        <v>58</v>
      </c>
      <c r="R32" s="120">
        <v>42</v>
      </c>
      <c r="S32" s="120">
        <v>29</v>
      </c>
      <c r="T32" s="120">
        <v>16</v>
      </c>
      <c r="U32" s="120">
        <v>8</v>
      </c>
      <c r="V32" s="120">
        <v>2</v>
      </c>
      <c r="W32" s="120">
        <v>0</v>
      </c>
      <c r="X32" s="114">
        <v>207</v>
      </c>
      <c r="Y32" s="149">
        <v>578</v>
      </c>
      <c r="Z32" s="150">
        <v>0.12110726643598616</v>
      </c>
      <c r="AA32" s="150">
        <v>0.52076124567474047</v>
      </c>
      <c r="AB32" s="150">
        <v>0.35813148788927335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22</v>
      </c>
      <c r="D33" s="122">
        <v>20</v>
      </c>
      <c r="E33" s="122">
        <v>19</v>
      </c>
      <c r="F33" s="122">
        <v>29</v>
      </c>
      <c r="G33" s="122">
        <v>33</v>
      </c>
      <c r="H33" s="122">
        <v>21</v>
      </c>
      <c r="I33" s="122">
        <v>22</v>
      </c>
      <c r="J33" s="122">
        <v>28</v>
      </c>
      <c r="K33" s="122">
        <v>25</v>
      </c>
      <c r="L33" s="122">
        <v>34</v>
      </c>
      <c r="M33" s="122">
        <v>55</v>
      </c>
      <c r="N33" s="122">
        <v>55</v>
      </c>
      <c r="O33" s="122">
        <v>41</v>
      </c>
      <c r="P33" s="122">
        <v>43</v>
      </c>
      <c r="Q33" s="122">
        <v>49</v>
      </c>
      <c r="R33" s="122">
        <v>52</v>
      </c>
      <c r="S33" s="122">
        <v>49</v>
      </c>
      <c r="T33" s="122">
        <v>38</v>
      </c>
      <c r="U33" s="122">
        <v>20</v>
      </c>
      <c r="V33" s="122">
        <v>8</v>
      </c>
      <c r="W33" s="122">
        <v>0</v>
      </c>
      <c r="X33" s="116">
        <v>259</v>
      </c>
      <c r="Y33" s="152">
        <v>663</v>
      </c>
      <c r="Z33" s="131">
        <v>9.2006033182503777E-2</v>
      </c>
      <c r="AA33" s="131">
        <v>0.51734539969834092</v>
      </c>
      <c r="AB33" s="131">
        <v>0.39064856711915535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45</v>
      </c>
      <c r="E34" s="124">
        <v>47</v>
      </c>
      <c r="F34" s="124">
        <v>53</v>
      </c>
      <c r="G34" s="124">
        <v>52</v>
      </c>
      <c r="H34" s="124">
        <v>47</v>
      </c>
      <c r="I34" s="124">
        <v>38</v>
      </c>
      <c r="J34" s="124">
        <v>52</v>
      </c>
      <c r="K34" s="124">
        <v>49</v>
      </c>
      <c r="L34" s="124">
        <v>64</v>
      </c>
      <c r="M34" s="124">
        <v>105</v>
      </c>
      <c r="N34" s="124">
        <v>91</v>
      </c>
      <c r="O34" s="124">
        <v>93</v>
      </c>
      <c r="P34" s="124">
        <v>95</v>
      </c>
      <c r="Q34" s="124">
        <v>107</v>
      </c>
      <c r="R34" s="124">
        <v>94</v>
      </c>
      <c r="S34" s="124">
        <v>78</v>
      </c>
      <c r="T34" s="124">
        <v>54</v>
      </c>
      <c r="U34" s="124">
        <v>28</v>
      </c>
      <c r="V34" s="124">
        <v>10</v>
      </c>
      <c r="W34" s="124">
        <v>0</v>
      </c>
      <c r="X34" s="118">
        <v>466</v>
      </c>
      <c r="Y34" s="154">
        <v>1241</v>
      </c>
      <c r="Z34" s="131">
        <v>0.10556003223207092</v>
      </c>
      <c r="AA34" s="131">
        <v>0.51893634165995162</v>
      </c>
      <c r="AB34" s="131">
        <v>0.37550362610797744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369</v>
      </c>
      <c r="D35" s="114">
        <v>375</v>
      </c>
      <c r="E35" s="114">
        <v>368</v>
      </c>
      <c r="F35" s="114">
        <v>385</v>
      </c>
      <c r="G35" s="114">
        <v>347</v>
      </c>
      <c r="H35" s="114">
        <v>356</v>
      </c>
      <c r="I35" s="114">
        <v>394</v>
      </c>
      <c r="J35" s="114">
        <v>429</v>
      </c>
      <c r="K35" s="114">
        <v>460</v>
      </c>
      <c r="L35" s="114">
        <v>500</v>
      </c>
      <c r="M35" s="114">
        <v>520</v>
      </c>
      <c r="N35" s="114">
        <v>420</v>
      </c>
      <c r="O35" s="114">
        <v>453</v>
      </c>
      <c r="P35" s="114">
        <v>560</v>
      </c>
      <c r="Q35" s="114">
        <v>745</v>
      </c>
      <c r="R35" s="114">
        <v>507</v>
      </c>
      <c r="S35" s="114">
        <v>316</v>
      </c>
      <c r="T35" s="114">
        <v>147</v>
      </c>
      <c r="U35" s="114">
        <v>60</v>
      </c>
      <c r="V35" s="114">
        <v>17</v>
      </c>
      <c r="W35" s="114">
        <v>1</v>
      </c>
      <c r="X35" s="114">
        <v>2353</v>
      </c>
      <c r="Y35" s="114">
        <v>7729</v>
      </c>
      <c r="Z35" s="156">
        <v>0.14387372234441714</v>
      </c>
      <c r="AA35" s="156">
        <v>0.55168844611204559</v>
      </c>
      <c r="AB35" s="156">
        <v>0.30443783154353732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341</v>
      </c>
      <c r="D36" s="116">
        <v>348</v>
      </c>
      <c r="E36" s="116">
        <v>307</v>
      </c>
      <c r="F36" s="116">
        <v>325</v>
      </c>
      <c r="G36" s="116">
        <v>316</v>
      </c>
      <c r="H36" s="116">
        <v>343</v>
      </c>
      <c r="I36" s="116">
        <v>422</v>
      </c>
      <c r="J36" s="116">
        <v>472</v>
      </c>
      <c r="K36" s="116">
        <v>464</v>
      </c>
      <c r="L36" s="116">
        <v>531</v>
      </c>
      <c r="M36" s="116">
        <v>553</v>
      </c>
      <c r="N36" s="116">
        <v>480</v>
      </c>
      <c r="O36" s="116">
        <v>495</v>
      </c>
      <c r="P36" s="116">
        <v>613</v>
      </c>
      <c r="Q36" s="116">
        <v>840</v>
      </c>
      <c r="R36" s="116">
        <v>578</v>
      </c>
      <c r="S36" s="116">
        <v>390</v>
      </c>
      <c r="T36" s="116">
        <v>292</v>
      </c>
      <c r="U36" s="116">
        <v>177</v>
      </c>
      <c r="V36" s="116">
        <v>69</v>
      </c>
      <c r="W36" s="116">
        <v>15</v>
      </c>
      <c r="X36" s="116">
        <v>2974</v>
      </c>
      <c r="Y36" s="116">
        <v>8371</v>
      </c>
      <c r="Z36" s="157">
        <v>0.11898220045394815</v>
      </c>
      <c r="AA36" s="157">
        <v>0.52574363875283714</v>
      </c>
      <c r="AB36" s="157">
        <v>0.35527416079321467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710</v>
      </c>
      <c r="D37" s="118">
        <v>723</v>
      </c>
      <c r="E37" s="118">
        <v>675</v>
      </c>
      <c r="F37" s="118">
        <v>710</v>
      </c>
      <c r="G37" s="118">
        <v>663</v>
      </c>
      <c r="H37" s="118">
        <v>699</v>
      </c>
      <c r="I37" s="118">
        <v>816</v>
      </c>
      <c r="J37" s="118">
        <v>901</v>
      </c>
      <c r="K37" s="118">
        <v>924</v>
      </c>
      <c r="L37" s="118">
        <v>1031</v>
      </c>
      <c r="M37" s="118">
        <v>1073</v>
      </c>
      <c r="N37" s="118">
        <v>900</v>
      </c>
      <c r="O37" s="118">
        <v>948</v>
      </c>
      <c r="P37" s="118">
        <v>1173</v>
      </c>
      <c r="Q37" s="118">
        <v>1585</v>
      </c>
      <c r="R37" s="118">
        <v>1085</v>
      </c>
      <c r="S37" s="118">
        <v>706</v>
      </c>
      <c r="T37" s="118">
        <v>439</v>
      </c>
      <c r="U37" s="118">
        <v>237</v>
      </c>
      <c r="V37" s="118">
        <v>86</v>
      </c>
      <c r="W37" s="118">
        <v>16</v>
      </c>
      <c r="X37" s="118">
        <v>5327</v>
      </c>
      <c r="Y37" s="118">
        <v>16100</v>
      </c>
      <c r="Z37" s="158">
        <v>0.13093167701863354</v>
      </c>
      <c r="AA37" s="158">
        <v>0.53819875776397519</v>
      </c>
      <c r="AB37" s="158">
        <v>0.3308695652173913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62</v>
      </c>
      <c r="D38" s="159">
        <v>117</v>
      </c>
      <c r="E38" s="159">
        <v>98</v>
      </c>
      <c r="F38" s="159">
        <v>118</v>
      </c>
      <c r="G38" s="159">
        <v>72</v>
      </c>
      <c r="H38" s="159">
        <v>74</v>
      </c>
      <c r="I38" s="159">
        <v>83</v>
      </c>
      <c r="J38" s="159">
        <v>134</v>
      </c>
      <c r="K38" s="159">
        <v>111</v>
      </c>
      <c r="L38" s="159">
        <v>139</v>
      </c>
      <c r="M38" s="159">
        <v>156</v>
      </c>
      <c r="N38" s="159">
        <v>149</v>
      </c>
      <c r="O38" s="159">
        <v>193</v>
      </c>
      <c r="P38" s="159">
        <v>207</v>
      </c>
      <c r="Q38" s="159">
        <v>206</v>
      </c>
      <c r="R38" s="159">
        <v>155</v>
      </c>
      <c r="S38" s="159">
        <v>96</v>
      </c>
      <c r="T38" s="159">
        <v>64</v>
      </c>
      <c r="U38" s="159">
        <v>18</v>
      </c>
      <c r="V38" s="159">
        <v>6</v>
      </c>
      <c r="W38" s="159">
        <v>0</v>
      </c>
      <c r="X38" s="114">
        <v>752</v>
      </c>
      <c r="Y38" s="114">
        <v>2258</v>
      </c>
      <c r="Z38" s="156">
        <v>0.12267493356953056</v>
      </c>
      <c r="AA38" s="156">
        <v>0.54428697962798933</v>
      </c>
      <c r="AB38" s="156">
        <v>0.33303808680248009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77</v>
      </c>
      <c r="D39" s="160">
        <v>95</v>
      </c>
      <c r="E39" s="160">
        <v>101</v>
      </c>
      <c r="F39" s="160">
        <v>108</v>
      </c>
      <c r="G39" s="160">
        <v>82</v>
      </c>
      <c r="H39" s="160">
        <v>71</v>
      </c>
      <c r="I39" s="160">
        <v>91</v>
      </c>
      <c r="J39" s="160">
        <v>122</v>
      </c>
      <c r="K39" s="160">
        <v>124</v>
      </c>
      <c r="L39" s="160">
        <v>137</v>
      </c>
      <c r="M39" s="160">
        <v>161</v>
      </c>
      <c r="N39" s="160">
        <v>171</v>
      </c>
      <c r="O39" s="160">
        <v>211</v>
      </c>
      <c r="P39" s="160">
        <v>236</v>
      </c>
      <c r="Q39" s="160">
        <v>199</v>
      </c>
      <c r="R39" s="160">
        <v>166</v>
      </c>
      <c r="S39" s="160">
        <v>165</v>
      </c>
      <c r="T39" s="160">
        <v>157</v>
      </c>
      <c r="U39" s="160">
        <v>76</v>
      </c>
      <c r="V39" s="160">
        <v>27</v>
      </c>
      <c r="W39" s="160">
        <v>6</v>
      </c>
      <c r="X39" s="116">
        <v>1032</v>
      </c>
      <c r="Y39" s="116">
        <v>2583</v>
      </c>
      <c r="Z39" s="157">
        <v>0.10569105691056911</v>
      </c>
      <c r="AA39" s="157">
        <v>0.49477351916376305</v>
      </c>
      <c r="AB39" s="157">
        <v>0.39953542392566782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139</v>
      </c>
      <c r="D40" s="161">
        <v>212</v>
      </c>
      <c r="E40" s="161">
        <v>199</v>
      </c>
      <c r="F40" s="161">
        <v>226</v>
      </c>
      <c r="G40" s="161">
        <v>154</v>
      </c>
      <c r="H40" s="161">
        <v>145</v>
      </c>
      <c r="I40" s="161">
        <v>174</v>
      </c>
      <c r="J40" s="161">
        <v>256</v>
      </c>
      <c r="K40" s="161">
        <v>235</v>
      </c>
      <c r="L40" s="161">
        <v>276</v>
      </c>
      <c r="M40" s="161">
        <v>317</v>
      </c>
      <c r="N40" s="161">
        <v>320</v>
      </c>
      <c r="O40" s="161">
        <v>404</v>
      </c>
      <c r="P40" s="161">
        <v>443</v>
      </c>
      <c r="Q40" s="161">
        <v>405</v>
      </c>
      <c r="R40" s="161">
        <v>321</v>
      </c>
      <c r="S40" s="161">
        <v>261</v>
      </c>
      <c r="T40" s="161">
        <v>221</v>
      </c>
      <c r="U40" s="161">
        <v>94</v>
      </c>
      <c r="V40" s="161">
        <v>33</v>
      </c>
      <c r="W40" s="161">
        <v>6</v>
      </c>
      <c r="X40" s="118">
        <v>1784</v>
      </c>
      <c r="Y40" s="118">
        <v>4841</v>
      </c>
      <c r="Z40" s="158">
        <v>0.11361288989878124</v>
      </c>
      <c r="AA40" s="158">
        <v>0.51786820904771746</v>
      </c>
      <c r="AB40" s="158">
        <v>0.36851890105350132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102</v>
      </c>
      <c r="D41" s="120">
        <v>143</v>
      </c>
      <c r="E41" s="120">
        <v>117</v>
      </c>
      <c r="F41" s="120">
        <v>105</v>
      </c>
      <c r="G41" s="120">
        <v>107</v>
      </c>
      <c r="H41" s="120">
        <v>88</v>
      </c>
      <c r="I41" s="120">
        <v>126</v>
      </c>
      <c r="J41" s="120">
        <v>135</v>
      </c>
      <c r="K41" s="120">
        <v>155</v>
      </c>
      <c r="L41" s="120">
        <v>140</v>
      </c>
      <c r="M41" s="120">
        <v>187</v>
      </c>
      <c r="N41" s="120">
        <v>165</v>
      </c>
      <c r="O41" s="120">
        <v>207</v>
      </c>
      <c r="P41" s="120">
        <v>220</v>
      </c>
      <c r="Q41" s="120">
        <v>256</v>
      </c>
      <c r="R41" s="120">
        <v>128</v>
      </c>
      <c r="S41" s="120">
        <v>118</v>
      </c>
      <c r="T41" s="120">
        <v>58</v>
      </c>
      <c r="U41" s="120">
        <v>27</v>
      </c>
      <c r="V41" s="120">
        <v>5</v>
      </c>
      <c r="W41" s="120">
        <v>1</v>
      </c>
      <c r="X41" s="114">
        <v>813</v>
      </c>
      <c r="Y41" s="149">
        <v>2590</v>
      </c>
      <c r="Z41" s="150">
        <v>0.13976833976833977</v>
      </c>
      <c r="AA41" s="150">
        <v>0.54633204633204635</v>
      </c>
      <c r="AB41" s="150">
        <v>0.31389961389961391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97</v>
      </c>
      <c r="D42" s="122">
        <v>114</v>
      </c>
      <c r="E42" s="122">
        <v>113</v>
      </c>
      <c r="F42" s="122">
        <v>117</v>
      </c>
      <c r="G42" s="122">
        <v>98</v>
      </c>
      <c r="H42" s="122">
        <v>99</v>
      </c>
      <c r="I42" s="122">
        <v>110</v>
      </c>
      <c r="J42" s="122">
        <v>143</v>
      </c>
      <c r="K42" s="122">
        <v>138</v>
      </c>
      <c r="L42" s="122">
        <v>156</v>
      </c>
      <c r="M42" s="122">
        <v>148</v>
      </c>
      <c r="N42" s="122">
        <v>188</v>
      </c>
      <c r="O42" s="122">
        <v>188</v>
      </c>
      <c r="P42" s="122">
        <v>203</v>
      </c>
      <c r="Q42" s="122">
        <v>258</v>
      </c>
      <c r="R42" s="122">
        <v>185</v>
      </c>
      <c r="S42" s="122">
        <v>162</v>
      </c>
      <c r="T42" s="122">
        <v>124</v>
      </c>
      <c r="U42" s="122">
        <v>81</v>
      </c>
      <c r="V42" s="122">
        <v>26</v>
      </c>
      <c r="W42" s="122">
        <v>3</v>
      </c>
      <c r="X42" s="116">
        <v>1042</v>
      </c>
      <c r="Y42" s="152">
        <v>2751</v>
      </c>
      <c r="Z42" s="131">
        <v>0.11777535441657579</v>
      </c>
      <c r="AA42" s="131">
        <v>0.50345328971283165</v>
      </c>
      <c r="AB42" s="131">
        <v>0.37877135587059252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199</v>
      </c>
      <c r="D43" s="124">
        <v>257</v>
      </c>
      <c r="E43" s="124">
        <v>230</v>
      </c>
      <c r="F43" s="124">
        <v>222</v>
      </c>
      <c r="G43" s="124">
        <v>205</v>
      </c>
      <c r="H43" s="124">
        <v>187</v>
      </c>
      <c r="I43" s="124">
        <v>236</v>
      </c>
      <c r="J43" s="124">
        <v>278</v>
      </c>
      <c r="K43" s="124">
        <v>293</v>
      </c>
      <c r="L43" s="124">
        <v>296</v>
      </c>
      <c r="M43" s="124">
        <v>335</v>
      </c>
      <c r="N43" s="124">
        <v>353</v>
      </c>
      <c r="O43" s="124">
        <v>395</v>
      </c>
      <c r="P43" s="124">
        <v>423</v>
      </c>
      <c r="Q43" s="124">
        <v>514</v>
      </c>
      <c r="R43" s="124">
        <v>313</v>
      </c>
      <c r="S43" s="124">
        <v>280</v>
      </c>
      <c r="T43" s="124">
        <v>182</v>
      </c>
      <c r="U43" s="124">
        <v>108</v>
      </c>
      <c r="V43" s="124">
        <v>31</v>
      </c>
      <c r="W43" s="124">
        <v>4</v>
      </c>
      <c r="X43" s="118">
        <v>1855</v>
      </c>
      <c r="Y43" s="154">
        <v>5341</v>
      </c>
      <c r="Z43" s="131">
        <v>0.12844036697247707</v>
      </c>
      <c r="AA43" s="131">
        <v>0.52424639580602883</v>
      </c>
      <c r="AB43" s="131">
        <v>0.3473132372214941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25</v>
      </c>
      <c r="D44" s="120">
        <v>34</v>
      </c>
      <c r="E44" s="120">
        <v>28</v>
      </c>
      <c r="F44" s="120">
        <v>31</v>
      </c>
      <c r="G44" s="120">
        <v>18</v>
      </c>
      <c r="H44" s="120">
        <v>24</v>
      </c>
      <c r="I44" s="120">
        <v>29</v>
      </c>
      <c r="J44" s="120">
        <v>48</v>
      </c>
      <c r="K44" s="120">
        <v>39</v>
      </c>
      <c r="L44" s="120">
        <v>40</v>
      </c>
      <c r="M44" s="120">
        <v>49</v>
      </c>
      <c r="N44" s="120">
        <v>60</v>
      </c>
      <c r="O44" s="120">
        <v>72</v>
      </c>
      <c r="P44" s="120">
        <v>71</v>
      </c>
      <c r="Q44" s="120">
        <v>84</v>
      </c>
      <c r="R44" s="120">
        <v>47</v>
      </c>
      <c r="S44" s="120">
        <v>30</v>
      </c>
      <c r="T44" s="120">
        <v>19</v>
      </c>
      <c r="U44" s="120">
        <v>13</v>
      </c>
      <c r="V44" s="120">
        <v>4</v>
      </c>
      <c r="W44" s="120">
        <v>0</v>
      </c>
      <c r="X44" s="114">
        <v>268</v>
      </c>
      <c r="Y44" s="149">
        <v>765</v>
      </c>
      <c r="Z44" s="150">
        <v>0.11372549019607843</v>
      </c>
      <c r="AA44" s="150">
        <v>0.53594771241830064</v>
      </c>
      <c r="AB44" s="150">
        <v>0.35032679738562089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27</v>
      </c>
      <c r="D45" s="122">
        <v>23</v>
      </c>
      <c r="E45" s="122">
        <v>24</v>
      </c>
      <c r="F45" s="122">
        <v>32</v>
      </c>
      <c r="G45" s="122">
        <v>28</v>
      </c>
      <c r="H45" s="122">
        <v>27</v>
      </c>
      <c r="I45" s="122">
        <v>28</v>
      </c>
      <c r="J45" s="122">
        <v>34</v>
      </c>
      <c r="K45" s="122">
        <v>35</v>
      </c>
      <c r="L45" s="122">
        <v>41</v>
      </c>
      <c r="M45" s="122">
        <v>39</v>
      </c>
      <c r="N45" s="122">
        <v>56</v>
      </c>
      <c r="O45" s="122">
        <v>78</v>
      </c>
      <c r="P45" s="122">
        <v>69</v>
      </c>
      <c r="Q45" s="122">
        <v>71</v>
      </c>
      <c r="R45" s="122">
        <v>60</v>
      </c>
      <c r="S45" s="122">
        <v>48</v>
      </c>
      <c r="T45" s="122">
        <v>56</v>
      </c>
      <c r="U45" s="122">
        <v>33</v>
      </c>
      <c r="V45" s="122">
        <v>14</v>
      </c>
      <c r="W45" s="122">
        <v>3</v>
      </c>
      <c r="X45" s="116">
        <v>354</v>
      </c>
      <c r="Y45" s="152">
        <v>826</v>
      </c>
      <c r="Z45" s="131">
        <v>8.9588377723970949E-2</v>
      </c>
      <c r="AA45" s="131">
        <v>0.48184019370460046</v>
      </c>
      <c r="AB45" s="131">
        <v>0.42857142857142855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52</v>
      </c>
      <c r="D46" s="124">
        <v>57</v>
      </c>
      <c r="E46" s="124">
        <v>52</v>
      </c>
      <c r="F46" s="124">
        <v>63</v>
      </c>
      <c r="G46" s="124">
        <v>46</v>
      </c>
      <c r="H46" s="124">
        <v>51</v>
      </c>
      <c r="I46" s="124">
        <v>57</v>
      </c>
      <c r="J46" s="124">
        <v>82</v>
      </c>
      <c r="K46" s="124">
        <v>74</v>
      </c>
      <c r="L46" s="124">
        <v>81</v>
      </c>
      <c r="M46" s="124">
        <v>88</v>
      </c>
      <c r="N46" s="124">
        <v>116</v>
      </c>
      <c r="O46" s="124">
        <v>150</v>
      </c>
      <c r="P46" s="124">
        <v>140</v>
      </c>
      <c r="Q46" s="124">
        <v>155</v>
      </c>
      <c r="R46" s="124">
        <v>107</v>
      </c>
      <c r="S46" s="124">
        <v>78</v>
      </c>
      <c r="T46" s="124">
        <v>75</v>
      </c>
      <c r="U46" s="124">
        <v>46</v>
      </c>
      <c r="V46" s="124">
        <v>18</v>
      </c>
      <c r="W46" s="124">
        <v>3</v>
      </c>
      <c r="X46" s="118">
        <v>622</v>
      </c>
      <c r="Y46" s="154">
        <v>1591</v>
      </c>
      <c r="Z46" s="131">
        <v>0.10119421747328725</v>
      </c>
      <c r="AA46" s="131">
        <v>0.50785669390320554</v>
      </c>
      <c r="AB46" s="131">
        <v>0.39094908862350725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127</v>
      </c>
      <c r="D47" s="162">
        <v>177</v>
      </c>
      <c r="E47" s="162">
        <v>145</v>
      </c>
      <c r="F47" s="162">
        <v>136</v>
      </c>
      <c r="G47" s="162">
        <v>125</v>
      </c>
      <c r="H47" s="162">
        <v>112</v>
      </c>
      <c r="I47" s="162">
        <v>155</v>
      </c>
      <c r="J47" s="162">
        <v>183</v>
      </c>
      <c r="K47" s="162">
        <v>194</v>
      </c>
      <c r="L47" s="162">
        <v>180</v>
      </c>
      <c r="M47" s="162">
        <v>236</v>
      </c>
      <c r="N47" s="162">
        <v>225</v>
      </c>
      <c r="O47" s="162">
        <v>279</v>
      </c>
      <c r="P47" s="162">
        <v>291</v>
      </c>
      <c r="Q47" s="162">
        <v>340</v>
      </c>
      <c r="R47" s="162">
        <v>175</v>
      </c>
      <c r="S47" s="162">
        <v>148</v>
      </c>
      <c r="T47" s="162">
        <v>77</v>
      </c>
      <c r="U47" s="162">
        <v>40</v>
      </c>
      <c r="V47" s="162">
        <v>9</v>
      </c>
      <c r="W47" s="162">
        <v>1</v>
      </c>
      <c r="X47" s="162">
        <v>1081</v>
      </c>
      <c r="Y47" s="162">
        <v>3355</v>
      </c>
      <c r="Z47" s="163">
        <v>0.13383010432190759</v>
      </c>
      <c r="AA47" s="163">
        <v>0.54396423248882264</v>
      </c>
      <c r="AB47" s="163">
        <v>0.32220566318926974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124</v>
      </c>
      <c r="D48" s="164">
        <v>137</v>
      </c>
      <c r="E48" s="164">
        <v>137</v>
      </c>
      <c r="F48" s="164">
        <v>149</v>
      </c>
      <c r="G48" s="164">
        <v>126</v>
      </c>
      <c r="H48" s="164">
        <v>126</v>
      </c>
      <c r="I48" s="164">
        <v>138</v>
      </c>
      <c r="J48" s="164">
        <v>177</v>
      </c>
      <c r="K48" s="164">
        <v>173</v>
      </c>
      <c r="L48" s="164">
        <v>197</v>
      </c>
      <c r="M48" s="164">
        <v>187</v>
      </c>
      <c r="N48" s="164">
        <v>244</v>
      </c>
      <c r="O48" s="164">
        <v>266</v>
      </c>
      <c r="P48" s="164">
        <v>272</v>
      </c>
      <c r="Q48" s="164">
        <v>329</v>
      </c>
      <c r="R48" s="164">
        <v>245</v>
      </c>
      <c r="S48" s="164">
        <v>210</v>
      </c>
      <c r="T48" s="164">
        <v>180</v>
      </c>
      <c r="U48" s="164">
        <v>114</v>
      </c>
      <c r="V48" s="164">
        <v>40</v>
      </c>
      <c r="W48" s="164">
        <v>6</v>
      </c>
      <c r="X48" s="164">
        <v>1396</v>
      </c>
      <c r="Y48" s="164">
        <v>3577</v>
      </c>
      <c r="Z48" s="165">
        <v>0.11126642437797037</v>
      </c>
      <c r="AA48" s="165">
        <v>0.49846239865809339</v>
      </c>
      <c r="AB48" s="165">
        <v>0.39027117696393626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251</v>
      </c>
      <c r="D49" s="166">
        <v>314</v>
      </c>
      <c r="E49" s="166">
        <v>282</v>
      </c>
      <c r="F49" s="166">
        <v>285</v>
      </c>
      <c r="G49" s="166">
        <v>251</v>
      </c>
      <c r="H49" s="166">
        <v>238</v>
      </c>
      <c r="I49" s="166">
        <v>293</v>
      </c>
      <c r="J49" s="166">
        <v>360</v>
      </c>
      <c r="K49" s="166">
        <v>367</v>
      </c>
      <c r="L49" s="166">
        <v>377</v>
      </c>
      <c r="M49" s="166">
        <v>423</v>
      </c>
      <c r="N49" s="166">
        <v>469</v>
      </c>
      <c r="O49" s="166">
        <v>545</v>
      </c>
      <c r="P49" s="166">
        <v>563</v>
      </c>
      <c r="Q49" s="166">
        <v>669</v>
      </c>
      <c r="R49" s="166">
        <v>420</v>
      </c>
      <c r="S49" s="166">
        <v>358</v>
      </c>
      <c r="T49" s="166">
        <v>257</v>
      </c>
      <c r="U49" s="166">
        <v>154</v>
      </c>
      <c r="V49" s="166">
        <v>49</v>
      </c>
      <c r="W49" s="166">
        <v>7</v>
      </c>
      <c r="X49" s="166">
        <v>2477</v>
      </c>
      <c r="Y49" s="166">
        <v>6932</v>
      </c>
      <c r="Z49" s="167">
        <v>0.1221869590305828</v>
      </c>
      <c r="AA49" s="167">
        <v>0.52048470859780727</v>
      </c>
      <c r="AB49" s="167">
        <v>0.35732833237160994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42</v>
      </c>
      <c r="D50" s="120">
        <v>72</v>
      </c>
      <c r="E50" s="120">
        <v>73</v>
      </c>
      <c r="F50" s="120">
        <v>76</v>
      </c>
      <c r="G50" s="120">
        <v>52</v>
      </c>
      <c r="H50" s="120">
        <v>63</v>
      </c>
      <c r="I50" s="120">
        <v>60</v>
      </c>
      <c r="J50" s="120">
        <v>68</v>
      </c>
      <c r="K50" s="120">
        <v>88</v>
      </c>
      <c r="L50" s="120">
        <v>105</v>
      </c>
      <c r="M50" s="120">
        <v>88</v>
      </c>
      <c r="N50" s="120">
        <v>101</v>
      </c>
      <c r="O50" s="120">
        <v>111</v>
      </c>
      <c r="P50" s="120">
        <v>153</v>
      </c>
      <c r="Q50" s="120">
        <v>171</v>
      </c>
      <c r="R50" s="120">
        <v>113</v>
      </c>
      <c r="S50" s="120">
        <v>69</v>
      </c>
      <c r="T50" s="120">
        <v>59</v>
      </c>
      <c r="U50" s="120">
        <v>25</v>
      </c>
      <c r="V50" s="120">
        <v>2</v>
      </c>
      <c r="W50" s="120">
        <v>0</v>
      </c>
      <c r="X50" s="114">
        <v>592</v>
      </c>
      <c r="Y50" s="149">
        <v>1591</v>
      </c>
      <c r="Z50" s="150">
        <v>0.11753614079195475</v>
      </c>
      <c r="AA50" s="150">
        <v>0.51037083595223132</v>
      </c>
      <c r="AB50" s="150">
        <v>0.37209302325581395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34</v>
      </c>
      <c r="D51" s="122">
        <v>72</v>
      </c>
      <c r="E51" s="122">
        <v>72</v>
      </c>
      <c r="F51" s="122">
        <v>60</v>
      </c>
      <c r="G51" s="122">
        <v>60</v>
      </c>
      <c r="H51" s="122">
        <v>43</v>
      </c>
      <c r="I51" s="122">
        <v>58</v>
      </c>
      <c r="J51" s="122">
        <v>67</v>
      </c>
      <c r="K51" s="122">
        <v>93</v>
      </c>
      <c r="L51" s="122">
        <v>106</v>
      </c>
      <c r="M51" s="122">
        <v>107</v>
      </c>
      <c r="N51" s="122">
        <v>106</v>
      </c>
      <c r="O51" s="122">
        <v>146</v>
      </c>
      <c r="P51" s="122">
        <v>134</v>
      </c>
      <c r="Q51" s="122">
        <v>164</v>
      </c>
      <c r="R51" s="122">
        <v>130</v>
      </c>
      <c r="S51" s="122">
        <v>96</v>
      </c>
      <c r="T51" s="122">
        <v>90</v>
      </c>
      <c r="U51" s="122">
        <v>58</v>
      </c>
      <c r="V51" s="122">
        <v>31</v>
      </c>
      <c r="W51" s="122">
        <v>5</v>
      </c>
      <c r="X51" s="116">
        <v>708</v>
      </c>
      <c r="Y51" s="152">
        <v>1732</v>
      </c>
      <c r="Z51" s="131">
        <v>0.10277136258660508</v>
      </c>
      <c r="AA51" s="131">
        <v>0.48845265588914549</v>
      </c>
      <c r="AB51" s="131">
        <v>0.40877598152424943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76</v>
      </c>
      <c r="D52" s="124">
        <v>144</v>
      </c>
      <c r="E52" s="124">
        <v>145</v>
      </c>
      <c r="F52" s="124">
        <v>136</v>
      </c>
      <c r="G52" s="124">
        <v>112</v>
      </c>
      <c r="H52" s="124">
        <v>106</v>
      </c>
      <c r="I52" s="124">
        <v>118</v>
      </c>
      <c r="J52" s="124">
        <v>135</v>
      </c>
      <c r="K52" s="124">
        <v>181</v>
      </c>
      <c r="L52" s="124">
        <v>211</v>
      </c>
      <c r="M52" s="124">
        <v>195</v>
      </c>
      <c r="N52" s="124">
        <v>207</v>
      </c>
      <c r="O52" s="124">
        <v>257</v>
      </c>
      <c r="P52" s="124">
        <v>287</v>
      </c>
      <c r="Q52" s="124">
        <v>335</v>
      </c>
      <c r="R52" s="124">
        <v>243</v>
      </c>
      <c r="S52" s="124">
        <v>165</v>
      </c>
      <c r="T52" s="124">
        <v>149</v>
      </c>
      <c r="U52" s="124">
        <v>83</v>
      </c>
      <c r="V52" s="124">
        <v>33</v>
      </c>
      <c r="W52" s="124">
        <v>5</v>
      </c>
      <c r="X52" s="118">
        <v>1300</v>
      </c>
      <c r="Y52" s="154">
        <v>3323</v>
      </c>
      <c r="Z52" s="131">
        <v>0.1098405055672585</v>
      </c>
      <c r="AA52" s="131">
        <v>0.49894673487812219</v>
      </c>
      <c r="AB52" s="131">
        <v>0.39121275955461932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31</v>
      </c>
      <c r="D53" s="106">
        <v>38</v>
      </c>
      <c r="E53" s="106">
        <v>60</v>
      </c>
      <c r="F53" s="106">
        <v>39</v>
      </c>
      <c r="G53" s="106">
        <v>31</v>
      </c>
      <c r="H53" s="106">
        <v>48</v>
      </c>
      <c r="I53" s="106">
        <v>39</v>
      </c>
      <c r="J53" s="106">
        <v>53</v>
      </c>
      <c r="K53" s="106">
        <v>67</v>
      </c>
      <c r="L53" s="106">
        <v>73</v>
      </c>
      <c r="M53" s="106">
        <v>75</v>
      </c>
      <c r="N53" s="106">
        <v>62</v>
      </c>
      <c r="O53" s="106">
        <v>80</v>
      </c>
      <c r="P53" s="106">
        <v>100</v>
      </c>
      <c r="Q53" s="106">
        <v>94</v>
      </c>
      <c r="R53" s="106">
        <v>60</v>
      </c>
      <c r="S53" s="106">
        <v>60</v>
      </c>
      <c r="T53" s="106">
        <v>30</v>
      </c>
      <c r="U53" s="106">
        <v>13</v>
      </c>
      <c r="V53" s="106">
        <v>4</v>
      </c>
      <c r="W53" s="106">
        <v>0</v>
      </c>
      <c r="X53" s="114">
        <v>361</v>
      </c>
      <c r="Y53" s="149">
        <v>1057</v>
      </c>
      <c r="Z53" s="150">
        <v>0.12204351939451277</v>
      </c>
      <c r="AA53" s="150">
        <v>0.53642384105960261</v>
      </c>
      <c r="AB53" s="150">
        <v>0.34153263954588459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37</v>
      </c>
      <c r="D54" s="108">
        <v>27</v>
      </c>
      <c r="E54" s="108">
        <v>47</v>
      </c>
      <c r="F54" s="108">
        <v>38</v>
      </c>
      <c r="G54" s="108">
        <v>34</v>
      </c>
      <c r="H54" s="108">
        <v>33</v>
      </c>
      <c r="I54" s="108">
        <v>54</v>
      </c>
      <c r="J54" s="108">
        <v>47</v>
      </c>
      <c r="K54" s="108">
        <v>62</v>
      </c>
      <c r="L54" s="108">
        <v>85</v>
      </c>
      <c r="M54" s="108">
        <v>71</v>
      </c>
      <c r="N54" s="108">
        <v>75</v>
      </c>
      <c r="O54" s="108">
        <v>102</v>
      </c>
      <c r="P54" s="108">
        <v>95</v>
      </c>
      <c r="Q54" s="108">
        <v>104</v>
      </c>
      <c r="R54" s="108">
        <v>86</v>
      </c>
      <c r="S54" s="108">
        <v>66</v>
      </c>
      <c r="T54" s="108">
        <v>54</v>
      </c>
      <c r="U54" s="108">
        <v>53</v>
      </c>
      <c r="V54" s="108">
        <v>20</v>
      </c>
      <c r="W54" s="108">
        <v>1</v>
      </c>
      <c r="X54" s="116">
        <v>479</v>
      </c>
      <c r="Y54" s="152">
        <v>1191</v>
      </c>
      <c r="Z54" s="131">
        <v>9.3198992443324941E-2</v>
      </c>
      <c r="AA54" s="131">
        <v>0.50461796809403858</v>
      </c>
      <c r="AB54" s="131">
        <v>0.40218303946263645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68</v>
      </c>
      <c r="D55" s="110">
        <v>65</v>
      </c>
      <c r="E55" s="110">
        <v>107</v>
      </c>
      <c r="F55" s="110">
        <v>77</v>
      </c>
      <c r="G55" s="110">
        <v>65</v>
      </c>
      <c r="H55" s="110">
        <v>81</v>
      </c>
      <c r="I55" s="110">
        <v>93</v>
      </c>
      <c r="J55" s="110">
        <v>100</v>
      </c>
      <c r="K55" s="110">
        <v>129</v>
      </c>
      <c r="L55" s="110">
        <v>158</v>
      </c>
      <c r="M55" s="110">
        <v>146</v>
      </c>
      <c r="N55" s="110">
        <v>137</v>
      </c>
      <c r="O55" s="110">
        <v>182</v>
      </c>
      <c r="P55" s="110">
        <v>195</v>
      </c>
      <c r="Q55" s="110">
        <v>198</v>
      </c>
      <c r="R55" s="110">
        <v>146</v>
      </c>
      <c r="S55" s="110">
        <v>126</v>
      </c>
      <c r="T55" s="110">
        <v>84</v>
      </c>
      <c r="U55" s="110">
        <v>66</v>
      </c>
      <c r="V55" s="110">
        <v>24</v>
      </c>
      <c r="W55" s="110">
        <v>1</v>
      </c>
      <c r="X55" s="118">
        <v>840</v>
      </c>
      <c r="Y55" s="154">
        <v>2248</v>
      </c>
      <c r="Z55" s="131">
        <v>0.10676156583629894</v>
      </c>
      <c r="AA55" s="131">
        <v>0.5195729537366548</v>
      </c>
      <c r="AB55" s="131">
        <v>0.37366548042704628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33</v>
      </c>
      <c r="D56" s="120">
        <v>50</v>
      </c>
      <c r="E56" s="120">
        <v>55</v>
      </c>
      <c r="F56" s="120">
        <v>56</v>
      </c>
      <c r="G56" s="120">
        <v>46</v>
      </c>
      <c r="H56" s="120">
        <v>43</v>
      </c>
      <c r="I56" s="120">
        <v>46</v>
      </c>
      <c r="J56" s="120">
        <v>55</v>
      </c>
      <c r="K56" s="120">
        <v>64</v>
      </c>
      <c r="L56" s="120">
        <v>72</v>
      </c>
      <c r="M56" s="120">
        <v>77</v>
      </c>
      <c r="N56" s="120">
        <v>81</v>
      </c>
      <c r="O56" s="120">
        <v>101</v>
      </c>
      <c r="P56" s="120">
        <v>91</v>
      </c>
      <c r="Q56" s="120">
        <v>100</v>
      </c>
      <c r="R56" s="120">
        <v>63</v>
      </c>
      <c r="S56" s="120">
        <v>50</v>
      </c>
      <c r="T56" s="120">
        <v>42</v>
      </c>
      <c r="U56" s="120">
        <v>15</v>
      </c>
      <c r="V56" s="120">
        <v>2</v>
      </c>
      <c r="W56" s="120">
        <v>0</v>
      </c>
      <c r="X56" s="114">
        <v>363</v>
      </c>
      <c r="Y56" s="149">
        <v>1142</v>
      </c>
      <c r="Z56" s="150">
        <v>0.12084063047285463</v>
      </c>
      <c r="AA56" s="150">
        <v>0.56129597197898429</v>
      </c>
      <c r="AB56" s="150">
        <v>0.31786339754816112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25</v>
      </c>
      <c r="D57" s="122">
        <v>46</v>
      </c>
      <c r="E57" s="122">
        <v>57</v>
      </c>
      <c r="F57" s="122">
        <v>48</v>
      </c>
      <c r="G57" s="122">
        <v>28</v>
      </c>
      <c r="H57" s="122">
        <v>37</v>
      </c>
      <c r="I57" s="122">
        <v>50</v>
      </c>
      <c r="J57" s="122">
        <v>49</v>
      </c>
      <c r="K57" s="122">
        <v>66</v>
      </c>
      <c r="L57" s="122">
        <v>73</v>
      </c>
      <c r="M57" s="122">
        <v>59</v>
      </c>
      <c r="N57" s="122">
        <v>74</v>
      </c>
      <c r="O57" s="122">
        <v>112</v>
      </c>
      <c r="P57" s="122">
        <v>97</v>
      </c>
      <c r="Q57" s="122">
        <v>105</v>
      </c>
      <c r="R57" s="122">
        <v>76</v>
      </c>
      <c r="S57" s="122">
        <v>69</v>
      </c>
      <c r="T57" s="122">
        <v>71</v>
      </c>
      <c r="U57" s="122">
        <v>31</v>
      </c>
      <c r="V57" s="122">
        <v>15</v>
      </c>
      <c r="W57" s="122">
        <v>5</v>
      </c>
      <c r="X57" s="116">
        <v>469</v>
      </c>
      <c r="Y57" s="152">
        <v>1193</v>
      </c>
      <c r="Z57" s="131">
        <v>0.10729253981559095</v>
      </c>
      <c r="AA57" s="131">
        <v>0.49958088851634536</v>
      </c>
      <c r="AB57" s="131">
        <v>0.3931265716680637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58</v>
      </c>
      <c r="D58" s="124">
        <v>96</v>
      </c>
      <c r="E58" s="124">
        <v>112</v>
      </c>
      <c r="F58" s="124">
        <v>104</v>
      </c>
      <c r="G58" s="124">
        <v>74</v>
      </c>
      <c r="H58" s="124">
        <v>80</v>
      </c>
      <c r="I58" s="124">
        <v>96</v>
      </c>
      <c r="J58" s="124">
        <v>104</v>
      </c>
      <c r="K58" s="124">
        <v>130</v>
      </c>
      <c r="L58" s="124">
        <v>145</v>
      </c>
      <c r="M58" s="124">
        <v>136</v>
      </c>
      <c r="N58" s="124">
        <v>155</v>
      </c>
      <c r="O58" s="124">
        <v>213</v>
      </c>
      <c r="P58" s="124">
        <v>188</v>
      </c>
      <c r="Q58" s="124">
        <v>205</v>
      </c>
      <c r="R58" s="124">
        <v>139</v>
      </c>
      <c r="S58" s="124">
        <v>119</v>
      </c>
      <c r="T58" s="124">
        <v>113</v>
      </c>
      <c r="U58" s="124">
        <v>46</v>
      </c>
      <c r="V58" s="124">
        <v>17</v>
      </c>
      <c r="W58" s="124">
        <v>5</v>
      </c>
      <c r="X58" s="118">
        <v>832</v>
      </c>
      <c r="Y58" s="154">
        <v>2335</v>
      </c>
      <c r="Z58" s="131">
        <v>0.1139186295503212</v>
      </c>
      <c r="AA58" s="131">
        <v>0.52976445396145611</v>
      </c>
      <c r="AB58" s="131">
        <v>0.35631691648822272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18</v>
      </c>
      <c r="D59" s="120">
        <v>26</v>
      </c>
      <c r="E59" s="120">
        <v>31</v>
      </c>
      <c r="F59" s="120">
        <v>35</v>
      </c>
      <c r="G59" s="120">
        <v>25</v>
      </c>
      <c r="H59" s="120">
        <v>21</v>
      </c>
      <c r="I59" s="120">
        <v>18</v>
      </c>
      <c r="J59" s="120">
        <v>33</v>
      </c>
      <c r="K59" s="120">
        <v>30</v>
      </c>
      <c r="L59" s="120">
        <v>40</v>
      </c>
      <c r="M59" s="120">
        <v>51</v>
      </c>
      <c r="N59" s="120">
        <v>51</v>
      </c>
      <c r="O59" s="120">
        <v>71</v>
      </c>
      <c r="P59" s="120">
        <v>71</v>
      </c>
      <c r="Q59" s="120">
        <v>72</v>
      </c>
      <c r="R59" s="120">
        <v>54</v>
      </c>
      <c r="S59" s="120">
        <v>41</v>
      </c>
      <c r="T59" s="120">
        <v>20</v>
      </c>
      <c r="U59" s="120">
        <v>13</v>
      </c>
      <c r="V59" s="120">
        <v>1</v>
      </c>
      <c r="W59" s="120">
        <v>0</v>
      </c>
      <c r="X59" s="114">
        <v>272</v>
      </c>
      <c r="Y59" s="149">
        <v>722</v>
      </c>
      <c r="Z59" s="150">
        <v>0.1038781163434903</v>
      </c>
      <c r="AA59" s="150">
        <v>0.51939058171745156</v>
      </c>
      <c r="AB59" s="150">
        <v>0.37673130193905818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12</v>
      </c>
      <c r="D60" s="122">
        <v>22</v>
      </c>
      <c r="E60" s="122">
        <v>25</v>
      </c>
      <c r="F60" s="122">
        <v>19</v>
      </c>
      <c r="G60" s="122">
        <v>30</v>
      </c>
      <c r="H60" s="122">
        <v>27</v>
      </c>
      <c r="I60" s="122">
        <v>17</v>
      </c>
      <c r="J60" s="122">
        <v>29</v>
      </c>
      <c r="K60" s="122">
        <v>36</v>
      </c>
      <c r="L60" s="122">
        <v>40</v>
      </c>
      <c r="M60" s="122">
        <v>45</v>
      </c>
      <c r="N60" s="122">
        <v>45</v>
      </c>
      <c r="O60" s="122">
        <v>51</v>
      </c>
      <c r="P60" s="122">
        <v>58</v>
      </c>
      <c r="Q60" s="122">
        <v>70</v>
      </c>
      <c r="R60" s="122">
        <v>54</v>
      </c>
      <c r="S60" s="122">
        <v>59</v>
      </c>
      <c r="T60" s="122">
        <v>41</v>
      </c>
      <c r="U60" s="122">
        <v>25</v>
      </c>
      <c r="V60" s="122">
        <v>6</v>
      </c>
      <c r="W60" s="122">
        <v>1</v>
      </c>
      <c r="X60" s="116">
        <v>314</v>
      </c>
      <c r="Y60" s="152">
        <v>712</v>
      </c>
      <c r="Z60" s="131">
        <v>8.2865168539325837E-2</v>
      </c>
      <c r="AA60" s="131">
        <v>0.476123595505618</v>
      </c>
      <c r="AB60" s="131">
        <v>0.4410112359550562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30</v>
      </c>
      <c r="D61" s="124">
        <v>48</v>
      </c>
      <c r="E61" s="124">
        <v>56</v>
      </c>
      <c r="F61" s="124">
        <v>54</v>
      </c>
      <c r="G61" s="124">
        <v>55</v>
      </c>
      <c r="H61" s="124">
        <v>48</v>
      </c>
      <c r="I61" s="124">
        <v>35</v>
      </c>
      <c r="J61" s="124">
        <v>62</v>
      </c>
      <c r="K61" s="124">
        <v>66</v>
      </c>
      <c r="L61" s="124">
        <v>80</v>
      </c>
      <c r="M61" s="124">
        <v>96</v>
      </c>
      <c r="N61" s="124">
        <v>96</v>
      </c>
      <c r="O61" s="124">
        <v>122</v>
      </c>
      <c r="P61" s="124">
        <v>129</v>
      </c>
      <c r="Q61" s="124">
        <v>142</v>
      </c>
      <c r="R61" s="124">
        <v>108</v>
      </c>
      <c r="S61" s="124">
        <v>100</v>
      </c>
      <c r="T61" s="124">
        <v>61</v>
      </c>
      <c r="U61" s="124">
        <v>38</v>
      </c>
      <c r="V61" s="124">
        <v>7</v>
      </c>
      <c r="W61" s="124">
        <v>1</v>
      </c>
      <c r="X61" s="118">
        <v>586</v>
      </c>
      <c r="Y61" s="154">
        <v>1434</v>
      </c>
      <c r="Z61" s="131">
        <v>9.3444909344490928E-2</v>
      </c>
      <c r="AA61" s="131">
        <v>0.497907949790795</v>
      </c>
      <c r="AB61" s="131">
        <v>0.4086471408647141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124</v>
      </c>
      <c r="D62" s="114">
        <v>186</v>
      </c>
      <c r="E62" s="114">
        <v>219</v>
      </c>
      <c r="F62" s="114">
        <v>206</v>
      </c>
      <c r="G62" s="114">
        <v>154</v>
      </c>
      <c r="H62" s="114">
        <v>175</v>
      </c>
      <c r="I62" s="114">
        <v>163</v>
      </c>
      <c r="J62" s="114">
        <v>209</v>
      </c>
      <c r="K62" s="114">
        <v>249</v>
      </c>
      <c r="L62" s="114">
        <v>290</v>
      </c>
      <c r="M62" s="114">
        <v>291</v>
      </c>
      <c r="N62" s="114">
        <v>295</v>
      </c>
      <c r="O62" s="114">
        <v>363</v>
      </c>
      <c r="P62" s="114">
        <v>415</v>
      </c>
      <c r="Q62" s="114">
        <v>437</v>
      </c>
      <c r="R62" s="114">
        <v>290</v>
      </c>
      <c r="S62" s="114">
        <v>220</v>
      </c>
      <c r="T62" s="114">
        <v>151</v>
      </c>
      <c r="U62" s="114">
        <v>66</v>
      </c>
      <c r="V62" s="114">
        <v>9</v>
      </c>
      <c r="W62" s="114">
        <v>0</v>
      </c>
      <c r="X62" s="115">
        <v>1588</v>
      </c>
      <c r="Y62" s="115">
        <v>4512</v>
      </c>
      <c r="Z62" s="168">
        <v>0.11724290780141844</v>
      </c>
      <c r="AA62" s="168">
        <v>0.53080673758865249</v>
      </c>
      <c r="AB62" s="168">
        <v>0.35195035460992907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108</v>
      </c>
      <c r="D63" s="116">
        <v>167</v>
      </c>
      <c r="E63" s="116">
        <v>201</v>
      </c>
      <c r="F63" s="116">
        <v>165</v>
      </c>
      <c r="G63" s="116">
        <v>152</v>
      </c>
      <c r="H63" s="116">
        <v>140</v>
      </c>
      <c r="I63" s="116">
        <v>179</v>
      </c>
      <c r="J63" s="116">
        <v>192</v>
      </c>
      <c r="K63" s="116">
        <v>257</v>
      </c>
      <c r="L63" s="116">
        <v>304</v>
      </c>
      <c r="M63" s="116">
        <v>282</v>
      </c>
      <c r="N63" s="116">
        <v>300</v>
      </c>
      <c r="O63" s="116">
        <v>411</v>
      </c>
      <c r="P63" s="116">
        <v>384</v>
      </c>
      <c r="Q63" s="116">
        <v>443</v>
      </c>
      <c r="R63" s="116">
        <v>346</v>
      </c>
      <c r="S63" s="116">
        <v>290</v>
      </c>
      <c r="T63" s="116">
        <v>256</v>
      </c>
      <c r="U63" s="116">
        <v>167</v>
      </c>
      <c r="V63" s="116">
        <v>72</v>
      </c>
      <c r="W63" s="116">
        <v>12</v>
      </c>
      <c r="X63" s="117">
        <v>1970</v>
      </c>
      <c r="Y63" s="117">
        <v>4828</v>
      </c>
      <c r="Z63" s="169">
        <v>9.8591549295774641E-2</v>
      </c>
      <c r="AA63" s="169">
        <v>0.49337199668599835</v>
      </c>
      <c r="AB63" s="169">
        <v>0.40803645401822702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232</v>
      </c>
      <c r="D64" s="118">
        <v>353</v>
      </c>
      <c r="E64" s="118">
        <v>420</v>
      </c>
      <c r="F64" s="118">
        <v>371</v>
      </c>
      <c r="G64" s="118">
        <v>306</v>
      </c>
      <c r="H64" s="118">
        <v>315</v>
      </c>
      <c r="I64" s="118">
        <v>342</v>
      </c>
      <c r="J64" s="118">
        <v>401</v>
      </c>
      <c r="K64" s="118">
        <v>506</v>
      </c>
      <c r="L64" s="118">
        <v>594</v>
      </c>
      <c r="M64" s="118">
        <v>573</v>
      </c>
      <c r="N64" s="118">
        <v>595</v>
      </c>
      <c r="O64" s="118">
        <v>774</v>
      </c>
      <c r="P64" s="118">
        <v>799</v>
      </c>
      <c r="Q64" s="118">
        <v>880</v>
      </c>
      <c r="R64" s="118">
        <v>636</v>
      </c>
      <c r="S64" s="118">
        <v>510</v>
      </c>
      <c r="T64" s="118">
        <v>407</v>
      </c>
      <c r="U64" s="118">
        <v>233</v>
      </c>
      <c r="V64" s="118">
        <v>81</v>
      </c>
      <c r="W64" s="118">
        <v>12</v>
      </c>
      <c r="X64" s="119">
        <v>3558</v>
      </c>
      <c r="Y64" s="119">
        <v>9340</v>
      </c>
      <c r="Z64" s="170">
        <v>0.10760171306209849</v>
      </c>
      <c r="AA64" s="170">
        <v>0.51145610278372589</v>
      </c>
      <c r="AB64" s="170">
        <v>0.38094218415417558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47</v>
      </c>
      <c r="D65" s="159">
        <v>68</v>
      </c>
      <c r="E65" s="159">
        <v>81</v>
      </c>
      <c r="F65" s="159">
        <v>79</v>
      </c>
      <c r="G65" s="159">
        <v>69</v>
      </c>
      <c r="H65" s="159">
        <v>54</v>
      </c>
      <c r="I65" s="159">
        <v>63</v>
      </c>
      <c r="J65" s="159">
        <v>85</v>
      </c>
      <c r="K65" s="159">
        <v>111</v>
      </c>
      <c r="L65" s="159">
        <v>120</v>
      </c>
      <c r="M65" s="159">
        <v>120</v>
      </c>
      <c r="N65" s="159">
        <v>150</v>
      </c>
      <c r="O65" s="159">
        <v>229</v>
      </c>
      <c r="P65" s="159">
        <v>235</v>
      </c>
      <c r="Q65" s="159">
        <v>210</v>
      </c>
      <c r="R65" s="159">
        <v>140</v>
      </c>
      <c r="S65" s="159">
        <v>84</v>
      </c>
      <c r="T65" s="159">
        <v>72</v>
      </c>
      <c r="U65" s="159">
        <v>27</v>
      </c>
      <c r="V65" s="159">
        <v>10</v>
      </c>
      <c r="W65" s="159">
        <v>3</v>
      </c>
      <c r="X65" s="115">
        <v>781</v>
      </c>
      <c r="Y65" s="115">
        <v>2057</v>
      </c>
      <c r="Z65" s="156">
        <v>9.528439474963539E-2</v>
      </c>
      <c r="AA65" s="156">
        <v>0.52503646086533784</v>
      </c>
      <c r="AB65" s="156">
        <v>0.37967914438502676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42</v>
      </c>
      <c r="D66" s="160">
        <v>51</v>
      </c>
      <c r="E66" s="160">
        <v>71</v>
      </c>
      <c r="F66" s="160">
        <v>90</v>
      </c>
      <c r="G66" s="160">
        <v>57</v>
      </c>
      <c r="H66" s="160">
        <v>67</v>
      </c>
      <c r="I66" s="160">
        <v>75</v>
      </c>
      <c r="J66" s="160">
        <v>87</v>
      </c>
      <c r="K66" s="160">
        <v>91</v>
      </c>
      <c r="L66" s="160">
        <v>123</v>
      </c>
      <c r="M66" s="160">
        <v>147</v>
      </c>
      <c r="N66" s="160">
        <v>173</v>
      </c>
      <c r="O66" s="160">
        <v>245</v>
      </c>
      <c r="P66" s="160">
        <v>249</v>
      </c>
      <c r="Q66" s="160">
        <v>248</v>
      </c>
      <c r="R66" s="160">
        <v>167</v>
      </c>
      <c r="S66" s="160">
        <v>153</v>
      </c>
      <c r="T66" s="160">
        <v>141</v>
      </c>
      <c r="U66" s="160">
        <v>125</v>
      </c>
      <c r="V66" s="160">
        <v>49</v>
      </c>
      <c r="W66" s="160">
        <v>7</v>
      </c>
      <c r="X66" s="117">
        <v>1139</v>
      </c>
      <c r="Y66" s="117">
        <v>2458</v>
      </c>
      <c r="Z66" s="157">
        <v>6.6720911310008138E-2</v>
      </c>
      <c r="AA66" s="157">
        <v>0.46989422294548411</v>
      </c>
      <c r="AB66" s="157">
        <v>0.46338486574450771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89</v>
      </c>
      <c r="D67" s="161">
        <v>119</v>
      </c>
      <c r="E67" s="161">
        <v>152</v>
      </c>
      <c r="F67" s="161">
        <v>169</v>
      </c>
      <c r="G67" s="161">
        <v>126</v>
      </c>
      <c r="H67" s="161">
        <v>121</v>
      </c>
      <c r="I67" s="161">
        <v>138</v>
      </c>
      <c r="J67" s="161">
        <v>172</v>
      </c>
      <c r="K67" s="161">
        <v>202</v>
      </c>
      <c r="L67" s="161">
        <v>243</v>
      </c>
      <c r="M67" s="161">
        <v>267</v>
      </c>
      <c r="N67" s="161">
        <v>323</v>
      </c>
      <c r="O67" s="161">
        <v>474</v>
      </c>
      <c r="P67" s="161">
        <v>484</v>
      </c>
      <c r="Q67" s="161">
        <v>458</v>
      </c>
      <c r="R67" s="161">
        <v>307</v>
      </c>
      <c r="S67" s="161">
        <v>237</v>
      </c>
      <c r="T67" s="161">
        <v>213</v>
      </c>
      <c r="U67" s="161">
        <v>152</v>
      </c>
      <c r="V67" s="161">
        <v>59</v>
      </c>
      <c r="W67" s="161">
        <v>10</v>
      </c>
      <c r="X67" s="119">
        <v>1920</v>
      </c>
      <c r="Y67" s="119">
        <v>4515</v>
      </c>
      <c r="Z67" s="158">
        <v>7.9734219269102985E-2</v>
      </c>
      <c r="AA67" s="158">
        <v>0.49501661129568109</v>
      </c>
      <c r="AB67" s="158">
        <v>0.42524916943521596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2537</v>
      </c>
      <c r="D68" s="83">
        <f t="shared" ref="D68:S68" si="0">D23+D35+D38+D47+D62+D65</f>
        <v>3075</v>
      </c>
      <c r="E68" s="83">
        <f t="shared" si="0"/>
        <v>3359</v>
      </c>
      <c r="F68" s="83">
        <f t="shared" si="0"/>
        <v>3330</v>
      </c>
      <c r="G68" s="83">
        <f t="shared" si="0"/>
        <v>2800</v>
      </c>
      <c r="H68" s="83">
        <f t="shared" si="0"/>
        <v>2811</v>
      </c>
      <c r="I68" s="83">
        <f t="shared" si="0"/>
        <v>2967</v>
      </c>
      <c r="J68" s="83">
        <f t="shared" si="0"/>
        <v>3500</v>
      </c>
      <c r="K68" s="83">
        <f t="shared" si="0"/>
        <v>3945</v>
      </c>
      <c r="L68" s="83">
        <f t="shared" si="0"/>
        <v>4399</v>
      </c>
      <c r="M68" s="83">
        <f t="shared" si="0"/>
        <v>4567</v>
      </c>
      <c r="N68" s="83">
        <f t="shared" si="0"/>
        <v>3977</v>
      </c>
      <c r="O68" s="83">
        <f t="shared" si="0"/>
        <v>4328</v>
      </c>
      <c r="P68" s="83">
        <f t="shared" si="0"/>
        <v>4567</v>
      </c>
      <c r="Q68" s="83">
        <f t="shared" si="0"/>
        <v>4971</v>
      </c>
      <c r="R68" s="83">
        <f t="shared" si="0"/>
        <v>3570</v>
      </c>
      <c r="S68" s="83">
        <f t="shared" si="0"/>
        <v>2477</v>
      </c>
      <c r="T68" s="83">
        <f t="shared" ref="T68" si="1">T23+T35+T38+T47+T62+T65</f>
        <v>1556</v>
      </c>
      <c r="U68" s="83">
        <f t="shared" ref="U68:W70" si="2">U23+U35+U38+U47+U62+U65</f>
        <v>636</v>
      </c>
      <c r="V68" s="83">
        <f t="shared" si="2"/>
        <v>136</v>
      </c>
      <c r="W68" s="83">
        <f t="shared" si="2"/>
        <v>11</v>
      </c>
      <c r="X68" s="84">
        <f>SUM(X23,X35,X38,X47,X62,X65)</f>
        <v>17924</v>
      </c>
      <c r="Y68" s="36">
        <f>SUM(C68:W68)</f>
        <v>63519</v>
      </c>
      <c r="Z68" s="85">
        <f>SUM(C68:E68)/$Y68</f>
        <v>0.14123333175900124</v>
      </c>
      <c r="AA68" s="85">
        <f>SUM(F68:O68)/$Y68</f>
        <v>0.57658338449912627</v>
      </c>
      <c r="AB68" s="85">
        <f>X68/$Y68</f>
        <v>0.28218328374187251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2284</v>
      </c>
      <c r="D69" s="87">
        <f t="shared" ref="D69:S69" si="3">D24+D36+D39+D48+D63+D66</f>
        <v>2949</v>
      </c>
      <c r="E69" s="87">
        <f t="shared" si="3"/>
        <v>3096</v>
      </c>
      <c r="F69" s="87">
        <f t="shared" si="3"/>
        <v>3073</v>
      </c>
      <c r="G69" s="87">
        <f t="shared" si="3"/>
        <v>2542</v>
      </c>
      <c r="H69" s="87">
        <f t="shared" si="3"/>
        <v>2552</v>
      </c>
      <c r="I69" s="87">
        <f t="shared" si="3"/>
        <v>2878</v>
      </c>
      <c r="J69" s="87">
        <f t="shared" si="3"/>
        <v>3568</v>
      </c>
      <c r="K69" s="87">
        <f t="shared" si="3"/>
        <v>4000</v>
      </c>
      <c r="L69" s="87">
        <f t="shared" si="3"/>
        <v>4515</v>
      </c>
      <c r="M69" s="87">
        <f t="shared" si="3"/>
        <v>4805</v>
      </c>
      <c r="N69" s="87">
        <f t="shared" si="3"/>
        <v>4468</v>
      </c>
      <c r="O69" s="87">
        <f t="shared" si="3"/>
        <v>4747</v>
      </c>
      <c r="P69" s="87">
        <f t="shared" si="3"/>
        <v>4772</v>
      </c>
      <c r="Q69" s="87">
        <f t="shared" si="3"/>
        <v>5582</v>
      </c>
      <c r="R69" s="87">
        <f t="shared" si="3"/>
        <v>4441</v>
      </c>
      <c r="S69" s="87">
        <f t="shared" si="3"/>
        <v>3668</v>
      </c>
      <c r="T69" s="87">
        <f>T24+T36+T39+T48+T63+T66</f>
        <v>2856</v>
      </c>
      <c r="U69" s="87">
        <f t="shared" si="2"/>
        <v>1742</v>
      </c>
      <c r="V69" s="87">
        <f t="shared" si="2"/>
        <v>657</v>
      </c>
      <c r="W69" s="87">
        <f t="shared" si="2"/>
        <v>123</v>
      </c>
      <c r="X69" s="39">
        <f>SUM(X24,X36,X39,X48,X63,X66)</f>
        <v>23841</v>
      </c>
      <c r="Y69" s="39">
        <f>SUM(C69:W69)</f>
        <v>69318</v>
      </c>
      <c r="Z69" s="88">
        <f>SUM(C69:E69)/$Y69</f>
        <v>0.12015638073804784</v>
      </c>
      <c r="AA69" s="88">
        <f>SUM(F69:O69)/$Y69</f>
        <v>0.5359069794281428</v>
      </c>
      <c r="AB69" s="88">
        <f>X69/$Y69</f>
        <v>0.3439366398338094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4821</v>
      </c>
      <c r="D70" s="89">
        <f t="shared" ref="D70:R70" si="5">D25+D37+D40+D49+D64+D67</f>
        <v>6024</v>
      </c>
      <c r="E70" s="89">
        <f t="shared" si="5"/>
        <v>6455</v>
      </c>
      <c r="F70" s="89">
        <f t="shared" si="5"/>
        <v>6403</v>
      </c>
      <c r="G70" s="89">
        <f t="shared" si="5"/>
        <v>5342</v>
      </c>
      <c r="H70" s="89">
        <f t="shared" si="5"/>
        <v>5363</v>
      </c>
      <c r="I70" s="89">
        <f t="shared" si="5"/>
        <v>5845</v>
      </c>
      <c r="J70" s="89">
        <f t="shared" si="5"/>
        <v>7068</v>
      </c>
      <c r="K70" s="89">
        <f t="shared" si="5"/>
        <v>7945</v>
      </c>
      <c r="L70" s="89">
        <f t="shared" si="5"/>
        <v>8914</v>
      </c>
      <c r="M70" s="89">
        <f t="shared" si="5"/>
        <v>9372</v>
      </c>
      <c r="N70" s="89">
        <f t="shared" si="5"/>
        <v>8445</v>
      </c>
      <c r="O70" s="89">
        <f t="shared" si="5"/>
        <v>9075</v>
      </c>
      <c r="P70" s="89">
        <f t="shared" si="5"/>
        <v>9339</v>
      </c>
      <c r="Q70" s="89">
        <f t="shared" si="5"/>
        <v>10553</v>
      </c>
      <c r="R70" s="89">
        <f t="shared" si="5"/>
        <v>8011</v>
      </c>
      <c r="S70" s="89">
        <f t="shared" ref="S70" si="6">S25+S37+S40+S49+S64+S67</f>
        <v>6145</v>
      </c>
      <c r="T70" s="89">
        <f>T25+T37+T40+T49+T64+T67</f>
        <v>4412</v>
      </c>
      <c r="U70" s="89">
        <f t="shared" si="2"/>
        <v>2378</v>
      </c>
      <c r="V70" s="89">
        <f t="shared" si="2"/>
        <v>793</v>
      </c>
      <c r="W70" s="89">
        <f t="shared" si="2"/>
        <v>134</v>
      </c>
      <c r="X70" s="90">
        <f>SUM(X68:X69)</f>
        <v>41765</v>
      </c>
      <c r="Y70" s="90">
        <f>SUM(Y68:Y69)</f>
        <v>132837</v>
      </c>
      <c r="Z70" s="91">
        <f>SUM(C70:E70)/$Y70</f>
        <v>0.13023479903942425</v>
      </c>
      <c r="AA70" s="91">
        <f>SUM(F70:O70)/$Y70</f>
        <v>0.55535731761482121</v>
      </c>
      <c r="AB70" s="91">
        <f>X70/$Y70</f>
        <v>0.31440788334575459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&amp;R令和5年11月1日現在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1.3758943313153549E-4</v>
      </c>
      <c r="N4" s="17">
        <f>地区別5歳毎!W24</f>
        <v>77</v>
      </c>
      <c r="O4" s="15">
        <f>N4/N26</f>
        <v>1.6210185048735816E-3</v>
      </c>
      <c r="P4" s="18">
        <f>L4+N4</f>
        <v>83</v>
      </c>
      <c r="Q4" s="15">
        <f>P4/P26</f>
        <v>9.1099671821664161E-4</v>
      </c>
    </row>
    <row r="5" spans="2:17" x14ac:dyDescent="0.15">
      <c r="K5" s="1" t="s">
        <v>111</v>
      </c>
      <c r="L5" s="16">
        <f>地区別5歳毎!V23</f>
        <v>85</v>
      </c>
      <c r="M5" s="15">
        <f>L5/L26</f>
        <v>1.9491836360300862E-3</v>
      </c>
      <c r="N5" s="17">
        <f>地区別5歳毎!V24</f>
        <v>400</v>
      </c>
      <c r="O5" s="15">
        <f>N5/N26</f>
        <v>8.4208753499926316E-3</v>
      </c>
      <c r="P5" s="18">
        <f t="shared" ref="P5:P24" si="0">L5+N5</f>
        <v>485</v>
      </c>
      <c r="Q5" s="15">
        <f>P5/P26</f>
        <v>5.3232940763261591E-3</v>
      </c>
    </row>
    <row r="6" spans="2:17" x14ac:dyDescent="0.15">
      <c r="K6" s="1" t="s">
        <v>112</v>
      </c>
      <c r="L6" s="16">
        <f>地区別5歳毎!U23</f>
        <v>425</v>
      </c>
      <c r="M6" s="15">
        <f>L6/L26</f>
        <v>9.7459181801504303E-3</v>
      </c>
      <c r="N6" s="17">
        <f>地区別5歳毎!U24</f>
        <v>1083</v>
      </c>
      <c r="O6" s="15">
        <f>N6/N26</f>
        <v>2.2799520010105049E-2</v>
      </c>
      <c r="P6" s="18">
        <f t="shared" si="0"/>
        <v>1508</v>
      </c>
      <c r="Q6" s="15">
        <f>P6/P26</f>
        <v>1.6551603024948139E-2</v>
      </c>
    </row>
    <row r="7" spans="2:17" x14ac:dyDescent="0.15">
      <c r="K7" s="1" t="s">
        <v>113</v>
      </c>
      <c r="L7" s="16">
        <f>地区別5歳毎!T23</f>
        <v>1045</v>
      </c>
      <c r="M7" s="15">
        <f>L7/L26</f>
        <v>2.3963492937075767E-2</v>
      </c>
      <c r="N7" s="17">
        <f>地区別5歳毎!T24</f>
        <v>1830</v>
      </c>
      <c r="O7" s="15">
        <f>N7/N26</f>
        <v>3.8525504726216291E-2</v>
      </c>
      <c r="P7" s="18">
        <f t="shared" si="0"/>
        <v>2875</v>
      </c>
      <c r="Q7" s="15">
        <f>P7/P26</f>
        <v>3.1555609215335477E-2</v>
      </c>
    </row>
    <row r="8" spans="2:17" x14ac:dyDescent="0.15">
      <c r="K8" s="1" t="s">
        <v>114</v>
      </c>
      <c r="L8" s="16">
        <f>地区別5歳毎!S23</f>
        <v>1613</v>
      </c>
      <c r="M8" s="15">
        <f>L8/L26</f>
        <v>3.6988625940194461E-2</v>
      </c>
      <c r="N8" s="17">
        <f>地区別5歳毎!S24</f>
        <v>2460</v>
      </c>
      <c r="O8" s="15">
        <f>N8/N26</f>
        <v>5.1788383402454688E-2</v>
      </c>
      <c r="P8" s="18">
        <f t="shared" si="0"/>
        <v>4073</v>
      </c>
      <c r="Q8" s="15">
        <f>P8/P26</f>
        <v>4.4704694377064834E-2</v>
      </c>
    </row>
    <row r="9" spans="2:17" x14ac:dyDescent="0.15">
      <c r="K9" s="1" t="s">
        <v>115</v>
      </c>
      <c r="L9" s="16">
        <f>地区別5歳毎!R23</f>
        <v>2303</v>
      </c>
      <c r="M9" s="15">
        <f>L9/L26</f>
        <v>5.2811410750321044E-2</v>
      </c>
      <c r="N9" s="17">
        <f>地区別5歳毎!R24</f>
        <v>2939</v>
      </c>
      <c r="O9" s="15">
        <f>N9/N26</f>
        <v>6.1872381634070862E-2</v>
      </c>
      <c r="P9" s="18">
        <f t="shared" si="0"/>
        <v>5242</v>
      </c>
      <c r="Q9" s="15">
        <f>P9/P26</f>
        <v>5.7535479480622112E-2</v>
      </c>
    </row>
    <row r="10" spans="2:17" x14ac:dyDescent="0.15">
      <c r="K10" s="1" t="s">
        <v>116</v>
      </c>
      <c r="L10" s="16">
        <f>地区別5歳毎!Q23</f>
        <v>3033</v>
      </c>
      <c r="M10" s="15">
        <f>L10/L26</f>
        <v>6.9551458447991196E-2</v>
      </c>
      <c r="N10" s="17">
        <f>地区別5歳毎!Q24</f>
        <v>3523</v>
      </c>
      <c r="O10" s="15">
        <f>N10/N26</f>
        <v>7.4166859645060104E-2</v>
      </c>
      <c r="P10" s="18">
        <f t="shared" si="0"/>
        <v>6556</v>
      </c>
      <c r="Q10" s="15">
        <f>P10/P26</f>
        <v>7.1957764875039784E-2</v>
      </c>
    </row>
    <row r="11" spans="2:17" x14ac:dyDescent="0.15">
      <c r="K11" s="1" t="s">
        <v>117</v>
      </c>
      <c r="L11" s="16">
        <f>地区別5歳毎!P23</f>
        <v>2859</v>
      </c>
      <c r="M11" s="15">
        <f>L11/L26</f>
        <v>6.5561364887176662E-2</v>
      </c>
      <c r="N11" s="17">
        <f>地区別5歳毎!P24</f>
        <v>3018</v>
      </c>
      <c r="O11" s="15">
        <f>N11/N26</f>
        <v>6.353550451569441E-2</v>
      </c>
      <c r="P11" s="18">
        <f t="shared" si="0"/>
        <v>5877</v>
      </c>
      <c r="Q11" s="15">
        <f>P11/P26</f>
        <v>6.4505153168183171E-2</v>
      </c>
    </row>
    <row r="12" spans="2:17" x14ac:dyDescent="0.15">
      <c r="K12" s="1" t="s">
        <v>118</v>
      </c>
      <c r="L12" s="16">
        <f>地区別5歳毎!O23</f>
        <v>2811</v>
      </c>
      <c r="M12" s="15">
        <f>L12/L26</f>
        <v>6.4460649422124386E-2</v>
      </c>
      <c r="N12" s="17">
        <f>地区別5歳毎!O24</f>
        <v>3119</v>
      </c>
      <c r="O12" s="15">
        <f>N12/N26</f>
        <v>6.5661775541567546E-2</v>
      </c>
      <c r="P12" s="18">
        <f t="shared" si="0"/>
        <v>5930</v>
      </c>
      <c r="Q12" s="15">
        <f>P12/P26</f>
        <v>6.508687396415283E-2</v>
      </c>
    </row>
    <row r="13" spans="2:17" x14ac:dyDescent="0.15">
      <c r="K13" s="1" t="s">
        <v>119</v>
      </c>
      <c r="L13" s="16">
        <f>地区別5歳毎!N23</f>
        <v>2738</v>
      </c>
      <c r="M13" s="15">
        <f>L13/L26</f>
        <v>6.2786644652357365E-2</v>
      </c>
      <c r="N13" s="17">
        <f>地区別5歳毎!N24</f>
        <v>3100</v>
      </c>
      <c r="O13" s="15">
        <f>N13/N26</f>
        <v>6.5261783962442893E-2</v>
      </c>
      <c r="P13" s="18">
        <f t="shared" si="0"/>
        <v>5838</v>
      </c>
      <c r="Q13" s="15">
        <f>P13/P26</f>
        <v>6.4077094469262089E-2</v>
      </c>
    </row>
    <row r="14" spans="2:17" x14ac:dyDescent="0.15">
      <c r="K14" s="1" t="s">
        <v>120</v>
      </c>
      <c r="L14" s="16">
        <f>地区別5歳毎!M23</f>
        <v>3244</v>
      </c>
      <c r="M14" s="15">
        <f>L14/L26</f>
        <v>7.4390020179783523E-2</v>
      </c>
      <c r="N14" s="17">
        <f>地区別5歳毎!M24</f>
        <v>3475</v>
      </c>
      <c r="O14" s="15">
        <f>N14/N26</f>
        <v>7.3156354603060983E-2</v>
      </c>
      <c r="P14" s="18">
        <f t="shared" si="0"/>
        <v>6719</v>
      </c>
      <c r="Q14" s="15">
        <f>P14/P26</f>
        <v>7.3746830719248369E-2</v>
      </c>
    </row>
    <row r="15" spans="2:17" x14ac:dyDescent="0.15">
      <c r="K15" s="1" t="s">
        <v>121</v>
      </c>
      <c r="L15" s="16">
        <f>地区別5歳毎!L23</f>
        <v>3170</v>
      </c>
      <c r="M15" s="15">
        <f>L15/L26</f>
        <v>7.2693083837827924E-2</v>
      </c>
      <c r="N15" s="17">
        <f>地区別5歳毎!L24</f>
        <v>3223</v>
      </c>
      <c r="O15" s="15">
        <f>N15/N26</f>
        <v>6.7851203132565624E-2</v>
      </c>
      <c r="P15" s="18">
        <f t="shared" si="0"/>
        <v>6393</v>
      </c>
      <c r="Q15" s="15">
        <f>P15/P26</f>
        <v>7.01686990308312E-2</v>
      </c>
    </row>
    <row r="16" spans="2:17" x14ac:dyDescent="0.15">
      <c r="K16" s="1" t="s">
        <v>122</v>
      </c>
      <c r="L16" s="16">
        <f>地区別5歳毎!K23</f>
        <v>2820</v>
      </c>
      <c r="M16" s="15">
        <f>L16/L26</f>
        <v>6.4667033571821686E-2</v>
      </c>
      <c r="N16" s="17">
        <f>地区別5歳毎!K24</f>
        <v>2891</v>
      </c>
      <c r="O16" s="15">
        <f>N16/N26</f>
        <v>6.0861876592071748E-2</v>
      </c>
      <c r="P16" s="18">
        <f t="shared" si="0"/>
        <v>5711</v>
      </c>
      <c r="Q16" s="15">
        <f>P16/P26</f>
        <v>6.2683159731749885E-2</v>
      </c>
    </row>
    <row r="17" spans="2:17" x14ac:dyDescent="0.15">
      <c r="K17" s="1" t="s">
        <v>123</v>
      </c>
      <c r="L17" s="16">
        <f>地区別5歳毎!J23</f>
        <v>2460</v>
      </c>
      <c r="M17" s="15">
        <f>L17/L26</f>
        <v>5.6411667583929556E-2</v>
      </c>
      <c r="N17" s="17">
        <f>地区別5歳毎!J24</f>
        <v>2518</v>
      </c>
      <c r="O17" s="15">
        <f>N17/N26</f>
        <v>5.3009410328203617E-2</v>
      </c>
      <c r="P17" s="18">
        <f t="shared" si="0"/>
        <v>4978</v>
      </c>
      <c r="Q17" s="15">
        <f>P17/P26</f>
        <v>5.4637851364848701E-2</v>
      </c>
    </row>
    <row r="18" spans="2:17" x14ac:dyDescent="0.15">
      <c r="K18" s="1" t="s">
        <v>124</v>
      </c>
      <c r="L18" s="16">
        <f>地区別5歳毎!I23</f>
        <v>2109</v>
      </c>
      <c r="M18" s="15">
        <f>L18/L26</f>
        <v>4.8362685745734726E-2</v>
      </c>
      <c r="N18" s="17">
        <f>地区別5歳毎!I24</f>
        <v>1973</v>
      </c>
      <c r="O18" s="15">
        <f>N18/N26</f>
        <v>4.1535967663838658E-2</v>
      </c>
      <c r="P18" s="18">
        <f t="shared" si="0"/>
        <v>4082</v>
      </c>
      <c r="Q18" s="15">
        <f>P18/P26</f>
        <v>4.4803477153738926E-2</v>
      </c>
    </row>
    <row r="19" spans="2:17" x14ac:dyDescent="0.15">
      <c r="K19" s="1" t="s">
        <v>125</v>
      </c>
      <c r="L19" s="16">
        <f>地区別5歳毎!H23</f>
        <v>2040</v>
      </c>
      <c r="M19" s="15">
        <f>L19/L26</f>
        <v>4.6780407264722067E-2</v>
      </c>
      <c r="N19" s="17">
        <f>地区別5歳毎!H24</f>
        <v>1805</v>
      </c>
      <c r="O19" s="15">
        <f>N19/N26</f>
        <v>3.7999200016841754E-2</v>
      </c>
      <c r="P19" s="18">
        <f t="shared" si="0"/>
        <v>3845</v>
      </c>
      <c r="Q19" s="15">
        <f>P19/P26</f>
        <v>4.2202197367987797E-2</v>
      </c>
    </row>
    <row r="20" spans="2:17" x14ac:dyDescent="0.15">
      <c r="K20" s="1" t="s">
        <v>126</v>
      </c>
      <c r="L20" s="16">
        <f>地区別5歳毎!G23</f>
        <v>2033</v>
      </c>
      <c r="M20" s="15">
        <f>L20/L26</f>
        <v>4.6619886259401944E-2</v>
      </c>
      <c r="N20" s="17">
        <f>地区別5歳毎!G24</f>
        <v>1809</v>
      </c>
      <c r="O20" s="15">
        <f>N20/N26</f>
        <v>3.8083408770341678E-2</v>
      </c>
      <c r="P20" s="18">
        <f t="shared" si="0"/>
        <v>3842</v>
      </c>
      <c r="Q20" s="15">
        <f>P20/P26</f>
        <v>4.2169269775763095E-2</v>
      </c>
    </row>
    <row r="21" spans="2:17" x14ac:dyDescent="0.15">
      <c r="K21" s="1" t="s">
        <v>127</v>
      </c>
      <c r="L21" s="16">
        <f>地区別5歳毎!F23</f>
        <v>2406</v>
      </c>
      <c r="M21" s="15">
        <f>L21/L26</f>
        <v>5.5173362685745735E-2</v>
      </c>
      <c r="N21" s="17">
        <f>地区別5歳毎!F24</f>
        <v>2236</v>
      </c>
      <c r="O21" s="15">
        <f>N21/N26</f>
        <v>4.7072693206458814E-2</v>
      </c>
      <c r="P21" s="18">
        <f t="shared" si="0"/>
        <v>4642</v>
      </c>
      <c r="Q21" s="15">
        <f>P21/P26</f>
        <v>5.0949961035682535E-2</v>
      </c>
    </row>
    <row r="22" spans="2:17" x14ac:dyDescent="0.15">
      <c r="K22" s="1" t="s">
        <v>128</v>
      </c>
      <c r="L22" s="16">
        <f>地区別5歳毎!E23</f>
        <v>2448</v>
      </c>
      <c r="M22" s="15">
        <f>L22/L26</f>
        <v>5.613648871766648E-2</v>
      </c>
      <c r="N22" s="17">
        <f>地区別5歳毎!E24</f>
        <v>2279</v>
      </c>
      <c r="O22" s="15">
        <f>N22/N26</f>
        <v>4.7977937306583021E-2</v>
      </c>
      <c r="P22" s="18">
        <f t="shared" si="0"/>
        <v>4727</v>
      </c>
      <c r="Q22" s="15">
        <f>P22/P26</f>
        <v>5.1882909482048975E-2</v>
      </c>
    </row>
    <row r="23" spans="2:17" x14ac:dyDescent="0.15">
      <c r="K23" s="1" t="s">
        <v>129</v>
      </c>
      <c r="L23" s="16">
        <f>地区別5歳毎!D23</f>
        <v>2152</v>
      </c>
      <c r="M23" s="15">
        <f>L23/L26</f>
        <v>4.9348743349844064E-2</v>
      </c>
      <c r="N23" s="17">
        <f>地区別5歳毎!D24</f>
        <v>2151</v>
      </c>
      <c r="O23" s="15">
        <f>N23/N26</f>
        <v>4.5283257194585376E-2</v>
      </c>
      <c r="P23" s="18">
        <f t="shared" si="0"/>
        <v>4303</v>
      </c>
      <c r="Q23" s="15">
        <f>P23/P26</f>
        <v>4.7229143114291675E-2</v>
      </c>
    </row>
    <row r="24" spans="2:17" x14ac:dyDescent="0.15">
      <c r="K24" s="1" t="s">
        <v>130</v>
      </c>
      <c r="L24" s="16">
        <f>地区別5歳毎!C23</f>
        <v>1808</v>
      </c>
      <c r="M24" s="15">
        <f>L24/L26</f>
        <v>4.1460282516969364E-2</v>
      </c>
      <c r="N24" s="17">
        <f>地区別5歳毎!C24</f>
        <v>1592</v>
      </c>
      <c r="O24" s="15">
        <f>N24/N26</f>
        <v>3.3515083892970678E-2</v>
      </c>
      <c r="P24" s="18">
        <f t="shared" si="0"/>
        <v>3400</v>
      </c>
      <c r="Q24" s="15">
        <f>P24/P26</f>
        <v>3.7317937854657611E-2</v>
      </c>
    </row>
    <row r="25" spans="2:17" x14ac:dyDescent="0.15">
      <c r="K25" s="1"/>
    </row>
    <row r="26" spans="2:17" x14ac:dyDescent="0.15">
      <c r="K26" s="1"/>
      <c r="L26" s="7">
        <f>SUM(L4:L24)</f>
        <v>43608</v>
      </c>
      <c r="M26" s="6"/>
      <c r="N26" s="17">
        <f>SUM(N4:N24)</f>
        <v>47501</v>
      </c>
      <c r="O26" s="6"/>
      <c r="P26" s="18">
        <f>SUM(P4:P24)</f>
        <v>91109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1.2938284383490748E-4</v>
      </c>
      <c r="N34" s="17">
        <f>地区別5歳毎!W36</f>
        <v>15</v>
      </c>
      <c r="O34" s="15">
        <f>N34/N56</f>
        <v>1.7919006092462072E-3</v>
      </c>
      <c r="P34" s="18">
        <f>L34+N34</f>
        <v>16</v>
      </c>
      <c r="Q34" s="15">
        <f>P34/P56</f>
        <v>9.9378881987577643E-4</v>
      </c>
    </row>
    <row r="35" spans="11:17" x14ac:dyDescent="0.15">
      <c r="K35" s="1" t="s">
        <v>111</v>
      </c>
      <c r="L35" s="16">
        <f>地区別5歳毎!V35</f>
        <v>17</v>
      </c>
      <c r="M35" s="15">
        <f>L35/L56</f>
        <v>2.1995083451934274E-3</v>
      </c>
      <c r="N35" s="17">
        <f>地区別5歳毎!V36</f>
        <v>69</v>
      </c>
      <c r="O35" s="15">
        <f>N35/N56</f>
        <v>8.2427428025325534E-3</v>
      </c>
      <c r="P35" s="18">
        <f t="shared" ref="P35:P54" si="1">L35+N35</f>
        <v>86</v>
      </c>
      <c r="Q35" s="15">
        <f>P35/P56</f>
        <v>5.3416149068322982E-3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7.7629706300944498E-3</v>
      </c>
      <c r="N36" s="17">
        <f>地区別5歳毎!U36</f>
        <v>177</v>
      </c>
      <c r="O36" s="15">
        <f>N36/N56</f>
        <v>2.1144427189105246E-2</v>
      </c>
      <c r="P36" s="18">
        <f t="shared" si="1"/>
        <v>237</v>
      </c>
      <c r="Q36" s="15">
        <f>P36/P56</f>
        <v>1.4720496894409938E-2</v>
      </c>
    </row>
    <row r="37" spans="11:17" x14ac:dyDescent="0.15">
      <c r="K37" s="1" t="s">
        <v>113</v>
      </c>
      <c r="L37" s="16">
        <f>地区別5歳毎!T35</f>
        <v>147</v>
      </c>
      <c r="M37" s="15">
        <f>L37/L56</f>
        <v>1.9019278043731401E-2</v>
      </c>
      <c r="N37" s="17">
        <f>地区別5歳毎!T36</f>
        <v>292</v>
      </c>
      <c r="O37" s="15">
        <f>N37/N56</f>
        <v>3.4882331859992829E-2</v>
      </c>
      <c r="P37" s="18">
        <f t="shared" si="1"/>
        <v>439</v>
      </c>
      <c r="Q37" s="15">
        <f>P37/P56</f>
        <v>2.7267080745341614E-2</v>
      </c>
    </row>
    <row r="38" spans="11:17" x14ac:dyDescent="0.15">
      <c r="K38" s="1" t="s">
        <v>114</v>
      </c>
      <c r="L38" s="16">
        <f>地区別5歳毎!S35</f>
        <v>316</v>
      </c>
      <c r="M38" s="15">
        <f>L38/L56</f>
        <v>4.0884978651830765E-2</v>
      </c>
      <c r="N38" s="17">
        <f>地区別5歳毎!S36</f>
        <v>390</v>
      </c>
      <c r="O38" s="15">
        <f>N38/N56</f>
        <v>4.6589415840401383E-2</v>
      </c>
      <c r="P38" s="18">
        <f t="shared" si="1"/>
        <v>706</v>
      </c>
      <c r="Q38" s="15">
        <f>P38/P56</f>
        <v>4.3850931677018631E-2</v>
      </c>
    </row>
    <row r="39" spans="11:17" x14ac:dyDescent="0.15">
      <c r="K39" s="1" t="s">
        <v>115</v>
      </c>
      <c r="L39" s="16">
        <f>地区別5歳毎!R35</f>
        <v>507</v>
      </c>
      <c r="M39" s="15">
        <f>L39/L56</f>
        <v>6.5597101824298093E-2</v>
      </c>
      <c r="N39" s="17">
        <f>地区別5歳毎!R36</f>
        <v>578</v>
      </c>
      <c r="O39" s="15">
        <f>N39/N56</f>
        <v>6.9047903476287184E-2</v>
      </c>
      <c r="P39" s="18">
        <f t="shared" si="1"/>
        <v>1085</v>
      </c>
      <c r="Q39" s="15">
        <f>P39/P56</f>
        <v>6.7391304347826086E-2</v>
      </c>
    </row>
    <row r="40" spans="11:17" x14ac:dyDescent="0.15">
      <c r="K40" s="1" t="s">
        <v>116</v>
      </c>
      <c r="L40" s="16">
        <f>地区別5歳毎!Q35</f>
        <v>745</v>
      </c>
      <c r="M40" s="15">
        <f>L40/L56</f>
        <v>9.6390218657006074E-2</v>
      </c>
      <c r="N40" s="17">
        <f>地区別5歳毎!Q36</f>
        <v>840</v>
      </c>
      <c r="O40" s="15">
        <f>N40/N56</f>
        <v>0.1003464341177876</v>
      </c>
      <c r="P40" s="18">
        <f t="shared" si="1"/>
        <v>1585</v>
      </c>
      <c r="Q40" s="15">
        <f>P40/P56</f>
        <v>9.8447204968944102E-2</v>
      </c>
    </row>
    <row r="41" spans="11:17" x14ac:dyDescent="0.15">
      <c r="K41" s="1" t="s">
        <v>117</v>
      </c>
      <c r="L41" s="16">
        <f>地区別5歳毎!P35</f>
        <v>560</v>
      </c>
      <c r="M41" s="15">
        <f>L41/L56</f>
        <v>7.2454392547548194E-2</v>
      </c>
      <c r="N41" s="17">
        <f>地区別5歳毎!P36</f>
        <v>613</v>
      </c>
      <c r="O41" s="15">
        <f>N41/N56</f>
        <v>7.322900489786166E-2</v>
      </c>
      <c r="P41" s="18">
        <f t="shared" si="1"/>
        <v>1173</v>
      </c>
      <c r="Q41" s="15">
        <f>P41/P56</f>
        <v>7.2857142857142856E-2</v>
      </c>
    </row>
    <row r="42" spans="11:17" x14ac:dyDescent="0.15">
      <c r="K42" s="1" t="s">
        <v>118</v>
      </c>
      <c r="L42" s="16">
        <f>地区別5歳毎!O35</f>
        <v>453</v>
      </c>
      <c r="M42" s="15">
        <f>L42/L56</f>
        <v>5.861042825721309E-2</v>
      </c>
      <c r="N42" s="17">
        <f>地区別5歳毎!O36</f>
        <v>495</v>
      </c>
      <c r="O42" s="15">
        <f>N42/N56</f>
        <v>5.9132720105124839E-2</v>
      </c>
      <c r="P42" s="18">
        <f t="shared" si="1"/>
        <v>948</v>
      </c>
      <c r="Q42" s="15">
        <f>P42/P56</f>
        <v>5.8881987577639752E-2</v>
      </c>
    </row>
    <row r="43" spans="11:17" x14ac:dyDescent="0.15">
      <c r="K43" s="1" t="s">
        <v>119</v>
      </c>
      <c r="L43" s="16">
        <f>地区別5歳毎!N35</f>
        <v>420</v>
      </c>
      <c r="M43" s="15">
        <f>L43/L56</f>
        <v>5.4340794410661149E-2</v>
      </c>
      <c r="N43" s="17">
        <f>地区別5歳毎!N36</f>
        <v>480</v>
      </c>
      <c r="O43" s="15">
        <f>N43/N56</f>
        <v>5.7340819495878631E-2</v>
      </c>
      <c r="P43" s="18">
        <f t="shared" si="1"/>
        <v>900</v>
      </c>
      <c r="Q43" s="15">
        <f>P43/P56</f>
        <v>5.5900621118012424E-2</v>
      </c>
    </row>
    <row r="44" spans="11:17" x14ac:dyDescent="0.15">
      <c r="K44" s="1" t="s">
        <v>120</v>
      </c>
      <c r="L44" s="16">
        <f>地区別5歳毎!M35</f>
        <v>520</v>
      </c>
      <c r="M44" s="15">
        <f>L44/L56</f>
        <v>6.7279078794151889E-2</v>
      </c>
      <c r="N44" s="17">
        <f>地区別5歳毎!M36</f>
        <v>553</v>
      </c>
      <c r="O44" s="15">
        <f>N44/N56</f>
        <v>6.6061402460876842E-2</v>
      </c>
      <c r="P44" s="18">
        <f t="shared" si="1"/>
        <v>1073</v>
      </c>
      <c r="Q44" s="15">
        <f>P44/P56</f>
        <v>6.6645962732919256E-2</v>
      </c>
    </row>
    <row r="45" spans="11:17" x14ac:dyDescent="0.15">
      <c r="K45" s="1" t="s">
        <v>121</v>
      </c>
      <c r="L45" s="16">
        <f>地区別5歳毎!L35</f>
        <v>500</v>
      </c>
      <c r="M45" s="15">
        <f>L45/L56</f>
        <v>6.4691421917453751E-2</v>
      </c>
      <c r="N45" s="17">
        <f>地区別5歳毎!L36</f>
        <v>531</v>
      </c>
      <c r="O45" s="15">
        <f>N45/N56</f>
        <v>6.343328156731573E-2</v>
      </c>
      <c r="P45" s="18">
        <f t="shared" si="1"/>
        <v>1031</v>
      </c>
      <c r="Q45" s="15">
        <f>P45/P56</f>
        <v>6.4037267080745336E-2</v>
      </c>
    </row>
    <row r="46" spans="11:17" x14ac:dyDescent="0.15">
      <c r="K46" s="1" t="s">
        <v>122</v>
      </c>
      <c r="L46" s="16">
        <f>地区別5歳毎!K35</f>
        <v>460</v>
      </c>
      <c r="M46" s="15">
        <f>L46/L56</f>
        <v>5.9516108164057446E-2</v>
      </c>
      <c r="N46" s="17">
        <f>地区別5歳毎!K36</f>
        <v>464</v>
      </c>
      <c r="O46" s="15">
        <f>N46/N56</f>
        <v>5.5429458846016008E-2</v>
      </c>
      <c r="P46" s="18">
        <f t="shared" si="1"/>
        <v>924</v>
      </c>
      <c r="Q46" s="15">
        <f>P46/P56</f>
        <v>5.7391304347826085E-2</v>
      </c>
    </row>
    <row r="47" spans="11:17" x14ac:dyDescent="0.15">
      <c r="K47" s="1" t="s">
        <v>123</v>
      </c>
      <c r="L47" s="16">
        <f>地区別5歳毎!J35</f>
        <v>429</v>
      </c>
      <c r="M47" s="15">
        <f>L47/L56</f>
        <v>5.5505240005175316E-2</v>
      </c>
      <c r="N47" s="17">
        <f>地区別5歳毎!J36</f>
        <v>472</v>
      </c>
      <c r="O47" s="15">
        <f>N47/N56</f>
        <v>5.638513917094732E-2</v>
      </c>
      <c r="P47" s="18">
        <f t="shared" si="1"/>
        <v>901</v>
      </c>
      <c r="Q47" s="15">
        <f>P47/P56</f>
        <v>5.596273291925466E-2</v>
      </c>
    </row>
    <row r="48" spans="11:17" x14ac:dyDescent="0.15">
      <c r="K48" s="1" t="s">
        <v>124</v>
      </c>
      <c r="L48" s="16">
        <f>地区別5歳毎!I35</f>
        <v>394</v>
      </c>
      <c r="M48" s="15">
        <f>L48/L56</f>
        <v>5.0976840470953549E-2</v>
      </c>
      <c r="N48" s="17">
        <f>地区別5歳毎!I36</f>
        <v>422</v>
      </c>
      <c r="O48" s="15">
        <f>N48/N56</f>
        <v>5.0412137140126628E-2</v>
      </c>
      <c r="P48" s="18">
        <f t="shared" si="1"/>
        <v>816</v>
      </c>
      <c r="Q48" s="15">
        <f>P48/P56</f>
        <v>5.0683229813664597E-2</v>
      </c>
    </row>
    <row r="49" spans="2:17" x14ac:dyDescent="0.15">
      <c r="K49" s="1" t="s">
        <v>125</v>
      </c>
      <c r="L49" s="16">
        <f>地区別5歳毎!H35</f>
        <v>356</v>
      </c>
      <c r="M49" s="15">
        <f>L49/L56</f>
        <v>4.606029240522707E-2</v>
      </c>
      <c r="N49" s="17">
        <f>地区別5歳毎!H36</f>
        <v>343</v>
      </c>
      <c r="O49" s="15">
        <f>N49/N56</f>
        <v>4.0974793931429936E-2</v>
      </c>
      <c r="P49" s="18">
        <f t="shared" si="1"/>
        <v>699</v>
      </c>
      <c r="Q49" s="15">
        <f>P49/P56</f>
        <v>4.341614906832298E-2</v>
      </c>
    </row>
    <row r="50" spans="2:17" x14ac:dyDescent="0.15">
      <c r="K50" s="1" t="s">
        <v>126</v>
      </c>
      <c r="L50" s="16">
        <f>地区別5歳毎!G35</f>
        <v>347</v>
      </c>
      <c r="M50" s="15">
        <f>L50/L56</f>
        <v>4.4895846810712903E-2</v>
      </c>
      <c r="N50" s="17">
        <f>地区別5歳毎!G36</f>
        <v>316</v>
      </c>
      <c r="O50" s="15">
        <f>N50/N56</f>
        <v>3.7749372834786764E-2</v>
      </c>
      <c r="P50" s="18">
        <f t="shared" si="1"/>
        <v>663</v>
      </c>
      <c r="Q50" s="15">
        <f>P50/P56</f>
        <v>4.1180124223602482E-2</v>
      </c>
    </row>
    <row r="51" spans="2:17" x14ac:dyDescent="0.15">
      <c r="K51" s="1" t="s">
        <v>127</v>
      </c>
      <c r="L51" s="16">
        <f>地区別5歳毎!F35</f>
        <v>385</v>
      </c>
      <c r="M51" s="15">
        <f>L51/L56</f>
        <v>4.9812394876439382E-2</v>
      </c>
      <c r="N51" s="17">
        <f>地区別5歳毎!F36</f>
        <v>325</v>
      </c>
      <c r="O51" s="15">
        <f>N51/N56</f>
        <v>3.882451320033449E-2</v>
      </c>
      <c r="P51" s="18">
        <f t="shared" si="1"/>
        <v>710</v>
      </c>
      <c r="Q51" s="15">
        <f>P51/P56</f>
        <v>4.4099378881987575E-2</v>
      </c>
    </row>
    <row r="52" spans="2:17" x14ac:dyDescent="0.15">
      <c r="K52" s="1" t="s">
        <v>128</v>
      </c>
      <c r="L52" s="16">
        <f>地区別5歳毎!E35</f>
        <v>368</v>
      </c>
      <c r="M52" s="15">
        <f>L52/L56</f>
        <v>4.7612886531245957E-2</v>
      </c>
      <c r="N52" s="17">
        <f>地区別5歳毎!E36</f>
        <v>307</v>
      </c>
      <c r="O52" s="15">
        <f>N52/N56</f>
        <v>3.6674232469239038E-2</v>
      </c>
      <c r="P52" s="18">
        <f t="shared" si="1"/>
        <v>675</v>
      </c>
      <c r="Q52" s="15">
        <f>P52/P56</f>
        <v>4.192546583850932E-2</v>
      </c>
    </row>
    <row r="53" spans="2:17" x14ac:dyDescent="0.15">
      <c r="K53" s="1" t="s">
        <v>129</v>
      </c>
      <c r="L53" s="16">
        <f>地区別5歳毎!D35</f>
        <v>375</v>
      </c>
      <c r="M53" s="15">
        <f>L53/L56</f>
        <v>4.8518566438090306E-2</v>
      </c>
      <c r="N53" s="17">
        <f>地区別5歳毎!D36</f>
        <v>348</v>
      </c>
      <c r="O53" s="15">
        <f>N53/N56</f>
        <v>4.1572094134512003E-2</v>
      </c>
      <c r="P53" s="18">
        <f t="shared" si="1"/>
        <v>723</v>
      </c>
      <c r="Q53" s="15">
        <f>P53/P56</f>
        <v>4.4906832298136648E-2</v>
      </c>
    </row>
    <row r="54" spans="2:17" x14ac:dyDescent="0.15">
      <c r="K54" s="1" t="s">
        <v>130</v>
      </c>
      <c r="L54" s="16">
        <f>地区別5歳毎!C35</f>
        <v>369</v>
      </c>
      <c r="M54" s="15">
        <f>L54/L56</f>
        <v>4.7742269375080866E-2</v>
      </c>
      <c r="N54" s="17">
        <f>地区別5歳毎!C36</f>
        <v>341</v>
      </c>
      <c r="O54" s="15">
        <f>N54/N56</f>
        <v>4.0735873850197106E-2</v>
      </c>
      <c r="P54" s="18">
        <f t="shared" si="1"/>
        <v>710</v>
      </c>
      <c r="Q54" s="15">
        <f>P54/P56</f>
        <v>4.4099378881987575E-2</v>
      </c>
    </row>
    <row r="55" spans="2:17" x14ac:dyDescent="0.15">
      <c r="K55" s="1"/>
    </row>
    <row r="56" spans="2:17" x14ac:dyDescent="0.15">
      <c r="K56" s="1"/>
      <c r="L56" s="16">
        <f>SUM(L34:L54)</f>
        <v>7729</v>
      </c>
      <c r="M56" s="6"/>
      <c r="N56" s="17">
        <f>SUM(N34:N54)</f>
        <v>8371</v>
      </c>
      <c r="O56" s="6"/>
      <c r="P56" s="18">
        <f>SUM(P34:P54)</f>
        <v>16100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2.3228803716608595E-3</v>
      </c>
      <c r="P64" s="18">
        <f>L64+N64</f>
        <v>6</v>
      </c>
      <c r="Q64" s="15">
        <f>P64/P86</f>
        <v>1.2394133443503407E-3</v>
      </c>
    </row>
    <row r="65" spans="11:17" x14ac:dyDescent="0.15">
      <c r="K65" s="1" t="s">
        <v>111</v>
      </c>
      <c r="L65" s="16">
        <f>地区別5歳毎!V38</f>
        <v>6</v>
      </c>
      <c r="M65" s="15">
        <f>L65/L86</f>
        <v>2.6572187776793621E-3</v>
      </c>
      <c r="N65" s="17">
        <f>地区別5歳毎!V39</f>
        <v>27</v>
      </c>
      <c r="O65" s="15">
        <f>N65/N86</f>
        <v>1.0452961672473868E-2</v>
      </c>
      <c r="P65" s="18">
        <f t="shared" ref="P65:P84" si="2">L65+N65</f>
        <v>33</v>
      </c>
      <c r="Q65" s="15">
        <f>P65/P86</f>
        <v>6.8167733939268746E-3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7.9716563330380873E-3</v>
      </c>
      <c r="N66" s="17">
        <f>地区別5歳毎!U39</f>
        <v>76</v>
      </c>
      <c r="O66" s="15">
        <f>N66/N86</f>
        <v>2.9423151374370887E-2</v>
      </c>
      <c r="P66" s="18">
        <f t="shared" si="2"/>
        <v>94</v>
      </c>
      <c r="Q66" s="15">
        <f>P66/P86</f>
        <v>1.9417475728155338E-2</v>
      </c>
    </row>
    <row r="67" spans="11:17" x14ac:dyDescent="0.15">
      <c r="K67" s="1" t="s">
        <v>113</v>
      </c>
      <c r="L67" s="16">
        <f>地区別5歳毎!T38</f>
        <v>64</v>
      </c>
      <c r="M67" s="15">
        <f>L67/L86</f>
        <v>2.8343666961913198E-2</v>
      </c>
      <c r="N67" s="17">
        <f>地区別5歳毎!T39</f>
        <v>157</v>
      </c>
      <c r="O67" s="15">
        <f>N67/N86</f>
        <v>6.0782036391792492E-2</v>
      </c>
      <c r="P67" s="18">
        <f t="shared" si="2"/>
        <v>221</v>
      </c>
      <c r="Q67" s="15">
        <f>P67/P86</f>
        <v>4.5651724850237552E-2</v>
      </c>
    </row>
    <row r="68" spans="11:17" x14ac:dyDescent="0.15">
      <c r="K68" s="1" t="s">
        <v>114</v>
      </c>
      <c r="L68" s="16">
        <f>地区別5歳毎!S38</f>
        <v>96</v>
      </c>
      <c r="M68" s="15">
        <f>L68/L86</f>
        <v>4.2515500442869794E-2</v>
      </c>
      <c r="N68" s="17">
        <f>地区別5歳毎!S39</f>
        <v>165</v>
      </c>
      <c r="O68" s="15">
        <f>N68/N86</f>
        <v>6.3879210220673638E-2</v>
      </c>
      <c r="P68" s="18">
        <f t="shared" si="2"/>
        <v>261</v>
      </c>
      <c r="Q68" s="15">
        <f>P68/P86</f>
        <v>5.3914480479239829E-2</v>
      </c>
    </row>
    <row r="69" spans="11:17" x14ac:dyDescent="0.15">
      <c r="K69" s="1" t="s">
        <v>115</v>
      </c>
      <c r="L69" s="16">
        <f>地区別5歳毎!R38</f>
        <v>155</v>
      </c>
      <c r="M69" s="15">
        <f>L69/L86</f>
        <v>6.8644818423383519E-2</v>
      </c>
      <c r="N69" s="17">
        <f>地区別5歳毎!R39</f>
        <v>166</v>
      </c>
      <c r="O69" s="15">
        <f>N69/N86</f>
        <v>6.4266356949283773E-2</v>
      </c>
      <c r="P69" s="18">
        <f t="shared" si="2"/>
        <v>321</v>
      </c>
      <c r="Q69" s="15">
        <f>P69/P86</f>
        <v>6.6308613922743231E-2</v>
      </c>
    </row>
    <row r="70" spans="11:17" x14ac:dyDescent="0.15">
      <c r="K70" s="1" t="s">
        <v>116</v>
      </c>
      <c r="L70" s="16">
        <f>地区別5歳毎!Q38</f>
        <v>206</v>
      </c>
      <c r="M70" s="15">
        <f>L70/L86</f>
        <v>9.12311780336581E-2</v>
      </c>
      <c r="N70" s="17">
        <f>地区別5歳毎!Q39</f>
        <v>199</v>
      </c>
      <c r="O70" s="15">
        <f>N70/N86</f>
        <v>7.7042198993418506E-2</v>
      </c>
      <c r="P70" s="18">
        <f t="shared" si="2"/>
        <v>405</v>
      </c>
      <c r="Q70" s="15">
        <f>P70/P86</f>
        <v>8.3660400743648E-2</v>
      </c>
    </row>
    <row r="71" spans="11:17" x14ac:dyDescent="0.15">
      <c r="K71" s="1" t="s">
        <v>117</v>
      </c>
      <c r="L71" s="16">
        <f>地区別5歳毎!P38</f>
        <v>207</v>
      </c>
      <c r="M71" s="15">
        <f>L71/L86</f>
        <v>9.1674047829938002E-2</v>
      </c>
      <c r="N71" s="17">
        <f>地区別5歳毎!P39</f>
        <v>236</v>
      </c>
      <c r="O71" s="15">
        <f>N71/N86</f>
        <v>9.1366627951993809E-2</v>
      </c>
      <c r="P71" s="18">
        <f t="shared" si="2"/>
        <v>443</v>
      </c>
      <c r="Q71" s="15">
        <f>P71/P86</f>
        <v>9.1510018591200171E-2</v>
      </c>
    </row>
    <row r="72" spans="11:17" x14ac:dyDescent="0.15">
      <c r="K72" s="1" t="s">
        <v>118</v>
      </c>
      <c r="L72" s="16">
        <f>地区別5歳毎!O38</f>
        <v>193</v>
      </c>
      <c r="M72" s="15">
        <f>L72/L86</f>
        <v>8.547387068201949E-2</v>
      </c>
      <c r="N72" s="17">
        <f>地区別5歳毎!O39</f>
        <v>211</v>
      </c>
      <c r="O72" s="15">
        <f>N72/N86</f>
        <v>8.1687959736740229E-2</v>
      </c>
      <c r="P72" s="18">
        <f t="shared" si="2"/>
        <v>404</v>
      </c>
      <c r="Q72" s="15">
        <f>P72/P86</f>
        <v>8.3453831852922947E-2</v>
      </c>
    </row>
    <row r="73" spans="11:17" x14ac:dyDescent="0.15">
      <c r="K73" s="1" t="s">
        <v>119</v>
      </c>
      <c r="L73" s="16">
        <f>地区別5歳毎!N38</f>
        <v>149</v>
      </c>
      <c r="M73" s="15">
        <f>L73/L86</f>
        <v>6.5987599645704165E-2</v>
      </c>
      <c r="N73" s="17">
        <f>地区別5歳毎!N39</f>
        <v>171</v>
      </c>
      <c r="O73" s="15">
        <f>N73/N86</f>
        <v>6.6202090592334492E-2</v>
      </c>
      <c r="P73" s="18">
        <f t="shared" si="2"/>
        <v>320</v>
      </c>
      <c r="Q73" s="15">
        <f>P73/P86</f>
        <v>6.6102045032018178E-2</v>
      </c>
    </row>
    <row r="74" spans="11:17" x14ac:dyDescent="0.15">
      <c r="K74" s="1" t="s">
        <v>120</v>
      </c>
      <c r="L74" s="16">
        <f>地区別5歳毎!M38</f>
        <v>156</v>
      </c>
      <c r="M74" s="15">
        <f>L74/L86</f>
        <v>6.9087688219663421E-2</v>
      </c>
      <c r="N74" s="17">
        <f>地区別5歳毎!M39</f>
        <v>161</v>
      </c>
      <c r="O74" s="15">
        <f>N74/N86</f>
        <v>6.2330623306233061E-2</v>
      </c>
      <c r="P74" s="18">
        <f t="shared" si="2"/>
        <v>317</v>
      </c>
      <c r="Q74" s="15">
        <f>P74/P86</f>
        <v>6.5482338359843004E-2</v>
      </c>
    </row>
    <row r="75" spans="11:17" x14ac:dyDescent="0.15">
      <c r="K75" s="1" t="s">
        <v>121</v>
      </c>
      <c r="L75" s="16">
        <f>地区別5歳毎!L38</f>
        <v>139</v>
      </c>
      <c r="M75" s="15">
        <f>L75/L86</f>
        <v>6.1558901682905225E-2</v>
      </c>
      <c r="N75" s="17">
        <f>地区別5歳毎!L39</f>
        <v>137</v>
      </c>
      <c r="O75" s="15">
        <f>N75/N86</f>
        <v>5.3039101819589624E-2</v>
      </c>
      <c r="P75" s="18">
        <f t="shared" si="2"/>
        <v>276</v>
      </c>
      <c r="Q75" s="15">
        <f>P75/P86</f>
        <v>5.701301384011568E-2</v>
      </c>
    </row>
    <row r="76" spans="11:17" x14ac:dyDescent="0.15">
      <c r="K76" s="1" t="s">
        <v>122</v>
      </c>
      <c r="L76" s="16">
        <f>地区別5歳毎!K38</f>
        <v>111</v>
      </c>
      <c r="M76" s="15">
        <f>L76/L86</f>
        <v>4.9158547387068201E-2</v>
      </c>
      <c r="N76" s="17">
        <f>地区別5歳毎!K39</f>
        <v>124</v>
      </c>
      <c r="O76" s="15">
        <f>N76/N86</f>
        <v>4.8006194347657766E-2</v>
      </c>
      <c r="P76" s="18">
        <f t="shared" si="2"/>
        <v>235</v>
      </c>
      <c r="Q76" s="15">
        <f>P76/P86</f>
        <v>4.8543689320388349E-2</v>
      </c>
    </row>
    <row r="77" spans="11:17" x14ac:dyDescent="0.15">
      <c r="K77" s="1" t="s">
        <v>123</v>
      </c>
      <c r="L77" s="16">
        <f>地区別5歳毎!J38</f>
        <v>134</v>
      </c>
      <c r="M77" s="15">
        <f>L77/L86</f>
        <v>5.9344552701505758E-2</v>
      </c>
      <c r="N77" s="17">
        <f>地区別5歳毎!J39</f>
        <v>122</v>
      </c>
      <c r="O77" s="15">
        <f>N77/N86</f>
        <v>4.7231900890437474E-2</v>
      </c>
      <c r="P77" s="18">
        <f t="shared" si="2"/>
        <v>256</v>
      </c>
      <c r="Q77" s="15">
        <f>P77/P86</f>
        <v>5.2881636025614541E-2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3.6758193091231177E-2</v>
      </c>
      <c r="N78" s="17">
        <f>地区別5歳毎!I39</f>
        <v>91</v>
      </c>
      <c r="O78" s="15">
        <f>N78/N86</f>
        <v>3.5230352303523033E-2</v>
      </c>
      <c r="P78" s="18">
        <f t="shared" si="2"/>
        <v>174</v>
      </c>
      <c r="Q78" s="15">
        <f>P78/P86</f>
        <v>3.5942986986159886E-2</v>
      </c>
    </row>
    <row r="79" spans="11:17" x14ac:dyDescent="0.15">
      <c r="K79" s="1" t="s">
        <v>125</v>
      </c>
      <c r="L79" s="16">
        <f>地区別5歳毎!H38</f>
        <v>74</v>
      </c>
      <c r="M79" s="15">
        <f>L79/L86</f>
        <v>3.2772364924712132E-2</v>
      </c>
      <c r="N79" s="17">
        <f>地区別5歳毎!H39</f>
        <v>71</v>
      </c>
      <c r="O79" s="15">
        <f>N79/N86</f>
        <v>2.7487417731320171E-2</v>
      </c>
      <c r="P79" s="18">
        <f t="shared" si="2"/>
        <v>145</v>
      </c>
      <c r="Q79" s="15">
        <f>P79/P86</f>
        <v>2.9952489155133238E-2</v>
      </c>
    </row>
    <row r="80" spans="11:17" x14ac:dyDescent="0.15">
      <c r="K80" s="1" t="s">
        <v>126</v>
      </c>
      <c r="L80" s="16">
        <f>地区別5歳毎!G38</f>
        <v>72</v>
      </c>
      <c r="M80" s="15">
        <f>L80/L86</f>
        <v>3.1886625332152349E-2</v>
      </c>
      <c r="N80" s="17">
        <f>地区別5歳毎!G39</f>
        <v>82</v>
      </c>
      <c r="O80" s="15">
        <f>N80/N86</f>
        <v>3.1746031746031744E-2</v>
      </c>
      <c r="P80" s="18">
        <f t="shared" si="2"/>
        <v>154</v>
      </c>
      <c r="Q80" s="15">
        <f>P80/P86</f>
        <v>3.1811609171658747E-2</v>
      </c>
    </row>
    <row r="81" spans="2:17" x14ac:dyDescent="0.15">
      <c r="K81" s="1" t="s">
        <v>127</v>
      </c>
      <c r="L81" s="16">
        <f>地区別5歳毎!F38</f>
        <v>118</v>
      </c>
      <c r="M81" s="15">
        <f>L81/L86</f>
        <v>5.2258635961027457E-2</v>
      </c>
      <c r="N81" s="17">
        <f>地区別5歳毎!F39</f>
        <v>108</v>
      </c>
      <c r="O81" s="15">
        <f>N81/N86</f>
        <v>4.1811846689895474E-2</v>
      </c>
      <c r="P81" s="18">
        <f t="shared" si="2"/>
        <v>226</v>
      </c>
      <c r="Q81" s="15">
        <f>P81/P86</f>
        <v>4.668456930386284E-2</v>
      </c>
    </row>
    <row r="82" spans="2:17" x14ac:dyDescent="0.15">
      <c r="K82" s="1" t="s">
        <v>128</v>
      </c>
      <c r="L82" s="16">
        <f>地区別5歳毎!E38</f>
        <v>98</v>
      </c>
      <c r="M82" s="15">
        <f>L82/L86</f>
        <v>4.3401240035429584E-2</v>
      </c>
      <c r="N82" s="17">
        <f>地区別5歳毎!E39</f>
        <v>101</v>
      </c>
      <c r="O82" s="15">
        <f>N82/N86</f>
        <v>3.910181958962447E-2</v>
      </c>
      <c r="P82" s="18">
        <f t="shared" si="2"/>
        <v>199</v>
      </c>
      <c r="Q82" s="15">
        <f>P82/P86</f>
        <v>4.1107209254286306E-2</v>
      </c>
    </row>
    <row r="83" spans="2:17" x14ac:dyDescent="0.15">
      <c r="K83" s="1" t="s">
        <v>129</v>
      </c>
      <c r="L83" s="16">
        <f>地区別5歳毎!D38</f>
        <v>117</v>
      </c>
      <c r="M83" s="15">
        <f>L83/L86</f>
        <v>5.1815766164747562E-2</v>
      </c>
      <c r="N83" s="17">
        <f>地区別5歳毎!D39</f>
        <v>95</v>
      </c>
      <c r="O83" s="15">
        <f>N83/N86</f>
        <v>3.6778939217963609E-2</v>
      </c>
      <c r="P83" s="18">
        <f t="shared" si="2"/>
        <v>212</v>
      </c>
      <c r="Q83" s="15">
        <f>P83/P86</f>
        <v>4.3792604833712043E-2</v>
      </c>
    </row>
    <row r="84" spans="2:17" x14ac:dyDescent="0.15">
      <c r="K84" s="1" t="s">
        <v>130</v>
      </c>
      <c r="L84" s="16">
        <f>地区別5歳毎!C38</f>
        <v>62</v>
      </c>
      <c r="M84" s="15">
        <f>L84/L86</f>
        <v>2.7457927369353409E-2</v>
      </c>
      <c r="N84" s="17">
        <f>地区別5歳毎!C39</f>
        <v>77</v>
      </c>
      <c r="O84" s="15">
        <f>N84/N86</f>
        <v>2.9810298102981029E-2</v>
      </c>
      <c r="P84" s="18">
        <f t="shared" si="2"/>
        <v>139</v>
      </c>
      <c r="Q84" s="15">
        <f>P84/P86</f>
        <v>2.8713075810782897E-2</v>
      </c>
    </row>
    <row r="85" spans="2:17" x14ac:dyDescent="0.15">
      <c r="K85" s="1"/>
    </row>
    <row r="86" spans="2:17" x14ac:dyDescent="0.15">
      <c r="K86" s="1"/>
      <c r="L86" s="16">
        <f>SUM(L64:L84)</f>
        <v>2258</v>
      </c>
      <c r="M86" s="6"/>
      <c r="N86" s="17">
        <f>SUM(N64:N84)</f>
        <v>2583</v>
      </c>
      <c r="O86" s="6"/>
      <c r="P86" s="18">
        <f>SUM(P64:P84)</f>
        <v>4841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2.9806259314456036E-4</v>
      </c>
      <c r="N94" s="17">
        <f>地区別5歳毎!W48</f>
        <v>6</v>
      </c>
      <c r="O94" s="15">
        <f>N94/N116</f>
        <v>1.6773832820799553E-3</v>
      </c>
      <c r="P94" s="18">
        <f>L94+N94</f>
        <v>7</v>
      </c>
      <c r="Q94" s="15">
        <f>P94/P116</f>
        <v>1.0098095787651471E-3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2.6825633383010432E-3</v>
      </c>
      <c r="N95" s="17">
        <f>地区別5歳毎!V48</f>
        <v>40</v>
      </c>
      <c r="O95" s="15">
        <f>N95/N116</f>
        <v>1.1182555213866369E-2</v>
      </c>
      <c r="P95" s="18">
        <f t="shared" ref="P95:P114" si="3">L95+N95</f>
        <v>49</v>
      </c>
      <c r="Q95" s="15">
        <f>P95/P116</f>
        <v>7.0686670513560304E-3</v>
      </c>
    </row>
    <row r="96" spans="2:17" x14ac:dyDescent="0.15">
      <c r="K96" s="1" t="s">
        <v>112</v>
      </c>
      <c r="L96" s="16">
        <f>地区別5歳毎!U47</f>
        <v>40</v>
      </c>
      <c r="M96" s="15">
        <f>L96/L116</f>
        <v>1.1922503725782414E-2</v>
      </c>
      <c r="N96" s="17">
        <f>地区別5歳毎!U48</f>
        <v>114</v>
      </c>
      <c r="O96" s="15">
        <f>N96/N116</f>
        <v>3.187028235951915E-2</v>
      </c>
      <c r="P96" s="18">
        <f t="shared" si="3"/>
        <v>154</v>
      </c>
      <c r="Q96" s="15">
        <f>P96/P116</f>
        <v>2.2215810732833238E-2</v>
      </c>
    </row>
    <row r="97" spans="11:17" x14ac:dyDescent="0.15">
      <c r="K97" s="1" t="s">
        <v>113</v>
      </c>
      <c r="L97" s="16">
        <f>地区別5歳毎!T47</f>
        <v>77</v>
      </c>
      <c r="M97" s="15">
        <f>L97/L116</f>
        <v>2.2950819672131147E-2</v>
      </c>
      <c r="N97" s="17">
        <f>地区別5歳毎!T48</f>
        <v>180</v>
      </c>
      <c r="O97" s="15">
        <f>N97/N116</f>
        <v>5.032149846239866E-2</v>
      </c>
      <c r="P97" s="18">
        <f t="shared" si="3"/>
        <v>257</v>
      </c>
      <c r="Q97" s="15">
        <f>P97/P116</f>
        <v>3.7074437391806117E-2</v>
      </c>
    </row>
    <row r="98" spans="11:17" x14ac:dyDescent="0.15">
      <c r="K98" s="1" t="s">
        <v>114</v>
      </c>
      <c r="L98" s="16">
        <f>地区別5歳毎!S47</f>
        <v>148</v>
      </c>
      <c r="M98" s="15">
        <f>L98/L116</f>
        <v>4.4113263785394936E-2</v>
      </c>
      <c r="N98" s="17">
        <f>地区別5歳毎!S48</f>
        <v>210</v>
      </c>
      <c r="O98" s="15">
        <f>N98/N116</f>
        <v>5.8708414872798431E-2</v>
      </c>
      <c r="P98" s="18">
        <f t="shared" si="3"/>
        <v>358</v>
      </c>
      <c r="Q98" s="15">
        <f>P98/P116</f>
        <v>5.1644547028274666E-2</v>
      </c>
    </row>
    <row r="99" spans="11:17" x14ac:dyDescent="0.15">
      <c r="K99" s="1" t="s">
        <v>115</v>
      </c>
      <c r="L99" s="16">
        <f>地区別5歳毎!R47</f>
        <v>175</v>
      </c>
      <c r="M99" s="15">
        <f>L99/L116</f>
        <v>5.216095380029806E-2</v>
      </c>
      <c r="N99" s="17">
        <f>地区別5歳毎!R48</f>
        <v>245</v>
      </c>
      <c r="O99" s="15">
        <f>N99/N116</f>
        <v>6.8493150684931503E-2</v>
      </c>
      <c r="P99" s="18">
        <f t="shared" si="3"/>
        <v>420</v>
      </c>
      <c r="Q99" s="15">
        <f>P99/P116</f>
        <v>6.0588574725908825E-2</v>
      </c>
    </row>
    <row r="100" spans="11:17" x14ac:dyDescent="0.15">
      <c r="K100" s="1" t="s">
        <v>116</v>
      </c>
      <c r="L100" s="16">
        <f>地区別5歳毎!Q47</f>
        <v>340</v>
      </c>
      <c r="M100" s="15">
        <f>L100/L116</f>
        <v>0.10134128166915052</v>
      </c>
      <c r="N100" s="17">
        <f>地区別5歳毎!Q48</f>
        <v>329</v>
      </c>
      <c r="O100" s="15">
        <f>N100/N116</f>
        <v>9.1976516634050876E-2</v>
      </c>
      <c r="P100" s="18">
        <f t="shared" si="3"/>
        <v>669</v>
      </c>
      <c r="Q100" s="15">
        <f>P100/P116</f>
        <v>9.6508944027697635E-2</v>
      </c>
    </row>
    <row r="101" spans="11:17" x14ac:dyDescent="0.15">
      <c r="K101" s="1" t="s">
        <v>117</v>
      </c>
      <c r="L101" s="16">
        <f>地区別5歳毎!P47</f>
        <v>291</v>
      </c>
      <c r="M101" s="15">
        <f>L101/L116</f>
        <v>8.6736214605067058E-2</v>
      </c>
      <c r="N101" s="17">
        <f>地区別5歳毎!P48</f>
        <v>272</v>
      </c>
      <c r="O101" s="15">
        <f>N101/N116</f>
        <v>7.6041375454291307E-2</v>
      </c>
      <c r="P101" s="18">
        <f t="shared" si="3"/>
        <v>563</v>
      </c>
      <c r="Q101" s="15">
        <f>P101/P116</f>
        <v>8.1217541834968265E-2</v>
      </c>
    </row>
    <row r="102" spans="11:17" x14ac:dyDescent="0.15">
      <c r="K102" s="1" t="s">
        <v>118</v>
      </c>
      <c r="L102" s="16">
        <f>地区別5歳毎!O47</f>
        <v>279</v>
      </c>
      <c r="M102" s="15">
        <f>L102/L116</f>
        <v>8.3159463487332344E-2</v>
      </c>
      <c r="N102" s="17">
        <f>地区別5歳毎!O48</f>
        <v>266</v>
      </c>
      <c r="O102" s="15">
        <f>N102/N116</f>
        <v>7.4363992172211346E-2</v>
      </c>
      <c r="P102" s="18">
        <f t="shared" si="3"/>
        <v>545</v>
      </c>
      <c r="Q102" s="15">
        <f>P102/P116</f>
        <v>7.8620888632429317E-2</v>
      </c>
    </row>
    <row r="103" spans="11:17" x14ac:dyDescent="0.15">
      <c r="K103" s="1" t="s">
        <v>119</v>
      </c>
      <c r="L103" s="16">
        <f>地区別5歳毎!N47</f>
        <v>225</v>
      </c>
      <c r="M103" s="15">
        <f>L103/L116</f>
        <v>6.7064083457526083E-2</v>
      </c>
      <c r="N103" s="17">
        <f>地区別5歳毎!N48</f>
        <v>244</v>
      </c>
      <c r="O103" s="15">
        <f>N103/N116</f>
        <v>6.821358680458485E-2</v>
      </c>
      <c r="P103" s="18">
        <f t="shared" si="3"/>
        <v>469</v>
      </c>
      <c r="Q103" s="15">
        <f>P103/P116</f>
        <v>6.7657241777264857E-2</v>
      </c>
    </row>
    <row r="104" spans="11:17" x14ac:dyDescent="0.15">
      <c r="K104" s="1" t="s">
        <v>120</v>
      </c>
      <c r="L104" s="16">
        <f>地区別5歳毎!M47</f>
        <v>236</v>
      </c>
      <c r="M104" s="15">
        <f>L104/L116</f>
        <v>7.0342771982116248E-2</v>
      </c>
      <c r="N104" s="17">
        <f>地区別5歳毎!M48</f>
        <v>187</v>
      </c>
      <c r="O104" s="15">
        <f>N104/N116</f>
        <v>5.2278445624825275E-2</v>
      </c>
      <c r="P104" s="18">
        <f t="shared" si="3"/>
        <v>423</v>
      </c>
      <c r="Q104" s="15">
        <f>P104/P116</f>
        <v>6.1021350259665319E-2</v>
      </c>
    </row>
    <row r="105" spans="11:17" x14ac:dyDescent="0.15">
      <c r="K105" s="1" t="s">
        <v>121</v>
      </c>
      <c r="L105" s="16">
        <f>地区別5歳毎!L47</f>
        <v>180</v>
      </c>
      <c r="M105" s="15">
        <f>L105/L116</f>
        <v>5.3651266766020868E-2</v>
      </c>
      <c r="N105" s="17">
        <f>地区別5歳毎!L48</f>
        <v>197</v>
      </c>
      <c r="O105" s="15">
        <f>N105/N116</f>
        <v>5.5074084428291863E-2</v>
      </c>
      <c r="P105" s="18">
        <f t="shared" si="3"/>
        <v>377</v>
      </c>
      <c r="Q105" s="15">
        <f>P105/P116</f>
        <v>5.4385458742065781E-2</v>
      </c>
    </row>
    <row r="106" spans="11:17" x14ac:dyDescent="0.15">
      <c r="K106" s="1" t="s">
        <v>122</v>
      </c>
      <c r="L106" s="16">
        <f>地区別5歳毎!K47</f>
        <v>194</v>
      </c>
      <c r="M106" s="15">
        <f>L106/L116</f>
        <v>5.7824143070044708E-2</v>
      </c>
      <c r="N106" s="17">
        <f>地区別5歳毎!K48</f>
        <v>173</v>
      </c>
      <c r="O106" s="15">
        <f>N106/N116</f>
        <v>4.8364551299972046E-2</v>
      </c>
      <c r="P106" s="18">
        <f t="shared" si="3"/>
        <v>367</v>
      </c>
      <c r="Q106" s="15">
        <f>P106/P116</f>
        <v>5.294287362954414E-2</v>
      </c>
    </row>
    <row r="107" spans="11:17" x14ac:dyDescent="0.15">
      <c r="K107" s="1" t="s">
        <v>123</v>
      </c>
      <c r="L107" s="16">
        <f>地区別5歳毎!J47</f>
        <v>183</v>
      </c>
      <c r="M107" s="15">
        <f>L107/L116</f>
        <v>5.4545454545454543E-2</v>
      </c>
      <c r="N107" s="17">
        <f>地区別5歳毎!J48</f>
        <v>177</v>
      </c>
      <c r="O107" s="15">
        <f>N107/N116</f>
        <v>4.948280682135868E-2</v>
      </c>
      <c r="P107" s="18">
        <f t="shared" si="3"/>
        <v>360</v>
      </c>
      <c r="Q107" s="15">
        <f>P107/P116</f>
        <v>5.1933064050778993E-2</v>
      </c>
    </row>
    <row r="108" spans="11:17" x14ac:dyDescent="0.15">
      <c r="K108" s="1" t="s">
        <v>124</v>
      </c>
      <c r="L108" s="16">
        <f>地区別5歳毎!I47</f>
        <v>155</v>
      </c>
      <c r="M108" s="15">
        <f>L108/L116</f>
        <v>4.6199701937406856E-2</v>
      </c>
      <c r="N108" s="17">
        <f>地区別5歳毎!I48</f>
        <v>138</v>
      </c>
      <c r="O108" s="15">
        <f>N108/N116</f>
        <v>3.8579815487838974E-2</v>
      </c>
      <c r="P108" s="18">
        <f t="shared" si="3"/>
        <v>293</v>
      </c>
      <c r="Q108" s="15">
        <f>P108/P116</f>
        <v>4.2267743796884014E-2</v>
      </c>
    </row>
    <row r="109" spans="11:17" x14ac:dyDescent="0.15">
      <c r="K109" s="1" t="s">
        <v>125</v>
      </c>
      <c r="L109" s="16">
        <f>地区別5歳毎!H47</f>
        <v>112</v>
      </c>
      <c r="M109" s="15">
        <f>L109/L116</f>
        <v>3.338301043219076E-2</v>
      </c>
      <c r="N109" s="17">
        <f>地区別5歳毎!H48</f>
        <v>126</v>
      </c>
      <c r="O109" s="15">
        <f>N109/N116</f>
        <v>3.5225048923679059E-2</v>
      </c>
      <c r="P109" s="18">
        <f t="shared" si="3"/>
        <v>238</v>
      </c>
      <c r="Q109" s="15">
        <f>P109/P116</f>
        <v>3.4333525678015002E-2</v>
      </c>
    </row>
    <row r="110" spans="11:17" x14ac:dyDescent="0.15">
      <c r="K110" s="1" t="s">
        <v>126</v>
      </c>
      <c r="L110" s="16">
        <f>地区別5歳毎!G47</f>
        <v>125</v>
      </c>
      <c r="M110" s="15">
        <f>L110/L116</f>
        <v>3.7257824143070044E-2</v>
      </c>
      <c r="N110" s="17">
        <f>地区別5歳毎!G48</f>
        <v>126</v>
      </c>
      <c r="O110" s="15">
        <f>N110/N116</f>
        <v>3.5225048923679059E-2</v>
      </c>
      <c r="P110" s="18">
        <f t="shared" si="3"/>
        <v>251</v>
      </c>
      <c r="Q110" s="15">
        <f>P110/P116</f>
        <v>3.6208886324293137E-2</v>
      </c>
    </row>
    <row r="111" spans="11:17" x14ac:dyDescent="0.15">
      <c r="K111" s="1" t="s">
        <v>127</v>
      </c>
      <c r="L111" s="16">
        <f>地区別5歳毎!F47</f>
        <v>136</v>
      </c>
      <c r="M111" s="15">
        <f>L111/L116</f>
        <v>4.0536512667660209E-2</v>
      </c>
      <c r="N111" s="17">
        <f>地区別5歳毎!F48</f>
        <v>149</v>
      </c>
      <c r="O111" s="15">
        <f>N111/N116</f>
        <v>4.1655018171652222E-2</v>
      </c>
      <c r="P111" s="18">
        <f t="shared" si="3"/>
        <v>285</v>
      </c>
      <c r="Q111" s="15">
        <f>P111/P116</f>
        <v>4.1113675706866706E-2</v>
      </c>
    </row>
    <row r="112" spans="11:17" x14ac:dyDescent="0.15">
      <c r="K112" s="1" t="s">
        <v>128</v>
      </c>
      <c r="L112" s="16">
        <f>地区別5歳毎!E47</f>
        <v>145</v>
      </c>
      <c r="M112" s="15">
        <f>L112/L116</f>
        <v>4.3219076005961254E-2</v>
      </c>
      <c r="N112" s="17">
        <f>地区別5歳毎!E48</f>
        <v>137</v>
      </c>
      <c r="O112" s="15">
        <f>N112/N116</f>
        <v>3.8300251607492314E-2</v>
      </c>
      <c r="P112" s="18">
        <f t="shared" si="3"/>
        <v>282</v>
      </c>
      <c r="Q112" s="15">
        <f>P112/P116</f>
        <v>4.0680900173110213E-2</v>
      </c>
    </row>
    <row r="113" spans="2:17" x14ac:dyDescent="0.15">
      <c r="K113" s="1" t="s">
        <v>129</v>
      </c>
      <c r="L113" s="16">
        <f>地区別5歳毎!D47</f>
        <v>177</v>
      </c>
      <c r="M113" s="15">
        <f>L113/L116</f>
        <v>5.2757078986587186E-2</v>
      </c>
      <c r="N113" s="17">
        <f>地区別5歳毎!D48</f>
        <v>137</v>
      </c>
      <c r="O113" s="15">
        <f>N113/N116</f>
        <v>3.8300251607492314E-2</v>
      </c>
      <c r="P113" s="18">
        <f t="shared" si="3"/>
        <v>314</v>
      </c>
      <c r="Q113" s="15">
        <f>P113/P116</f>
        <v>4.5297172533179456E-2</v>
      </c>
    </row>
    <row r="114" spans="2:17" x14ac:dyDescent="0.15">
      <c r="K114" s="1" t="s">
        <v>130</v>
      </c>
      <c r="L114" s="16">
        <f>地区別5歳毎!C47</f>
        <v>127</v>
      </c>
      <c r="M114" s="15">
        <f>L114/L116</f>
        <v>3.7853949329359163E-2</v>
      </c>
      <c r="N114" s="17">
        <f>地区別5歳毎!C48</f>
        <v>124</v>
      </c>
      <c r="O114" s="15">
        <f>N114/N116</f>
        <v>3.4665921162985745E-2</v>
      </c>
      <c r="P114" s="18">
        <f t="shared" si="3"/>
        <v>251</v>
      </c>
      <c r="Q114" s="15">
        <f>P114/P116</f>
        <v>3.6208886324293137E-2</v>
      </c>
    </row>
    <row r="115" spans="2:17" x14ac:dyDescent="0.15">
      <c r="K115" s="1"/>
    </row>
    <row r="116" spans="2:17" x14ac:dyDescent="0.15">
      <c r="K116" s="1"/>
      <c r="L116" s="16">
        <f>SUM(L94:L114)</f>
        <v>3355</v>
      </c>
      <c r="M116" s="6"/>
      <c r="N116" s="17">
        <f>SUM(N94:N114)</f>
        <v>3577</v>
      </c>
      <c r="O116" s="6"/>
      <c r="P116" s="18">
        <f>SUM(P94:P114)</f>
        <v>6932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12</v>
      </c>
      <c r="O124" s="15">
        <f>N124/N146</f>
        <v>2.4855012427506215E-3</v>
      </c>
      <c r="P124" s="18">
        <f>L124+N124</f>
        <v>12</v>
      </c>
      <c r="Q124" s="15">
        <f>P124/P146</f>
        <v>1.2847965738758029E-3</v>
      </c>
    </row>
    <row r="125" spans="2:17" x14ac:dyDescent="0.15">
      <c r="K125" s="1" t="s">
        <v>111</v>
      </c>
      <c r="L125" s="16">
        <f>地区別5歳毎!V62</f>
        <v>9</v>
      </c>
      <c r="M125" s="15">
        <f>L125/L146</f>
        <v>1.9946808510638296E-3</v>
      </c>
      <c r="N125" s="17">
        <f>地区別5歳毎!V63</f>
        <v>72</v>
      </c>
      <c r="O125" s="15">
        <f>N125/N146</f>
        <v>1.4913007456503728E-2</v>
      </c>
      <c r="P125" s="18">
        <f t="shared" ref="P125:P144" si="4">L125+N125</f>
        <v>81</v>
      </c>
      <c r="Q125" s="15">
        <f>P125/P146</f>
        <v>8.6723768736616698E-3</v>
      </c>
    </row>
    <row r="126" spans="2:17" x14ac:dyDescent="0.15">
      <c r="K126" s="1" t="s">
        <v>112</v>
      </c>
      <c r="L126" s="16">
        <f>地区別5歳毎!U62</f>
        <v>66</v>
      </c>
      <c r="M126" s="15">
        <f>L126/L146</f>
        <v>1.4627659574468085E-2</v>
      </c>
      <c r="N126" s="17">
        <f>地区別5歳毎!U63</f>
        <v>167</v>
      </c>
      <c r="O126" s="15">
        <f>N126/N146</f>
        <v>3.4589892294946148E-2</v>
      </c>
      <c r="P126" s="18">
        <f t="shared" si="4"/>
        <v>233</v>
      </c>
      <c r="Q126" s="15">
        <f>P126/P146</f>
        <v>2.4946466809421843E-2</v>
      </c>
    </row>
    <row r="127" spans="2:17" x14ac:dyDescent="0.15">
      <c r="K127" s="1" t="s">
        <v>113</v>
      </c>
      <c r="L127" s="16">
        <f>地区別5歳毎!T62</f>
        <v>151</v>
      </c>
      <c r="M127" s="15">
        <f>L127/L146</f>
        <v>3.3466312056737592E-2</v>
      </c>
      <c r="N127" s="17">
        <f>地区別5歳毎!T63</f>
        <v>256</v>
      </c>
      <c r="O127" s="15">
        <f>N127/N146</f>
        <v>5.3024026512013253E-2</v>
      </c>
      <c r="P127" s="18">
        <f t="shared" si="4"/>
        <v>407</v>
      </c>
      <c r="Q127" s="15">
        <f>P127/P146</f>
        <v>4.3576017130620988E-2</v>
      </c>
    </row>
    <row r="128" spans="2:17" x14ac:dyDescent="0.15">
      <c r="K128" s="1" t="s">
        <v>114</v>
      </c>
      <c r="L128" s="16">
        <f>地区別5歳毎!S62</f>
        <v>220</v>
      </c>
      <c r="M128" s="15">
        <f>L128/L146</f>
        <v>4.8758865248226951E-2</v>
      </c>
      <c r="N128" s="17">
        <f>地区別5歳毎!S63</f>
        <v>290</v>
      </c>
      <c r="O128" s="15">
        <f>N128/N146</f>
        <v>6.0066280033140018E-2</v>
      </c>
      <c r="P128" s="18">
        <f t="shared" si="4"/>
        <v>510</v>
      </c>
      <c r="Q128" s="15">
        <f>P128/P146</f>
        <v>5.460385438972163E-2</v>
      </c>
    </row>
    <row r="129" spans="11:17" x14ac:dyDescent="0.15">
      <c r="K129" s="1" t="s">
        <v>115</v>
      </c>
      <c r="L129" s="16">
        <f>地区別5歳毎!R62</f>
        <v>290</v>
      </c>
      <c r="M129" s="15">
        <f>L129/L146</f>
        <v>6.4273049645390073E-2</v>
      </c>
      <c r="N129" s="17">
        <f>地区別5歳毎!R63</f>
        <v>346</v>
      </c>
      <c r="O129" s="15">
        <f>N129/N146</f>
        <v>7.1665285832642922E-2</v>
      </c>
      <c r="P129" s="18">
        <f t="shared" si="4"/>
        <v>636</v>
      </c>
      <c r="Q129" s="15">
        <f>P129/P146</f>
        <v>6.8094218415417559E-2</v>
      </c>
    </row>
    <row r="130" spans="11:17" x14ac:dyDescent="0.15">
      <c r="K130" s="1" t="s">
        <v>116</v>
      </c>
      <c r="L130" s="16">
        <f>地区別5歳毎!Q62</f>
        <v>437</v>
      </c>
      <c r="M130" s="15">
        <f>L130/L146</f>
        <v>9.6852836879432622E-2</v>
      </c>
      <c r="N130" s="17">
        <f>地区別5歳毎!Q63</f>
        <v>443</v>
      </c>
      <c r="O130" s="15">
        <f>N130/N146</f>
        <v>9.175642087821044E-2</v>
      </c>
      <c r="P130" s="18">
        <f t="shared" si="4"/>
        <v>880</v>
      </c>
      <c r="Q130" s="15">
        <f>P130/P146</f>
        <v>9.421841541755889E-2</v>
      </c>
    </row>
    <row r="131" spans="11:17" x14ac:dyDescent="0.15">
      <c r="K131" s="1" t="s">
        <v>117</v>
      </c>
      <c r="L131" s="16">
        <f>地区別5歳毎!P62</f>
        <v>415</v>
      </c>
      <c r="M131" s="15">
        <f>L131/L146</f>
        <v>9.1976950354609927E-2</v>
      </c>
      <c r="N131" s="17">
        <f>地区別5歳毎!P63</f>
        <v>384</v>
      </c>
      <c r="O131" s="15">
        <f>N131/N146</f>
        <v>7.9536039768019887E-2</v>
      </c>
      <c r="P131" s="18">
        <f t="shared" si="4"/>
        <v>799</v>
      </c>
      <c r="Q131" s="15">
        <f>P131/P146</f>
        <v>8.554603854389721E-2</v>
      </c>
    </row>
    <row r="132" spans="11:17" x14ac:dyDescent="0.15">
      <c r="K132" s="1" t="s">
        <v>118</v>
      </c>
      <c r="L132" s="16">
        <f>地区別5歳毎!O62</f>
        <v>363</v>
      </c>
      <c r="M132" s="15">
        <f>L132/L146</f>
        <v>8.0452127659574463E-2</v>
      </c>
      <c r="N132" s="17">
        <f>地区別5歳毎!O63</f>
        <v>411</v>
      </c>
      <c r="O132" s="15">
        <f>N132/N146</f>
        <v>8.5128417564208789E-2</v>
      </c>
      <c r="P132" s="18">
        <f t="shared" si="4"/>
        <v>774</v>
      </c>
      <c r="Q132" s="15">
        <f>P132/P146</f>
        <v>8.2869379014989294E-2</v>
      </c>
    </row>
    <row r="133" spans="11:17" x14ac:dyDescent="0.15">
      <c r="K133" s="1" t="s">
        <v>119</v>
      </c>
      <c r="L133" s="16">
        <f>地区別5歳毎!N62</f>
        <v>295</v>
      </c>
      <c r="M133" s="15">
        <f>L133/L146</f>
        <v>6.5381205673758866E-2</v>
      </c>
      <c r="N133" s="17">
        <f>地区別5歳毎!N63</f>
        <v>300</v>
      </c>
      <c r="O133" s="15">
        <f>N133/N146</f>
        <v>6.2137531068765538E-2</v>
      </c>
      <c r="P133" s="18">
        <f t="shared" si="4"/>
        <v>595</v>
      </c>
      <c r="Q133" s="15">
        <f>P133/P146</f>
        <v>6.3704496788008561E-2</v>
      </c>
    </row>
    <row r="134" spans="11:17" x14ac:dyDescent="0.15">
      <c r="K134" s="1" t="s">
        <v>120</v>
      </c>
      <c r="L134" s="16">
        <f>地区別5歳毎!M62</f>
        <v>291</v>
      </c>
      <c r="M134" s="15">
        <f>L134/L146</f>
        <v>6.4494680851063829E-2</v>
      </c>
      <c r="N134" s="17">
        <f>地区別5歳毎!M63</f>
        <v>282</v>
      </c>
      <c r="O134" s="15">
        <f>N134/N146</f>
        <v>5.8409279204639605E-2</v>
      </c>
      <c r="P134" s="18">
        <f t="shared" si="4"/>
        <v>573</v>
      </c>
      <c r="Q134" s="15">
        <f>P134/P146</f>
        <v>6.1349036402569591E-2</v>
      </c>
    </row>
    <row r="135" spans="11:17" x14ac:dyDescent="0.15">
      <c r="K135" s="1" t="s">
        <v>121</v>
      </c>
      <c r="L135" s="16">
        <f>地区別5歳毎!L62</f>
        <v>290</v>
      </c>
      <c r="M135" s="15">
        <f>L135/L146</f>
        <v>6.4273049645390073E-2</v>
      </c>
      <c r="N135" s="17">
        <f>地区別5歳毎!L63</f>
        <v>304</v>
      </c>
      <c r="O135" s="15">
        <f>N135/N146</f>
        <v>6.2966031483015744E-2</v>
      </c>
      <c r="P135" s="18">
        <f t="shared" si="4"/>
        <v>594</v>
      </c>
      <c r="Q135" s="15">
        <f>P135/P146</f>
        <v>6.3597430406852243E-2</v>
      </c>
    </row>
    <row r="136" spans="11:17" x14ac:dyDescent="0.15">
      <c r="K136" s="1" t="s">
        <v>122</v>
      </c>
      <c r="L136" s="16">
        <f>地区別5歳毎!K62</f>
        <v>249</v>
      </c>
      <c r="M136" s="15">
        <f>L136/L146</f>
        <v>5.5186170212765957E-2</v>
      </c>
      <c r="N136" s="17">
        <f>地区別5歳毎!K63</f>
        <v>257</v>
      </c>
      <c r="O136" s="15">
        <f>N136/N146</f>
        <v>5.323115161557581E-2</v>
      </c>
      <c r="P136" s="18">
        <f t="shared" si="4"/>
        <v>506</v>
      </c>
      <c r="Q136" s="15">
        <f>P136/P146</f>
        <v>5.4175588865096359E-2</v>
      </c>
    </row>
    <row r="137" spans="11:17" x14ac:dyDescent="0.15">
      <c r="K137" s="1" t="s">
        <v>123</v>
      </c>
      <c r="L137" s="16">
        <f>地区別5歳毎!J62</f>
        <v>209</v>
      </c>
      <c r="M137" s="15">
        <f>L137/L146</f>
        <v>4.6320921985815604E-2</v>
      </c>
      <c r="N137" s="17">
        <f>地区別5歳毎!J63</f>
        <v>192</v>
      </c>
      <c r="O137" s="15">
        <f>N137/N146</f>
        <v>3.9768019884009943E-2</v>
      </c>
      <c r="P137" s="18">
        <f t="shared" si="4"/>
        <v>401</v>
      </c>
      <c r="Q137" s="15">
        <f>P137/P146</f>
        <v>4.2933618843683082E-2</v>
      </c>
    </row>
    <row r="138" spans="11:17" x14ac:dyDescent="0.15">
      <c r="K138" s="1" t="s">
        <v>124</v>
      </c>
      <c r="L138" s="16">
        <f>地区別5歳毎!I62</f>
        <v>163</v>
      </c>
      <c r="M138" s="15">
        <f>L138/L146</f>
        <v>3.6125886524822695E-2</v>
      </c>
      <c r="N138" s="17">
        <f>地区別5歳毎!I63</f>
        <v>179</v>
      </c>
      <c r="O138" s="15">
        <f>N138/N146</f>
        <v>3.7075393537696767E-2</v>
      </c>
      <c r="P138" s="18">
        <f t="shared" si="4"/>
        <v>342</v>
      </c>
      <c r="Q138" s="15">
        <f>P138/P146</f>
        <v>3.6616702355460384E-2</v>
      </c>
    </row>
    <row r="139" spans="11:17" x14ac:dyDescent="0.15">
      <c r="K139" s="1" t="s">
        <v>125</v>
      </c>
      <c r="L139" s="16">
        <f>地区別5歳毎!H62</f>
        <v>175</v>
      </c>
      <c r="M139" s="15">
        <f>L139/L146</f>
        <v>3.8785460992907798E-2</v>
      </c>
      <c r="N139" s="17">
        <f>地区別5歳毎!H63</f>
        <v>140</v>
      </c>
      <c r="O139" s="15">
        <f>N139/N146</f>
        <v>2.8997514498757249E-2</v>
      </c>
      <c r="P139" s="18">
        <f t="shared" si="4"/>
        <v>315</v>
      </c>
      <c r="Q139" s="15">
        <f>P139/P146</f>
        <v>3.3725910064239827E-2</v>
      </c>
    </row>
    <row r="140" spans="11:17" x14ac:dyDescent="0.15">
      <c r="K140" s="1" t="s">
        <v>126</v>
      </c>
      <c r="L140" s="16">
        <f>地区別5歳毎!G62</f>
        <v>154</v>
      </c>
      <c r="M140" s="15">
        <f>L140/L146</f>
        <v>3.4131205673758866E-2</v>
      </c>
      <c r="N140" s="17">
        <f>地区別5歳毎!G63</f>
        <v>152</v>
      </c>
      <c r="O140" s="15">
        <f>N140/N146</f>
        <v>3.1483015741507872E-2</v>
      </c>
      <c r="P140" s="18">
        <f t="shared" si="4"/>
        <v>306</v>
      </c>
      <c r="Q140" s="15">
        <f>P140/P146</f>
        <v>3.2762312633832974E-2</v>
      </c>
    </row>
    <row r="141" spans="11:17" x14ac:dyDescent="0.15">
      <c r="K141" s="1" t="s">
        <v>127</v>
      </c>
      <c r="L141" s="16">
        <f>地区別5歳毎!F62</f>
        <v>206</v>
      </c>
      <c r="M141" s="15">
        <f>L141/L146</f>
        <v>4.565602836879433E-2</v>
      </c>
      <c r="N141" s="17">
        <f>地区別5歳毎!F63</f>
        <v>165</v>
      </c>
      <c r="O141" s="15">
        <f>N141/N146</f>
        <v>3.4175642087821041E-2</v>
      </c>
      <c r="P141" s="18">
        <f t="shared" si="4"/>
        <v>371</v>
      </c>
      <c r="Q141" s="15">
        <f>P141/P146</f>
        <v>3.9721627408993578E-2</v>
      </c>
    </row>
    <row r="142" spans="11:17" x14ac:dyDescent="0.15">
      <c r="K142" s="1" t="s">
        <v>128</v>
      </c>
      <c r="L142" s="16">
        <f>地区別5歳毎!E62</f>
        <v>219</v>
      </c>
      <c r="M142" s="15">
        <f>L142/L146</f>
        <v>4.8537234042553189E-2</v>
      </c>
      <c r="N142" s="17">
        <f>地区別5歳毎!E63</f>
        <v>201</v>
      </c>
      <c r="O142" s="15">
        <f>N142/N146</f>
        <v>4.1632145816072906E-2</v>
      </c>
      <c r="P142" s="18">
        <f t="shared" si="4"/>
        <v>420</v>
      </c>
      <c r="Q142" s="15">
        <f>P142/P146</f>
        <v>4.4967880085653104E-2</v>
      </c>
    </row>
    <row r="143" spans="11:17" x14ac:dyDescent="0.15">
      <c r="K143" s="1" t="s">
        <v>129</v>
      </c>
      <c r="L143" s="16">
        <f>地区別5歳毎!D62</f>
        <v>186</v>
      </c>
      <c r="M143" s="15">
        <f>L143/L146</f>
        <v>4.1223404255319146E-2</v>
      </c>
      <c r="N143" s="17">
        <f>地区別5歳毎!D63</f>
        <v>167</v>
      </c>
      <c r="O143" s="15">
        <f>N143/N146</f>
        <v>3.4589892294946148E-2</v>
      </c>
      <c r="P143" s="18">
        <f t="shared" si="4"/>
        <v>353</v>
      </c>
      <c r="Q143" s="15">
        <f>P143/P146</f>
        <v>3.7794432548179872E-2</v>
      </c>
    </row>
    <row r="144" spans="11:17" x14ac:dyDescent="0.15">
      <c r="K144" s="1" t="s">
        <v>130</v>
      </c>
      <c r="L144" s="16">
        <f>地区別5歳毎!C62</f>
        <v>124</v>
      </c>
      <c r="M144" s="15">
        <f>L144/L146</f>
        <v>2.7482269503546101E-2</v>
      </c>
      <c r="N144" s="17">
        <f>地区別5歳毎!C63</f>
        <v>108</v>
      </c>
      <c r="O144" s="15">
        <f>N144/N146</f>
        <v>2.2369511184755591E-2</v>
      </c>
      <c r="P144" s="18">
        <f t="shared" si="4"/>
        <v>232</v>
      </c>
      <c r="Q144" s="15">
        <f>P144/P146</f>
        <v>2.4839400428265525E-2</v>
      </c>
    </row>
    <row r="145" spans="2:17" x14ac:dyDescent="0.15">
      <c r="K145" s="1"/>
    </row>
    <row r="146" spans="2:17" x14ac:dyDescent="0.15">
      <c r="K146" s="1"/>
      <c r="L146" s="16">
        <f>SUM(L124:L144)</f>
        <v>4512</v>
      </c>
      <c r="M146" s="6"/>
      <c r="N146" s="17">
        <f>SUM(N124:N144)</f>
        <v>4828</v>
      </c>
      <c r="O146" s="6"/>
      <c r="P146" s="18">
        <f>SUM(P124:P144)</f>
        <v>9340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1.4584346135148275E-3</v>
      </c>
      <c r="N154" s="17">
        <f>地区別5歳毎!W66</f>
        <v>7</v>
      </c>
      <c r="O154" s="15">
        <f>N154/N176</f>
        <v>2.8478437754271765E-3</v>
      </c>
      <c r="P154" s="18">
        <f>L154+N154</f>
        <v>10</v>
      </c>
      <c r="Q154" s="15">
        <f>P154/P176</f>
        <v>2.2148394241417496E-3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4.8614487117160914E-3</v>
      </c>
      <c r="N155" s="17">
        <f>地区別5歳毎!V66</f>
        <v>49</v>
      </c>
      <c r="O155" s="15">
        <f>N155/N176</f>
        <v>1.9934906427990236E-2</v>
      </c>
      <c r="P155" s="18">
        <f t="shared" ref="P155:P174" si="5">L155+N155</f>
        <v>59</v>
      </c>
      <c r="Q155" s="15">
        <f>P155/P176</f>
        <v>1.3067552602436323E-2</v>
      </c>
    </row>
    <row r="156" spans="2:17" x14ac:dyDescent="0.15">
      <c r="K156" s="1" t="s">
        <v>112</v>
      </c>
      <c r="L156" s="16">
        <f>地区別5歳毎!U65</f>
        <v>27</v>
      </c>
      <c r="M156" s="15">
        <f>L156/L176</f>
        <v>1.3125911521633447E-2</v>
      </c>
      <c r="N156" s="17">
        <f>地区別5歳毎!U66</f>
        <v>125</v>
      </c>
      <c r="O156" s="15">
        <f>N156/N176</f>
        <v>5.0854353132628156E-2</v>
      </c>
      <c r="P156" s="18">
        <f t="shared" si="5"/>
        <v>152</v>
      </c>
      <c r="Q156" s="15">
        <f>P156/P176</f>
        <v>3.3665559246954593E-2</v>
      </c>
    </row>
    <row r="157" spans="2:17" x14ac:dyDescent="0.15">
      <c r="K157" s="1" t="s">
        <v>113</v>
      </c>
      <c r="L157" s="16">
        <f>地区別5歳毎!T65</f>
        <v>72</v>
      </c>
      <c r="M157" s="15">
        <f>L157/L176</f>
        <v>3.5002430724355861E-2</v>
      </c>
      <c r="N157" s="17">
        <f>地区別5歳毎!T66</f>
        <v>141</v>
      </c>
      <c r="O157" s="15">
        <f>N157/N176</f>
        <v>5.7363710333604559E-2</v>
      </c>
      <c r="P157" s="18">
        <f t="shared" si="5"/>
        <v>213</v>
      </c>
      <c r="Q157" s="15">
        <f>P157/P176</f>
        <v>4.7176079734219271E-2</v>
      </c>
    </row>
    <row r="158" spans="2:17" x14ac:dyDescent="0.15">
      <c r="K158" s="1" t="s">
        <v>114</v>
      </c>
      <c r="L158" s="16">
        <f>地区別5歳毎!S65</f>
        <v>84</v>
      </c>
      <c r="M158" s="15">
        <f>L158/L176</f>
        <v>4.083616917841517E-2</v>
      </c>
      <c r="N158" s="17">
        <f>地区別5歳毎!S66</f>
        <v>153</v>
      </c>
      <c r="O158" s="15">
        <f>N158/N176</f>
        <v>6.2245728234336863E-2</v>
      </c>
      <c r="P158" s="18">
        <f t="shared" si="5"/>
        <v>237</v>
      </c>
      <c r="Q158" s="15">
        <f>P158/P176</f>
        <v>5.2491694352159467E-2</v>
      </c>
    </row>
    <row r="159" spans="2:17" x14ac:dyDescent="0.15">
      <c r="K159" s="1" t="s">
        <v>115</v>
      </c>
      <c r="L159" s="16">
        <f>地区別5歳毎!R65</f>
        <v>140</v>
      </c>
      <c r="M159" s="15">
        <f>L159/L176</f>
        <v>6.8060281964025277E-2</v>
      </c>
      <c r="N159" s="17">
        <f>地区別5歳毎!R66</f>
        <v>167</v>
      </c>
      <c r="O159" s="15">
        <f>N159/N176</f>
        <v>6.7941415785191209E-2</v>
      </c>
      <c r="P159" s="18">
        <f t="shared" si="5"/>
        <v>307</v>
      </c>
      <c r="Q159" s="15">
        <f>P159/P176</f>
        <v>6.7995570321151722E-2</v>
      </c>
    </row>
    <row r="160" spans="2:17" x14ac:dyDescent="0.15">
      <c r="K160" s="1" t="s">
        <v>116</v>
      </c>
      <c r="L160" s="16">
        <f>地区別5歳毎!Q65</f>
        <v>210</v>
      </c>
      <c r="M160" s="15">
        <f>L160/L176</f>
        <v>0.10209042294603791</v>
      </c>
      <c r="N160" s="17">
        <f>地区別5歳毎!Q66</f>
        <v>248</v>
      </c>
      <c r="O160" s="15">
        <f>N160/N176</f>
        <v>0.10089503661513426</v>
      </c>
      <c r="P160" s="18">
        <f t="shared" si="5"/>
        <v>458</v>
      </c>
      <c r="Q160" s="15">
        <f>P160/P176</f>
        <v>0.10143964562569213</v>
      </c>
    </row>
    <row r="161" spans="11:17" x14ac:dyDescent="0.15">
      <c r="K161" s="1" t="s">
        <v>117</v>
      </c>
      <c r="L161" s="16">
        <f>地区別5歳毎!P65</f>
        <v>235</v>
      </c>
      <c r="M161" s="15">
        <f>L161/L176</f>
        <v>0.11424404472532815</v>
      </c>
      <c r="N161" s="17">
        <f>地区別5歳毎!P66</f>
        <v>249</v>
      </c>
      <c r="O161" s="15">
        <f>N161/N176</f>
        <v>0.10130187144019528</v>
      </c>
      <c r="P161" s="18">
        <f t="shared" si="5"/>
        <v>484</v>
      </c>
      <c r="Q161" s="15">
        <f>P161/P176</f>
        <v>0.10719822812846069</v>
      </c>
    </row>
    <row r="162" spans="11:17" x14ac:dyDescent="0.15">
      <c r="K162" s="1" t="s">
        <v>118</v>
      </c>
      <c r="L162" s="16">
        <f>地区別5歳毎!O65</f>
        <v>229</v>
      </c>
      <c r="M162" s="15">
        <f>L162/L176</f>
        <v>0.11132717549829849</v>
      </c>
      <c r="N162" s="17">
        <f>地区別5歳毎!O66</f>
        <v>245</v>
      </c>
      <c r="O162" s="15">
        <f>N162/N176</f>
        <v>9.9674532139951186E-2</v>
      </c>
      <c r="P162" s="18">
        <f t="shared" si="5"/>
        <v>474</v>
      </c>
      <c r="Q162" s="15">
        <f>P162/P176</f>
        <v>0.10498338870431893</v>
      </c>
    </row>
    <row r="163" spans="11:17" x14ac:dyDescent="0.15">
      <c r="K163" s="1" t="s">
        <v>119</v>
      </c>
      <c r="L163" s="16">
        <f>地区別5歳毎!N65</f>
        <v>150</v>
      </c>
      <c r="M163" s="15">
        <f>L163/L176</f>
        <v>7.292173067574137E-2</v>
      </c>
      <c r="N163" s="17">
        <f>地区別5歳毎!N66</f>
        <v>173</v>
      </c>
      <c r="O163" s="15">
        <f>N163/N176</f>
        <v>7.0382424735557364E-2</v>
      </c>
      <c r="P163" s="18">
        <f t="shared" si="5"/>
        <v>323</v>
      </c>
      <c r="Q163" s="15">
        <f>P163/P176</f>
        <v>7.1539313399778523E-2</v>
      </c>
    </row>
    <row r="164" spans="11:17" x14ac:dyDescent="0.15">
      <c r="K164" s="1" t="s">
        <v>120</v>
      </c>
      <c r="L164" s="16">
        <f>地区別5歳毎!M65</f>
        <v>120</v>
      </c>
      <c r="M164" s="15">
        <f>L164/L176</f>
        <v>5.8337384540593097E-2</v>
      </c>
      <c r="N164" s="17">
        <f>地区別5歳毎!M66</f>
        <v>147</v>
      </c>
      <c r="O164" s="15">
        <f>N164/N176</f>
        <v>5.9804719283970707E-2</v>
      </c>
      <c r="P164" s="18">
        <f t="shared" si="5"/>
        <v>267</v>
      </c>
      <c r="Q164" s="15">
        <f>P164/P176</f>
        <v>5.9136212624584718E-2</v>
      </c>
    </row>
    <row r="165" spans="11:17" x14ac:dyDescent="0.15">
      <c r="K165" s="1" t="s">
        <v>121</v>
      </c>
      <c r="L165" s="16">
        <f>地区別5歳毎!L65</f>
        <v>120</v>
      </c>
      <c r="M165" s="15">
        <f>L165/L176</f>
        <v>5.8337384540593097E-2</v>
      </c>
      <c r="N165" s="17">
        <f>地区別5歳毎!L66</f>
        <v>123</v>
      </c>
      <c r="O165" s="15">
        <f>N165/N176</f>
        <v>5.00406834825061E-2</v>
      </c>
      <c r="P165" s="18">
        <f t="shared" si="5"/>
        <v>243</v>
      </c>
      <c r="Q165" s="15">
        <f>P165/P176</f>
        <v>5.3820598006644516E-2</v>
      </c>
    </row>
    <row r="166" spans="11:17" x14ac:dyDescent="0.15">
      <c r="K166" s="1" t="s">
        <v>122</v>
      </c>
      <c r="L166" s="16">
        <f>地区別5歳毎!K65</f>
        <v>111</v>
      </c>
      <c r="M166" s="15">
        <f>L166/L176</f>
        <v>5.3962080700048612E-2</v>
      </c>
      <c r="N166" s="17">
        <f>地区別5歳毎!K66</f>
        <v>91</v>
      </c>
      <c r="O166" s="15">
        <f>N166/N176</f>
        <v>3.7021969080553295E-2</v>
      </c>
      <c r="P166" s="18">
        <f t="shared" si="5"/>
        <v>202</v>
      </c>
      <c r="Q166" s="15">
        <f>P166/P176</f>
        <v>4.4739756367663343E-2</v>
      </c>
    </row>
    <row r="167" spans="11:17" x14ac:dyDescent="0.15">
      <c r="K167" s="1" t="s">
        <v>123</v>
      </c>
      <c r="L167" s="16">
        <f>地区別5歳毎!J65</f>
        <v>85</v>
      </c>
      <c r="M167" s="15">
        <f>L167/L176</f>
        <v>4.1322314049586778E-2</v>
      </c>
      <c r="N167" s="17">
        <f>地区別5歳毎!J66</f>
        <v>87</v>
      </c>
      <c r="O167" s="15">
        <f>N167/N176</f>
        <v>3.5394629780309196E-2</v>
      </c>
      <c r="P167" s="18">
        <f t="shared" si="5"/>
        <v>172</v>
      </c>
      <c r="Q167" s="15">
        <f>P167/P176</f>
        <v>3.8095238095238099E-2</v>
      </c>
    </row>
    <row r="168" spans="11:17" x14ac:dyDescent="0.15">
      <c r="K168" s="1" t="s">
        <v>124</v>
      </c>
      <c r="L168" s="16">
        <f>地区別5歳毎!I65</f>
        <v>63</v>
      </c>
      <c r="M168" s="15">
        <f>L168/L176</f>
        <v>3.0627126883811376E-2</v>
      </c>
      <c r="N168" s="17">
        <f>地区別5歳毎!I66</f>
        <v>75</v>
      </c>
      <c r="O168" s="15">
        <f>N168/N176</f>
        <v>3.0512611879576892E-2</v>
      </c>
      <c r="P168" s="18">
        <f t="shared" si="5"/>
        <v>138</v>
      </c>
      <c r="Q168" s="15">
        <f>P168/P176</f>
        <v>3.0564784053156147E-2</v>
      </c>
    </row>
    <row r="169" spans="11:17" x14ac:dyDescent="0.15">
      <c r="K169" s="1" t="s">
        <v>125</v>
      </c>
      <c r="L169" s="16">
        <f>地区別5歳毎!H65</f>
        <v>54</v>
      </c>
      <c r="M169" s="15">
        <f>L169/L176</f>
        <v>2.6251823043266894E-2</v>
      </c>
      <c r="N169" s="17">
        <f>地区別5歳毎!H66</f>
        <v>67</v>
      </c>
      <c r="O169" s="15">
        <f>N169/N176</f>
        <v>2.7257933279088691E-2</v>
      </c>
      <c r="P169" s="18">
        <f t="shared" si="5"/>
        <v>121</v>
      </c>
      <c r="Q169" s="15">
        <f>P169/P176</f>
        <v>2.6799557032115173E-2</v>
      </c>
    </row>
    <row r="170" spans="11:17" x14ac:dyDescent="0.15">
      <c r="K170" s="1" t="s">
        <v>126</v>
      </c>
      <c r="L170" s="16">
        <f>地区別5歳毎!G65</f>
        <v>69</v>
      </c>
      <c r="M170" s="15">
        <f>L170/L176</f>
        <v>3.354399611084103E-2</v>
      </c>
      <c r="N170" s="17">
        <f>地区別5歳毎!G66</f>
        <v>57</v>
      </c>
      <c r="O170" s="15">
        <f>N170/N176</f>
        <v>2.3189585028478437E-2</v>
      </c>
      <c r="P170" s="18">
        <f t="shared" si="5"/>
        <v>126</v>
      </c>
      <c r="Q170" s="15">
        <f>P170/P176</f>
        <v>2.7906976744186046E-2</v>
      </c>
    </row>
    <row r="171" spans="11:17" x14ac:dyDescent="0.15">
      <c r="K171" s="1" t="s">
        <v>127</v>
      </c>
      <c r="L171" s="16">
        <f>地区別5歳毎!F65</f>
        <v>79</v>
      </c>
      <c r="M171" s="15">
        <f>L171/L176</f>
        <v>3.8405444822557123E-2</v>
      </c>
      <c r="N171" s="17">
        <f>地区別5歳毎!F66</f>
        <v>90</v>
      </c>
      <c r="O171" s="15">
        <f>N171/N176</f>
        <v>3.6615134255492267E-2</v>
      </c>
      <c r="P171" s="18">
        <f t="shared" si="5"/>
        <v>169</v>
      </c>
      <c r="Q171" s="15">
        <f>P171/P176</f>
        <v>3.7430786267995571E-2</v>
      </c>
    </row>
    <row r="172" spans="11:17" x14ac:dyDescent="0.15">
      <c r="K172" s="1" t="s">
        <v>128</v>
      </c>
      <c r="L172" s="16">
        <f>地区別5歳毎!E65</f>
        <v>81</v>
      </c>
      <c r="M172" s="15">
        <f>L172/L176</f>
        <v>3.9377734564900339E-2</v>
      </c>
      <c r="N172" s="17">
        <f>地区別5歳毎!E66</f>
        <v>71</v>
      </c>
      <c r="O172" s="15">
        <f>N172/N176</f>
        <v>2.888527257933279E-2</v>
      </c>
      <c r="P172" s="18">
        <f t="shared" si="5"/>
        <v>152</v>
      </c>
      <c r="Q172" s="15">
        <f>P172/P176</f>
        <v>3.3665559246954593E-2</v>
      </c>
    </row>
    <row r="173" spans="11:17" x14ac:dyDescent="0.15">
      <c r="K173" s="1" t="s">
        <v>129</v>
      </c>
      <c r="L173" s="16">
        <f>地区別5歳毎!D65</f>
        <v>68</v>
      </c>
      <c r="M173" s="15">
        <f>L173/L176</f>
        <v>3.3057851239669422E-2</v>
      </c>
      <c r="N173" s="17">
        <f>地区別5歳毎!D66</f>
        <v>51</v>
      </c>
      <c r="O173" s="15">
        <f>N173/N176</f>
        <v>2.0748576078112285E-2</v>
      </c>
      <c r="P173" s="18">
        <f t="shared" si="5"/>
        <v>119</v>
      </c>
      <c r="Q173" s="15">
        <f>P173/P176</f>
        <v>2.6356589147286821E-2</v>
      </c>
    </row>
    <row r="174" spans="11:17" x14ac:dyDescent="0.15">
      <c r="K174" s="1" t="s">
        <v>130</v>
      </c>
      <c r="L174" s="16">
        <f>地区別5歳毎!C65</f>
        <v>47</v>
      </c>
      <c r="M174" s="15">
        <f>L174/L176</f>
        <v>2.2848808945065628E-2</v>
      </c>
      <c r="N174" s="17">
        <f>地区別5歳毎!C66</f>
        <v>42</v>
      </c>
      <c r="O174" s="15">
        <f>N174/N176</f>
        <v>1.7087062652563059E-2</v>
      </c>
      <c r="P174" s="18">
        <f t="shared" si="5"/>
        <v>89</v>
      </c>
      <c r="Q174" s="15">
        <f>P174/P176</f>
        <v>1.9712070874861574E-2</v>
      </c>
    </row>
    <row r="175" spans="11:17" x14ac:dyDescent="0.15">
      <c r="K175" s="1"/>
    </row>
    <row r="176" spans="11:17" x14ac:dyDescent="0.15">
      <c r="K176" s="1"/>
      <c r="L176" s="16">
        <f>SUM(L154:L174)</f>
        <v>2057</v>
      </c>
      <c r="M176" s="6"/>
      <c r="N176" s="17">
        <f>SUM(N154:N174)</f>
        <v>2458</v>
      </c>
      <c r="O176" s="6"/>
      <c r="P176" s="18">
        <f>SUM(P154:P174)</f>
        <v>4515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11</v>
      </c>
      <c r="M184" s="15">
        <f>L184/L206</f>
        <v>1.7317652985720809E-4</v>
      </c>
      <c r="N184" s="17">
        <f>地区別5歳毎!W69</f>
        <v>123</v>
      </c>
      <c r="O184" s="15">
        <f>N184/N206</f>
        <v>1.7744308837531377E-3</v>
      </c>
      <c r="P184" s="18">
        <f>L184+N184</f>
        <v>134</v>
      </c>
      <c r="Q184" s="15">
        <f>P184/P206</f>
        <v>1.0087550908255982E-3</v>
      </c>
    </row>
    <row r="185" spans="2:17" x14ac:dyDescent="0.15">
      <c r="K185" s="1" t="s">
        <v>111</v>
      </c>
      <c r="L185" s="16">
        <f>地区別5歳毎!V68</f>
        <v>136</v>
      </c>
      <c r="M185" s="15">
        <f>L185/L206</f>
        <v>2.1410916418709361E-3</v>
      </c>
      <c r="N185" s="17">
        <f>地区別5歳毎!V69</f>
        <v>657</v>
      </c>
      <c r="O185" s="15">
        <f>N185/N206</f>
        <v>9.4780576473643217E-3</v>
      </c>
      <c r="P185" s="18">
        <f t="shared" ref="P185:P204" si="6">L185+N185</f>
        <v>793</v>
      </c>
      <c r="Q185" s="15">
        <f>P185/P206</f>
        <v>5.9697222912291001E-3</v>
      </c>
    </row>
    <row r="186" spans="2:17" x14ac:dyDescent="0.15">
      <c r="K186" s="1" t="s">
        <v>112</v>
      </c>
      <c r="L186" s="16">
        <f>地区別5歳毎!U68</f>
        <v>636</v>
      </c>
      <c r="M186" s="15">
        <f>L186/L206</f>
        <v>1.001275208992585E-2</v>
      </c>
      <c r="N186" s="17">
        <f>地区別5歳毎!U69</f>
        <v>1742</v>
      </c>
      <c r="O186" s="15">
        <f>N186/N206</f>
        <v>2.5130557719495659E-2</v>
      </c>
      <c r="P186" s="18">
        <f t="shared" si="6"/>
        <v>2378</v>
      </c>
      <c r="Q186" s="15">
        <f>P186/P206</f>
        <v>1.7901638850621439E-2</v>
      </c>
    </row>
    <row r="187" spans="2:17" x14ac:dyDescent="0.15">
      <c r="K187" s="1" t="s">
        <v>113</v>
      </c>
      <c r="L187" s="16">
        <f>地区別5歳毎!T68</f>
        <v>1556</v>
      </c>
      <c r="M187" s="15">
        <f>L187/L206</f>
        <v>2.4496607314346889E-2</v>
      </c>
      <c r="N187" s="17">
        <f>地区別5歳毎!T69</f>
        <v>2856</v>
      </c>
      <c r="O187" s="15">
        <f>N187/N206</f>
        <v>4.1201419544707005E-2</v>
      </c>
      <c r="P187" s="18">
        <f t="shared" si="6"/>
        <v>4412</v>
      </c>
      <c r="Q187" s="15">
        <f>P187/P206</f>
        <v>3.3213637766586118E-2</v>
      </c>
    </row>
    <row r="188" spans="2:17" x14ac:dyDescent="0.15">
      <c r="K188" s="1" t="s">
        <v>114</v>
      </c>
      <c r="L188" s="16">
        <f>地区別5歳毎!S68</f>
        <v>2477</v>
      </c>
      <c r="M188" s="15">
        <f>L188/L206</f>
        <v>3.899620585966404E-2</v>
      </c>
      <c r="N188" s="17">
        <f>地区別5歳毎!S69</f>
        <v>3668</v>
      </c>
      <c r="O188" s="15">
        <f>N188/N206</f>
        <v>5.2915548630947232E-2</v>
      </c>
      <c r="P188" s="18">
        <f t="shared" si="6"/>
        <v>6145</v>
      </c>
      <c r="Q188" s="15">
        <f>P188/P206</f>
        <v>4.6259701739726128E-2</v>
      </c>
    </row>
    <row r="189" spans="2:17" x14ac:dyDescent="0.15">
      <c r="K189" s="1" t="s">
        <v>115</v>
      </c>
      <c r="L189" s="16">
        <f>地区別5歳毎!R68</f>
        <v>3570</v>
      </c>
      <c r="M189" s="15">
        <f>L189/L206</f>
        <v>5.6203655599112078E-2</v>
      </c>
      <c r="N189" s="17">
        <f>地区別5歳毎!R69</f>
        <v>4441</v>
      </c>
      <c r="O189" s="15">
        <f>N189/N206</f>
        <v>6.4067053290631587E-2</v>
      </c>
      <c r="P189" s="18">
        <f t="shared" si="6"/>
        <v>8011</v>
      </c>
      <c r="Q189" s="15">
        <f>P189/P206</f>
        <v>6.030699278062588E-2</v>
      </c>
    </row>
    <row r="190" spans="2:17" x14ac:dyDescent="0.15">
      <c r="K190" s="1" t="s">
        <v>116</v>
      </c>
      <c r="L190" s="16">
        <f>地区別5歳毎!Q68</f>
        <v>4971</v>
      </c>
      <c r="M190" s="15">
        <f>L190/L206</f>
        <v>7.8260048174561947E-2</v>
      </c>
      <c r="N190" s="17">
        <f>地区別5歳毎!Q69</f>
        <v>5582</v>
      </c>
      <c r="O190" s="15">
        <f>N190/N206</f>
        <v>8.0527424334227757E-2</v>
      </c>
      <c r="P190" s="18">
        <f t="shared" si="6"/>
        <v>10553</v>
      </c>
      <c r="Q190" s="15">
        <f>P190/P206</f>
        <v>7.94432274140488E-2</v>
      </c>
    </row>
    <row r="191" spans="2:17" x14ac:dyDescent="0.15">
      <c r="K191" s="1" t="s">
        <v>117</v>
      </c>
      <c r="L191" s="16">
        <f>地区別5歳毎!P68</f>
        <v>4567</v>
      </c>
      <c r="M191" s="15">
        <f>L191/L206</f>
        <v>7.1899746532533573E-2</v>
      </c>
      <c r="N191" s="17">
        <f>地区別5歳毎!P69</f>
        <v>4772</v>
      </c>
      <c r="O191" s="15">
        <f>N191/N206</f>
        <v>6.8842147782682703E-2</v>
      </c>
      <c r="P191" s="18">
        <f t="shared" si="6"/>
        <v>9339</v>
      </c>
      <c r="Q191" s="15">
        <f>P191/P206</f>
        <v>7.0304207412091507E-2</v>
      </c>
    </row>
    <row r="192" spans="2:17" x14ac:dyDescent="0.15">
      <c r="K192" s="1" t="s">
        <v>118</v>
      </c>
      <c r="L192" s="16">
        <f>地区別5歳毎!O68</f>
        <v>4328</v>
      </c>
      <c r="M192" s="15">
        <f>L192/L206</f>
        <v>6.813709283836332E-2</v>
      </c>
      <c r="N192" s="17">
        <f>地区別5歳毎!O69</f>
        <v>4747</v>
      </c>
      <c r="O192" s="15">
        <f>N192/N206</f>
        <v>6.8481491098993041E-2</v>
      </c>
      <c r="P192" s="18">
        <f t="shared" si="6"/>
        <v>9075</v>
      </c>
      <c r="Q192" s="15">
        <f>P192/P206</f>
        <v>6.8316809322703759E-2</v>
      </c>
    </row>
    <row r="193" spans="11:17" x14ac:dyDescent="0.15">
      <c r="K193" s="1" t="s">
        <v>119</v>
      </c>
      <c r="L193" s="16">
        <f>地区別5歳毎!N68</f>
        <v>3977</v>
      </c>
      <c r="M193" s="15">
        <f>L193/L206</f>
        <v>6.2611187203828772E-2</v>
      </c>
      <c r="N193" s="17">
        <f>地区別5歳毎!N69</f>
        <v>4468</v>
      </c>
      <c r="O193" s="15">
        <f>N193/N206</f>
        <v>6.4456562509016421E-2</v>
      </c>
      <c r="P193" s="18">
        <f t="shared" si="6"/>
        <v>8445</v>
      </c>
      <c r="Q193" s="15">
        <f>P193/P206</f>
        <v>6.3574154791210286E-2</v>
      </c>
    </row>
    <row r="194" spans="11:17" x14ac:dyDescent="0.15">
      <c r="K194" s="1" t="s">
        <v>120</v>
      </c>
      <c r="L194" s="16">
        <f>地区別5歳毎!M68</f>
        <v>4567</v>
      </c>
      <c r="M194" s="15">
        <f>L194/L206</f>
        <v>7.1899746532533573E-2</v>
      </c>
      <c r="N194" s="17">
        <f>地区別5歳毎!M69</f>
        <v>4805</v>
      </c>
      <c r="O194" s="15">
        <f>N194/N206</f>
        <v>6.931821460515307E-2</v>
      </c>
      <c r="P194" s="18">
        <f t="shared" si="6"/>
        <v>9372</v>
      </c>
      <c r="Q194" s="15">
        <f>P194/P206</f>
        <v>7.0552632173264976E-2</v>
      </c>
    </row>
    <row r="195" spans="11:17" x14ac:dyDescent="0.15">
      <c r="K195" s="1" t="s">
        <v>121</v>
      </c>
      <c r="L195" s="16">
        <f>地区別5歳毎!L68</f>
        <v>4399</v>
      </c>
      <c r="M195" s="15">
        <f>L195/L206</f>
        <v>6.9254868621987126E-2</v>
      </c>
      <c r="N195" s="17">
        <f>地区別5歳毎!L69</f>
        <v>4515</v>
      </c>
      <c r="O195" s="15">
        <f>N195/N206</f>
        <v>6.5134597074352985E-2</v>
      </c>
      <c r="P195" s="18">
        <f t="shared" si="6"/>
        <v>8914</v>
      </c>
      <c r="Q195" s="15">
        <f>P195/P206</f>
        <v>6.7104797609099875E-2</v>
      </c>
    </row>
    <row r="196" spans="11:17" x14ac:dyDescent="0.15">
      <c r="K196" s="1" t="s">
        <v>122</v>
      </c>
      <c r="L196" s="16">
        <f>地区別5歳毎!K68</f>
        <v>3945</v>
      </c>
      <c r="M196" s="15">
        <f>L196/L206</f>
        <v>6.210740093515326E-2</v>
      </c>
      <c r="N196" s="17">
        <f>地区別5歳毎!K69</f>
        <v>4000</v>
      </c>
      <c r="O196" s="15">
        <f>N196/N206</f>
        <v>5.7705069390345941E-2</v>
      </c>
      <c r="P196" s="18">
        <f t="shared" si="6"/>
        <v>7945</v>
      </c>
      <c r="Q196" s="15">
        <f>P196/P206</f>
        <v>5.9810143258278943E-2</v>
      </c>
    </row>
    <row r="197" spans="11:17" x14ac:dyDescent="0.15">
      <c r="K197" s="1" t="s">
        <v>123</v>
      </c>
      <c r="L197" s="16">
        <f>地区別5歳毎!J68</f>
        <v>3500</v>
      </c>
      <c r="M197" s="15">
        <f>L197/L206</f>
        <v>5.5101623136384392E-2</v>
      </c>
      <c r="N197" s="17">
        <f>地区別5歳毎!J69</f>
        <v>3568</v>
      </c>
      <c r="O197" s="15">
        <f>N197/N206</f>
        <v>5.147292189618858E-2</v>
      </c>
      <c r="P197" s="18">
        <f t="shared" si="6"/>
        <v>7068</v>
      </c>
      <c r="Q197" s="15">
        <f>P197/P206</f>
        <v>5.3208067029517379E-2</v>
      </c>
    </row>
    <row r="198" spans="11:17" x14ac:dyDescent="0.15">
      <c r="K198" s="1" t="s">
        <v>124</v>
      </c>
      <c r="L198" s="16">
        <f>地区別5歳毎!I68</f>
        <v>2967</v>
      </c>
      <c r="M198" s="15">
        <f>L198/L206</f>
        <v>4.6710433098757852E-2</v>
      </c>
      <c r="N198" s="17">
        <f>地区別5歳毎!I69</f>
        <v>2878</v>
      </c>
      <c r="O198" s="15">
        <f>N198/N206</f>
        <v>4.1518797426353907E-2</v>
      </c>
      <c r="P198" s="18">
        <f t="shared" si="6"/>
        <v>5845</v>
      </c>
      <c r="Q198" s="15">
        <f>P198/P206</f>
        <v>4.4001294819967326E-2</v>
      </c>
    </row>
    <row r="199" spans="11:17" x14ac:dyDescent="0.15">
      <c r="K199" s="1" t="s">
        <v>125</v>
      </c>
      <c r="L199" s="16">
        <f>地区別5歳毎!H68</f>
        <v>2811</v>
      </c>
      <c r="M199" s="15">
        <f>L199/L206</f>
        <v>4.4254475038964722E-2</v>
      </c>
      <c r="N199" s="17">
        <f>地区別5歳毎!H69</f>
        <v>2552</v>
      </c>
      <c r="O199" s="15">
        <f>N199/N206</f>
        <v>3.6815834271040709E-2</v>
      </c>
      <c r="P199" s="18">
        <f t="shared" si="6"/>
        <v>5363</v>
      </c>
      <c r="Q199" s="15">
        <f>P199/P206</f>
        <v>4.0372787702221517E-2</v>
      </c>
    </row>
    <row r="200" spans="11:17" x14ac:dyDescent="0.15">
      <c r="K200" s="1" t="s">
        <v>126</v>
      </c>
      <c r="L200" s="16">
        <f>地区別5歳毎!G68</f>
        <v>2800</v>
      </c>
      <c r="M200" s="15">
        <f>L200/L206</f>
        <v>4.4081298509107511E-2</v>
      </c>
      <c r="N200" s="17">
        <f>地区別5歳毎!G69</f>
        <v>2542</v>
      </c>
      <c r="O200" s="15">
        <f>N200/N206</f>
        <v>3.6671571597564845E-2</v>
      </c>
      <c r="P200" s="18">
        <f t="shared" si="6"/>
        <v>5342</v>
      </c>
      <c r="Q200" s="15">
        <f>P200/P206</f>
        <v>4.0214699217838407E-2</v>
      </c>
    </row>
    <row r="201" spans="11:17" x14ac:dyDescent="0.15">
      <c r="K201" s="1" t="s">
        <v>127</v>
      </c>
      <c r="L201" s="16">
        <f>地区別5歳毎!F68</f>
        <v>3330</v>
      </c>
      <c r="M201" s="15">
        <f>L201/L206</f>
        <v>5.2425258584045717E-2</v>
      </c>
      <c r="N201" s="17">
        <f>地区別5歳毎!F69</f>
        <v>3073</v>
      </c>
      <c r="O201" s="15">
        <f>N201/N206</f>
        <v>4.4331919559133272E-2</v>
      </c>
      <c r="P201" s="18">
        <f t="shared" si="6"/>
        <v>6403</v>
      </c>
      <c r="Q201" s="15">
        <f>P201/P206</f>
        <v>4.8201931690718701E-2</v>
      </c>
    </row>
    <row r="202" spans="11:17" x14ac:dyDescent="0.15">
      <c r="K202" s="1" t="s">
        <v>128</v>
      </c>
      <c r="L202" s="16">
        <f>地区別5歳毎!E68</f>
        <v>3359</v>
      </c>
      <c r="M202" s="15">
        <f>L202/L206</f>
        <v>5.2881814890032901E-2</v>
      </c>
      <c r="N202" s="17">
        <f>地区別5歳毎!E69</f>
        <v>3096</v>
      </c>
      <c r="O202" s="15">
        <f>N202/N206</f>
        <v>4.466372370812776E-2</v>
      </c>
      <c r="P202" s="18">
        <f t="shared" si="6"/>
        <v>6455</v>
      </c>
      <c r="Q202" s="15">
        <f>P202/P206</f>
        <v>4.8593388890143557E-2</v>
      </c>
    </row>
    <row r="203" spans="11:17" x14ac:dyDescent="0.15">
      <c r="K203" s="1" t="s">
        <v>129</v>
      </c>
      <c r="L203" s="16">
        <f>地区別5歳毎!D68</f>
        <v>3075</v>
      </c>
      <c r="M203" s="15">
        <f>L203/L206</f>
        <v>4.8410711755537711E-2</v>
      </c>
      <c r="N203" s="17">
        <f>地区別5歳毎!D69</f>
        <v>2949</v>
      </c>
      <c r="O203" s="15">
        <f>N203/N206</f>
        <v>4.2543062408032545E-2</v>
      </c>
      <c r="P203" s="18">
        <f t="shared" si="6"/>
        <v>6024</v>
      </c>
      <c r="Q203" s="15">
        <f>P203/P206</f>
        <v>4.534881094875675E-2</v>
      </c>
    </row>
    <row r="204" spans="11:17" x14ac:dyDescent="0.15">
      <c r="K204" s="1" t="s">
        <v>130</v>
      </c>
      <c r="L204" s="16">
        <f>地区別5歳毎!C68</f>
        <v>2537</v>
      </c>
      <c r="M204" s="15">
        <f>L204/L206</f>
        <v>3.9940805113430629E-2</v>
      </c>
      <c r="N204" s="17">
        <f>地区別5歳毎!C69</f>
        <v>2284</v>
      </c>
      <c r="O204" s="15">
        <f>N204/N206</f>
        <v>3.2949594621887533E-2</v>
      </c>
      <c r="P204" s="18">
        <f t="shared" si="6"/>
        <v>4821</v>
      </c>
      <c r="Q204" s="15">
        <f>P204/P206</f>
        <v>3.6292599200523953E-2</v>
      </c>
    </row>
    <row r="205" spans="11:17" x14ac:dyDescent="0.15">
      <c r="K205" s="1"/>
    </row>
    <row r="206" spans="11:17" x14ac:dyDescent="0.15">
      <c r="K206" s="1"/>
      <c r="L206" s="16">
        <f>SUM(L184:L204)</f>
        <v>63519</v>
      </c>
      <c r="M206" s="6"/>
      <c r="N206" s="17">
        <f>SUM(N184:N204)</f>
        <v>69318</v>
      </c>
      <c r="O206" s="6"/>
      <c r="P206" s="18">
        <f>SUM(P184:P204)</f>
        <v>132837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&amp;R令和5年11月1日現在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1.3758943313153549E-4</v>
      </c>
      <c r="N4" s="7">
        <f>地区別5歳毎!W24</f>
        <v>77</v>
      </c>
      <c r="O4" s="8">
        <f>N4/N26</f>
        <v>1.6210185048735816E-3</v>
      </c>
      <c r="P4" s="7">
        <f t="shared" ref="P4:P24" si="0">L4+N4</f>
        <v>83</v>
      </c>
      <c r="Q4" s="11">
        <f>P4/P26</f>
        <v>9.1099671821664161E-4</v>
      </c>
      <c r="S4" s="1" t="s">
        <v>1</v>
      </c>
      <c r="T4" s="7">
        <f>SUM(L4:L4)</f>
        <v>6</v>
      </c>
      <c r="U4" s="10">
        <f>T4/L26</f>
        <v>1.3758943313153549E-4</v>
      </c>
      <c r="V4" s="7">
        <f>SUM(N4:N4)</f>
        <v>77</v>
      </c>
      <c r="W4" s="8">
        <f>V4/N26</f>
        <v>1.6210185048735816E-3</v>
      </c>
      <c r="X4" s="7">
        <f>SUM(P4:P4)</f>
        <v>83</v>
      </c>
      <c r="Y4" s="11">
        <f>X4/P26</f>
        <v>9.1099671821664161E-4</v>
      </c>
    </row>
    <row r="5" spans="2:25" x14ac:dyDescent="0.15">
      <c r="K5" s="1" t="s">
        <v>111</v>
      </c>
      <c r="L5" s="7">
        <f>地区別5歳毎!V23</f>
        <v>85</v>
      </c>
      <c r="M5" s="10">
        <f>L5/L26</f>
        <v>1.9491836360300862E-3</v>
      </c>
      <c r="N5" s="7">
        <f>地区別5歳毎!V24</f>
        <v>400</v>
      </c>
      <c r="O5" s="8">
        <f>N5/N26</f>
        <v>8.4208753499926316E-3</v>
      </c>
      <c r="P5" s="7">
        <f t="shared" si="0"/>
        <v>485</v>
      </c>
      <c r="Q5" s="11">
        <f>P5/P26</f>
        <v>5.3232940763261591E-3</v>
      </c>
      <c r="S5" s="1" t="s">
        <v>136</v>
      </c>
      <c r="T5" s="7">
        <f>SUM(L4:L5)</f>
        <v>91</v>
      </c>
      <c r="U5" s="10">
        <f>T5/L26</f>
        <v>2.0867730691616218E-3</v>
      </c>
      <c r="V5" s="7">
        <f>SUM(N4:N5)</f>
        <v>477</v>
      </c>
      <c r="W5" s="8">
        <f>V5/N26</f>
        <v>1.0041893854866214E-2</v>
      </c>
      <c r="X5" s="7">
        <f>SUM(P4:P5)</f>
        <v>568</v>
      </c>
      <c r="Y5" s="11">
        <f>X5/P26</f>
        <v>6.2342907945428004E-3</v>
      </c>
    </row>
    <row r="6" spans="2:25" x14ac:dyDescent="0.15">
      <c r="K6" s="1" t="s">
        <v>112</v>
      </c>
      <c r="L6" s="7">
        <f>地区別5歳毎!U23</f>
        <v>425</v>
      </c>
      <c r="M6" s="10">
        <f>L6/L26</f>
        <v>9.7459181801504303E-3</v>
      </c>
      <c r="N6" s="7">
        <f>地区別5歳毎!U24</f>
        <v>1083</v>
      </c>
      <c r="O6" s="8">
        <f>N6/N26</f>
        <v>2.2799520010105049E-2</v>
      </c>
      <c r="P6" s="7">
        <f t="shared" si="0"/>
        <v>1508</v>
      </c>
      <c r="Q6" s="11">
        <f>P6/P26</f>
        <v>1.6551603024948139E-2</v>
      </c>
      <c r="S6" s="1" t="s">
        <v>137</v>
      </c>
      <c r="T6" s="7">
        <f>SUM(L4:L6)</f>
        <v>516</v>
      </c>
      <c r="U6" s="10">
        <f>T6/L26</f>
        <v>1.1832691249312053E-2</v>
      </c>
      <c r="V6" s="7">
        <f>SUM(N4:N6)</f>
        <v>1560</v>
      </c>
      <c r="W6" s="8">
        <f>V6/N26</f>
        <v>3.2841413864971261E-2</v>
      </c>
      <c r="X6" s="7">
        <f>SUM(P4:P6)</f>
        <v>2076</v>
      </c>
      <c r="Y6" s="11">
        <f>X6/P26</f>
        <v>2.2785893819490938E-2</v>
      </c>
    </row>
    <row r="7" spans="2:25" x14ac:dyDescent="0.15">
      <c r="K7" s="1" t="s">
        <v>113</v>
      </c>
      <c r="L7" s="7">
        <f>地区別5歳毎!T23</f>
        <v>1045</v>
      </c>
      <c r="M7" s="10">
        <f>L7/L26</f>
        <v>2.3963492937075767E-2</v>
      </c>
      <c r="N7" s="7">
        <f>地区別5歳毎!T24</f>
        <v>1830</v>
      </c>
      <c r="O7" s="8">
        <f>N7/N26</f>
        <v>3.8525504726216291E-2</v>
      </c>
      <c r="P7" s="7">
        <f t="shared" si="0"/>
        <v>2875</v>
      </c>
      <c r="Q7" s="11">
        <f>P7/P26</f>
        <v>3.1555609215335477E-2</v>
      </c>
      <c r="S7" s="1" t="s">
        <v>138</v>
      </c>
      <c r="T7" s="7">
        <f>SUM(L4:L7)</f>
        <v>1561</v>
      </c>
      <c r="U7" s="10">
        <f>T7/L26</f>
        <v>3.5796184186387817E-2</v>
      </c>
      <c r="V7" s="7">
        <f>SUM(N4:N7)</f>
        <v>3390</v>
      </c>
      <c r="W7" s="8">
        <f>V7/N26</f>
        <v>7.1366918591187559E-2</v>
      </c>
      <c r="X7" s="7">
        <f>SUM(P4:P7)</f>
        <v>4951</v>
      </c>
      <c r="Y7" s="11">
        <f>X7/P26</f>
        <v>5.4341503034826419E-2</v>
      </c>
    </row>
    <row r="8" spans="2:25" x14ac:dyDescent="0.15">
      <c r="K8" s="1" t="s">
        <v>114</v>
      </c>
      <c r="L8" s="7">
        <f>地区別5歳毎!S23</f>
        <v>1613</v>
      </c>
      <c r="M8" s="10">
        <f>L8/L26</f>
        <v>3.6988625940194461E-2</v>
      </c>
      <c r="N8" s="7">
        <f>地区別5歳毎!S24</f>
        <v>2460</v>
      </c>
      <c r="O8" s="8">
        <f>N8/N26</f>
        <v>5.1788383402454688E-2</v>
      </c>
      <c r="P8" s="7">
        <f t="shared" si="0"/>
        <v>4073</v>
      </c>
      <c r="Q8" s="11">
        <f>P8/P26</f>
        <v>4.4704694377064834E-2</v>
      </c>
      <c r="S8" s="1" t="s">
        <v>139</v>
      </c>
      <c r="T8" s="7">
        <f>SUM(L4:L8)</f>
        <v>3174</v>
      </c>
      <c r="U8" s="10">
        <f>T8/L26</f>
        <v>7.2784810126582278E-2</v>
      </c>
      <c r="V8" s="7">
        <f>SUM(N4:N8)</f>
        <v>5850</v>
      </c>
      <c r="W8" s="8">
        <f>V8/N26</f>
        <v>0.12315530199364223</v>
      </c>
      <c r="X8" s="7">
        <f>SUM(P4:P8)</f>
        <v>9024</v>
      </c>
      <c r="Y8" s="11">
        <f>X8/P26</f>
        <v>9.9046197411891246E-2</v>
      </c>
    </row>
    <row r="9" spans="2:25" x14ac:dyDescent="0.15">
      <c r="K9" s="1" t="s">
        <v>115</v>
      </c>
      <c r="L9" s="7">
        <f>地区別5歳毎!R23</f>
        <v>2303</v>
      </c>
      <c r="M9" s="10">
        <f>L9/L26</f>
        <v>5.2811410750321044E-2</v>
      </c>
      <c r="N9" s="7">
        <f>地区別5歳毎!R24</f>
        <v>2939</v>
      </c>
      <c r="O9" s="8">
        <f>N9/N26</f>
        <v>6.1872381634070862E-2</v>
      </c>
      <c r="P9" s="7">
        <f t="shared" si="0"/>
        <v>5242</v>
      </c>
      <c r="Q9" s="11">
        <f>P9/P26</f>
        <v>5.7535479480622112E-2</v>
      </c>
      <c r="S9" s="1" t="s">
        <v>140</v>
      </c>
      <c r="T9" s="7">
        <f>SUM(L4:L9)</f>
        <v>5477</v>
      </c>
      <c r="U9" s="10">
        <f>T9/L26</f>
        <v>0.12559622087690331</v>
      </c>
      <c r="V9" s="7">
        <f>SUM(N4:N9)</f>
        <v>8789</v>
      </c>
      <c r="W9" s="8">
        <f>V9/N26</f>
        <v>0.1850276836277131</v>
      </c>
      <c r="X9" s="7">
        <f>SUM(P4:P9)</f>
        <v>14266</v>
      </c>
      <c r="Y9" s="11">
        <f>X9/P26</f>
        <v>0.15658167689251337</v>
      </c>
    </row>
    <row r="10" spans="2:25" x14ac:dyDescent="0.15">
      <c r="K10" s="1" t="s">
        <v>116</v>
      </c>
      <c r="L10" s="7">
        <f>地区別5歳毎!Q23</f>
        <v>3033</v>
      </c>
      <c r="M10" s="10">
        <f>L10/L26</f>
        <v>6.9551458447991196E-2</v>
      </c>
      <c r="N10" s="7">
        <f>地区別5歳毎!Q24</f>
        <v>3523</v>
      </c>
      <c r="O10" s="8">
        <f>N10/N26</f>
        <v>7.4166859645060104E-2</v>
      </c>
      <c r="P10" s="7">
        <f t="shared" si="0"/>
        <v>6556</v>
      </c>
      <c r="Q10" s="11">
        <f>P10/P26</f>
        <v>7.1957764875039784E-2</v>
      </c>
      <c r="S10" s="1" t="s">
        <v>141</v>
      </c>
      <c r="T10" s="7">
        <f>SUM(L4:L10)</f>
        <v>8510</v>
      </c>
      <c r="U10" s="10">
        <f>T10/L26</f>
        <v>0.19514767932489452</v>
      </c>
      <c r="V10" s="7">
        <f>SUM(N4:N10)</f>
        <v>12312</v>
      </c>
      <c r="W10" s="8">
        <f>V10/N26</f>
        <v>0.25919454327277319</v>
      </c>
      <c r="X10" s="7">
        <f>SUM(P4:P10)</f>
        <v>20822</v>
      </c>
      <c r="Y10" s="11">
        <f>X10/P26</f>
        <v>0.22853944176755314</v>
      </c>
    </row>
    <row r="11" spans="2:25" x14ac:dyDescent="0.15">
      <c r="K11" s="1" t="s">
        <v>117</v>
      </c>
      <c r="L11" s="7">
        <f>地区別5歳毎!P23</f>
        <v>2859</v>
      </c>
      <c r="M11" s="10">
        <f>L11/L26</f>
        <v>6.5561364887176662E-2</v>
      </c>
      <c r="N11" s="7">
        <f>地区別5歳毎!P24</f>
        <v>3018</v>
      </c>
      <c r="O11" s="8">
        <f>N11/N26</f>
        <v>6.353550451569441E-2</v>
      </c>
      <c r="P11" s="7">
        <f t="shared" si="0"/>
        <v>5877</v>
      </c>
      <c r="Q11" s="11">
        <f>P11/P26</f>
        <v>6.4505153168183171E-2</v>
      </c>
      <c r="S11" s="1" t="s">
        <v>142</v>
      </c>
      <c r="T11" s="7">
        <f>SUM(L4:L11)</f>
        <v>11369</v>
      </c>
      <c r="U11" s="10">
        <f>T11/L26</f>
        <v>0.26070904421207119</v>
      </c>
      <c r="V11" s="7">
        <f>SUM(N4:N11)</f>
        <v>15330</v>
      </c>
      <c r="W11" s="8">
        <f>V11/N26</f>
        <v>0.32273004778846759</v>
      </c>
      <c r="X11" s="7">
        <f>SUM(P4:P11)</f>
        <v>26699</v>
      </c>
      <c r="Y11" s="11">
        <f>X11/P26</f>
        <v>0.29304459493573631</v>
      </c>
    </row>
    <row r="12" spans="2:25" x14ac:dyDescent="0.15">
      <c r="K12" s="1" t="s">
        <v>118</v>
      </c>
      <c r="L12" s="7">
        <f>地区別5歳毎!O23</f>
        <v>2811</v>
      </c>
      <c r="M12" s="10">
        <f>L12/L26</f>
        <v>6.4460649422124386E-2</v>
      </c>
      <c r="N12" s="7">
        <f>地区別5歳毎!O24</f>
        <v>3119</v>
      </c>
      <c r="O12" s="8">
        <f>N12/N26</f>
        <v>6.5661775541567546E-2</v>
      </c>
      <c r="P12" s="7">
        <f t="shared" si="0"/>
        <v>5930</v>
      </c>
      <c r="Q12" s="11">
        <f>P12/P26</f>
        <v>6.508687396415283E-2</v>
      </c>
      <c r="S12" s="1" t="s">
        <v>143</v>
      </c>
      <c r="T12" s="7">
        <f>SUM(L4:L12)</f>
        <v>14180</v>
      </c>
      <c r="U12" s="10">
        <f>T12/L26</f>
        <v>0.32516969363419557</v>
      </c>
      <c r="V12" s="7">
        <f>SUM(N4:N12)</f>
        <v>18449</v>
      </c>
      <c r="W12" s="8">
        <f>V12/N26</f>
        <v>0.38839182333003514</v>
      </c>
      <c r="X12" s="7">
        <f>SUM(P4:P12)</f>
        <v>32629</v>
      </c>
      <c r="Y12" s="11">
        <f>X12/P26</f>
        <v>0.35813146889988912</v>
      </c>
    </row>
    <row r="13" spans="2:25" x14ac:dyDescent="0.15">
      <c r="K13" s="1" t="s">
        <v>119</v>
      </c>
      <c r="L13" s="7">
        <f>地区別5歳毎!N23</f>
        <v>2738</v>
      </c>
      <c r="M13" s="10">
        <f>L13/L26</f>
        <v>6.2786644652357365E-2</v>
      </c>
      <c r="N13" s="7">
        <f>地区別5歳毎!N24</f>
        <v>3100</v>
      </c>
      <c r="O13" s="8">
        <f>N13/N26</f>
        <v>6.5261783962442893E-2</v>
      </c>
      <c r="P13" s="7">
        <f t="shared" si="0"/>
        <v>5838</v>
      </c>
      <c r="Q13" s="11">
        <f>P13/P26</f>
        <v>6.4077094469262089E-2</v>
      </c>
      <c r="S13" s="1" t="s">
        <v>144</v>
      </c>
      <c r="T13" s="7">
        <f>SUM(L4:L13)</f>
        <v>16918</v>
      </c>
      <c r="U13" s="10">
        <f>T13/L26</f>
        <v>0.3879563382865529</v>
      </c>
      <c r="V13" s="7">
        <f>SUM(N4:N13)</f>
        <v>21549</v>
      </c>
      <c r="W13" s="8">
        <f>V13/N26</f>
        <v>0.45365360729247806</v>
      </c>
      <c r="X13" s="7">
        <f>SUM(P4:P13)</f>
        <v>38467</v>
      </c>
      <c r="Y13" s="11">
        <f>X13/P26</f>
        <v>0.42220856336915125</v>
      </c>
    </row>
    <row r="14" spans="2:25" x14ac:dyDescent="0.15">
      <c r="K14" s="1" t="s">
        <v>120</v>
      </c>
      <c r="L14" s="7">
        <f>地区別5歳毎!M23</f>
        <v>3244</v>
      </c>
      <c r="M14" s="10">
        <f>L14/L26</f>
        <v>7.4390020179783523E-2</v>
      </c>
      <c r="N14" s="7">
        <f>地区別5歳毎!M24</f>
        <v>3475</v>
      </c>
      <c r="O14" s="8">
        <f>N14/N26</f>
        <v>7.3156354603060983E-2</v>
      </c>
      <c r="P14" s="7">
        <f t="shared" si="0"/>
        <v>6719</v>
      </c>
      <c r="Q14" s="11">
        <f>P14/P26</f>
        <v>7.3746830719248369E-2</v>
      </c>
      <c r="S14" s="1" t="s">
        <v>145</v>
      </c>
      <c r="T14" s="7">
        <f>SUM(L4:L14)</f>
        <v>20162</v>
      </c>
      <c r="U14" s="10">
        <f>T14/L26</f>
        <v>0.46234635846633643</v>
      </c>
      <c r="V14" s="7">
        <f>SUM(N4:N14)</f>
        <v>25024</v>
      </c>
      <c r="W14" s="8">
        <f>V14/N26</f>
        <v>0.52680996189553908</v>
      </c>
      <c r="X14" s="7">
        <f>SUM(P4:P14)</f>
        <v>45186</v>
      </c>
      <c r="Y14" s="11">
        <f>X14/P26</f>
        <v>0.49595539408839961</v>
      </c>
    </row>
    <row r="15" spans="2:25" x14ac:dyDescent="0.15">
      <c r="K15" s="1" t="s">
        <v>121</v>
      </c>
      <c r="L15" s="7">
        <f>地区別5歳毎!L23</f>
        <v>3170</v>
      </c>
      <c r="M15" s="10">
        <f>L15/L26</f>
        <v>7.2693083837827924E-2</v>
      </c>
      <c r="N15" s="7">
        <f>地区別5歳毎!L24</f>
        <v>3223</v>
      </c>
      <c r="O15" s="8">
        <f>N15/N26</f>
        <v>6.7851203132565624E-2</v>
      </c>
      <c r="P15" s="7">
        <f t="shared" si="0"/>
        <v>6393</v>
      </c>
      <c r="Q15" s="11">
        <f>P15/P26</f>
        <v>7.01686990308312E-2</v>
      </c>
      <c r="S15" s="1" t="s">
        <v>146</v>
      </c>
      <c r="T15" s="7">
        <f>SUM(L4:L15)</f>
        <v>23332</v>
      </c>
      <c r="U15" s="10">
        <f>T15/L26</f>
        <v>0.53503944230416434</v>
      </c>
      <c r="V15" s="7">
        <f>SUM(N4:N15)</f>
        <v>28247</v>
      </c>
      <c r="W15" s="8">
        <f>V15/N26</f>
        <v>0.59466116502810462</v>
      </c>
      <c r="X15" s="7">
        <f>SUM(P4:P15)</f>
        <v>51579</v>
      </c>
      <c r="Y15" s="11">
        <f>X15/P26</f>
        <v>0.56612409311923084</v>
      </c>
    </row>
    <row r="16" spans="2:25" x14ac:dyDescent="0.15">
      <c r="K16" s="1" t="s">
        <v>122</v>
      </c>
      <c r="L16" s="7">
        <f>地区別5歳毎!K23</f>
        <v>2820</v>
      </c>
      <c r="M16" s="10">
        <f>L16/L26</f>
        <v>6.4667033571821686E-2</v>
      </c>
      <c r="N16" s="7">
        <f>地区別5歳毎!K24</f>
        <v>2891</v>
      </c>
      <c r="O16" s="8">
        <f>N16/N26</f>
        <v>6.0861876592071748E-2</v>
      </c>
      <c r="P16" s="7">
        <f t="shared" si="0"/>
        <v>5711</v>
      </c>
      <c r="Q16" s="11">
        <f>P16/P26</f>
        <v>6.2683159731749885E-2</v>
      </c>
      <c r="S16" s="1" t="s">
        <v>103</v>
      </c>
      <c r="T16" s="7">
        <f>SUM(L16:L24)</f>
        <v>20276</v>
      </c>
      <c r="U16" s="10">
        <f>T16/L26</f>
        <v>0.46496055769583561</v>
      </c>
      <c r="V16" s="7">
        <f>SUM(N16:N24)</f>
        <v>19254</v>
      </c>
      <c r="W16" s="8">
        <f>V16/N26</f>
        <v>0.40533883497189532</v>
      </c>
      <c r="X16" s="7">
        <f>SUM(P16:P24)</f>
        <v>39530</v>
      </c>
      <c r="Y16" s="11">
        <f>X16/P26</f>
        <v>0.43387590688076921</v>
      </c>
    </row>
    <row r="17" spans="2:25" x14ac:dyDescent="0.15">
      <c r="K17" s="1" t="s">
        <v>123</v>
      </c>
      <c r="L17" s="7">
        <f>地区別5歳毎!J23</f>
        <v>2460</v>
      </c>
      <c r="M17" s="10">
        <f>L17/L26</f>
        <v>5.6411667583929556E-2</v>
      </c>
      <c r="N17" s="7">
        <f>地区別5歳毎!J24</f>
        <v>2518</v>
      </c>
      <c r="O17" s="8">
        <f>N17/N26</f>
        <v>5.3009410328203617E-2</v>
      </c>
      <c r="P17" s="7">
        <f t="shared" si="0"/>
        <v>4978</v>
      </c>
      <c r="Q17" s="11">
        <f>P17/P26</f>
        <v>5.4637851364848701E-2</v>
      </c>
      <c r="S17" s="1" t="s">
        <v>104</v>
      </c>
      <c r="T17" s="7">
        <f>SUM(L17:L24)</f>
        <v>17456</v>
      </c>
      <c r="U17" s="10">
        <f>T17/L26</f>
        <v>0.40029352412401392</v>
      </c>
      <c r="V17" s="7">
        <f>SUM(N17:N24)</f>
        <v>16363</v>
      </c>
      <c r="W17" s="8">
        <f>V17/N26</f>
        <v>0.34447695837982356</v>
      </c>
      <c r="X17" s="7">
        <f>SUM(P17:P24)</f>
        <v>33819</v>
      </c>
      <c r="Y17" s="11">
        <f>X17/P26</f>
        <v>0.37119274714901929</v>
      </c>
    </row>
    <row r="18" spans="2:25" x14ac:dyDescent="0.15">
      <c r="K18" s="1" t="s">
        <v>124</v>
      </c>
      <c r="L18" s="7">
        <f>地区別5歳毎!I23</f>
        <v>2109</v>
      </c>
      <c r="M18" s="10">
        <f>L18/L26</f>
        <v>4.8362685745734726E-2</v>
      </c>
      <c r="N18" s="7">
        <f>地区別5歳毎!I24</f>
        <v>1973</v>
      </c>
      <c r="O18" s="8">
        <f>N18/N26</f>
        <v>4.1535967663838658E-2</v>
      </c>
      <c r="P18" s="7">
        <f t="shared" si="0"/>
        <v>4082</v>
      </c>
      <c r="Q18" s="11">
        <f>P18/P26</f>
        <v>4.4803477153738926E-2</v>
      </c>
      <c r="S18" s="1" t="s">
        <v>105</v>
      </c>
      <c r="T18" s="7">
        <f>SUM(L18:L24)</f>
        <v>14996</v>
      </c>
      <c r="U18" s="10">
        <f>T18/L26</f>
        <v>0.34388185654008441</v>
      </c>
      <c r="V18" s="7">
        <f>SUM(N18:N24)</f>
        <v>13845</v>
      </c>
      <c r="W18" s="8">
        <f>V18/N26</f>
        <v>0.29146754805161995</v>
      </c>
      <c r="X18" s="7">
        <f>SUM(P18:P24)</f>
        <v>28841</v>
      </c>
      <c r="Y18" s="11">
        <f>X18/P26</f>
        <v>0.31655489578417062</v>
      </c>
    </row>
    <row r="19" spans="2:25" x14ac:dyDescent="0.15">
      <c r="K19" s="1" t="s">
        <v>125</v>
      </c>
      <c r="L19" s="7">
        <f>地区別5歳毎!H23</f>
        <v>2040</v>
      </c>
      <c r="M19" s="10">
        <f>L19/L26</f>
        <v>4.6780407264722067E-2</v>
      </c>
      <c r="N19" s="7">
        <f>地区別5歳毎!H24</f>
        <v>1805</v>
      </c>
      <c r="O19" s="8">
        <f>N19/N26</f>
        <v>3.7999200016841754E-2</v>
      </c>
      <c r="P19" s="7">
        <f t="shared" si="0"/>
        <v>3845</v>
      </c>
      <c r="Q19" s="11">
        <f>P19/P26</f>
        <v>4.2202197367987797E-2</v>
      </c>
      <c r="S19" s="1" t="s">
        <v>106</v>
      </c>
      <c r="T19" s="7">
        <f>SUM(L19:L24)</f>
        <v>12887</v>
      </c>
      <c r="U19" s="10">
        <f>T19/L26</f>
        <v>0.29551917079434964</v>
      </c>
      <c r="V19" s="7">
        <f>SUM(N19:N24)</f>
        <v>11872</v>
      </c>
      <c r="W19" s="8">
        <f>V19/N26</f>
        <v>0.24993158038778132</v>
      </c>
      <c r="X19" s="7">
        <f>SUM(P19:P24)</f>
        <v>24759</v>
      </c>
      <c r="Y19" s="11">
        <f>X19/P26</f>
        <v>0.27175141863043167</v>
      </c>
    </row>
    <row r="20" spans="2:25" x14ac:dyDescent="0.15">
      <c r="K20" s="1" t="s">
        <v>126</v>
      </c>
      <c r="L20" s="7">
        <f>地区別5歳毎!G23</f>
        <v>2033</v>
      </c>
      <c r="M20" s="10">
        <f>L20/L26</f>
        <v>4.6619886259401944E-2</v>
      </c>
      <c r="N20" s="7">
        <f>地区別5歳毎!G24</f>
        <v>1809</v>
      </c>
      <c r="O20" s="8">
        <f>N20/N26</f>
        <v>3.8083408770341678E-2</v>
      </c>
      <c r="P20" s="7">
        <f t="shared" si="0"/>
        <v>3842</v>
      </c>
      <c r="Q20" s="11">
        <f>P20/P26</f>
        <v>4.2169269775763095E-2</v>
      </c>
      <c r="S20" s="1" t="s">
        <v>107</v>
      </c>
      <c r="T20" s="7">
        <f>SUM(L20:L24)</f>
        <v>10847</v>
      </c>
      <c r="U20" s="10">
        <f>T20/L26</f>
        <v>0.24873876352962759</v>
      </c>
      <c r="V20" s="7">
        <f>SUM(N20:N24)</f>
        <v>10067</v>
      </c>
      <c r="W20" s="8">
        <f>V20/N26</f>
        <v>0.21193238037093956</v>
      </c>
      <c r="X20" s="7">
        <f>SUM(P20:P24)</f>
        <v>20914</v>
      </c>
      <c r="Y20" s="11">
        <f>X20/P26</f>
        <v>0.2295492212624439</v>
      </c>
    </row>
    <row r="21" spans="2:25" x14ac:dyDescent="0.15">
      <c r="K21" s="1" t="s">
        <v>127</v>
      </c>
      <c r="L21" s="7">
        <f>地区別5歳毎!F23</f>
        <v>2406</v>
      </c>
      <c r="M21" s="10">
        <f>L21/L26</f>
        <v>5.5173362685745735E-2</v>
      </c>
      <c r="N21" s="7">
        <f>地区別5歳毎!F24</f>
        <v>2236</v>
      </c>
      <c r="O21" s="8">
        <f>N21/N26</f>
        <v>4.7072693206458814E-2</v>
      </c>
      <c r="P21" s="7">
        <f t="shared" si="0"/>
        <v>4642</v>
      </c>
      <c r="Q21" s="11">
        <f>P21/P26</f>
        <v>5.0949961035682535E-2</v>
      </c>
      <c r="S21" s="1" t="s">
        <v>108</v>
      </c>
      <c r="T21" s="7">
        <f>SUM(L21:L24)</f>
        <v>8814</v>
      </c>
      <c r="U21" s="10">
        <f>T21/L26</f>
        <v>0.20211887727022565</v>
      </c>
      <c r="V21" s="7">
        <f>SUM(N21:N24)</f>
        <v>8258</v>
      </c>
      <c r="W21" s="8">
        <f>V21/N26</f>
        <v>0.1738489716005979</v>
      </c>
      <c r="X21" s="7">
        <f>SUM(P21:P24)</f>
        <v>17072</v>
      </c>
      <c r="Y21" s="11">
        <f>X21/P26</f>
        <v>0.1873799514866808</v>
      </c>
    </row>
    <row r="22" spans="2:25" x14ac:dyDescent="0.15">
      <c r="K22" s="1" t="s">
        <v>128</v>
      </c>
      <c r="L22" s="7">
        <f>地区別5歳毎!E23</f>
        <v>2448</v>
      </c>
      <c r="M22" s="10">
        <f>L22/L26</f>
        <v>5.613648871766648E-2</v>
      </c>
      <c r="N22" s="7">
        <f>地区別5歳毎!E24</f>
        <v>2279</v>
      </c>
      <c r="O22" s="8">
        <f>N22/N26</f>
        <v>4.7977937306583021E-2</v>
      </c>
      <c r="P22" s="7">
        <f t="shared" si="0"/>
        <v>4727</v>
      </c>
      <c r="Q22" s="11">
        <f>P22/P26</f>
        <v>5.1882909482048975E-2</v>
      </c>
      <c r="S22" s="1" t="s">
        <v>109</v>
      </c>
      <c r="T22" s="7">
        <f>SUM(L22:L24)</f>
        <v>6408</v>
      </c>
      <c r="U22" s="10">
        <f>T22/L26</f>
        <v>0.14694551458447991</v>
      </c>
      <c r="V22" s="7">
        <f>SUM(N22:N24)</f>
        <v>6022</v>
      </c>
      <c r="W22" s="8">
        <f>V22/N26</f>
        <v>0.12677627839413907</v>
      </c>
      <c r="X22" s="7">
        <f>SUM(P22:P24)</f>
        <v>12430</v>
      </c>
      <c r="Y22" s="11">
        <f>X22/P26</f>
        <v>0.13642999045099827</v>
      </c>
    </row>
    <row r="23" spans="2:25" x14ac:dyDescent="0.15">
      <c r="K23" s="1" t="s">
        <v>129</v>
      </c>
      <c r="L23" s="7">
        <f>地区別5歳毎!D23</f>
        <v>2152</v>
      </c>
      <c r="M23" s="10">
        <f>L23/L26</f>
        <v>4.9348743349844064E-2</v>
      </c>
      <c r="N23" s="7">
        <f>地区別5歳毎!D24</f>
        <v>2151</v>
      </c>
      <c r="O23" s="8">
        <f>N23/N26</f>
        <v>4.5283257194585376E-2</v>
      </c>
      <c r="P23" s="7">
        <f t="shared" si="0"/>
        <v>4303</v>
      </c>
      <c r="Q23" s="11">
        <f>P23/P26</f>
        <v>4.7229143114291675E-2</v>
      </c>
      <c r="S23" s="1" t="s">
        <v>3</v>
      </c>
      <c r="T23" s="7">
        <f>SUM(L23:L24)</f>
        <v>3960</v>
      </c>
      <c r="U23" s="10">
        <f>T23/L26</f>
        <v>9.0809025866813428E-2</v>
      </c>
      <c r="V23" s="7">
        <f>SUM(N23:N24)</f>
        <v>3743</v>
      </c>
      <c r="W23" s="8">
        <f>V23/N26</f>
        <v>7.8798341087556054E-2</v>
      </c>
      <c r="X23" s="7">
        <f>SUM(P23:P24)</f>
        <v>7703</v>
      </c>
      <c r="Y23" s="11">
        <f>X23/P26</f>
        <v>8.4547080968949279E-2</v>
      </c>
    </row>
    <row r="24" spans="2:25" x14ac:dyDescent="0.15">
      <c r="K24" s="1" t="s">
        <v>130</v>
      </c>
      <c r="L24" s="7">
        <f>地区別5歳毎!C23</f>
        <v>1808</v>
      </c>
      <c r="M24" s="10">
        <f>L24/L26</f>
        <v>4.1460282516969364E-2</v>
      </c>
      <c r="N24" s="7">
        <f>地区別5歳毎!C24</f>
        <v>1592</v>
      </c>
      <c r="O24" s="8">
        <f>N24/N26</f>
        <v>3.3515083892970678E-2</v>
      </c>
      <c r="P24" s="7">
        <f t="shared" si="0"/>
        <v>3400</v>
      </c>
      <c r="Q24" s="11">
        <f>P24/P26</f>
        <v>3.7317937854657611E-2</v>
      </c>
      <c r="S24" s="1" t="s">
        <v>110</v>
      </c>
      <c r="T24" s="7">
        <f>SUM(L24:L24)</f>
        <v>1808</v>
      </c>
      <c r="U24" s="10">
        <f>T24/L26</f>
        <v>4.1460282516969364E-2</v>
      </c>
      <c r="V24" s="7">
        <f>SUM(N24:N24)</f>
        <v>1592</v>
      </c>
      <c r="W24" s="8">
        <f>V24/N26</f>
        <v>3.3515083892970678E-2</v>
      </c>
      <c r="X24" s="7">
        <f>SUM(P24:P24)</f>
        <v>3400</v>
      </c>
      <c r="Y24" s="11">
        <f>X24/P26</f>
        <v>3.7317937854657611E-2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43608</v>
      </c>
      <c r="M26" s="6"/>
      <c r="N26" s="7">
        <f>SUM(N4:N24)</f>
        <v>47501</v>
      </c>
      <c r="O26" s="2"/>
      <c r="P26" s="7">
        <f>SUM(P4:P24)</f>
        <v>91109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1.2938284383490748E-4</v>
      </c>
      <c r="N34" s="7">
        <f>地区別5歳毎!W36</f>
        <v>15</v>
      </c>
      <c r="O34" s="8">
        <f>N34/N56</f>
        <v>1.7919006092462072E-3</v>
      </c>
      <c r="P34" s="7">
        <f t="shared" ref="P34:P54" si="1">L34+N34</f>
        <v>16</v>
      </c>
      <c r="Q34" s="11">
        <f>P34/P56</f>
        <v>9.9378881987577643E-4</v>
      </c>
      <c r="S34" s="1" t="s">
        <v>1</v>
      </c>
      <c r="T34" s="7">
        <f>SUM(L34:L34)</f>
        <v>1</v>
      </c>
      <c r="U34" s="10">
        <f>T34/L56</f>
        <v>1.2938284383490748E-4</v>
      </c>
      <c r="V34" s="7">
        <f>SUM(N34:N34)</f>
        <v>15</v>
      </c>
      <c r="W34" s="8">
        <f>V34/N56</f>
        <v>1.7919006092462072E-3</v>
      </c>
      <c r="X34" s="7">
        <f>SUM(P34:P34)</f>
        <v>16</v>
      </c>
      <c r="Y34" s="11">
        <f>X34/P56</f>
        <v>9.9378881987577643E-4</v>
      </c>
    </row>
    <row r="35" spans="11:25" x14ac:dyDescent="0.15">
      <c r="K35" s="1" t="s">
        <v>111</v>
      </c>
      <c r="L35" s="7">
        <f>地区別5歳毎!V35</f>
        <v>17</v>
      </c>
      <c r="M35" s="10">
        <f>L35/L56</f>
        <v>2.1995083451934274E-3</v>
      </c>
      <c r="N35" s="7">
        <f>地区別5歳毎!V36</f>
        <v>69</v>
      </c>
      <c r="O35" s="8">
        <f>N35/N56</f>
        <v>8.2427428025325534E-3</v>
      </c>
      <c r="P35" s="7">
        <f t="shared" si="1"/>
        <v>86</v>
      </c>
      <c r="Q35" s="11">
        <f>P35/P56</f>
        <v>5.3416149068322982E-3</v>
      </c>
      <c r="S35" s="1" t="s">
        <v>136</v>
      </c>
      <c r="T35" s="7">
        <f>SUM(L34:L35)</f>
        <v>18</v>
      </c>
      <c r="U35" s="10">
        <f>T35/L56</f>
        <v>2.3288911890283347E-3</v>
      </c>
      <c r="V35" s="7">
        <f>SUM(N34:N35)</f>
        <v>84</v>
      </c>
      <c r="W35" s="8">
        <f>V35/N56</f>
        <v>1.003464341177876E-2</v>
      </c>
      <c r="X35" s="7">
        <f>SUM(P34:P35)</f>
        <v>102</v>
      </c>
      <c r="Y35" s="11">
        <f>X35/P56</f>
        <v>6.3354037267080747E-3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7.7629706300944498E-3</v>
      </c>
      <c r="N36" s="7">
        <f>地区別5歳毎!U36</f>
        <v>177</v>
      </c>
      <c r="O36" s="8">
        <f>N36/N56</f>
        <v>2.1144427189105246E-2</v>
      </c>
      <c r="P36" s="7">
        <f t="shared" si="1"/>
        <v>237</v>
      </c>
      <c r="Q36" s="11">
        <f>P36/P56</f>
        <v>1.4720496894409938E-2</v>
      </c>
      <c r="S36" s="1" t="s">
        <v>137</v>
      </c>
      <c r="T36" s="7">
        <f>SUM(L34:L36)</f>
        <v>78</v>
      </c>
      <c r="U36" s="10">
        <f>T36/L56</f>
        <v>1.0091861819122784E-2</v>
      </c>
      <c r="V36" s="7">
        <f>SUM(N34:N36)</f>
        <v>261</v>
      </c>
      <c r="W36" s="8">
        <f>V36/N56</f>
        <v>3.1179070600884005E-2</v>
      </c>
      <c r="X36" s="7">
        <f>SUM(P34:P36)</f>
        <v>339</v>
      </c>
      <c r="Y36" s="11">
        <f>X36/P56</f>
        <v>2.1055900621118014E-2</v>
      </c>
    </row>
    <row r="37" spans="11:25" x14ac:dyDescent="0.15">
      <c r="K37" s="1" t="s">
        <v>113</v>
      </c>
      <c r="L37" s="7">
        <f>地区別5歳毎!T35</f>
        <v>147</v>
      </c>
      <c r="M37" s="10">
        <f>L37/L56</f>
        <v>1.9019278043731401E-2</v>
      </c>
      <c r="N37" s="7">
        <f>地区別5歳毎!T36</f>
        <v>292</v>
      </c>
      <c r="O37" s="8">
        <f>N37/N56</f>
        <v>3.4882331859992829E-2</v>
      </c>
      <c r="P37" s="7">
        <f t="shared" si="1"/>
        <v>439</v>
      </c>
      <c r="Q37" s="11">
        <f>P37/P56</f>
        <v>2.7267080745341614E-2</v>
      </c>
      <c r="S37" s="1" t="s">
        <v>138</v>
      </c>
      <c r="T37" s="7">
        <f>SUM(L34:L37)</f>
        <v>225</v>
      </c>
      <c r="U37" s="10">
        <f>T37/L56</f>
        <v>2.9111139862854185E-2</v>
      </c>
      <c r="V37" s="7">
        <f>SUM(N34:N37)</f>
        <v>553</v>
      </c>
      <c r="W37" s="8">
        <f>V37/N56</f>
        <v>6.6061402460876842E-2</v>
      </c>
      <c r="X37" s="7">
        <f>SUM(P34:P37)</f>
        <v>778</v>
      </c>
      <c r="Y37" s="11">
        <f>X37/P56</f>
        <v>4.8322981366459627E-2</v>
      </c>
    </row>
    <row r="38" spans="11:25" x14ac:dyDescent="0.15">
      <c r="K38" s="1" t="s">
        <v>114</v>
      </c>
      <c r="L38" s="7">
        <f>地区別5歳毎!S35</f>
        <v>316</v>
      </c>
      <c r="M38" s="10">
        <f>L38/L56</f>
        <v>4.0884978651830765E-2</v>
      </c>
      <c r="N38" s="7">
        <f>地区別5歳毎!S36</f>
        <v>390</v>
      </c>
      <c r="O38" s="8">
        <f>N38/N56</f>
        <v>4.6589415840401383E-2</v>
      </c>
      <c r="P38" s="7">
        <f t="shared" si="1"/>
        <v>706</v>
      </c>
      <c r="Q38" s="11">
        <f>P38/P56</f>
        <v>4.3850931677018631E-2</v>
      </c>
      <c r="S38" s="1" t="s">
        <v>139</v>
      </c>
      <c r="T38" s="7">
        <f>SUM(L34:L38)</f>
        <v>541</v>
      </c>
      <c r="U38" s="10">
        <f>T38/L56</f>
        <v>6.9996118514684957E-2</v>
      </c>
      <c r="V38" s="7">
        <f>SUM(N34:N38)</f>
        <v>943</v>
      </c>
      <c r="W38" s="8">
        <f>V38/N56</f>
        <v>0.11265081830127822</v>
      </c>
      <c r="X38" s="7">
        <f>SUM(P34:P38)</f>
        <v>1484</v>
      </c>
      <c r="Y38" s="11">
        <f>X38/P56</f>
        <v>9.2173913043478259E-2</v>
      </c>
    </row>
    <row r="39" spans="11:25" x14ac:dyDescent="0.15">
      <c r="K39" s="1" t="s">
        <v>115</v>
      </c>
      <c r="L39" s="7">
        <f>地区別5歳毎!R35</f>
        <v>507</v>
      </c>
      <c r="M39" s="10">
        <f>L39/L56</f>
        <v>6.5597101824298093E-2</v>
      </c>
      <c r="N39" s="7">
        <f>地区別5歳毎!R36</f>
        <v>578</v>
      </c>
      <c r="O39" s="8">
        <f>N39/N56</f>
        <v>6.9047903476287184E-2</v>
      </c>
      <c r="P39" s="7">
        <f t="shared" si="1"/>
        <v>1085</v>
      </c>
      <c r="Q39" s="11">
        <f>P39/P56</f>
        <v>6.7391304347826086E-2</v>
      </c>
      <c r="S39" s="1" t="s">
        <v>140</v>
      </c>
      <c r="T39" s="7">
        <f>SUM(L34:L39)</f>
        <v>1048</v>
      </c>
      <c r="U39" s="10">
        <f>T39/L56</f>
        <v>0.13559322033898305</v>
      </c>
      <c r="V39" s="7">
        <f>SUM(N34:N39)</f>
        <v>1521</v>
      </c>
      <c r="W39" s="8">
        <f>V39/N56</f>
        <v>0.18169872177756541</v>
      </c>
      <c r="X39" s="7">
        <f>SUM(P34:P39)</f>
        <v>2569</v>
      </c>
      <c r="Y39" s="11">
        <f>X39/P56</f>
        <v>0.15956521739130436</v>
      </c>
    </row>
    <row r="40" spans="11:25" x14ac:dyDescent="0.15">
      <c r="K40" s="1" t="s">
        <v>116</v>
      </c>
      <c r="L40" s="7">
        <f>地区別5歳毎!Q35</f>
        <v>745</v>
      </c>
      <c r="M40" s="10">
        <f>L40/L56</f>
        <v>9.6390218657006074E-2</v>
      </c>
      <c r="N40" s="7">
        <f>地区別5歳毎!Q36</f>
        <v>840</v>
      </c>
      <c r="O40" s="8">
        <f>N40/N56</f>
        <v>0.1003464341177876</v>
      </c>
      <c r="P40" s="7">
        <f t="shared" si="1"/>
        <v>1585</v>
      </c>
      <c r="Q40" s="11">
        <f>P40/P56</f>
        <v>9.8447204968944102E-2</v>
      </c>
      <c r="S40" s="1" t="s">
        <v>141</v>
      </c>
      <c r="T40" s="7">
        <f>SUM(L34:L40)</f>
        <v>1793</v>
      </c>
      <c r="U40" s="10">
        <f>T40/L56</f>
        <v>0.23198343899598914</v>
      </c>
      <c r="V40" s="7">
        <f>SUM(N34:N40)</f>
        <v>2361</v>
      </c>
      <c r="W40" s="8">
        <f>V40/N56</f>
        <v>0.28204515589535301</v>
      </c>
      <c r="X40" s="7">
        <f>SUM(P34:P40)</f>
        <v>4154</v>
      </c>
      <c r="Y40" s="11">
        <f>X40/P56</f>
        <v>0.25801242236024846</v>
      </c>
    </row>
    <row r="41" spans="11:25" x14ac:dyDescent="0.15">
      <c r="K41" s="1" t="s">
        <v>117</v>
      </c>
      <c r="L41" s="7">
        <f>地区別5歳毎!P35</f>
        <v>560</v>
      </c>
      <c r="M41" s="10">
        <f>L41/L56</f>
        <v>7.2454392547548194E-2</v>
      </c>
      <c r="N41" s="7">
        <f>地区別5歳毎!P36</f>
        <v>613</v>
      </c>
      <c r="O41" s="8">
        <f>N41/N56</f>
        <v>7.322900489786166E-2</v>
      </c>
      <c r="P41" s="7">
        <f t="shared" si="1"/>
        <v>1173</v>
      </c>
      <c r="Q41" s="11">
        <f>P41/P56</f>
        <v>7.2857142857142856E-2</v>
      </c>
      <c r="S41" s="1" t="s">
        <v>142</v>
      </c>
      <c r="T41" s="7">
        <f>SUM(L34:L41)</f>
        <v>2353</v>
      </c>
      <c r="U41" s="10">
        <f>T41/L56</f>
        <v>0.30443783154353732</v>
      </c>
      <c r="V41" s="7">
        <f>SUM(N34:N41)</f>
        <v>2974</v>
      </c>
      <c r="W41" s="8">
        <f>V41/N56</f>
        <v>0.35527416079321467</v>
      </c>
      <c r="X41" s="7">
        <f>SUM(P34:P41)</f>
        <v>5327</v>
      </c>
      <c r="Y41" s="11">
        <f>X41/P56</f>
        <v>0.3308695652173913</v>
      </c>
    </row>
    <row r="42" spans="11:25" x14ac:dyDescent="0.15">
      <c r="K42" s="1" t="s">
        <v>118</v>
      </c>
      <c r="L42" s="7">
        <f>地区別5歳毎!O35</f>
        <v>453</v>
      </c>
      <c r="M42" s="10">
        <f>L42/L56</f>
        <v>5.861042825721309E-2</v>
      </c>
      <c r="N42" s="7">
        <f>地区別5歳毎!O36</f>
        <v>495</v>
      </c>
      <c r="O42" s="8">
        <f>N42/N56</f>
        <v>5.9132720105124839E-2</v>
      </c>
      <c r="P42" s="7">
        <f t="shared" si="1"/>
        <v>948</v>
      </c>
      <c r="Q42" s="11">
        <f>P42/P56</f>
        <v>5.8881987577639752E-2</v>
      </c>
      <c r="S42" s="1" t="s">
        <v>143</v>
      </c>
      <c r="T42" s="7">
        <f>SUM(L34:L42)</f>
        <v>2806</v>
      </c>
      <c r="U42" s="10">
        <f>T42/L56</f>
        <v>0.36304825980075039</v>
      </c>
      <c r="V42" s="7">
        <f>SUM(N34:N42)</f>
        <v>3469</v>
      </c>
      <c r="W42" s="8">
        <f>V42/N56</f>
        <v>0.41440688089833949</v>
      </c>
      <c r="X42" s="7">
        <f>SUM(P34:P42)</f>
        <v>6275</v>
      </c>
      <c r="Y42" s="11">
        <f>X42/P56</f>
        <v>0.38975155279503104</v>
      </c>
    </row>
    <row r="43" spans="11:25" x14ac:dyDescent="0.15">
      <c r="K43" s="1" t="s">
        <v>119</v>
      </c>
      <c r="L43" s="7">
        <f>地区別5歳毎!N35</f>
        <v>420</v>
      </c>
      <c r="M43" s="10">
        <f>L43/L56</f>
        <v>5.4340794410661149E-2</v>
      </c>
      <c r="N43" s="7">
        <f>地区別5歳毎!N36</f>
        <v>480</v>
      </c>
      <c r="O43" s="8">
        <f>N43/N56</f>
        <v>5.7340819495878631E-2</v>
      </c>
      <c r="P43" s="7">
        <f t="shared" si="1"/>
        <v>900</v>
      </c>
      <c r="Q43" s="11">
        <f>P43/P56</f>
        <v>5.5900621118012424E-2</v>
      </c>
      <c r="S43" s="1" t="s">
        <v>144</v>
      </c>
      <c r="T43" s="7">
        <f>SUM(L34:L43)</f>
        <v>3226</v>
      </c>
      <c r="U43" s="10">
        <f>T43/L56</f>
        <v>0.41738905421141159</v>
      </c>
      <c r="V43" s="7">
        <f>SUM(N34:N43)</f>
        <v>3949</v>
      </c>
      <c r="W43" s="8">
        <f>V43/N56</f>
        <v>0.47174770039421815</v>
      </c>
      <c r="X43" s="7">
        <f>SUM(P34:P43)</f>
        <v>7175</v>
      </c>
      <c r="Y43" s="11">
        <f>X43/P56</f>
        <v>0.44565217391304346</v>
      </c>
    </row>
    <row r="44" spans="11:25" x14ac:dyDescent="0.15">
      <c r="K44" s="1" t="s">
        <v>120</v>
      </c>
      <c r="L44" s="7">
        <f>地区別5歳毎!M35</f>
        <v>520</v>
      </c>
      <c r="M44" s="10">
        <f>L44/L56</f>
        <v>6.7279078794151889E-2</v>
      </c>
      <c r="N44" s="7">
        <f>地区別5歳毎!M36</f>
        <v>553</v>
      </c>
      <c r="O44" s="8">
        <f>N44/N56</f>
        <v>6.6061402460876842E-2</v>
      </c>
      <c r="P44" s="7">
        <f t="shared" si="1"/>
        <v>1073</v>
      </c>
      <c r="Q44" s="11">
        <f>P44/P56</f>
        <v>6.6645962732919256E-2</v>
      </c>
      <c r="S44" s="1" t="s">
        <v>145</v>
      </c>
      <c r="T44" s="7">
        <f>SUM(L34:L44)</f>
        <v>3746</v>
      </c>
      <c r="U44" s="10">
        <f>T44/L56</f>
        <v>0.48466813300556344</v>
      </c>
      <c r="V44" s="7">
        <f>SUM(N34:N44)</f>
        <v>4502</v>
      </c>
      <c r="W44" s="8">
        <f>V44/N56</f>
        <v>0.53780910285509498</v>
      </c>
      <c r="X44" s="7">
        <f>SUM(P34:P44)</f>
        <v>8248</v>
      </c>
      <c r="Y44" s="11">
        <f>X44/P56</f>
        <v>0.51229813664596269</v>
      </c>
    </row>
    <row r="45" spans="11:25" x14ac:dyDescent="0.15">
      <c r="K45" s="1" t="s">
        <v>121</v>
      </c>
      <c r="L45" s="7">
        <f>地区別5歳毎!L35</f>
        <v>500</v>
      </c>
      <c r="M45" s="10">
        <f>L45/L56</f>
        <v>6.4691421917453751E-2</v>
      </c>
      <c r="N45" s="7">
        <f>地区別5歳毎!L36</f>
        <v>531</v>
      </c>
      <c r="O45" s="8">
        <f>N45/N56</f>
        <v>6.343328156731573E-2</v>
      </c>
      <c r="P45" s="7">
        <f t="shared" si="1"/>
        <v>1031</v>
      </c>
      <c r="Q45" s="11">
        <f>P45/P56</f>
        <v>6.4037267080745336E-2</v>
      </c>
      <c r="S45" s="1" t="s">
        <v>146</v>
      </c>
      <c r="T45" s="7">
        <f>SUM(L34:L45)</f>
        <v>4246</v>
      </c>
      <c r="U45" s="10">
        <f>T45/L56</f>
        <v>0.54935955492301725</v>
      </c>
      <c r="V45" s="7">
        <f>SUM(N34:N45)</f>
        <v>5033</v>
      </c>
      <c r="W45" s="8">
        <f>V45/N56</f>
        <v>0.60124238442241074</v>
      </c>
      <c r="X45" s="7">
        <f>SUM(P34:P45)</f>
        <v>9279</v>
      </c>
      <c r="Y45" s="11">
        <f>X45/P56</f>
        <v>0.57633540372670811</v>
      </c>
    </row>
    <row r="46" spans="11:25" x14ac:dyDescent="0.15">
      <c r="K46" s="1" t="s">
        <v>122</v>
      </c>
      <c r="L46" s="7">
        <f>地区別5歳毎!K35</f>
        <v>460</v>
      </c>
      <c r="M46" s="10">
        <f>L46/L56</f>
        <v>5.9516108164057446E-2</v>
      </c>
      <c r="N46" s="7">
        <f>地区別5歳毎!K36</f>
        <v>464</v>
      </c>
      <c r="O46" s="8">
        <f>N46/N56</f>
        <v>5.5429458846016008E-2</v>
      </c>
      <c r="P46" s="7">
        <f t="shared" si="1"/>
        <v>924</v>
      </c>
      <c r="Q46" s="11">
        <f>P46/P56</f>
        <v>5.7391304347826085E-2</v>
      </c>
      <c r="S46" s="1" t="s">
        <v>103</v>
      </c>
      <c r="T46" s="7">
        <f>SUM(L46:L54)</f>
        <v>3483</v>
      </c>
      <c r="U46" s="10">
        <f>T46/L56</f>
        <v>0.45064044507698281</v>
      </c>
      <c r="V46" s="7">
        <f>SUM(N46:N54)</f>
        <v>3338</v>
      </c>
      <c r="W46" s="8">
        <f>V46/N56</f>
        <v>0.39875761557758932</v>
      </c>
      <c r="X46" s="7">
        <f>SUM(P46:P54)</f>
        <v>6821</v>
      </c>
      <c r="Y46" s="11">
        <f>X46/P56</f>
        <v>0.42366459627329195</v>
      </c>
    </row>
    <row r="47" spans="11:25" x14ac:dyDescent="0.15">
      <c r="K47" s="1" t="s">
        <v>123</v>
      </c>
      <c r="L47" s="7">
        <f>地区別5歳毎!J35</f>
        <v>429</v>
      </c>
      <c r="M47" s="10">
        <f>L47/L56</f>
        <v>5.5505240005175316E-2</v>
      </c>
      <c r="N47" s="7">
        <f>地区別5歳毎!J36</f>
        <v>472</v>
      </c>
      <c r="O47" s="8">
        <f>N47/N56</f>
        <v>5.638513917094732E-2</v>
      </c>
      <c r="P47" s="7">
        <f t="shared" si="1"/>
        <v>901</v>
      </c>
      <c r="Q47" s="11">
        <f>P47/P56</f>
        <v>5.596273291925466E-2</v>
      </c>
      <c r="S47" s="1" t="s">
        <v>104</v>
      </c>
      <c r="T47" s="7">
        <f>SUM(L47:L54)</f>
        <v>3023</v>
      </c>
      <c r="U47" s="10">
        <f>T47/L56</f>
        <v>0.39112433691292536</v>
      </c>
      <c r="V47" s="7">
        <f>SUM(N47:N54)</f>
        <v>2874</v>
      </c>
      <c r="W47" s="8">
        <f>V47/N56</f>
        <v>0.3433281567315733</v>
      </c>
      <c r="X47" s="7">
        <f>SUM(P47:P54)</f>
        <v>5897</v>
      </c>
      <c r="Y47" s="11">
        <f>X47/P56</f>
        <v>0.36627329192546582</v>
      </c>
    </row>
    <row r="48" spans="11:25" x14ac:dyDescent="0.15">
      <c r="K48" s="1" t="s">
        <v>124</v>
      </c>
      <c r="L48" s="7">
        <f>地区別5歳毎!I35</f>
        <v>394</v>
      </c>
      <c r="M48" s="10">
        <f>L48/L56</f>
        <v>5.0976840470953549E-2</v>
      </c>
      <c r="N48" s="7">
        <f>地区別5歳毎!I36</f>
        <v>422</v>
      </c>
      <c r="O48" s="8">
        <f>N48/N56</f>
        <v>5.0412137140126628E-2</v>
      </c>
      <c r="P48" s="7">
        <f t="shared" si="1"/>
        <v>816</v>
      </c>
      <c r="Q48" s="11">
        <f>P48/P56</f>
        <v>5.0683229813664597E-2</v>
      </c>
      <c r="S48" s="1" t="s">
        <v>105</v>
      </c>
      <c r="T48" s="7">
        <f>SUM(L48:L54)</f>
        <v>2594</v>
      </c>
      <c r="U48" s="10">
        <f>T48/L56</f>
        <v>0.33561909690775005</v>
      </c>
      <c r="V48" s="7">
        <f>SUM(N48:N54)</f>
        <v>2402</v>
      </c>
      <c r="W48" s="8">
        <f>V48/N56</f>
        <v>0.28694301756062596</v>
      </c>
      <c r="X48" s="7">
        <f>SUM(P48:P54)</f>
        <v>4996</v>
      </c>
      <c r="Y48" s="11">
        <f>X48/P56</f>
        <v>0.31031055900621118</v>
      </c>
    </row>
    <row r="49" spans="2:25" x14ac:dyDescent="0.15">
      <c r="K49" s="1" t="s">
        <v>125</v>
      </c>
      <c r="L49" s="7">
        <f>地区別5歳毎!H35</f>
        <v>356</v>
      </c>
      <c r="M49" s="10">
        <f>L49/L56</f>
        <v>4.606029240522707E-2</v>
      </c>
      <c r="N49" s="7">
        <f>地区別5歳毎!H36</f>
        <v>343</v>
      </c>
      <c r="O49" s="8">
        <f>N49/N56</f>
        <v>4.0974793931429936E-2</v>
      </c>
      <c r="P49" s="7">
        <f t="shared" si="1"/>
        <v>699</v>
      </c>
      <c r="Q49" s="11">
        <f>P49/P56</f>
        <v>4.341614906832298E-2</v>
      </c>
      <c r="S49" s="1" t="s">
        <v>106</v>
      </c>
      <c r="T49" s="7">
        <f>SUM(L49:L54)</f>
        <v>2200</v>
      </c>
      <c r="U49" s="10">
        <f>T49/L56</f>
        <v>0.28464225643679647</v>
      </c>
      <c r="V49" s="7">
        <f>SUM(N49:N54)</f>
        <v>1980</v>
      </c>
      <c r="W49" s="8">
        <f>V49/N56</f>
        <v>0.23653088042049936</v>
      </c>
      <c r="X49" s="7">
        <f>SUM(P49:P54)</f>
        <v>4180</v>
      </c>
      <c r="Y49" s="11">
        <f>X49/P56</f>
        <v>0.25962732919254661</v>
      </c>
    </row>
    <row r="50" spans="2:25" x14ac:dyDescent="0.15">
      <c r="K50" s="1" t="s">
        <v>126</v>
      </c>
      <c r="L50" s="7">
        <f>地区別5歳毎!G35</f>
        <v>347</v>
      </c>
      <c r="M50" s="10">
        <f>L50/L56</f>
        <v>4.4895846810712903E-2</v>
      </c>
      <c r="N50" s="7">
        <f>地区別5歳毎!G36</f>
        <v>316</v>
      </c>
      <c r="O50" s="8">
        <f>N50/N56</f>
        <v>3.7749372834786764E-2</v>
      </c>
      <c r="P50" s="7">
        <f t="shared" si="1"/>
        <v>663</v>
      </c>
      <c r="Q50" s="11">
        <f>P50/P56</f>
        <v>4.1180124223602482E-2</v>
      </c>
      <c r="S50" s="1" t="s">
        <v>107</v>
      </c>
      <c r="T50" s="7">
        <f>SUM(L50:L54)</f>
        <v>1844</v>
      </c>
      <c r="U50" s="10">
        <f>T50/L56</f>
        <v>0.23858196403156942</v>
      </c>
      <c r="V50" s="7">
        <f>SUM(N50:N54)</f>
        <v>1637</v>
      </c>
      <c r="W50" s="8">
        <f>V50/N56</f>
        <v>0.19555608648906941</v>
      </c>
      <c r="X50" s="7">
        <f>SUM(P50:P54)</f>
        <v>3481</v>
      </c>
      <c r="Y50" s="11">
        <f>X50/P56</f>
        <v>0.21621118012422361</v>
      </c>
    </row>
    <row r="51" spans="2:25" x14ac:dyDescent="0.15">
      <c r="K51" s="1" t="s">
        <v>127</v>
      </c>
      <c r="L51" s="7">
        <f>地区別5歳毎!F35</f>
        <v>385</v>
      </c>
      <c r="M51" s="10">
        <f>L51/L56</f>
        <v>4.9812394876439382E-2</v>
      </c>
      <c r="N51" s="7">
        <f>地区別5歳毎!F36</f>
        <v>325</v>
      </c>
      <c r="O51" s="8">
        <f>N51/N56</f>
        <v>3.882451320033449E-2</v>
      </c>
      <c r="P51" s="7">
        <f t="shared" si="1"/>
        <v>710</v>
      </c>
      <c r="Q51" s="11">
        <f>P51/P56</f>
        <v>4.4099378881987575E-2</v>
      </c>
      <c r="S51" s="1" t="s">
        <v>108</v>
      </c>
      <c r="T51" s="7">
        <f>SUM(L51:L54)</f>
        <v>1497</v>
      </c>
      <c r="U51" s="10">
        <f>T51/L56</f>
        <v>0.19368611722085652</v>
      </c>
      <c r="V51" s="7">
        <f>SUM(N51:N54)</f>
        <v>1321</v>
      </c>
      <c r="W51" s="8">
        <f>V51/N56</f>
        <v>0.15780671365428264</v>
      </c>
      <c r="X51" s="7">
        <f>SUM(P51:P54)</f>
        <v>2818</v>
      </c>
      <c r="Y51" s="11">
        <f>X51/P56</f>
        <v>0.17503105590062112</v>
      </c>
    </row>
    <row r="52" spans="2:25" x14ac:dyDescent="0.15">
      <c r="K52" s="1" t="s">
        <v>128</v>
      </c>
      <c r="L52" s="7">
        <f>地区別5歳毎!E35</f>
        <v>368</v>
      </c>
      <c r="M52" s="10">
        <f>L52/L56</f>
        <v>4.7612886531245957E-2</v>
      </c>
      <c r="N52" s="7">
        <f>地区別5歳毎!E36</f>
        <v>307</v>
      </c>
      <c r="O52" s="8">
        <f>N52/N56</f>
        <v>3.6674232469239038E-2</v>
      </c>
      <c r="P52" s="7">
        <f t="shared" si="1"/>
        <v>675</v>
      </c>
      <c r="Q52" s="11">
        <f>P52/P56</f>
        <v>4.192546583850932E-2</v>
      </c>
      <c r="S52" s="1" t="s">
        <v>109</v>
      </c>
      <c r="T52" s="7">
        <f>SUM(L52:L54)</f>
        <v>1112</v>
      </c>
      <c r="U52" s="10">
        <f>T52/L56</f>
        <v>0.14387372234441714</v>
      </c>
      <c r="V52" s="7">
        <f>SUM(N52:N54)</f>
        <v>996</v>
      </c>
      <c r="W52" s="8">
        <f>V52/N56</f>
        <v>0.11898220045394815</v>
      </c>
      <c r="X52" s="7">
        <f>SUM(P52:P54)</f>
        <v>2108</v>
      </c>
      <c r="Y52" s="11">
        <f>X52/P56</f>
        <v>0.13093167701863354</v>
      </c>
    </row>
    <row r="53" spans="2:25" x14ac:dyDescent="0.15">
      <c r="K53" s="1" t="s">
        <v>129</v>
      </c>
      <c r="L53" s="7">
        <f>地区別5歳毎!D35</f>
        <v>375</v>
      </c>
      <c r="M53" s="10">
        <f>L53/L56</f>
        <v>4.8518566438090306E-2</v>
      </c>
      <c r="N53" s="7">
        <f>地区別5歳毎!D36</f>
        <v>348</v>
      </c>
      <c r="O53" s="8">
        <f>N53/N56</f>
        <v>4.1572094134512003E-2</v>
      </c>
      <c r="P53" s="7">
        <f t="shared" si="1"/>
        <v>723</v>
      </c>
      <c r="Q53" s="11">
        <f>P53/P56</f>
        <v>4.4906832298136648E-2</v>
      </c>
      <c r="S53" s="1" t="s">
        <v>3</v>
      </c>
      <c r="T53" s="7">
        <f>SUM(L53:L54)</f>
        <v>744</v>
      </c>
      <c r="U53" s="10">
        <f>T53/L56</f>
        <v>9.6260835813171172E-2</v>
      </c>
      <c r="V53" s="7">
        <f>SUM(N53:N54)</f>
        <v>689</v>
      </c>
      <c r="W53" s="8">
        <f>V53/N56</f>
        <v>8.2307967984709116E-2</v>
      </c>
      <c r="X53" s="7">
        <f>SUM(P53:P54)</f>
        <v>1433</v>
      </c>
      <c r="Y53" s="11">
        <f>X53/P56</f>
        <v>8.9006211180124223E-2</v>
      </c>
    </row>
    <row r="54" spans="2:25" x14ac:dyDescent="0.15">
      <c r="K54" s="1" t="s">
        <v>130</v>
      </c>
      <c r="L54" s="7">
        <f>地区別5歳毎!C35</f>
        <v>369</v>
      </c>
      <c r="M54" s="10">
        <f>L54/L56</f>
        <v>4.7742269375080866E-2</v>
      </c>
      <c r="N54" s="7">
        <f>地区別5歳毎!C36</f>
        <v>341</v>
      </c>
      <c r="O54" s="8">
        <f>N54/N56</f>
        <v>4.0735873850197106E-2</v>
      </c>
      <c r="P54" s="7">
        <f t="shared" si="1"/>
        <v>710</v>
      </c>
      <c r="Q54" s="11">
        <f>P54/P56</f>
        <v>4.4099378881987575E-2</v>
      </c>
      <c r="S54" s="1" t="s">
        <v>110</v>
      </c>
      <c r="T54" s="7">
        <f>SUM(L54:L54)</f>
        <v>369</v>
      </c>
      <c r="U54" s="10">
        <f>T54/L56</f>
        <v>4.7742269375080866E-2</v>
      </c>
      <c r="V54" s="7">
        <f>SUM(N54:N54)</f>
        <v>341</v>
      </c>
      <c r="W54" s="8">
        <f>V54/N56</f>
        <v>4.0735873850197106E-2</v>
      </c>
      <c r="X54" s="7">
        <f>SUM(P54:P54)</f>
        <v>710</v>
      </c>
      <c r="Y54" s="11">
        <f>X54/P56</f>
        <v>4.4099378881987575E-2</v>
      </c>
    </row>
    <row r="55" spans="2:25" x14ac:dyDescent="0.15">
      <c r="K55" s="1"/>
    </row>
    <row r="56" spans="2:25" x14ac:dyDescent="0.15">
      <c r="K56" s="1"/>
      <c r="L56" s="7">
        <f>SUM(L34:L54)</f>
        <v>7729</v>
      </c>
      <c r="M56" s="6"/>
      <c r="N56" s="7">
        <f>SUM(N34:N54)</f>
        <v>8371</v>
      </c>
      <c r="O56" s="2"/>
      <c r="P56" s="7">
        <f>SUM(P34:P54)</f>
        <v>16100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2.3228803716608595E-3</v>
      </c>
      <c r="P64" s="7">
        <f t="shared" ref="P64:P84" si="2">L64+N64</f>
        <v>6</v>
      </c>
      <c r="Q64" s="11">
        <f>P64/P86</f>
        <v>1.2394133443503407E-3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2.3228803716608595E-3</v>
      </c>
      <c r="X64" s="7">
        <f>SUM(P64:P64)</f>
        <v>6</v>
      </c>
      <c r="Y64" s="11">
        <f>X64/P86</f>
        <v>1.2394133443503407E-3</v>
      </c>
    </row>
    <row r="65" spans="11:25" x14ac:dyDescent="0.15">
      <c r="K65" s="1" t="s">
        <v>111</v>
      </c>
      <c r="L65" s="7">
        <f>地区別5歳毎!V38</f>
        <v>6</v>
      </c>
      <c r="M65" s="10">
        <f>L65/L86</f>
        <v>2.6572187776793621E-3</v>
      </c>
      <c r="N65" s="7">
        <f>地区別5歳毎!V39</f>
        <v>27</v>
      </c>
      <c r="O65" s="8">
        <f>N65/N86</f>
        <v>1.0452961672473868E-2</v>
      </c>
      <c r="P65" s="7">
        <f t="shared" si="2"/>
        <v>33</v>
      </c>
      <c r="Q65" s="11">
        <f>P65/P86</f>
        <v>6.8167733939268746E-3</v>
      </c>
      <c r="S65" s="1" t="s">
        <v>136</v>
      </c>
      <c r="T65" s="7">
        <f>SUM(L64:L65)</f>
        <v>6</v>
      </c>
      <c r="U65" s="10">
        <f>T65/L86</f>
        <v>2.6572187776793621E-3</v>
      </c>
      <c r="V65" s="7">
        <f>SUM(N64:N65)</f>
        <v>33</v>
      </c>
      <c r="W65" s="8">
        <f>V65/N86</f>
        <v>1.2775842044134728E-2</v>
      </c>
      <c r="X65" s="7">
        <f>SUM(P64:P65)</f>
        <v>39</v>
      </c>
      <c r="Y65" s="11">
        <f>X65/P86</f>
        <v>8.0561867382772153E-3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7.9716563330380873E-3</v>
      </c>
      <c r="N66" s="7">
        <f>地区別5歳毎!U39</f>
        <v>76</v>
      </c>
      <c r="O66" s="8">
        <f>N66/N86</f>
        <v>2.9423151374370887E-2</v>
      </c>
      <c r="P66" s="7">
        <f t="shared" si="2"/>
        <v>94</v>
      </c>
      <c r="Q66" s="11">
        <f>P66/P86</f>
        <v>1.9417475728155338E-2</v>
      </c>
      <c r="S66" s="1" t="s">
        <v>137</v>
      </c>
      <c r="T66" s="7">
        <f>SUM(L64:L66)</f>
        <v>24</v>
      </c>
      <c r="U66" s="10">
        <f>T66/L86</f>
        <v>1.0628875110717449E-2</v>
      </c>
      <c r="V66" s="7">
        <f>SUM(N64:N66)</f>
        <v>109</v>
      </c>
      <c r="W66" s="8">
        <f>V66/N86</f>
        <v>4.2198993418505616E-2</v>
      </c>
      <c r="X66" s="7">
        <f>SUM(P64:P66)</f>
        <v>133</v>
      </c>
      <c r="Y66" s="11">
        <f>X66/P86</f>
        <v>2.7473662466432555E-2</v>
      </c>
    </row>
    <row r="67" spans="11:25" x14ac:dyDescent="0.15">
      <c r="K67" s="1" t="s">
        <v>113</v>
      </c>
      <c r="L67" s="7">
        <f>地区別5歳毎!T38</f>
        <v>64</v>
      </c>
      <c r="M67" s="10">
        <f>L67/L86</f>
        <v>2.8343666961913198E-2</v>
      </c>
      <c r="N67" s="7">
        <f>地区別5歳毎!T39</f>
        <v>157</v>
      </c>
      <c r="O67" s="8">
        <f>N67/N86</f>
        <v>6.0782036391792492E-2</v>
      </c>
      <c r="P67" s="7">
        <f t="shared" si="2"/>
        <v>221</v>
      </c>
      <c r="Q67" s="11">
        <f>P67/P86</f>
        <v>4.5651724850237552E-2</v>
      </c>
      <c r="S67" s="1" t="s">
        <v>138</v>
      </c>
      <c r="T67" s="7">
        <f>SUM(L64:L67)</f>
        <v>88</v>
      </c>
      <c r="U67" s="10">
        <f>T67/L86</f>
        <v>3.8972542072630643E-2</v>
      </c>
      <c r="V67" s="7">
        <f>SUM(N64:N67)</f>
        <v>266</v>
      </c>
      <c r="W67" s="8">
        <f>V67/N86</f>
        <v>0.10298102981029811</v>
      </c>
      <c r="X67" s="7">
        <f>SUM(P64:P67)</f>
        <v>354</v>
      </c>
      <c r="Y67" s="11">
        <f>X67/P86</f>
        <v>7.3125387316670107E-2</v>
      </c>
    </row>
    <row r="68" spans="11:25" x14ac:dyDescent="0.15">
      <c r="K68" s="1" t="s">
        <v>114</v>
      </c>
      <c r="L68" s="7">
        <f>地区別5歳毎!S38</f>
        <v>96</v>
      </c>
      <c r="M68" s="10">
        <f>L68/L86</f>
        <v>4.2515500442869794E-2</v>
      </c>
      <c r="N68" s="7">
        <f>地区別5歳毎!S39</f>
        <v>165</v>
      </c>
      <c r="O68" s="8">
        <f>N68/N86</f>
        <v>6.3879210220673638E-2</v>
      </c>
      <c r="P68" s="7">
        <f t="shared" si="2"/>
        <v>261</v>
      </c>
      <c r="Q68" s="11">
        <f>P68/P86</f>
        <v>5.3914480479239829E-2</v>
      </c>
      <c r="S68" s="1" t="s">
        <v>139</v>
      </c>
      <c r="T68" s="7">
        <f>SUM(L64:L68)</f>
        <v>184</v>
      </c>
      <c r="U68" s="10">
        <f>T68/L86</f>
        <v>8.1488042515500445E-2</v>
      </c>
      <c r="V68" s="7">
        <f>SUM(N64:N68)</f>
        <v>431</v>
      </c>
      <c r="W68" s="8">
        <f>V68/N86</f>
        <v>0.16686024003097175</v>
      </c>
      <c r="X68" s="7">
        <f>SUM(P64:P68)</f>
        <v>615</v>
      </c>
      <c r="Y68" s="11">
        <f>X68/P86</f>
        <v>0.12703986779590995</v>
      </c>
    </row>
    <row r="69" spans="11:25" x14ac:dyDescent="0.15">
      <c r="K69" s="1" t="s">
        <v>115</v>
      </c>
      <c r="L69" s="7">
        <f>地区別5歳毎!R38</f>
        <v>155</v>
      </c>
      <c r="M69" s="10">
        <f>L69/L86</f>
        <v>6.8644818423383519E-2</v>
      </c>
      <c r="N69" s="7">
        <f>地区別5歳毎!R39</f>
        <v>166</v>
      </c>
      <c r="O69" s="8">
        <f>N69/N86</f>
        <v>6.4266356949283773E-2</v>
      </c>
      <c r="P69" s="7">
        <f t="shared" si="2"/>
        <v>321</v>
      </c>
      <c r="Q69" s="11">
        <f>P69/P86</f>
        <v>6.6308613922743231E-2</v>
      </c>
      <c r="S69" s="1" t="s">
        <v>140</v>
      </c>
      <c r="T69" s="7">
        <f>SUM(L64:L69)</f>
        <v>339</v>
      </c>
      <c r="U69" s="10">
        <f>T69/L86</f>
        <v>0.15013286093888398</v>
      </c>
      <c r="V69" s="7">
        <f>SUM(N64:N69)</f>
        <v>597</v>
      </c>
      <c r="W69" s="8">
        <f>V69/N86</f>
        <v>0.23112659698025551</v>
      </c>
      <c r="X69" s="7">
        <f>SUM(P64:P69)</f>
        <v>936</v>
      </c>
      <c r="Y69" s="11">
        <f>X69/P86</f>
        <v>0.19334848171865318</v>
      </c>
    </row>
    <row r="70" spans="11:25" x14ac:dyDescent="0.15">
      <c r="K70" s="1" t="s">
        <v>116</v>
      </c>
      <c r="L70" s="7">
        <f>地区別5歳毎!Q38</f>
        <v>206</v>
      </c>
      <c r="M70" s="10">
        <f>L70/L86</f>
        <v>9.12311780336581E-2</v>
      </c>
      <c r="N70" s="7">
        <f>地区別5歳毎!Q39</f>
        <v>199</v>
      </c>
      <c r="O70" s="8">
        <f>N70/N86</f>
        <v>7.7042198993418506E-2</v>
      </c>
      <c r="P70" s="7">
        <f t="shared" si="2"/>
        <v>405</v>
      </c>
      <c r="Q70" s="11">
        <f>P70/P86</f>
        <v>8.3660400743648E-2</v>
      </c>
      <c r="S70" s="1" t="s">
        <v>141</v>
      </c>
      <c r="T70" s="7">
        <f>SUM(L64:L70)</f>
        <v>545</v>
      </c>
      <c r="U70" s="10">
        <f>T70/L86</f>
        <v>0.24136403897254208</v>
      </c>
      <c r="V70" s="7">
        <f>SUM(N64:N70)</f>
        <v>796</v>
      </c>
      <c r="W70" s="8">
        <f>V70/N86</f>
        <v>0.30816879597367403</v>
      </c>
      <c r="X70" s="7">
        <f>SUM(P64:P70)</f>
        <v>1341</v>
      </c>
      <c r="Y70" s="11">
        <f>X70/P86</f>
        <v>0.27700888246230115</v>
      </c>
    </row>
    <row r="71" spans="11:25" x14ac:dyDescent="0.15">
      <c r="K71" s="1" t="s">
        <v>117</v>
      </c>
      <c r="L71" s="7">
        <f>地区別5歳毎!P38</f>
        <v>207</v>
      </c>
      <c r="M71" s="10">
        <f>L71/L86</f>
        <v>9.1674047829938002E-2</v>
      </c>
      <c r="N71" s="7">
        <f>地区別5歳毎!P39</f>
        <v>236</v>
      </c>
      <c r="O71" s="8">
        <f>N71/N86</f>
        <v>9.1366627951993809E-2</v>
      </c>
      <c r="P71" s="7">
        <f t="shared" si="2"/>
        <v>443</v>
      </c>
      <c r="Q71" s="11">
        <f>P71/P86</f>
        <v>9.1510018591200171E-2</v>
      </c>
      <c r="S71" s="1" t="s">
        <v>142</v>
      </c>
      <c r="T71" s="7">
        <f>SUM(L64:L71)</f>
        <v>752</v>
      </c>
      <c r="U71" s="10">
        <f>T71/L86</f>
        <v>0.33303808680248009</v>
      </c>
      <c r="V71" s="7">
        <f>SUM(N64:N71)</f>
        <v>1032</v>
      </c>
      <c r="W71" s="8">
        <f>V71/N86</f>
        <v>0.39953542392566782</v>
      </c>
      <c r="X71" s="7">
        <f>SUM(P64:P71)</f>
        <v>1784</v>
      </c>
      <c r="Y71" s="11">
        <f>X71/P86</f>
        <v>0.36851890105350132</v>
      </c>
    </row>
    <row r="72" spans="11:25" x14ac:dyDescent="0.15">
      <c r="K72" s="1" t="s">
        <v>118</v>
      </c>
      <c r="L72" s="7">
        <f>地区別5歳毎!O38</f>
        <v>193</v>
      </c>
      <c r="M72" s="10">
        <f>L72/L86</f>
        <v>8.547387068201949E-2</v>
      </c>
      <c r="N72" s="7">
        <f>地区別5歳毎!O39</f>
        <v>211</v>
      </c>
      <c r="O72" s="8">
        <f>N72/N86</f>
        <v>8.1687959736740229E-2</v>
      </c>
      <c r="P72" s="7">
        <f t="shared" si="2"/>
        <v>404</v>
      </c>
      <c r="Q72" s="11">
        <f>P72/P86</f>
        <v>8.3453831852922947E-2</v>
      </c>
      <c r="S72" s="1" t="s">
        <v>143</v>
      </c>
      <c r="T72" s="7">
        <f>SUM(L64:L72)</f>
        <v>945</v>
      </c>
      <c r="U72" s="10">
        <f>T72/L86</f>
        <v>0.41851195748449954</v>
      </c>
      <c r="V72" s="7">
        <f>SUM(N64:N72)</f>
        <v>1243</v>
      </c>
      <c r="W72" s="8">
        <f>V72/N86</f>
        <v>0.48122338366240808</v>
      </c>
      <c r="X72" s="7">
        <f>SUM(P64:P72)</f>
        <v>2188</v>
      </c>
      <c r="Y72" s="11">
        <f>X72/P86</f>
        <v>0.45197273290642431</v>
      </c>
    </row>
    <row r="73" spans="11:25" x14ac:dyDescent="0.15">
      <c r="K73" s="1" t="s">
        <v>119</v>
      </c>
      <c r="L73" s="7">
        <f>地区別5歳毎!N38</f>
        <v>149</v>
      </c>
      <c r="M73" s="10">
        <f>L73/L86</f>
        <v>6.5987599645704165E-2</v>
      </c>
      <c r="N73" s="7">
        <f>地区別5歳毎!N39</f>
        <v>171</v>
      </c>
      <c r="O73" s="8">
        <f>N73/N86</f>
        <v>6.6202090592334492E-2</v>
      </c>
      <c r="P73" s="7">
        <f t="shared" si="2"/>
        <v>320</v>
      </c>
      <c r="Q73" s="11">
        <f>P73/P86</f>
        <v>6.6102045032018178E-2</v>
      </c>
      <c r="S73" s="1" t="s">
        <v>144</v>
      </c>
      <c r="T73" s="7">
        <f>SUM(L64:L73)</f>
        <v>1094</v>
      </c>
      <c r="U73" s="10">
        <f>T73/L86</f>
        <v>0.48449955713020371</v>
      </c>
      <c r="V73" s="7">
        <f>SUM(N64:N73)</f>
        <v>1414</v>
      </c>
      <c r="W73" s="8">
        <f>V73/N86</f>
        <v>0.54742547425474253</v>
      </c>
      <c r="X73" s="7">
        <f>SUM(P64:P73)</f>
        <v>2508</v>
      </c>
      <c r="Y73" s="11">
        <f>X73/P86</f>
        <v>0.51807477793844248</v>
      </c>
    </row>
    <row r="74" spans="11:25" x14ac:dyDescent="0.15">
      <c r="K74" s="1" t="s">
        <v>120</v>
      </c>
      <c r="L74" s="7">
        <f>地区別5歳毎!M38</f>
        <v>156</v>
      </c>
      <c r="M74" s="10">
        <f>L74/L86</f>
        <v>6.9087688219663421E-2</v>
      </c>
      <c r="N74" s="7">
        <f>地区別5歳毎!M39</f>
        <v>161</v>
      </c>
      <c r="O74" s="8">
        <f>N74/N86</f>
        <v>6.2330623306233061E-2</v>
      </c>
      <c r="P74" s="7">
        <f t="shared" si="2"/>
        <v>317</v>
      </c>
      <c r="Q74" s="11">
        <f>P74/P86</f>
        <v>6.5482338359843004E-2</v>
      </c>
      <c r="S74" s="1" t="s">
        <v>145</v>
      </c>
      <c r="T74" s="7">
        <f>SUM(L64:L74)</f>
        <v>1250</v>
      </c>
      <c r="U74" s="10">
        <f>T74/L86</f>
        <v>0.55358724534986714</v>
      </c>
      <c r="V74" s="7">
        <f>SUM(N64:N74)</f>
        <v>1575</v>
      </c>
      <c r="W74" s="8">
        <f>V74/N86</f>
        <v>0.6097560975609756</v>
      </c>
      <c r="X74" s="7">
        <f>SUM(P64:P74)</f>
        <v>2825</v>
      </c>
      <c r="Y74" s="11">
        <f>X74/P86</f>
        <v>0.58355711629828544</v>
      </c>
    </row>
    <row r="75" spans="11:25" x14ac:dyDescent="0.15">
      <c r="K75" s="1" t="s">
        <v>121</v>
      </c>
      <c r="L75" s="7">
        <f>地区別5歳毎!L38</f>
        <v>139</v>
      </c>
      <c r="M75" s="10">
        <f>L75/L86</f>
        <v>6.1558901682905225E-2</v>
      </c>
      <c r="N75" s="7">
        <f>地区別5歳毎!L39</f>
        <v>137</v>
      </c>
      <c r="O75" s="8">
        <f>N75/N86</f>
        <v>5.3039101819589624E-2</v>
      </c>
      <c r="P75" s="7">
        <f t="shared" si="2"/>
        <v>276</v>
      </c>
      <c r="Q75" s="11">
        <f>P75/P86</f>
        <v>5.701301384011568E-2</v>
      </c>
      <c r="S75" s="1" t="s">
        <v>146</v>
      </c>
      <c r="T75" s="7">
        <f>SUM(L64:L75)</f>
        <v>1389</v>
      </c>
      <c r="U75" s="10">
        <f>T75/L86</f>
        <v>0.61514614703277237</v>
      </c>
      <c r="V75" s="7">
        <f>SUM(N64:N75)</f>
        <v>1712</v>
      </c>
      <c r="W75" s="8">
        <f>V75/N86</f>
        <v>0.66279519938056519</v>
      </c>
      <c r="X75" s="7">
        <f>SUM(P64:P75)</f>
        <v>3101</v>
      </c>
      <c r="Y75" s="11">
        <f>X75/P86</f>
        <v>0.64057013013840114</v>
      </c>
    </row>
    <row r="76" spans="11:25" x14ac:dyDescent="0.15">
      <c r="K76" s="1" t="s">
        <v>122</v>
      </c>
      <c r="L76" s="7">
        <f>地区別5歳毎!K38</f>
        <v>111</v>
      </c>
      <c r="M76" s="10">
        <f>L76/L86</f>
        <v>4.9158547387068201E-2</v>
      </c>
      <c r="N76" s="7">
        <f>地区別5歳毎!K39</f>
        <v>124</v>
      </c>
      <c r="O76" s="8">
        <f>N76/N86</f>
        <v>4.8006194347657766E-2</v>
      </c>
      <c r="P76" s="7">
        <f t="shared" si="2"/>
        <v>235</v>
      </c>
      <c r="Q76" s="11">
        <f>P76/P86</f>
        <v>4.8543689320388349E-2</v>
      </c>
      <c r="S76" s="1" t="s">
        <v>103</v>
      </c>
      <c r="T76" s="7">
        <f>SUM(L76:L84)</f>
        <v>869</v>
      </c>
      <c r="U76" s="10">
        <f>T76/L86</f>
        <v>0.38485385296722763</v>
      </c>
      <c r="V76" s="7">
        <f>SUM(N76:N84)</f>
        <v>871</v>
      </c>
      <c r="W76" s="8">
        <f>V76/N86</f>
        <v>0.33720480061943475</v>
      </c>
      <c r="X76" s="7">
        <f>SUM(P76:P84)</f>
        <v>1740</v>
      </c>
      <c r="Y76" s="11">
        <f>X76/P86</f>
        <v>0.35942986986159886</v>
      </c>
    </row>
    <row r="77" spans="11:25" x14ac:dyDescent="0.15">
      <c r="K77" s="1" t="s">
        <v>123</v>
      </c>
      <c r="L77" s="7">
        <f>地区別5歳毎!J38</f>
        <v>134</v>
      </c>
      <c r="M77" s="10">
        <f>L77/L86</f>
        <v>5.9344552701505758E-2</v>
      </c>
      <c r="N77" s="7">
        <f>地区別5歳毎!J39</f>
        <v>122</v>
      </c>
      <c r="O77" s="8">
        <f>N77/N86</f>
        <v>4.7231900890437474E-2</v>
      </c>
      <c r="P77" s="7">
        <f t="shared" si="2"/>
        <v>256</v>
      </c>
      <c r="Q77" s="11">
        <f>P77/P86</f>
        <v>5.2881636025614541E-2</v>
      </c>
      <c r="S77" s="1" t="s">
        <v>104</v>
      </c>
      <c r="T77" s="7">
        <f>SUM(L77:L84)</f>
        <v>758</v>
      </c>
      <c r="U77" s="10">
        <f>T77/L86</f>
        <v>0.33569530558015942</v>
      </c>
      <c r="V77" s="7">
        <f>SUM(N77:N84)</f>
        <v>747</v>
      </c>
      <c r="W77" s="8">
        <f>V77/N86</f>
        <v>0.28919860627177701</v>
      </c>
      <c r="X77" s="7">
        <f>SUM(P77:P84)</f>
        <v>1505</v>
      </c>
      <c r="Y77" s="11">
        <f>X77/P86</f>
        <v>0.31088618054121048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3.6758193091231177E-2</v>
      </c>
      <c r="N78" s="7">
        <f>地区別5歳毎!I39</f>
        <v>91</v>
      </c>
      <c r="O78" s="8">
        <f>N78/N86</f>
        <v>3.5230352303523033E-2</v>
      </c>
      <c r="P78" s="7">
        <f t="shared" si="2"/>
        <v>174</v>
      </c>
      <c r="Q78" s="11">
        <f>P78/P86</f>
        <v>3.5942986986159886E-2</v>
      </c>
      <c r="S78" s="1" t="s">
        <v>105</v>
      </c>
      <c r="T78" s="7">
        <f>SUM(L78:L84)</f>
        <v>624</v>
      </c>
      <c r="U78" s="10">
        <f>T78/L86</f>
        <v>0.27635075287865368</v>
      </c>
      <c r="V78" s="7">
        <f>SUM(N78:N84)</f>
        <v>625</v>
      </c>
      <c r="W78" s="8">
        <f>V78/N86</f>
        <v>0.24196670538133952</v>
      </c>
      <c r="X78" s="7">
        <f>SUM(P78:P84)</f>
        <v>1249</v>
      </c>
      <c r="Y78" s="11">
        <f>X78/P86</f>
        <v>0.25800454451559596</v>
      </c>
    </row>
    <row r="79" spans="11:25" x14ac:dyDescent="0.15">
      <c r="K79" s="1" t="s">
        <v>125</v>
      </c>
      <c r="L79" s="7">
        <f>地区別5歳毎!H38</f>
        <v>74</v>
      </c>
      <c r="M79" s="10">
        <f>L79/L86</f>
        <v>3.2772364924712132E-2</v>
      </c>
      <c r="N79" s="7">
        <f>地区別5歳毎!H39</f>
        <v>71</v>
      </c>
      <c r="O79" s="8">
        <f>N79/N86</f>
        <v>2.7487417731320171E-2</v>
      </c>
      <c r="P79" s="7">
        <f t="shared" si="2"/>
        <v>145</v>
      </c>
      <c r="Q79" s="11">
        <f>P79/P86</f>
        <v>2.9952489155133238E-2</v>
      </c>
      <c r="S79" s="1" t="s">
        <v>106</v>
      </c>
      <c r="T79" s="7">
        <f>SUM(L79:L84)</f>
        <v>541</v>
      </c>
      <c r="U79" s="10">
        <f>T79/L86</f>
        <v>0.2395925597874225</v>
      </c>
      <c r="V79" s="7">
        <f>SUM(N79:N84)</f>
        <v>534</v>
      </c>
      <c r="W79" s="8">
        <f>V79/N86</f>
        <v>0.20673635307781649</v>
      </c>
      <c r="X79" s="7">
        <f>SUM(P79:P84)</f>
        <v>1075</v>
      </c>
      <c r="Y79" s="11">
        <f>X79/P86</f>
        <v>0.22206155752943607</v>
      </c>
    </row>
    <row r="80" spans="11:25" x14ac:dyDescent="0.15">
      <c r="K80" s="1" t="s">
        <v>126</v>
      </c>
      <c r="L80" s="7">
        <f>地区別5歳毎!G38</f>
        <v>72</v>
      </c>
      <c r="M80" s="10">
        <f>L80/L86</f>
        <v>3.1886625332152349E-2</v>
      </c>
      <c r="N80" s="7">
        <f>地区別5歳毎!G39</f>
        <v>82</v>
      </c>
      <c r="O80" s="8">
        <f>N80/N86</f>
        <v>3.1746031746031744E-2</v>
      </c>
      <c r="P80" s="7">
        <f t="shared" si="2"/>
        <v>154</v>
      </c>
      <c r="Q80" s="11">
        <f>P80/P86</f>
        <v>3.1811609171658747E-2</v>
      </c>
      <c r="S80" s="1" t="s">
        <v>107</v>
      </c>
      <c r="T80" s="7">
        <f>SUM(L80:L84)</f>
        <v>467</v>
      </c>
      <c r="U80" s="10">
        <f>T80/L86</f>
        <v>0.20682019486271036</v>
      </c>
      <c r="V80" s="7">
        <f>SUM(N80:N84)</f>
        <v>463</v>
      </c>
      <c r="W80" s="8">
        <f>V80/N86</f>
        <v>0.17924893534649633</v>
      </c>
      <c r="X80" s="7">
        <f>SUM(P80:P84)</f>
        <v>930</v>
      </c>
      <c r="Y80" s="11">
        <f>X80/P86</f>
        <v>0.19210906837430283</v>
      </c>
    </row>
    <row r="81" spans="2:25" x14ac:dyDescent="0.15">
      <c r="K81" s="1" t="s">
        <v>127</v>
      </c>
      <c r="L81" s="7">
        <f>地区別5歳毎!F38</f>
        <v>118</v>
      </c>
      <c r="M81" s="10">
        <f>L81/L86</f>
        <v>5.2258635961027457E-2</v>
      </c>
      <c r="N81" s="7">
        <f>地区別5歳毎!F39</f>
        <v>108</v>
      </c>
      <c r="O81" s="8">
        <f>N81/N86</f>
        <v>4.1811846689895474E-2</v>
      </c>
      <c r="P81" s="7">
        <f t="shared" si="2"/>
        <v>226</v>
      </c>
      <c r="Q81" s="11">
        <f>P81/P86</f>
        <v>4.668456930386284E-2</v>
      </c>
      <c r="S81" s="1" t="s">
        <v>108</v>
      </c>
      <c r="T81" s="7">
        <f>SUM(L81:L84)</f>
        <v>395</v>
      </c>
      <c r="U81" s="10">
        <f>T81/L86</f>
        <v>0.17493356953055803</v>
      </c>
      <c r="V81" s="7">
        <f>SUM(N81:N84)</f>
        <v>381</v>
      </c>
      <c r="W81" s="8">
        <f>V81/N86</f>
        <v>0.14750290360046459</v>
      </c>
      <c r="X81" s="7">
        <f>SUM(P81:P84)</f>
        <v>776</v>
      </c>
      <c r="Y81" s="11">
        <f>X81/P86</f>
        <v>0.16029745920264407</v>
      </c>
    </row>
    <row r="82" spans="2:25" x14ac:dyDescent="0.15">
      <c r="K82" s="1" t="s">
        <v>128</v>
      </c>
      <c r="L82" s="7">
        <f>地区別5歳毎!E38</f>
        <v>98</v>
      </c>
      <c r="M82" s="10">
        <f>L82/L86</f>
        <v>4.3401240035429584E-2</v>
      </c>
      <c r="N82" s="7">
        <f>地区別5歳毎!E39</f>
        <v>101</v>
      </c>
      <c r="O82" s="8">
        <f>N82/N86</f>
        <v>3.910181958962447E-2</v>
      </c>
      <c r="P82" s="7">
        <f t="shared" si="2"/>
        <v>199</v>
      </c>
      <c r="Q82" s="11">
        <f>P82/P86</f>
        <v>4.1107209254286306E-2</v>
      </c>
      <c r="S82" s="1" t="s">
        <v>109</v>
      </c>
      <c r="T82" s="7">
        <f>SUM(L82:L84)</f>
        <v>277</v>
      </c>
      <c r="U82" s="10">
        <f>T82/L86</f>
        <v>0.12267493356953056</v>
      </c>
      <c r="V82" s="7">
        <f>SUM(N82:N84)</f>
        <v>273</v>
      </c>
      <c r="W82" s="8">
        <f>V82/N86</f>
        <v>0.10569105691056911</v>
      </c>
      <c r="X82" s="7">
        <f>SUM(P82:P84)</f>
        <v>550</v>
      </c>
      <c r="Y82" s="11">
        <f>X82/P86</f>
        <v>0.11361288989878124</v>
      </c>
    </row>
    <row r="83" spans="2:25" x14ac:dyDescent="0.15">
      <c r="K83" s="1" t="s">
        <v>129</v>
      </c>
      <c r="L83" s="7">
        <f>地区別5歳毎!D38</f>
        <v>117</v>
      </c>
      <c r="M83" s="10">
        <f>L83/L86</f>
        <v>5.1815766164747562E-2</v>
      </c>
      <c r="N83" s="7">
        <f>地区別5歳毎!D39</f>
        <v>95</v>
      </c>
      <c r="O83" s="8">
        <f>N83/N86</f>
        <v>3.6778939217963609E-2</v>
      </c>
      <c r="P83" s="7">
        <f t="shared" si="2"/>
        <v>212</v>
      </c>
      <c r="Q83" s="11">
        <f>P83/P86</f>
        <v>4.3792604833712043E-2</v>
      </c>
      <c r="S83" s="1" t="s">
        <v>3</v>
      </c>
      <c r="T83" s="7">
        <f>SUM(L83:L84)</f>
        <v>179</v>
      </c>
      <c r="U83" s="10">
        <f>T83/L86</f>
        <v>7.9273693534100978E-2</v>
      </c>
      <c r="V83" s="7">
        <f>SUM(N83:N84)</f>
        <v>172</v>
      </c>
      <c r="W83" s="8">
        <f>V83/N86</f>
        <v>6.6589237320944641E-2</v>
      </c>
      <c r="X83" s="7">
        <f>SUM(P83:P84)</f>
        <v>351</v>
      </c>
      <c r="Y83" s="11">
        <f>X83/P86</f>
        <v>7.2505680644494933E-2</v>
      </c>
    </row>
    <row r="84" spans="2:25" x14ac:dyDescent="0.15">
      <c r="K84" s="1" t="s">
        <v>130</v>
      </c>
      <c r="L84" s="7">
        <f>地区別5歳毎!C38</f>
        <v>62</v>
      </c>
      <c r="M84" s="10">
        <f>L84/L86</f>
        <v>2.7457927369353409E-2</v>
      </c>
      <c r="N84" s="7">
        <f>地区別5歳毎!C39</f>
        <v>77</v>
      </c>
      <c r="O84" s="8">
        <f>N84/N86</f>
        <v>2.9810298102981029E-2</v>
      </c>
      <c r="P84" s="7">
        <f t="shared" si="2"/>
        <v>139</v>
      </c>
      <c r="Q84" s="11">
        <f>P84/P86</f>
        <v>2.8713075810782897E-2</v>
      </c>
      <c r="S84" s="1" t="s">
        <v>110</v>
      </c>
      <c r="T84" s="7">
        <f>SUM(L84:L84)</f>
        <v>62</v>
      </c>
      <c r="U84" s="10">
        <f>T84/L86</f>
        <v>2.7457927369353409E-2</v>
      </c>
      <c r="V84" s="7">
        <f>SUM(N84:N84)</f>
        <v>77</v>
      </c>
      <c r="W84" s="8">
        <f>V84/N86</f>
        <v>2.9810298102981029E-2</v>
      </c>
      <c r="X84" s="7">
        <f>SUM(P84:P84)</f>
        <v>139</v>
      </c>
      <c r="Y84" s="11">
        <f>X84/P86</f>
        <v>2.8713075810782897E-2</v>
      </c>
    </row>
    <row r="85" spans="2:25" x14ac:dyDescent="0.15">
      <c r="K85" s="1"/>
    </row>
    <row r="86" spans="2:25" x14ac:dyDescent="0.15">
      <c r="K86" s="1"/>
      <c r="L86" s="7">
        <f>SUM(L64:L84)</f>
        <v>2258</v>
      </c>
      <c r="M86" s="6"/>
      <c r="N86" s="7">
        <f>SUM(N64:N84)</f>
        <v>2583</v>
      </c>
      <c r="O86" s="2"/>
      <c r="P86" s="7">
        <f>SUM(P64:P84)</f>
        <v>4841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2.9806259314456036E-4</v>
      </c>
      <c r="N94" s="7">
        <f>地区別5歳毎!W48</f>
        <v>6</v>
      </c>
      <c r="O94" s="8">
        <f>N94/N116</f>
        <v>1.6773832820799553E-3</v>
      </c>
      <c r="P94" s="7">
        <f t="shared" ref="P94:P114" si="3">L94+N94</f>
        <v>7</v>
      </c>
      <c r="Q94" s="11">
        <f>P94/P116</f>
        <v>1.0098095787651471E-3</v>
      </c>
      <c r="S94" s="1" t="s">
        <v>1</v>
      </c>
      <c r="T94" s="7">
        <f>SUM(L94:L94)</f>
        <v>1</v>
      </c>
      <c r="U94" s="10">
        <f>T94/L116</f>
        <v>2.9806259314456036E-4</v>
      </c>
      <c r="V94" s="7">
        <f>SUM(N94:N94)</f>
        <v>6</v>
      </c>
      <c r="W94" s="8">
        <f>V94/N116</f>
        <v>1.6773832820799553E-3</v>
      </c>
      <c r="X94" s="7">
        <f>SUM(P94:P94)</f>
        <v>7</v>
      </c>
      <c r="Y94" s="11">
        <f>X94/P116</f>
        <v>1.0098095787651471E-3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2.6825633383010432E-3</v>
      </c>
      <c r="N95" s="7">
        <f>地区別5歳毎!V48</f>
        <v>40</v>
      </c>
      <c r="O95" s="8">
        <f>N95/N116</f>
        <v>1.1182555213866369E-2</v>
      </c>
      <c r="P95" s="7">
        <f t="shared" si="3"/>
        <v>49</v>
      </c>
      <c r="Q95" s="11">
        <f>P95/P116</f>
        <v>7.0686670513560304E-3</v>
      </c>
      <c r="S95" s="1" t="s">
        <v>136</v>
      </c>
      <c r="T95" s="7">
        <f>SUM(L94:L95)</f>
        <v>10</v>
      </c>
      <c r="U95" s="10">
        <f>T95/L116</f>
        <v>2.9806259314456036E-3</v>
      </c>
      <c r="V95" s="7">
        <f>SUM(N94:N95)</f>
        <v>46</v>
      </c>
      <c r="W95" s="8">
        <f>V95/N116</f>
        <v>1.2859938495946324E-2</v>
      </c>
      <c r="X95" s="7">
        <f>SUM(P94:P95)</f>
        <v>56</v>
      </c>
      <c r="Y95" s="11">
        <f>X95/P116</f>
        <v>8.0784766301211768E-3</v>
      </c>
    </row>
    <row r="96" spans="2:25" x14ac:dyDescent="0.15">
      <c r="K96" s="1" t="s">
        <v>112</v>
      </c>
      <c r="L96" s="7">
        <f>地区別5歳毎!U47</f>
        <v>40</v>
      </c>
      <c r="M96" s="10">
        <f>L96/L116</f>
        <v>1.1922503725782414E-2</v>
      </c>
      <c r="N96" s="7">
        <f>地区別5歳毎!U48</f>
        <v>114</v>
      </c>
      <c r="O96" s="8">
        <f>N96/N116</f>
        <v>3.187028235951915E-2</v>
      </c>
      <c r="P96" s="7">
        <f t="shared" si="3"/>
        <v>154</v>
      </c>
      <c r="Q96" s="11">
        <f>P96/P116</f>
        <v>2.2215810732833238E-2</v>
      </c>
      <c r="S96" s="1" t="s">
        <v>137</v>
      </c>
      <c r="T96" s="7">
        <f>SUM(L94:L96)</f>
        <v>50</v>
      </c>
      <c r="U96" s="10">
        <f>T96/L116</f>
        <v>1.4903129657228018E-2</v>
      </c>
      <c r="V96" s="7">
        <f>SUM(N94:N96)</f>
        <v>160</v>
      </c>
      <c r="W96" s="8">
        <f>V96/N116</f>
        <v>4.4730220855465477E-2</v>
      </c>
      <c r="X96" s="7">
        <f>SUM(P94:P96)</f>
        <v>210</v>
      </c>
      <c r="Y96" s="11">
        <f>X96/P116</f>
        <v>3.0294287362954413E-2</v>
      </c>
    </row>
    <row r="97" spans="11:25" x14ac:dyDescent="0.15">
      <c r="K97" s="1" t="s">
        <v>113</v>
      </c>
      <c r="L97" s="7">
        <f>地区別5歳毎!T47</f>
        <v>77</v>
      </c>
      <c r="M97" s="10">
        <f>L97/L116</f>
        <v>2.2950819672131147E-2</v>
      </c>
      <c r="N97" s="7">
        <f>地区別5歳毎!T48</f>
        <v>180</v>
      </c>
      <c r="O97" s="8">
        <f>N97/N116</f>
        <v>5.032149846239866E-2</v>
      </c>
      <c r="P97" s="7">
        <f t="shared" si="3"/>
        <v>257</v>
      </c>
      <c r="Q97" s="11">
        <f>P97/P116</f>
        <v>3.7074437391806117E-2</v>
      </c>
      <c r="S97" s="1" t="s">
        <v>138</v>
      </c>
      <c r="T97" s="7">
        <f>SUM(L94:L97)</f>
        <v>127</v>
      </c>
      <c r="U97" s="10">
        <f>T97/L116</f>
        <v>3.7853949329359163E-2</v>
      </c>
      <c r="V97" s="7">
        <f>SUM(N94:N97)</f>
        <v>340</v>
      </c>
      <c r="W97" s="8">
        <f>V97/N116</f>
        <v>9.5051719317864131E-2</v>
      </c>
      <c r="X97" s="7">
        <f>SUM(P94:P97)</f>
        <v>467</v>
      </c>
      <c r="Y97" s="11">
        <f>X97/P116</f>
        <v>6.7368724754760537E-2</v>
      </c>
    </row>
    <row r="98" spans="11:25" x14ac:dyDescent="0.15">
      <c r="K98" s="1" t="s">
        <v>114</v>
      </c>
      <c r="L98" s="7">
        <f>地区別5歳毎!S47</f>
        <v>148</v>
      </c>
      <c r="M98" s="10">
        <f>L98/L116</f>
        <v>4.4113263785394936E-2</v>
      </c>
      <c r="N98" s="7">
        <f>地区別5歳毎!S48</f>
        <v>210</v>
      </c>
      <c r="O98" s="8">
        <f>N98/N116</f>
        <v>5.8708414872798431E-2</v>
      </c>
      <c r="P98" s="7">
        <f t="shared" si="3"/>
        <v>358</v>
      </c>
      <c r="Q98" s="11">
        <f>P98/P116</f>
        <v>5.1644547028274666E-2</v>
      </c>
      <c r="S98" s="1" t="s">
        <v>139</v>
      </c>
      <c r="T98" s="7">
        <f>SUM(L94:L98)</f>
        <v>275</v>
      </c>
      <c r="U98" s="10">
        <f>T98/L116</f>
        <v>8.1967213114754092E-2</v>
      </c>
      <c r="V98" s="7">
        <f>SUM(N94:N98)</f>
        <v>550</v>
      </c>
      <c r="W98" s="8">
        <f>V98/N116</f>
        <v>0.15376013419066256</v>
      </c>
      <c r="X98" s="7">
        <f>SUM(P94:P98)</f>
        <v>825</v>
      </c>
      <c r="Y98" s="11">
        <f>X98/P116</f>
        <v>0.1190132717830352</v>
      </c>
    </row>
    <row r="99" spans="11:25" x14ac:dyDescent="0.15">
      <c r="K99" s="1" t="s">
        <v>115</v>
      </c>
      <c r="L99" s="7">
        <f>地区別5歳毎!R47</f>
        <v>175</v>
      </c>
      <c r="M99" s="10">
        <f>L99/L116</f>
        <v>5.216095380029806E-2</v>
      </c>
      <c r="N99" s="7">
        <f>地区別5歳毎!R48</f>
        <v>245</v>
      </c>
      <c r="O99" s="8">
        <f>N99/N116</f>
        <v>6.8493150684931503E-2</v>
      </c>
      <c r="P99" s="7">
        <f t="shared" si="3"/>
        <v>420</v>
      </c>
      <c r="Q99" s="11">
        <f>P99/P116</f>
        <v>6.0588574725908825E-2</v>
      </c>
      <c r="S99" s="1" t="s">
        <v>140</v>
      </c>
      <c r="T99" s="7">
        <f>SUM(L94:L99)</f>
        <v>450</v>
      </c>
      <c r="U99" s="10">
        <f>T99/L116</f>
        <v>0.13412816691505217</v>
      </c>
      <c r="V99" s="7">
        <f>SUM(N94:N99)</f>
        <v>795</v>
      </c>
      <c r="W99" s="8">
        <f>V99/N116</f>
        <v>0.22225328487559406</v>
      </c>
      <c r="X99" s="7">
        <f>SUM(P94:P99)</f>
        <v>1245</v>
      </c>
      <c r="Y99" s="11">
        <f>X99/P116</f>
        <v>0.17960184650894404</v>
      </c>
    </row>
    <row r="100" spans="11:25" x14ac:dyDescent="0.15">
      <c r="K100" s="1" t="s">
        <v>116</v>
      </c>
      <c r="L100" s="7">
        <f>地区別5歳毎!Q47</f>
        <v>340</v>
      </c>
      <c r="M100" s="10">
        <f>L100/L116</f>
        <v>0.10134128166915052</v>
      </c>
      <c r="N100" s="7">
        <f>地区別5歳毎!Q48</f>
        <v>329</v>
      </c>
      <c r="O100" s="8">
        <f>N100/N116</f>
        <v>9.1976516634050876E-2</v>
      </c>
      <c r="P100" s="7">
        <f t="shared" si="3"/>
        <v>669</v>
      </c>
      <c r="Q100" s="11">
        <f>P100/P116</f>
        <v>9.6508944027697635E-2</v>
      </c>
      <c r="S100" s="1" t="s">
        <v>141</v>
      </c>
      <c r="T100" s="7">
        <f>SUM(L94:L100)</f>
        <v>790</v>
      </c>
      <c r="U100" s="10">
        <f>T100/L116</f>
        <v>0.23546944858420268</v>
      </c>
      <c r="V100" s="7">
        <f>SUM(N94:N100)</f>
        <v>1124</v>
      </c>
      <c r="W100" s="8">
        <f>V100/N116</f>
        <v>0.31422980150964497</v>
      </c>
      <c r="X100" s="7">
        <f>SUM(P94:P100)</f>
        <v>1914</v>
      </c>
      <c r="Y100" s="11">
        <f>X100/P116</f>
        <v>0.27611079053664167</v>
      </c>
    </row>
    <row r="101" spans="11:25" x14ac:dyDescent="0.15">
      <c r="K101" s="1" t="s">
        <v>117</v>
      </c>
      <c r="L101" s="7">
        <f>地区別5歳毎!P47</f>
        <v>291</v>
      </c>
      <c r="M101" s="10">
        <f>L101/L116</f>
        <v>8.6736214605067058E-2</v>
      </c>
      <c r="N101" s="7">
        <f>地区別5歳毎!P48</f>
        <v>272</v>
      </c>
      <c r="O101" s="8">
        <f>N101/N116</f>
        <v>7.6041375454291307E-2</v>
      </c>
      <c r="P101" s="7">
        <f t="shared" si="3"/>
        <v>563</v>
      </c>
      <c r="Q101" s="11">
        <f>P101/P116</f>
        <v>8.1217541834968265E-2</v>
      </c>
      <c r="S101" s="1" t="s">
        <v>142</v>
      </c>
      <c r="T101" s="7">
        <f>SUM(L94:L101)</f>
        <v>1081</v>
      </c>
      <c r="U101" s="10">
        <f>T101/L116</f>
        <v>0.32220566318926974</v>
      </c>
      <c r="V101" s="7">
        <f>SUM(N94:N101)</f>
        <v>1396</v>
      </c>
      <c r="W101" s="8">
        <f>V101/N116</f>
        <v>0.39027117696393626</v>
      </c>
      <c r="X101" s="7">
        <f>SUM(P94:P101)</f>
        <v>2477</v>
      </c>
      <c r="Y101" s="11">
        <f>X101/P116</f>
        <v>0.35732833237160994</v>
      </c>
    </row>
    <row r="102" spans="11:25" x14ac:dyDescent="0.15">
      <c r="K102" s="1" t="s">
        <v>118</v>
      </c>
      <c r="L102" s="7">
        <f>地区別5歳毎!O47</f>
        <v>279</v>
      </c>
      <c r="M102" s="10">
        <f>L102/L116</f>
        <v>8.3159463487332344E-2</v>
      </c>
      <c r="N102" s="7">
        <f>地区別5歳毎!O48</f>
        <v>266</v>
      </c>
      <c r="O102" s="8">
        <f>N102/N116</f>
        <v>7.4363992172211346E-2</v>
      </c>
      <c r="P102" s="7">
        <f t="shared" si="3"/>
        <v>545</v>
      </c>
      <c r="Q102" s="11">
        <f>P102/P116</f>
        <v>7.8620888632429317E-2</v>
      </c>
      <c r="S102" s="1" t="s">
        <v>143</v>
      </c>
      <c r="T102" s="7">
        <f>SUM(L94:L102)</f>
        <v>1360</v>
      </c>
      <c r="U102" s="10">
        <f>T102/L116</f>
        <v>0.40536512667660207</v>
      </c>
      <c r="V102" s="7">
        <f>SUM(N94:N102)</f>
        <v>1662</v>
      </c>
      <c r="W102" s="8">
        <f>V102/N116</f>
        <v>0.46463516913614761</v>
      </c>
      <c r="X102" s="7">
        <f>SUM(P94:P102)</f>
        <v>3022</v>
      </c>
      <c r="Y102" s="11">
        <f>X102/P116</f>
        <v>0.43594922100403921</v>
      </c>
    </row>
    <row r="103" spans="11:25" x14ac:dyDescent="0.15">
      <c r="K103" s="1" t="s">
        <v>119</v>
      </c>
      <c r="L103" s="7">
        <f>地区別5歳毎!N47</f>
        <v>225</v>
      </c>
      <c r="M103" s="10">
        <f>L103/L116</f>
        <v>6.7064083457526083E-2</v>
      </c>
      <c r="N103" s="7">
        <f>地区別5歳毎!N48</f>
        <v>244</v>
      </c>
      <c r="O103" s="8">
        <f>N103/N116</f>
        <v>6.821358680458485E-2</v>
      </c>
      <c r="P103" s="7">
        <f t="shared" si="3"/>
        <v>469</v>
      </c>
      <c r="Q103" s="11">
        <f>P103/P116</f>
        <v>6.7657241777264857E-2</v>
      </c>
      <c r="S103" s="1" t="s">
        <v>144</v>
      </c>
      <c r="T103" s="7">
        <f>SUM(L94:L103)</f>
        <v>1585</v>
      </c>
      <c r="U103" s="10">
        <f>T103/L116</f>
        <v>0.47242921013412814</v>
      </c>
      <c r="V103" s="7">
        <f>SUM(N94:N103)</f>
        <v>1906</v>
      </c>
      <c r="W103" s="8">
        <f>V103/N116</f>
        <v>0.53284875594073244</v>
      </c>
      <c r="X103" s="7">
        <f>SUM(P94:P103)</f>
        <v>3491</v>
      </c>
      <c r="Y103" s="11">
        <f>X103/P116</f>
        <v>0.50360646278130405</v>
      </c>
    </row>
    <row r="104" spans="11:25" x14ac:dyDescent="0.15">
      <c r="K104" s="1" t="s">
        <v>120</v>
      </c>
      <c r="L104" s="7">
        <f>地区別5歳毎!M47</f>
        <v>236</v>
      </c>
      <c r="M104" s="10">
        <f>L104/L116</f>
        <v>7.0342771982116248E-2</v>
      </c>
      <c r="N104" s="7">
        <f>地区別5歳毎!M48</f>
        <v>187</v>
      </c>
      <c r="O104" s="8">
        <f>N104/N116</f>
        <v>5.2278445624825275E-2</v>
      </c>
      <c r="P104" s="7">
        <f t="shared" si="3"/>
        <v>423</v>
      </c>
      <c r="Q104" s="11">
        <f>P104/P116</f>
        <v>6.1021350259665319E-2</v>
      </c>
      <c r="S104" s="1" t="s">
        <v>145</v>
      </c>
      <c r="T104" s="7">
        <f>SUM(L94:L104)</f>
        <v>1821</v>
      </c>
      <c r="U104" s="10">
        <f>T104/L116</f>
        <v>0.54277198211624444</v>
      </c>
      <c r="V104" s="7">
        <f>SUM(N94:N104)</f>
        <v>2093</v>
      </c>
      <c r="W104" s="8">
        <f>V104/N116</f>
        <v>0.58512720156555775</v>
      </c>
      <c r="X104" s="7">
        <f>SUM(P94:P104)</f>
        <v>3914</v>
      </c>
      <c r="Y104" s="11">
        <f>X104/P116</f>
        <v>0.56462781304096943</v>
      </c>
    </row>
    <row r="105" spans="11:25" x14ac:dyDescent="0.15">
      <c r="K105" s="1" t="s">
        <v>121</v>
      </c>
      <c r="L105" s="7">
        <f>地区別5歳毎!L47</f>
        <v>180</v>
      </c>
      <c r="M105" s="10">
        <f>L105/L116</f>
        <v>5.3651266766020868E-2</v>
      </c>
      <c r="N105" s="7">
        <f>地区別5歳毎!L48</f>
        <v>197</v>
      </c>
      <c r="O105" s="8">
        <f>N105/N116</f>
        <v>5.5074084428291863E-2</v>
      </c>
      <c r="P105" s="7">
        <f t="shared" si="3"/>
        <v>377</v>
      </c>
      <c r="Q105" s="11">
        <f>P105/P116</f>
        <v>5.4385458742065781E-2</v>
      </c>
      <c r="S105" s="1" t="s">
        <v>146</v>
      </c>
      <c r="T105" s="7">
        <f>SUM(L94:L105)</f>
        <v>2001</v>
      </c>
      <c r="U105" s="10">
        <f>T105/L116</f>
        <v>0.59642324888226528</v>
      </c>
      <c r="V105" s="7">
        <f>SUM(N94:N105)</f>
        <v>2290</v>
      </c>
      <c r="W105" s="8">
        <f>V105/N116</f>
        <v>0.64020128599384962</v>
      </c>
      <c r="X105" s="7">
        <f>SUM(P94:P105)</f>
        <v>4291</v>
      </c>
      <c r="Y105" s="11">
        <f>X105/P116</f>
        <v>0.61901327178303522</v>
      </c>
    </row>
    <row r="106" spans="11:25" x14ac:dyDescent="0.15">
      <c r="K106" s="1" t="s">
        <v>122</v>
      </c>
      <c r="L106" s="7">
        <f>地区別5歳毎!K47</f>
        <v>194</v>
      </c>
      <c r="M106" s="10">
        <f>L106/L116</f>
        <v>5.7824143070044708E-2</v>
      </c>
      <c r="N106" s="7">
        <f>地区別5歳毎!K48</f>
        <v>173</v>
      </c>
      <c r="O106" s="8">
        <f>N106/N116</f>
        <v>4.8364551299972046E-2</v>
      </c>
      <c r="P106" s="7">
        <f t="shared" si="3"/>
        <v>367</v>
      </c>
      <c r="Q106" s="11">
        <f>P106/P116</f>
        <v>5.294287362954414E-2</v>
      </c>
      <c r="S106" s="1" t="s">
        <v>103</v>
      </c>
      <c r="T106" s="7">
        <f>SUM(L106:L114)</f>
        <v>1354</v>
      </c>
      <c r="U106" s="10">
        <f>T106/L116</f>
        <v>0.40357675111773472</v>
      </c>
      <c r="V106" s="7">
        <f>SUM(N106:N114)</f>
        <v>1287</v>
      </c>
      <c r="W106" s="8">
        <f>V106/N116</f>
        <v>0.35979871400615043</v>
      </c>
      <c r="X106" s="7">
        <f>SUM(P106:P114)</f>
        <v>2641</v>
      </c>
      <c r="Y106" s="11">
        <f>X106/P116</f>
        <v>0.38098672821696478</v>
      </c>
    </row>
    <row r="107" spans="11:25" x14ac:dyDescent="0.15">
      <c r="K107" s="1" t="s">
        <v>123</v>
      </c>
      <c r="L107" s="7">
        <f>地区別5歳毎!J47</f>
        <v>183</v>
      </c>
      <c r="M107" s="10">
        <f>L107/L116</f>
        <v>5.4545454545454543E-2</v>
      </c>
      <c r="N107" s="7">
        <f>地区別5歳毎!J48</f>
        <v>177</v>
      </c>
      <c r="O107" s="8">
        <f>N107/N116</f>
        <v>4.948280682135868E-2</v>
      </c>
      <c r="P107" s="7">
        <f t="shared" si="3"/>
        <v>360</v>
      </c>
      <c r="Q107" s="11">
        <f>P107/P116</f>
        <v>5.1933064050778993E-2</v>
      </c>
      <c r="S107" s="1" t="s">
        <v>104</v>
      </c>
      <c r="T107" s="7">
        <f>SUM(L107:L114)</f>
        <v>1160</v>
      </c>
      <c r="U107" s="10">
        <f>T107/L116</f>
        <v>0.34575260804769004</v>
      </c>
      <c r="V107" s="7">
        <f>SUM(N107:N114)</f>
        <v>1114</v>
      </c>
      <c r="W107" s="8">
        <f>V107/N116</f>
        <v>0.31143416270617835</v>
      </c>
      <c r="X107" s="7">
        <f>SUM(P107:P114)</f>
        <v>2274</v>
      </c>
      <c r="Y107" s="11">
        <f>X107/P116</f>
        <v>0.32804385458742064</v>
      </c>
    </row>
    <row r="108" spans="11:25" x14ac:dyDescent="0.15">
      <c r="K108" s="1" t="s">
        <v>124</v>
      </c>
      <c r="L108" s="7">
        <f>地区別5歳毎!I47</f>
        <v>155</v>
      </c>
      <c r="M108" s="10">
        <f>L108/L116</f>
        <v>4.6199701937406856E-2</v>
      </c>
      <c r="N108" s="7">
        <f>地区別5歳毎!I48</f>
        <v>138</v>
      </c>
      <c r="O108" s="8">
        <f>N108/N116</f>
        <v>3.8579815487838974E-2</v>
      </c>
      <c r="P108" s="7">
        <f t="shared" si="3"/>
        <v>293</v>
      </c>
      <c r="Q108" s="11">
        <f>P108/P116</f>
        <v>4.2267743796884014E-2</v>
      </c>
      <c r="S108" s="1" t="s">
        <v>105</v>
      </c>
      <c r="T108" s="7">
        <f>SUM(L108:L114)</f>
        <v>977</v>
      </c>
      <c r="U108" s="10">
        <f>T108/L116</f>
        <v>0.29120715350223547</v>
      </c>
      <c r="V108" s="7">
        <f>SUM(N108:N114)</f>
        <v>937</v>
      </c>
      <c r="W108" s="8">
        <f>V108/N116</f>
        <v>0.26195135588481966</v>
      </c>
      <c r="X108" s="7">
        <f>SUM(P108:P114)</f>
        <v>1914</v>
      </c>
      <c r="Y108" s="11">
        <f>X108/P116</f>
        <v>0.27611079053664167</v>
      </c>
    </row>
    <row r="109" spans="11:25" x14ac:dyDescent="0.15">
      <c r="K109" s="1" t="s">
        <v>125</v>
      </c>
      <c r="L109" s="7">
        <f>地区別5歳毎!H47</f>
        <v>112</v>
      </c>
      <c r="M109" s="10">
        <f>L109/L116</f>
        <v>3.338301043219076E-2</v>
      </c>
      <c r="N109" s="7">
        <f>地区別5歳毎!H48</f>
        <v>126</v>
      </c>
      <c r="O109" s="8">
        <f>N109/N116</f>
        <v>3.5225048923679059E-2</v>
      </c>
      <c r="P109" s="7">
        <f t="shared" si="3"/>
        <v>238</v>
      </c>
      <c r="Q109" s="11">
        <f>P109/P116</f>
        <v>3.4333525678015002E-2</v>
      </c>
      <c r="S109" s="1" t="s">
        <v>106</v>
      </c>
      <c r="T109" s="7">
        <f>SUM(L109:L114)</f>
        <v>822</v>
      </c>
      <c r="U109" s="10">
        <f>T109/L116</f>
        <v>0.24500745156482862</v>
      </c>
      <c r="V109" s="7">
        <f>SUM(N109:N114)</f>
        <v>799</v>
      </c>
      <c r="W109" s="8">
        <f>V109/N116</f>
        <v>0.22337154039698071</v>
      </c>
      <c r="X109" s="7">
        <f>SUM(P109:P114)</f>
        <v>1621</v>
      </c>
      <c r="Y109" s="11">
        <f>X109/P116</f>
        <v>0.23384304673975764</v>
      </c>
    </row>
    <row r="110" spans="11:25" x14ac:dyDescent="0.15">
      <c r="K110" s="1" t="s">
        <v>126</v>
      </c>
      <c r="L110" s="7">
        <f>地区別5歳毎!G47</f>
        <v>125</v>
      </c>
      <c r="M110" s="10">
        <f>L110/L116</f>
        <v>3.7257824143070044E-2</v>
      </c>
      <c r="N110" s="7">
        <f>地区別5歳毎!G48</f>
        <v>126</v>
      </c>
      <c r="O110" s="8">
        <f>N110/N116</f>
        <v>3.5225048923679059E-2</v>
      </c>
      <c r="P110" s="7">
        <f t="shared" si="3"/>
        <v>251</v>
      </c>
      <c r="Q110" s="11">
        <f>P110/P116</f>
        <v>3.6208886324293137E-2</v>
      </c>
      <c r="S110" s="1" t="s">
        <v>107</v>
      </c>
      <c r="T110" s="7">
        <f>SUM(L110:L114)</f>
        <v>710</v>
      </c>
      <c r="U110" s="10">
        <f>T110/L116</f>
        <v>0.21162444113263784</v>
      </c>
      <c r="V110" s="7">
        <f>SUM(N110:N114)</f>
        <v>673</v>
      </c>
      <c r="W110" s="8">
        <f>V110/N116</f>
        <v>0.18814649147330165</v>
      </c>
      <c r="X110" s="7">
        <f>SUM(P110:P114)</f>
        <v>1383</v>
      </c>
      <c r="Y110" s="11">
        <f>X110/P116</f>
        <v>0.19950952106174263</v>
      </c>
    </row>
    <row r="111" spans="11:25" x14ac:dyDescent="0.15">
      <c r="K111" s="1" t="s">
        <v>127</v>
      </c>
      <c r="L111" s="7">
        <f>地区別5歳毎!F47</f>
        <v>136</v>
      </c>
      <c r="M111" s="10">
        <f>L111/L116</f>
        <v>4.0536512667660209E-2</v>
      </c>
      <c r="N111" s="7">
        <f>地区別5歳毎!F48</f>
        <v>149</v>
      </c>
      <c r="O111" s="8">
        <f>N111/N116</f>
        <v>4.1655018171652222E-2</v>
      </c>
      <c r="P111" s="7">
        <f t="shared" si="3"/>
        <v>285</v>
      </c>
      <c r="Q111" s="11">
        <f>P111/P116</f>
        <v>4.1113675706866706E-2</v>
      </c>
      <c r="S111" s="1" t="s">
        <v>108</v>
      </c>
      <c r="T111" s="7">
        <f>SUM(L111:L114)</f>
        <v>585</v>
      </c>
      <c r="U111" s="10">
        <f>T111/L116</f>
        <v>0.17436661698956782</v>
      </c>
      <c r="V111" s="7">
        <f>SUM(N111:N114)</f>
        <v>547</v>
      </c>
      <c r="W111" s="8">
        <f>V111/N116</f>
        <v>0.15292144254962259</v>
      </c>
      <c r="X111" s="7">
        <f>SUM(P111:P114)</f>
        <v>1132</v>
      </c>
      <c r="Y111" s="11">
        <f>X111/P116</f>
        <v>0.16330063473744952</v>
      </c>
    </row>
    <row r="112" spans="11:25" x14ac:dyDescent="0.15">
      <c r="K112" s="1" t="s">
        <v>128</v>
      </c>
      <c r="L112" s="7">
        <f>地区別5歳毎!E47</f>
        <v>145</v>
      </c>
      <c r="M112" s="10">
        <f>L112/L116</f>
        <v>4.3219076005961254E-2</v>
      </c>
      <c r="N112" s="7">
        <f>地区別5歳毎!E48</f>
        <v>137</v>
      </c>
      <c r="O112" s="8">
        <f>N112/N116</f>
        <v>3.8300251607492314E-2</v>
      </c>
      <c r="P112" s="7">
        <f t="shared" si="3"/>
        <v>282</v>
      </c>
      <c r="Q112" s="11">
        <f>P112/P116</f>
        <v>4.0680900173110213E-2</v>
      </c>
      <c r="S112" s="1" t="s">
        <v>109</v>
      </c>
      <c r="T112" s="7">
        <f>SUM(L112:L114)</f>
        <v>449</v>
      </c>
      <c r="U112" s="10">
        <f>T112/L116</f>
        <v>0.13383010432190759</v>
      </c>
      <c r="V112" s="7">
        <f>SUM(N112:N114)</f>
        <v>398</v>
      </c>
      <c r="W112" s="8">
        <f>V112/N116</f>
        <v>0.11126642437797037</v>
      </c>
      <c r="X112" s="7">
        <f>SUM(P112:P114)</f>
        <v>847</v>
      </c>
      <c r="Y112" s="11">
        <f>X112/P116</f>
        <v>0.1221869590305828</v>
      </c>
    </row>
    <row r="113" spans="2:25" x14ac:dyDescent="0.15">
      <c r="K113" s="1" t="s">
        <v>129</v>
      </c>
      <c r="L113" s="7">
        <f>地区別5歳毎!D47</f>
        <v>177</v>
      </c>
      <c r="M113" s="10">
        <f>L113/L116</f>
        <v>5.2757078986587186E-2</v>
      </c>
      <c r="N113" s="7">
        <f>地区別5歳毎!D48</f>
        <v>137</v>
      </c>
      <c r="O113" s="8">
        <f>N113/N116</f>
        <v>3.8300251607492314E-2</v>
      </c>
      <c r="P113" s="7">
        <f t="shared" si="3"/>
        <v>314</v>
      </c>
      <c r="Q113" s="11">
        <f>P113/P116</f>
        <v>4.5297172533179456E-2</v>
      </c>
      <c r="S113" s="1" t="s">
        <v>3</v>
      </c>
      <c r="T113" s="7">
        <f>SUM(L113:L114)</f>
        <v>304</v>
      </c>
      <c r="U113" s="10">
        <f>T113/L116</f>
        <v>9.0611028315946349E-2</v>
      </c>
      <c r="V113" s="7">
        <f>SUM(N113:N114)</f>
        <v>261</v>
      </c>
      <c r="W113" s="8">
        <f>V113/N116</f>
        <v>7.2966172770478052E-2</v>
      </c>
      <c r="X113" s="7">
        <f>SUM(P113:P114)</f>
        <v>565</v>
      </c>
      <c r="Y113" s="11">
        <f>X113/P116</f>
        <v>8.1506058857472585E-2</v>
      </c>
    </row>
    <row r="114" spans="2:25" x14ac:dyDescent="0.15">
      <c r="K114" s="1" t="s">
        <v>130</v>
      </c>
      <c r="L114" s="7">
        <f>地区別5歳毎!C47</f>
        <v>127</v>
      </c>
      <c r="M114" s="10">
        <f>L114/L116</f>
        <v>3.7853949329359163E-2</v>
      </c>
      <c r="N114" s="7">
        <f>地区別5歳毎!C48</f>
        <v>124</v>
      </c>
      <c r="O114" s="8">
        <f>N114/N116</f>
        <v>3.4665921162985745E-2</v>
      </c>
      <c r="P114" s="7">
        <f t="shared" si="3"/>
        <v>251</v>
      </c>
      <c r="Q114" s="11">
        <f>P114/P116</f>
        <v>3.6208886324293137E-2</v>
      </c>
      <c r="S114" s="1" t="s">
        <v>110</v>
      </c>
      <c r="T114" s="7">
        <f>SUM(L114:L114)</f>
        <v>127</v>
      </c>
      <c r="U114" s="10">
        <f>T114/L116</f>
        <v>3.7853949329359163E-2</v>
      </c>
      <c r="V114" s="7">
        <f>SUM(N114:N114)</f>
        <v>124</v>
      </c>
      <c r="W114" s="8">
        <f>V114/N116</f>
        <v>3.4665921162985745E-2</v>
      </c>
      <c r="X114" s="7">
        <f>SUM(P114:P114)</f>
        <v>251</v>
      </c>
      <c r="Y114" s="11">
        <f>X114/P116</f>
        <v>3.6208886324293137E-2</v>
      </c>
    </row>
    <row r="115" spans="2:25" x14ac:dyDescent="0.15">
      <c r="K115" s="1"/>
    </row>
    <row r="116" spans="2:25" x14ac:dyDescent="0.15">
      <c r="K116" s="1"/>
      <c r="L116" s="7">
        <f>SUM(L94:L114)</f>
        <v>3355</v>
      </c>
      <c r="M116" s="6"/>
      <c r="N116" s="7">
        <f>SUM(N94:N114)</f>
        <v>3577</v>
      </c>
      <c r="O116" s="2"/>
      <c r="P116" s="7">
        <f>SUM(P94:P114)</f>
        <v>6932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12</v>
      </c>
      <c r="O124" s="8">
        <f>N124/N146</f>
        <v>2.4855012427506215E-3</v>
      </c>
      <c r="P124" s="7">
        <f t="shared" ref="P124:P144" si="4">L124+N124</f>
        <v>12</v>
      </c>
      <c r="Q124" s="11">
        <f>P124/P146</f>
        <v>1.2847965738758029E-3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12</v>
      </c>
      <c r="W124" s="8">
        <f>V124/N146</f>
        <v>2.4855012427506215E-3</v>
      </c>
      <c r="X124" s="7">
        <f>SUM(P124:P124)</f>
        <v>12</v>
      </c>
      <c r="Y124" s="11">
        <f>X124/P146</f>
        <v>1.2847965738758029E-3</v>
      </c>
    </row>
    <row r="125" spans="2:25" x14ac:dyDescent="0.15">
      <c r="K125" s="1" t="s">
        <v>111</v>
      </c>
      <c r="L125" s="7">
        <f>地区別5歳毎!V62</f>
        <v>9</v>
      </c>
      <c r="M125" s="10">
        <f>L125/L146</f>
        <v>1.9946808510638296E-3</v>
      </c>
      <c r="N125" s="7">
        <f>地区別5歳毎!V63</f>
        <v>72</v>
      </c>
      <c r="O125" s="8">
        <f>N125/N146</f>
        <v>1.4913007456503728E-2</v>
      </c>
      <c r="P125" s="7">
        <f t="shared" si="4"/>
        <v>81</v>
      </c>
      <c r="Q125" s="11">
        <f>P125/P146</f>
        <v>8.6723768736616698E-3</v>
      </c>
      <c r="S125" s="1" t="s">
        <v>136</v>
      </c>
      <c r="T125" s="7">
        <f>SUM(L124:L125)</f>
        <v>9</v>
      </c>
      <c r="U125" s="10">
        <f>T125/L146</f>
        <v>1.9946808510638296E-3</v>
      </c>
      <c r="V125" s="7">
        <f>SUM(N124:N125)</f>
        <v>84</v>
      </c>
      <c r="W125" s="8">
        <f>V125/N146</f>
        <v>1.7398508699254349E-2</v>
      </c>
      <c r="X125" s="7">
        <f>SUM(P124:P125)</f>
        <v>93</v>
      </c>
      <c r="Y125" s="11">
        <f>X125/P146</f>
        <v>9.9571734475374738E-3</v>
      </c>
    </row>
    <row r="126" spans="2:25" x14ac:dyDescent="0.15">
      <c r="K126" s="1" t="s">
        <v>112</v>
      </c>
      <c r="L126" s="7">
        <f>地区別5歳毎!U62</f>
        <v>66</v>
      </c>
      <c r="M126" s="10">
        <f>L126/L146</f>
        <v>1.4627659574468085E-2</v>
      </c>
      <c r="N126" s="7">
        <f>地区別5歳毎!U63</f>
        <v>167</v>
      </c>
      <c r="O126" s="8">
        <f>N126/N146</f>
        <v>3.4589892294946148E-2</v>
      </c>
      <c r="P126" s="7">
        <f t="shared" si="4"/>
        <v>233</v>
      </c>
      <c r="Q126" s="11">
        <f>P126/P146</f>
        <v>2.4946466809421843E-2</v>
      </c>
      <c r="S126" s="1" t="s">
        <v>137</v>
      </c>
      <c r="T126" s="7">
        <f>SUM(L124:L126)</f>
        <v>75</v>
      </c>
      <c r="U126" s="10">
        <f>T126/L146</f>
        <v>1.6622340425531915E-2</v>
      </c>
      <c r="V126" s="7">
        <f>SUM(N124:N126)</f>
        <v>251</v>
      </c>
      <c r="W126" s="8">
        <f>V126/N146</f>
        <v>5.1988400994200497E-2</v>
      </c>
      <c r="X126" s="7">
        <f>SUM(P124:P126)</f>
        <v>326</v>
      </c>
      <c r="Y126" s="11">
        <f>X126/P146</f>
        <v>3.4903640256959315E-2</v>
      </c>
    </row>
    <row r="127" spans="2:25" x14ac:dyDescent="0.15">
      <c r="K127" s="1" t="s">
        <v>113</v>
      </c>
      <c r="L127" s="7">
        <f>地区別5歳毎!T62</f>
        <v>151</v>
      </c>
      <c r="M127" s="10">
        <f>L127/L146</f>
        <v>3.3466312056737592E-2</v>
      </c>
      <c r="N127" s="7">
        <f>地区別5歳毎!T63</f>
        <v>256</v>
      </c>
      <c r="O127" s="8">
        <f>N127/N146</f>
        <v>5.3024026512013253E-2</v>
      </c>
      <c r="P127" s="7">
        <f t="shared" si="4"/>
        <v>407</v>
      </c>
      <c r="Q127" s="11">
        <f>P127/P146</f>
        <v>4.3576017130620988E-2</v>
      </c>
      <c r="S127" s="1" t="s">
        <v>138</v>
      </c>
      <c r="T127" s="7">
        <f>SUM(L124:L127)</f>
        <v>226</v>
      </c>
      <c r="U127" s="10">
        <f>T127/L146</f>
        <v>5.0088652482269506E-2</v>
      </c>
      <c r="V127" s="7">
        <f>SUM(N124:N127)</f>
        <v>507</v>
      </c>
      <c r="W127" s="8">
        <f>V127/N146</f>
        <v>0.10501242750621376</v>
      </c>
      <c r="X127" s="7">
        <f>SUM(P124:P127)</f>
        <v>733</v>
      </c>
      <c r="Y127" s="11">
        <f>X127/P146</f>
        <v>7.8479657387580296E-2</v>
      </c>
    </row>
    <row r="128" spans="2:25" x14ac:dyDescent="0.15">
      <c r="K128" s="1" t="s">
        <v>114</v>
      </c>
      <c r="L128" s="7">
        <f>地区別5歳毎!S62</f>
        <v>220</v>
      </c>
      <c r="M128" s="10">
        <f>L128/L146</f>
        <v>4.8758865248226951E-2</v>
      </c>
      <c r="N128" s="7">
        <f>地区別5歳毎!S63</f>
        <v>290</v>
      </c>
      <c r="O128" s="8">
        <f>N128/N146</f>
        <v>6.0066280033140018E-2</v>
      </c>
      <c r="P128" s="7">
        <f t="shared" si="4"/>
        <v>510</v>
      </c>
      <c r="Q128" s="11">
        <f>P128/P146</f>
        <v>5.460385438972163E-2</v>
      </c>
      <c r="S128" s="1" t="s">
        <v>139</v>
      </c>
      <c r="T128" s="7">
        <f>SUM(L124:L128)</f>
        <v>446</v>
      </c>
      <c r="U128" s="10">
        <f>T128/L146</f>
        <v>9.8847517730496451E-2</v>
      </c>
      <c r="V128" s="7">
        <f>SUM(N124:N128)</f>
        <v>797</v>
      </c>
      <c r="W128" s="8">
        <f>V128/N146</f>
        <v>0.16507870753935378</v>
      </c>
      <c r="X128" s="7">
        <f>SUM(P124:P128)</f>
        <v>1243</v>
      </c>
      <c r="Y128" s="11">
        <f>X128/P146</f>
        <v>0.13308351177730193</v>
      </c>
    </row>
    <row r="129" spans="11:25" x14ac:dyDescent="0.15">
      <c r="K129" s="1" t="s">
        <v>115</v>
      </c>
      <c r="L129" s="7">
        <f>地区別5歳毎!R62</f>
        <v>290</v>
      </c>
      <c r="M129" s="10">
        <f>L129/L146</f>
        <v>6.4273049645390073E-2</v>
      </c>
      <c r="N129" s="7">
        <f>地区別5歳毎!R63</f>
        <v>346</v>
      </c>
      <c r="O129" s="8">
        <f>N129/N146</f>
        <v>7.1665285832642922E-2</v>
      </c>
      <c r="P129" s="7">
        <f t="shared" si="4"/>
        <v>636</v>
      </c>
      <c r="Q129" s="11">
        <f>P129/P146</f>
        <v>6.8094218415417559E-2</v>
      </c>
      <c r="S129" s="1" t="s">
        <v>140</v>
      </c>
      <c r="T129" s="7">
        <f>SUM(L124:L129)</f>
        <v>736</v>
      </c>
      <c r="U129" s="10">
        <f>T129/L146</f>
        <v>0.16312056737588654</v>
      </c>
      <c r="V129" s="7">
        <f>SUM(N124:N129)</f>
        <v>1143</v>
      </c>
      <c r="W129" s="8">
        <f>V129/N146</f>
        <v>0.2367439933719967</v>
      </c>
      <c r="X129" s="7">
        <f>SUM(P124:P129)</f>
        <v>1879</v>
      </c>
      <c r="Y129" s="11">
        <f>X129/P146</f>
        <v>0.20117773019271948</v>
      </c>
    </row>
    <row r="130" spans="11:25" x14ac:dyDescent="0.15">
      <c r="K130" s="1" t="s">
        <v>116</v>
      </c>
      <c r="L130" s="7">
        <f>地区別5歳毎!Q62</f>
        <v>437</v>
      </c>
      <c r="M130" s="10">
        <f>L130/L146</f>
        <v>9.6852836879432622E-2</v>
      </c>
      <c r="N130" s="7">
        <f>地区別5歳毎!Q63</f>
        <v>443</v>
      </c>
      <c r="O130" s="8">
        <f>N130/N146</f>
        <v>9.175642087821044E-2</v>
      </c>
      <c r="P130" s="7">
        <f t="shared" si="4"/>
        <v>880</v>
      </c>
      <c r="Q130" s="11">
        <f>P130/P146</f>
        <v>9.421841541755889E-2</v>
      </c>
      <c r="S130" s="1" t="s">
        <v>141</v>
      </c>
      <c r="T130" s="7">
        <f>SUM(L124:L130)</f>
        <v>1173</v>
      </c>
      <c r="U130" s="10">
        <f>T130/L146</f>
        <v>0.25997340425531917</v>
      </c>
      <c r="V130" s="7">
        <f>SUM(N124:N130)</f>
        <v>1586</v>
      </c>
      <c r="W130" s="8">
        <f>V130/N146</f>
        <v>0.32850041425020715</v>
      </c>
      <c r="X130" s="7">
        <f>SUM(P124:P130)</f>
        <v>2759</v>
      </c>
      <c r="Y130" s="11">
        <f>X130/P146</f>
        <v>0.29539614561027838</v>
      </c>
    </row>
    <row r="131" spans="11:25" x14ac:dyDescent="0.15">
      <c r="K131" s="1" t="s">
        <v>117</v>
      </c>
      <c r="L131" s="7">
        <f>地区別5歳毎!P62</f>
        <v>415</v>
      </c>
      <c r="M131" s="10">
        <f>L131/L146</f>
        <v>9.1976950354609927E-2</v>
      </c>
      <c r="N131" s="7">
        <f>地区別5歳毎!P63</f>
        <v>384</v>
      </c>
      <c r="O131" s="8">
        <f>N131/N146</f>
        <v>7.9536039768019887E-2</v>
      </c>
      <c r="P131" s="7">
        <f t="shared" si="4"/>
        <v>799</v>
      </c>
      <c r="Q131" s="11">
        <f>P131/P146</f>
        <v>8.554603854389721E-2</v>
      </c>
      <c r="S131" s="1" t="s">
        <v>142</v>
      </c>
      <c r="T131" s="7">
        <f>SUM(L124:L131)</f>
        <v>1588</v>
      </c>
      <c r="U131" s="10">
        <f>T131/L146</f>
        <v>0.35195035460992907</v>
      </c>
      <c r="V131" s="7">
        <f>SUM(N124:N131)</f>
        <v>1970</v>
      </c>
      <c r="W131" s="8">
        <f>V131/N146</f>
        <v>0.40803645401822702</v>
      </c>
      <c r="X131" s="7">
        <f>SUM(P124:P131)</f>
        <v>3558</v>
      </c>
      <c r="Y131" s="11">
        <f>X131/P146</f>
        <v>0.38094218415417558</v>
      </c>
    </row>
    <row r="132" spans="11:25" x14ac:dyDescent="0.15">
      <c r="K132" s="1" t="s">
        <v>118</v>
      </c>
      <c r="L132" s="7">
        <f>地区別5歳毎!O62</f>
        <v>363</v>
      </c>
      <c r="M132" s="10">
        <f>L132/L146</f>
        <v>8.0452127659574463E-2</v>
      </c>
      <c r="N132" s="7">
        <f>地区別5歳毎!O63</f>
        <v>411</v>
      </c>
      <c r="O132" s="8">
        <f>N132/N146</f>
        <v>8.5128417564208789E-2</v>
      </c>
      <c r="P132" s="7">
        <f t="shared" si="4"/>
        <v>774</v>
      </c>
      <c r="Q132" s="11">
        <f>P132/P146</f>
        <v>8.2869379014989294E-2</v>
      </c>
      <c r="S132" s="1" t="s">
        <v>143</v>
      </c>
      <c r="T132" s="7">
        <f>SUM(L124:L132)</f>
        <v>1951</v>
      </c>
      <c r="U132" s="10">
        <f>T132/L146</f>
        <v>0.43240248226950356</v>
      </c>
      <c r="V132" s="7">
        <f>SUM(N124:N132)</f>
        <v>2381</v>
      </c>
      <c r="W132" s="8">
        <f>V132/N146</f>
        <v>0.49316487158243577</v>
      </c>
      <c r="X132" s="7">
        <f>SUM(P124:P132)</f>
        <v>4332</v>
      </c>
      <c r="Y132" s="11">
        <f>X132/P146</f>
        <v>0.46381156316916489</v>
      </c>
    </row>
    <row r="133" spans="11:25" x14ac:dyDescent="0.15">
      <c r="K133" s="1" t="s">
        <v>119</v>
      </c>
      <c r="L133" s="7">
        <f>地区別5歳毎!N62</f>
        <v>295</v>
      </c>
      <c r="M133" s="10">
        <f>L133/L146</f>
        <v>6.5381205673758866E-2</v>
      </c>
      <c r="N133" s="7">
        <f>地区別5歳毎!N63</f>
        <v>300</v>
      </c>
      <c r="O133" s="8">
        <f>N133/N146</f>
        <v>6.2137531068765538E-2</v>
      </c>
      <c r="P133" s="7">
        <f t="shared" si="4"/>
        <v>595</v>
      </c>
      <c r="Q133" s="11">
        <f>P133/P146</f>
        <v>6.3704496788008561E-2</v>
      </c>
      <c r="S133" s="1" t="s">
        <v>144</v>
      </c>
      <c r="T133" s="7">
        <f>SUM(L124:L133)</f>
        <v>2246</v>
      </c>
      <c r="U133" s="10">
        <f>T133/L146</f>
        <v>0.49778368794326239</v>
      </c>
      <c r="V133" s="7">
        <f>SUM(N124:N133)</f>
        <v>2681</v>
      </c>
      <c r="W133" s="8">
        <f>V133/N146</f>
        <v>0.55530240265120134</v>
      </c>
      <c r="X133" s="7">
        <f>SUM(P124:P133)</f>
        <v>4927</v>
      </c>
      <c r="Y133" s="11">
        <f>X133/P146</f>
        <v>0.52751605995717343</v>
      </c>
    </row>
    <row r="134" spans="11:25" x14ac:dyDescent="0.15">
      <c r="K134" s="1" t="s">
        <v>120</v>
      </c>
      <c r="L134" s="7">
        <f>地区別5歳毎!M62</f>
        <v>291</v>
      </c>
      <c r="M134" s="10">
        <f>L134/L146</f>
        <v>6.4494680851063829E-2</v>
      </c>
      <c r="N134" s="7">
        <f>地区別5歳毎!M63</f>
        <v>282</v>
      </c>
      <c r="O134" s="8">
        <f>N134/N146</f>
        <v>5.8409279204639605E-2</v>
      </c>
      <c r="P134" s="7">
        <f t="shared" si="4"/>
        <v>573</v>
      </c>
      <c r="Q134" s="11">
        <f>P134/P146</f>
        <v>6.1349036402569591E-2</v>
      </c>
      <c r="S134" s="1" t="s">
        <v>145</v>
      </c>
      <c r="T134" s="7">
        <f>SUM(L124:L134)</f>
        <v>2537</v>
      </c>
      <c r="U134" s="10">
        <f>T134/L146</f>
        <v>0.56227836879432624</v>
      </c>
      <c r="V134" s="7">
        <f>SUM(N124:N134)</f>
        <v>2963</v>
      </c>
      <c r="W134" s="8">
        <f>V134/N146</f>
        <v>0.61371168185584091</v>
      </c>
      <c r="X134" s="7">
        <f>SUM(P124:P134)</f>
        <v>5500</v>
      </c>
      <c r="Y134" s="11">
        <f>X134/P146</f>
        <v>0.58886509635974305</v>
      </c>
    </row>
    <row r="135" spans="11:25" x14ac:dyDescent="0.15">
      <c r="K135" s="1" t="s">
        <v>121</v>
      </c>
      <c r="L135" s="7">
        <f>地区別5歳毎!L62</f>
        <v>290</v>
      </c>
      <c r="M135" s="10">
        <f>L135/L146</f>
        <v>6.4273049645390073E-2</v>
      </c>
      <c r="N135" s="7">
        <f>地区別5歳毎!L63</f>
        <v>304</v>
      </c>
      <c r="O135" s="8">
        <f>N135/N146</f>
        <v>6.2966031483015744E-2</v>
      </c>
      <c r="P135" s="7">
        <f t="shared" si="4"/>
        <v>594</v>
      </c>
      <c r="Q135" s="11">
        <f>P135/P146</f>
        <v>6.3597430406852243E-2</v>
      </c>
      <c r="S135" s="1" t="s">
        <v>146</v>
      </c>
      <c r="T135" s="7">
        <f>SUM(L124:L135)</f>
        <v>2827</v>
      </c>
      <c r="U135" s="10">
        <f>T135/L146</f>
        <v>0.62655141843971629</v>
      </c>
      <c r="V135" s="7">
        <f>SUM(N124:N135)</f>
        <v>3267</v>
      </c>
      <c r="W135" s="8">
        <f>V135/N146</f>
        <v>0.67667771333885662</v>
      </c>
      <c r="X135" s="7">
        <f>SUM(P124:P135)</f>
        <v>6094</v>
      </c>
      <c r="Y135" s="11">
        <f>X135/P146</f>
        <v>0.65246252676659533</v>
      </c>
    </row>
    <row r="136" spans="11:25" x14ac:dyDescent="0.15">
      <c r="K136" s="1" t="s">
        <v>122</v>
      </c>
      <c r="L136" s="7">
        <f>地区別5歳毎!K62</f>
        <v>249</v>
      </c>
      <c r="M136" s="10">
        <f>L136/L146</f>
        <v>5.5186170212765957E-2</v>
      </c>
      <c r="N136" s="7">
        <f>地区別5歳毎!K63</f>
        <v>257</v>
      </c>
      <c r="O136" s="8">
        <f>N136/N146</f>
        <v>5.323115161557581E-2</v>
      </c>
      <c r="P136" s="7">
        <f t="shared" si="4"/>
        <v>506</v>
      </c>
      <c r="Q136" s="11">
        <f>P136/P146</f>
        <v>5.4175588865096359E-2</v>
      </c>
      <c r="S136" s="1" t="s">
        <v>103</v>
      </c>
      <c r="T136" s="7">
        <f>SUM(L136:L144)</f>
        <v>1685</v>
      </c>
      <c r="U136" s="10">
        <f>T136/L146</f>
        <v>0.37344858156028371</v>
      </c>
      <c r="V136" s="7">
        <f>SUM(N136:N144)</f>
        <v>1561</v>
      </c>
      <c r="W136" s="8">
        <f>V136/N146</f>
        <v>0.32332228666114332</v>
      </c>
      <c r="X136" s="7">
        <f>SUM(P136:P144)</f>
        <v>3246</v>
      </c>
      <c r="Y136" s="11">
        <f>X136/P146</f>
        <v>0.34753747323340473</v>
      </c>
    </row>
    <row r="137" spans="11:25" x14ac:dyDescent="0.15">
      <c r="K137" s="1" t="s">
        <v>123</v>
      </c>
      <c r="L137" s="7">
        <f>地区別5歳毎!J62</f>
        <v>209</v>
      </c>
      <c r="M137" s="10">
        <f>L137/L146</f>
        <v>4.6320921985815604E-2</v>
      </c>
      <c r="N137" s="7">
        <f>地区別5歳毎!J63</f>
        <v>192</v>
      </c>
      <c r="O137" s="8">
        <f>N137/N146</f>
        <v>3.9768019884009943E-2</v>
      </c>
      <c r="P137" s="7">
        <f t="shared" si="4"/>
        <v>401</v>
      </c>
      <c r="Q137" s="11">
        <f>P137/P146</f>
        <v>4.2933618843683082E-2</v>
      </c>
      <c r="S137" s="1" t="s">
        <v>104</v>
      </c>
      <c r="T137" s="7">
        <f>SUM(L137:L144)</f>
        <v>1436</v>
      </c>
      <c r="U137" s="10">
        <f>T137/L146</f>
        <v>0.3182624113475177</v>
      </c>
      <c r="V137" s="7">
        <f>SUM(N137:N144)</f>
        <v>1304</v>
      </c>
      <c r="W137" s="8">
        <f>V137/N146</f>
        <v>0.27009113504556753</v>
      </c>
      <c r="X137" s="7">
        <f>SUM(P137:P144)</f>
        <v>2740</v>
      </c>
      <c r="Y137" s="11">
        <f>X137/P146</f>
        <v>0.29336188436830835</v>
      </c>
    </row>
    <row r="138" spans="11:25" x14ac:dyDescent="0.15">
      <c r="K138" s="1" t="s">
        <v>124</v>
      </c>
      <c r="L138" s="7">
        <f>地区別5歳毎!I62</f>
        <v>163</v>
      </c>
      <c r="M138" s="10">
        <f>L138/L146</f>
        <v>3.6125886524822695E-2</v>
      </c>
      <c r="N138" s="7">
        <f>地区別5歳毎!I63</f>
        <v>179</v>
      </c>
      <c r="O138" s="8">
        <f>N138/N146</f>
        <v>3.7075393537696767E-2</v>
      </c>
      <c r="P138" s="7">
        <f t="shared" si="4"/>
        <v>342</v>
      </c>
      <c r="Q138" s="11">
        <f>P138/P146</f>
        <v>3.6616702355460384E-2</v>
      </c>
      <c r="S138" s="1" t="s">
        <v>105</v>
      </c>
      <c r="T138" s="7">
        <f>SUM(L138:L144)</f>
        <v>1227</v>
      </c>
      <c r="U138" s="10">
        <f>T138/L146</f>
        <v>0.27194148936170215</v>
      </c>
      <c r="V138" s="7">
        <f>SUM(N138:N144)</f>
        <v>1112</v>
      </c>
      <c r="W138" s="8">
        <f>V138/N146</f>
        <v>0.23032311516155757</v>
      </c>
      <c r="X138" s="7">
        <f>SUM(P138:P144)</f>
        <v>2339</v>
      </c>
      <c r="Y138" s="11">
        <f>X138/P146</f>
        <v>0.25042826552462527</v>
      </c>
    </row>
    <row r="139" spans="11:25" x14ac:dyDescent="0.15">
      <c r="K139" s="1" t="s">
        <v>125</v>
      </c>
      <c r="L139" s="7">
        <f>地区別5歳毎!H62</f>
        <v>175</v>
      </c>
      <c r="M139" s="10">
        <f>L139/L146</f>
        <v>3.8785460992907798E-2</v>
      </c>
      <c r="N139" s="7">
        <f>地区別5歳毎!H63</f>
        <v>140</v>
      </c>
      <c r="O139" s="8">
        <f>N139/N146</f>
        <v>2.8997514498757249E-2</v>
      </c>
      <c r="P139" s="7">
        <f t="shared" si="4"/>
        <v>315</v>
      </c>
      <c r="Q139" s="11">
        <f>P139/P146</f>
        <v>3.3725910064239827E-2</v>
      </c>
      <c r="S139" s="1" t="s">
        <v>106</v>
      </c>
      <c r="T139" s="7">
        <f>SUM(L139:L144)</f>
        <v>1064</v>
      </c>
      <c r="U139" s="10">
        <f>T139/L146</f>
        <v>0.23581560283687944</v>
      </c>
      <c r="V139" s="7">
        <f>SUM(N139:N144)</f>
        <v>933</v>
      </c>
      <c r="W139" s="8">
        <f>V139/N146</f>
        <v>0.19324772162386081</v>
      </c>
      <c r="X139" s="7">
        <f>SUM(P139:P144)</f>
        <v>1997</v>
      </c>
      <c r="Y139" s="11">
        <f>X139/P146</f>
        <v>0.21381156316916489</v>
      </c>
    </row>
    <row r="140" spans="11:25" x14ac:dyDescent="0.15">
      <c r="K140" s="1" t="s">
        <v>126</v>
      </c>
      <c r="L140" s="7">
        <f>地区別5歳毎!G62</f>
        <v>154</v>
      </c>
      <c r="M140" s="10">
        <f>L140/L146</f>
        <v>3.4131205673758866E-2</v>
      </c>
      <c r="N140" s="7">
        <f>地区別5歳毎!G63</f>
        <v>152</v>
      </c>
      <c r="O140" s="8">
        <f>N140/N146</f>
        <v>3.1483015741507872E-2</v>
      </c>
      <c r="P140" s="7">
        <f t="shared" si="4"/>
        <v>306</v>
      </c>
      <c r="Q140" s="11">
        <f>P140/P146</f>
        <v>3.2762312633832974E-2</v>
      </c>
      <c r="S140" s="1" t="s">
        <v>107</v>
      </c>
      <c r="T140" s="7">
        <f>SUM(L140:L144)</f>
        <v>889</v>
      </c>
      <c r="U140" s="10">
        <f>T140/L146</f>
        <v>0.19703014184397163</v>
      </c>
      <c r="V140" s="7">
        <f>SUM(N140:N144)</f>
        <v>793</v>
      </c>
      <c r="W140" s="8">
        <f>V140/N146</f>
        <v>0.16425020712510358</v>
      </c>
      <c r="X140" s="7">
        <f>SUM(P140:P144)</f>
        <v>1682</v>
      </c>
      <c r="Y140" s="11">
        <f>X140/P146</f>
        <v>0.18008565310492505</v>
      </c>
    </row>
    <row r="141" spans="11:25" x14ac:dyDescent="0.15">
      <c r="K141" s="1" t="s">
        <v>127</v>
      </c>
      <c r="L141" s="7">
        <f>地区別5歳毎!F62</f>
        <v>206</v>
      </c>
      <c r="M141" s="10">
        <f>L141/L146</f>
        <v>4.565602836879433E-2</v>
      </c>
      <c r="N141" s="7">
        <f>地区別5歳毎!F63</f>
        <v>165</v>
      </c>
      <c r="O141" s="8">
        <f>N141/N146</f>
        <v>3.4175642087821041E-2</v>
      </c>
      <c r="P141" s="7">
        <f t="shared" si="4"/>
        <v>371</v>
      </c>
      <c r="Q141" s="11">
        <f>P141/P146</f>
        <v>3.9721627408993578E-2</v>
      </c>
      <c r="S141" s="1" t="s">
        <v>108</v>
      </c>
      <c r="T141" s="7">
        <f>SUM(L141:L144)</f>
        <v>735</v>
      </c>
      <c r="U141" s="10">
        <f>T141/L146</f>
        <v>0.16289893617021275</v>
      </c>
      <c r="V141" s="7">
        <f>SUM(N141:N144)</f>
        <v>641</v>
      </c>
      <c r="W141" s="8">
        <f>V141/N146</f>
        <v>0.13276719138359569</v>
      </c>
      <c r="X141" s="7">
        <f>SUM(P141:P144)</f>
        <v>1376</v>
      </c>
      <c r="Y141" s="11">
        <f>X141/P146</f>
        <v>0.14732334047109208</v>
      </c>
    </row>
    <row r="142" spans="11:25" x14ac:dyDescent="0.15">
      <c r="K142" s="1" t="s">
        <v>128</v>
      </c>
      <c r="L142" s="7">
        <f>地区別5歳毎!E62</f>
        <v>219</v>
      </c>
      <c r="M142" s="10">
        <f>L142/L146</f>
        <v>4.8537234042553189E-2</v>
      </c>
      <c r="N142" s="7">
        <f>地区別5歳毎!E63</f>
        <v>201</v>
      </c>
      <c r="O142" s="8">
        <f>N142/N146</f>
        <v>4.1632145816072906E-2</v>
      </c>
      <c r="P142" s="7">
        <f t="shared" si="4"/>
        <v>420</v>
      </c>
      <c r="Q142" s="11">
        <f>P142/P146</f>
        <v>4.4967880085653104E-2</v>
      </c>
      <c r="S142" s="1" t="s">
        <v>109</v>
      </c>
      <c r="T142" s="7">
        <f>SUM(L142:L144)</f>
        <v>529</v>
      </c>
      <c r="U142" s="10">
        <f>T142/L146</f>
        <v>0.11724290780141844</v>
      </c>
      <c r="V142" s="7">
        <f>SUM(N142:N144)</f>
        <v>476</v>
      </c>
      <c r="W142" s="8">
        <f>V142/N146</f>
        <v>9.8591549295774641E-2</v>
      </c>
      <c r="X142" s="7">
        <f>SUM(P142:P144)</f>
        <v>1005</v>
      </c>
      <c r="Y142" s="11">
        <f>X142/P146</f>
        <v>0.10760171306209849</v>
      </c>
    </row>
    <row r="143" spans="11:25" x14ac:dyDescent="0.15">
      <c r="K143" s="1" t="s">
        <v>129</v>
      </c>
      <c r="L143" s="7">
        <f>地区別5歳毎!D62</f>
        <v>186</v>
      </c>
      <c r="M143" s="10">
        <f>L143/L146</f>
        <v>4.1223404255319146E-2</v>
      </c>
      <c r="N143" s="7">
        <f>地区別5歳毎!D63</f>
        <v>167</v>
      </c>
      <c r="O143" s="8">
        <f>N143/N146</f>
        <v>3.4589892294946148E-2</v>
      </c>
      <c r="P143" s="7">
        <f t="shared" si="4"/>
        <v>353</v>
      </c>
      <c r="Q143" s="11">
        <f>P143/P146</f>
        <v>3.7794432548179872E-2</v>
      </c>
      <c r="S143" s="1" t="s">
        <v>3</v>
      </c>
      <c r="T143" s="7">
        <f>SUM(L143:L144)</f>
        <v>310</v>
      </c>
      <c r="U143" s="10">
        <f>T143/L146</f>
        <v>6.8705673758865243E-2</v>
      </c>
      <c r="V143" s="7">
        <f>SUM(N143:N144)</f>
        <v>275</v>
      </c>
      <c r="W143" s="8">
        <f>V143/N146</f>
        <v>5.6959403479701742E-2</v>
      </c>
      <c r="X143" s="7">
        <f>SUM(P143:P144)</f>
        <v>585</v>
      </c>
      <c r="Y143" s="11">
        <f>X143/P146</f>
        <v>6.2633832976445397E-2</v>
      </c>
    </row>
    <row r="144" spans="11:25" x14ac:dyDescent="0.15">
      <c r="K144" s="1" t="s">
        <v>130</v>
      </c>
      <c r="L144" s="7">
        <f>地区別5歳毎!C62</f>
        <v>124</v>
      </c>
      <c r="M144" s="10">
        <f>L144/L146</f>
        <v>2.7482269503546101E-2</v>
      </c>
      <c r="N144" s="7">
        <f>地区別5歳毎!C63</f>
        <v>108</v>
      </c>
      <c r="O144" s="8">
        <f>N144/N146</f>
        <v>2.2369511184755591E-2</v>
      </c>
      <c r="P144" s="7">
        <f t="shared" si="4"/>
        <v>232</v>
      </c>
      <c r="Q144" s="11">
        <f>P144/P146</f>
        <v>2.4839400428265525E-2</v>
      </c>
      <c r="S144" s="1" t="s">
        <v>110</v>
      </c>
      <c r="T144" s="7">
        <f>SUM(L144:L144)</f>
        <v>124</v>
      </c>
      <c r="U144" s="10">
        <f>T144/L146</f>
        <v>2.7482269503546101E-2</v>
      </c>
      <c r="V144" s="7">
        <f>SUM(N144:N144)</f>
        <v>108</v>
      </c>
      <c r="W144" s="8">
        <f>V144/N146</f>
        <v>2.2369511184755591E-2</v>
      </c>
      <c r="X144" s="7">
        <f>SUM(P144:P144)</f>
        <v>232</v>
      </c>
      <c r="Y144" s="11">
        <f>X144/P146</f>
        <v>2.4839400428265525E-2</v>
      </c>
    </row>
    <row r="145" spans="2:25" x14ac:dyDescent="0.15">
      <c r="K145" s="1"/>
    </row>
    <row r="146" spans="2:25" x14ac:dyDescent="0.15">
      <c r="K146" s="1"/>
      <c r="L146" s="7">
        <f>SUM(L124:L144)</f>
        <v>4512</v>
      </c>
      <c r="M146" s="6"/>
      <c r="N146" s="7">
        <f>SUM(N124:N144)</f>
        <v>4828</v>
      </c>
      <c r="O146" s="2"/>
      <c r="P146" s="7">
        <f>SUM(P124:P144)</f>
        <v>9340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1.4584346135148275E-3</v>
      </c>
      <c r="N154" s="7">
        <f>地区別5歳毎!W66</f>
        <v>7</v>
      </c>
      <c r="O154" s="8">
        <f>N154/N176</f>
        <v>2.8478437754271765E-3</v>
      </c>
      <c r="P154" s="7">
        <f t="shared" ref="P154:P174" si="5">L154+N154</f>
        <v>10</v>
      </c>
      <c r="Q154" s="11">
        <f>P154/P176</f>
        <v>2.2148394241417496E-3</v>
      </c>
      <c r="S154" s="1" t="s">
        <v>1</v>
      </c>
      <c r="T154" s="7">
        <f>SUM(L154:L154)</f>
        <v>3</v>
      </c>
      <c r="U154" s="10">
        <f>T154/L176</f>
        <v>1.4584346135148275E-3</v>
      </c>
      <c r="V154" s="7">
        <f>SUM(N154:N154)</f>
        <v>7</v>
      </c>
      <c r="W154" s="8">
        <f>V154/N176</f>
        <v>2.8478437754271765E-3</v>
      </c>
      <c r="X154" s="7">
        <f>SUM(P154:P154)</f>
        <v>10</v>
      </c>
      <c r="Y154" s="11">
        <f>X154/P176</f>
        <v>2.2148394241417496E-3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4.8614487117160914E-3</v>
      </c>
      <c r="N155" s="7">
        <f>地区別5歳毎!V66</f>
        <v>49</v>
      </c>
      <c r="O155" s="8">
        <f>N155/N176</f>
        <v>1.9934906427990236E-2</v>
      </c>
      <c r="P155" s="7">
        <f t="shared" si="5"/>
        <v>59</v>
      </c>
      <c r="Q155" s="11">
        <f>P155/P176</f>
        <v>1.3067552602436323E-2</v>
      </c>
      <c r="S155" s="1" t="s">
        <v>136</v>
      </c>
      <c r="T155" s="7">
        <f>SUM(L154:L155)</f>
        <v>13</v>
      </c>
      <c r="U155" s="10">
        <f>T155/L176</f>
        <v>6.3198833252309187E-3</v>
      </c>
      <c r="V155" s="7">
        <f>SUM(N154:N155)</f>
        <v>56</v>
      </c>
      <c r="W155" s="8">
        <f>V155/N176</f>
        <v>2.2782750203417412E-2</v>
      </c>
      <c r="X155" s="7">
        <f>SUM(P154:P155)</f>
        <v>69</v>
      </c>
      <c r="Y155" s="11">
        <f>X155/P176</f>
        <v>1.5282392026578074E-2</v>
      </c>
    </row>
    <row r="156" spans="2:25" x14ac:dyDescent="0.15">
      <c r="K156" s="1" t="s">
        <v>112</v>
      </c>
      <c r="L156" s="7">
        <f>地区別5歳毎!U65</f>
        <v>27</v>
      </c>
      <c r="M156" s="10">
        <f>L156/L176</f>
        <v>1.3125911521633447E-2</v>
      </c>
      <c r="N156" s="7">
        <f>地区別5歳毎!U66</f>
        <v>125</v>
      </c>
      <c r="O156" s="8">
        <f>N156/N176</f>
        <v>5.0854353132628156E-2</v>
      </c>
      <c r="P156" s="7">
        <f t="shared" si="5"/>
        <v>152</v>
      </c>
      <c r="Q156" s="11">
        <f>P156/P176</f>
        <v>3.3665559246954593E-2</v>
      </c>
      <c r="S156" s="1" t="s">
        <v>137</v>
      </c>
      <c r="T156" s="7">
        <f>SUM(L154:L156)</f>
        <v>40</v>
      </c>
      <c r="U156" s="10">
        <f>T156/L176</f>
        <v>1.9445794846864366E-2</v>
      </c>
      <c r="V156" s="7">
        <f>SUM(N154:N156)</f>
        <v>181</v>
      </c>
      <c r="W156" s="8">
        <f>V156/N176</f>
        <v>7.3637103336045562E-2</v>
      </c>
      <c r="X156" s="7">
        <f>SUM(P154:P156)</f>
        <v>221</v>
      </c>
      <c r="Y156" s="11">
        <f>X156/P176</f>
        <v>4.8947951273532672E-2</v>
      </c>
    </row>
    <row r="157" spans="2:25" x14ac:dyDescent="0.15">
      <c r="K157" s="1" t="s">
        <v>113</v>
      </c>
      <c r="L157" s="7">
        <f>地区別5歳毎!T65</f>
        <v>72</v>
      </c>
      <c r="M157" s="10">
        <f>L157/L176</f>
        <v>3.5002430724355861E-2</v>
      </c>
      <c r="N157" s="7">
        <f>地区別5歳毎!T66</f>
        <v>141</v>
      </c>
      <c r="O157" s="8">
        <f>N157/N176</f>
        <v>5.7363710333604559E-2</v>
      </c>
      <c r="P157" s="7">
        <f t="shared" si="5"/>
        <v>213</v>
      </c>
      <c r="Q157" s="11">
        <f>P157/P176</f>
        <v>4.7176079734219271E-2</v>
      </c>
      <c r="S157" s="1" t="s">
        <v>138</v>
      </c>
      <c r="T157" s="7">
        <f>SUM(L154:L157)</f>
        <v>112</v>
      </c>
      <c r="U157" s="10">
        <f>T157/L176</f>
        <v>5.4448225571220227E-2</v>
      </c>
      <c r="V157" s="7">
        <f>SUM(N154:N157)</f>
        <v>322</v>
      </c>
      <c r="W157" s="8">
        <f>V157/N176</f>
        <v>0.13100081366965013</v>
      </c>
      <c r="X157" s="7">
        <f>SUM(P154:P157)</f>
        <v>434</v>
      </c>
      <c r="Y157" s="11">
        <f>X157/P176</f>
        <v>9.6124031007751937E-2</v>
      </c>
    </row>
    <row r="158" spans="2:25" x14ac:dyDescent="0.15">
      <c r="K158" s="1" t="s">
        <v>114</v>
      </c>
      <c r="L158" s="7">
        <f>地区別5歳毎!S65</f>
        <v>84</v>
      </c>
      <c r="M158" s="10">
        <f>L158/L176</f>
        <v>4.083616917841517E-2</v>
      </c>
      <c r="N158" s="7">
        <f>地区別5歳毎!S66</f>
        <v>153</v>
      </c>
      <c r="O158" s="8">
        <f>N158/N176</f>
        <v>6.2245728234336863E-2</v>
      </c>
      <c r="P158" s="7">
        <f t="shared" si="5"/>
        <v>237</v>
      </c>
      <c r="Q158" s="11">
        <f>P158/P176</f>
        <v>5.2491694352159467E-2</v>
      </c>
      <c r="S158" s="1" t="s">
        <v>139</v>
      </c>
      <c r="T158" s="7">
        <f>SUM(L154:L158)</f>
        <v>196</v>
      </c>
      <c r="U158" s="10">
        <f>T158/L176</f>
        <v>9.528439474963539E-2</v>
      </c>
      <c r="V158" s="7">
        <f>SUM(N154:N158)</f>
        <v>475</v>
      </c>
      <c r="W158" s="8">
        <f>V158/N176</f>
        <v>0.19324654190398699</v>
      </c>
      <c r="X158" s="7">
        <f>SUM(P154:P158)</f>
        <v>671</v>
      </c>
      <c r="Y158" s="11">
        <f>X158/P176</f>
        <v>0.14861572535991141</v>
      </c>
    </row>
    <row r="159" spans="2:25" x14ac:dyDescent="0.15">
      <c r="K159" s="1" t="s">
        <v>115</v>
      </c>
      <c r="L159" s="7">
        <f>地区別5歳毎!R65</f>
        <v>140</v>
      </c>
      <c r="M159" s="10">
        <f>L159/L176</f>
        <v>6.8060281964025277E-2</v>
      </c>
      <c r="N159" s="7">
        <f>地区別5歳毎!R66</f>
        <v>167</v>
      </c>
      <c r="O159" s="8">
        <f>N159/N176</f>
        <v>6.7941415785191209E-2</v>
      </c>
      <c r="P159" s="7">
        <f t="shared" si="5"/>
        <v>307</v>
      </c>
      <c r="Q159" s="11">
        <f>P159/P176</f>
        <v>6.7995570321151722E-2</v>
      </c>
      <c r="S159" s="1" t="s">
        <v>140</v>
      </c>
      <c r="T159" s="7">
        <f>SUM(L154:L159)</f>
        <v>336</v>
      </c>
      <c r="U159" s="10">
        <f>T159/L176</f>
        <v>0.16334467671366068</v>
      </c>
      <c r="V159" s="7">
        <f>SUM(N154:N159)</f>
        <v>642</v>
      </c>
      <c r="W159" s="8">
        <f>V159/N176</f>
        <v>0.26118795768917819</v>
      </c>
      <c r="X159" s="7">
        <f>SUM(P154:P159)</f>
        <v>978</v>
      </c>
      <c r="Y159" s="11">
        <f>X159/P176</f>
        <v>0.21661129568106313</v>
      </c>
    </row>
    <row r="160" spans="2:25" x14ac:dyDescent="0.15">
      <c r="K160" s="1" t="s">
        <v>116</v>
      </c>
      <c r="L160" s="7">
        <f>地区別5歳毎!Q65</f>
        <v>210</v>
      </c>
      <c r="M160" s="10">
        <f>L160/L176</f>
        <v>0.10209042294603791</v>
      </c>
      <c r="N160" s="7">
        <f>地区別5歳毎!Q66</f>
        <v>248</v>
      </c>
      <c r="O160" s="8">
        <f>N160/N176</f>
        <v>0.10089503661513426</v>
      </c>
      <c r="P160" s="7">
        <f t="shared" si="5"/>
        <v>458</v>
      </c>
      <c r="Q160" s="11">
        <f>P160/P176</f>
        <v>0.10143964562569213</v>
      </c>
      <c r="S160" s="1" t="s">
        <v>141</v>
      </c>
      <c r="T160" s="7">
        <f>SUM(L154:L160)</f>
        <v>546</v>
      </c>
      <c r="U160" s="10">
        <f>T160/L176</f>
        <v>0.26543509965969858</v>
      </c>
      <c r="V160" s="7">
        <f>SUM(N154:N160)</f>
        <v>890</v>
      </c>
      <c r="W160" s="8">
        <f>V160/N176</f>
        <v>0.36208299430431246</v>
      </c>
      <c r="X160" s="7">
        <f>SUM(P154:P160)</f>
        <v>1436</v>
      </c>
      <c r="Y160" s="11">
        <f>X160/P176</f>
        <v>0.31805094130675526</v>
      </c>
    </row>
    <row r="161" spans="11:25" x14ac:dyDescent="0.15">
      <c r="K161" s="1" t="s">
        <v>117</v>
      </c>
      <c r="L161" s="7">
        <f>地区別5歳毎!P65</f>
        <v>235</v>
      </c>
      <c r="M161" s="10">
        <f>L161/L176</f>
        <v>0.11424404472532815</v>
      </c>
      <c r="N161" s="7">
        <f>地区別5歳毎!P66</f>
        <v>249</v>
      </c>
      <c r="O161" s="8">
        <f>N161/N176</f>
        <v>0.10130187144019528</v>
      </c>
      <c r="P161" s="7">
        <f t="shared" si="5"/>
        <v>484</v>
      </c>
      <c r="Q161" s="11">
        <f>P161/P176</f>
        <v>0.10719822812846069</v>
      </c>
      <c r="S161" s="1" t="s">
        <v>142</v>
      </c>
      <c r="T161" s="7">
        <f>SUM(L154:L161)</f>
        <v>781</v>
      </c>
      <c r="U161" s="10">
        <f>T161/L176</f>
        <v>0.37967914438502676</v>
      </c>
      <c r="V161" s="7">
        <f>SUM(N154:N161)</f>
        <v>1139</v>
      </c>
      <c r="W161" s="8">
        <f>V161/N176</f>
        <v>0.46338486574450771</v>
      </c>
      <c r="X161" s="7">
        <f>SUM(P154:P161)</f>
        <v>1920</v>
      </c>
      <c r="Y161" s="11">
        <f>X161/P176</f>
        <v>0.42524916943521596</v>
      </c>
    </row>
    <row r="162" spans="11:25" x14ac:dyDescent="0.15">
      <c r="K162" s="1" t="s">
        <v>118</v>
      </c>
      <c r="L162" s="7">
        <f>地区別5歳毎!O65</f>
        <v>229</v>
      </c>
      <c r="M162" s="10">
        <f>L162/L176</f>
        <v>0.11132717549829849</v>
      </c>
      <c r="N162" s="7">
        <f>地区別5歳毎!O66</f>
        <v>245</v>
      </c>
      <c r="O162" s="8">
        <f>N162/N176</f>
        <v>9.9674532139951186E-2</v>
      </c>
      <c r="P162" s="7">
        <f t="shared" si="5"/>
        <v>474</v>
      </c>
      <c r="Q162" s="11">
        <f>P162/P176</f>
        <v>0.10498338870431893</v>
      </c>
      <c r="S162" s="1" t="s">
        <v>143</v>
      </c>
      <c r="T162" s="7">
        <f>SUM(L154:L162)</f>
        <v>1010</v>
      </c>
      <c r="U162" s="10">
        <f>T162/L176</f>
        <v>0.49100631988332522</v>
      </c>
      <c r="V162" s="7">
        <f>SUM(N154:N162)</f>
        <v>1384</v>
      </c>
      <c r="W162" s="8">
        <f>V162/N176</f>
        <v>0.56305939788445891</v>
      </c>
      <c r="X162" s="7">
        <f>SUM(P154:P162)</f>
        <v>2394</v>
      </c>
      <c r="Y162" s="11">
        <f>X162/P176</f>
        <v>0.53023255813953485</v>
      </c>
    </row>
    <row r="163" spans="11:25" x14ac:dyDescent="0.15">
      <c r="K163" s="1" t="s">
        <v>119</v>
      </c>
      <c r="L163" s="7">
        <f>地区別5歳毎!N65</f>
        <v>150</v>
      </c>
      <c r="M163" s="10">
        <f>L163/L176</f>
        <v>7.292173067574137E-2</v>
      </c>
      <c r="N163" s="7">
        <f>地区別5歳毎!N66</f>
        <v>173</v>
      </c>
      <c r="O163" s="8">
        <f>N163/N176</f>
        <v>7.0382424735557364E-2</v>
      </c>
      <c r="P163" s="7">
        <f t="shared" si="5"/>
        <v>323</v>
      </c>
      <c r="Q163" s="11">
        <f>P163/P176</f>
        <v>7.1539313399778523E-2</v>
      </c>
      <c r="S163" s="1" t="s">
        <v>144</v>
      </c>
      <c r="T163" s="7">
        <f>SUM(L154:L163)</f>
        <v>1160</v>
      </c>
      <c r="U163" s="10">
        <f>T163/L176</f>
        <v>0.56392805055906658</v>
      </c>
      <c r="V163" s="7">
        <f>SUM(N154:N163)</f>
        <v>1557</v>
      </c>
      <c r="W163" s="8">
        <f>V163/N176</f>
        <v>0.63344182262001625</v>
      </c>
      <c r="X163" s="7">
        <f>SUM(P154:P163)</f>
        <v>2717</v>
      </c>
      <c r="Y163" s="11">
        <f>X163/P176</f>
        <v>0.60177187153931344</v>
      </c>
    </row>
    <row r="164" spans="11:25" x14ac:dyDescent="0.15">
      <c r="K164" s="1" t="s">
        <v>120</v>
      </c>
      <c r="L164" s="7">
        <f>地区別5歳毎!M65</f>
        <v>120</v>
      </c>
      <c r="M164" s="10">
        <f>L164/L176</f>
        <v>5.8337384540593097E-2</v>
      </c>
      <c r="N164" s="7">
        <f>地区別5歳毎!M66</f>
        <v>147</v>
      </c>
      <c r="O164" s="8">
        <f>N164/N176</f>
        <v>5.9804719283970707E-2</v>
      </c>
      <c r="P164" s="7">
        <f t="shared" si="5"/>
        <v>267</v>
      </c>
      <c r="Q164" s="11">
        <f>P164/P176</f>
        <v>5.9136212624584718E-2</v>
      </c>
      <c r="S164" s="1" t="s">
        <v>145</v>
      </c>
      <c r="T164" s="7">
        <f>SUM(L154:L164)</f>
        <v>1280</v>
      </c>
      <c r="U164" s="10">
        <f>T164/L176</f>
        <v>0.6222654350996597</v>
      </c>
      <c r="V164" s="7">
        <f>SUM(N154:N164)</f>
        <v>1704</v>
      </c>
      <c r="W164" s="8">
        <f>V164/N176</f>
        <v>0.69324654190398693</v>
      </c>
      <c r="X164" s="7">
        <f>SUM(P154:P164)</f>
        <v>2984</v>
      </c>
      <c r="Y164" s="11">
        <f>X164/P176</f>
        <v>0.66090808416389812</v>
      </c>
    </row>
    <row r="165" spans="11:25" x14ac:dyDescent="0.15">
      <c r="K165" s="1" t="s">
        <v>121</v>
      </c>
      <c r="L165" s="7">
        <f>地区別5歳毎!L65</f>
        <v>120</v>
      </c>
      <c r="M165" s="10">
        <f>L165/L176</f>
        <v>5.8337384540593097E-2</v>
      </c>
      <c r="N165" s="7">
        <f>地区別5歳毎!L66</f>
        <v>123</v>
      </c>
      <c r="O165" s="8">
        <f>N165/N176</f>
        <v>5.00406834825061E-2</v>
      </c>
      <c r="P165" s="7">
        <f t="shared" si="5"/>
        <v>243</v>
      </c>
      <c r="Q165" s="11">
        <f>P165/P176</f>
        <v>5.3820598006644516E-2</v>
      </c>
      <c r="S165" s="1" t="s">
        <v>146</v>
      </c>
      <c r="T165" s="7">
        <f>SUM(L154:L165)</f>
        <v>1400</v>
      </c>
      <c r="U165" s="10">
        <f>T165/L176</f>
        <v>0.68060281964025282</v>
      </c>
      <c r="V165" s="7">
        <f>SUM(N154:N165)</f>
        <v>1827</v>
      </c>
      <c r="W165" s="8">
        <f>V165/N176</f>
        <v>0.74328722538649306</v>
      </c>
      <c r="X165" s="7">
        <f>SUM(P154:P165)</f>
        <v>3227</v>
      </c>
      <c r="Y165" s="11">
        <f>X165/P176</f>
        <v>0.71472868217054264</v>
      </c>
    </row>
    <row r="166" spans="11:25" x14ac:dyDescent="0.15">
      <c r="K166" s="1" t="s">
        <v>122</v>
      </c>
      <c r="L166" s="7">
        <f>地区別5歳毎!K65</f>
        <v>111</v>
      </c>
      <c r="M166" s="10">
        <f>L166/L176</f>
        <v>5.3962080700048612E-2</v>
      </c>
      <c r="N166" s="7">
        <f>地区別5歳毎!K66</f>
        <v>91</v>
      </c>
      <c r="O166" s="8">
        <f>N166/N176</f>
        <v>3.7021969080553295E-2</v>
      </c>
      <c r="P166" s="7">
        <f t="shared" si="5"/>
        <v>202</v>
      </c>
      <c r="Q166" s="11">
        <f>P166/P176</f>
        <v>4.4739756367663343E-2</v>
      </c>
      <c r="S166" s="1" t="s">
        <v>103</v>
      </c>
      <c r="T166" s="7">
        <f>SUM(L166:L174)</f>
        <v>657</v>
      </c>
      <c r="U166" s="10">
        <f>T166/L176</f>
        <v>0.31939718035974718</v>
      </c>
      <c r="V166" s="7">
        <f>SUM(N166:N174)</f>
        <v>631</v>
      </c>
      <c r="W166" s="8">
        <f>V166/N176</f>
        <v>0.25671277461350689</v>
      </c>
      <c r="X166" s="7">
        <f>SUM(P166:P174)</f>
        <v>1288</v>
      </c>
      <c r="Y166" s="11">
        <f>X166/P176</f>
        <v>0.28527131782945736</v>
      </c>
    </row>
    <row r="167" spans="11:25" x14ac:dyDescent="0.15">
      <c r="K167" s="1" t="s">
        <v>123</v>
      </c>
      <c r="L167" s="7">
        <f>地区別5歳毎!J65</f>
        <v>85</v>
      </c>
      <c r="M167" s="10">
        <f>L167/L176</f>
        <v>4.1322314049586778E-2</v>
      </c>
      <c r="N167" s="7">
        <f>地区別5歳毎!J66</f>
        <v>87</v>
      </c>
      <c r="O167" s="8">
        <f>N167/N176</f>
        <v>3.5394629780309196E-2</v>
      </c>
      <c r="P167" s="7">
        <f t="shared" si="5"/>
        <v>172</v>
      </c>
      <c r="Q167" s="11">
        <f>P167/P176</f>
        <v>3.8095238095238099E-2</v>
      </c>
      <c r="S167" s="1" t="s">
        <v>104</v>
      </c>
      <c r="T167" s="7">
        <f>SUM(L167:L174)</f>
        <v>546</v>
      </c>
      <c r="U167" s="10">
        <f>T167/L176</f>
        <v>0.26543509965969858</v>
      </c>
      <c r="V167" s="7">
        <f>SUM(N167:N174)</f>
        <v>540</v>
      </c>
      <c r="W167" s="8">
        <f>V167/N176</f>
        <v>0.21969080553295361</v>
      </c>
      <c r="X167" s="7">
        <f>SUM(P167:P174)</f>
        <v>1086</v>
      </c>
      <c r="Y167" s="11">
        <f>X167/P176</f>
        <v>0.24053156146179402</v>
      </c>
    </row>
    <row r="168" spans="11:25" x14ac:dyDescent="0.15">
      <c r="K168" s="1" t="s">
        <v>124</v>
      </c>
      <c r="L168" s="7">
        <f>地区別5歳毎!I65</f>
        <v>63</v>
      </c>
      <c r="M168" s="10">
        <f>L168/L176</f>
        <v>3.0627126883811376E-2</v>
      </c>
      <c r="N168" s="7">
        <f>地区別5歳毎!I66</f>
        <v>75</v>
      </c>
      <c r="O168" s="8">
        <f>N168/N176</f>
        <v>3.0512611879576892E-2</v>
      </c>
      <c r="P168" s="7">
        <f t="shared" si="5"/>
        <v>138</v>
      </c>
      <c r="Q168" s="11">
        <f>P168/P176</f>
        <v>3.0564784053156147E-2</v>
      </c>
      <c r="S168" s="1" t="s">
        <v>105</v>
      </c>
      <c r="T168" s="7">
        <f>SUM(L168:L174)</f>
        <v>461</v>
      </c>
      <c r="U168" s="10">
        <f>T168/L176</f>
        <v>0.2241127856101118</v>
      </c>
      <c r="V168" s="7">
        <f>SUM(N168:N174)</f>
        <v>453</v>
      </c>
      <c r="W168" s="8">
        <f>V168/N176</f>
        <v>0.18429617575264443</v>
      </c>
      <c r="X168" s="7">
        <f>SUM(P168:P174)</f>
        <v>914</v>
      </c>
      <c r="Y168" s="11">
        <f>X168/P176</f>
        <v>0.20243632336655593</v>
      </c>
    </row>
    <row r="169" spans="11:25" x14ac:dyDescent="0.15">
      <c r="K169" s="1" t="s">
        <v>125</v>
      </c>
      <c r="L169" s="7">
        <f>地区別5歳毎!H65</f>
        <v>54</v>
      </c>
      <c r="M169" s="10">
        <f>L169/L176</f>
        <v>2.6251823043266894E-2</v>
      </c>
      <c r="N169" s="7">
        <f>地区別5歳毎!H66</f>
        <v>67</v>
      </c>
      <c r="O169" s="8">
        <f>N169/N176</f>
        <v>2.7257933279088691E-2</v>
      </c>
      <c r="P169" s="7">
        <f t="shared" si="5"/>
        <v>121</v>
      </c>
      <c r="Q169" s="11">
        <f>P169/P176</f>
        <v>2.6799557032115173E-2</v>
      </c>
      <c r="S169" s="1" t="s">
        <v>106</v>
      </c>
      <c r="T169" s="7">
        <f>SUM(L169:L174)</f>
        <v>398</v>
      </c>
      <c r="U169" s="10">
        <f>T169/L176</f>
        <v>0.19348565872630044</v>
      </c>
      <c r="V169" s="7">
        <f>SUM(N169:N174)</f>
        <v>378</v>
      </c>
      <c r="W169" s="8">
        <f>V169/N176</f>
        <v>0.15378356387306755</v>
      </c>
      <c r="X169" s="7">
        <f>SUM(P169:P174)</f>
        <v>776</v>
      </c>
      <c r="Y169" s="11">
        <f>X169/P176</f>
        <v>0.17187153931339977</v>
      </c>
    </row>
    <row r="170" spans="11:25" x14ac:dyDescent="0.15">
      <c r="K170" s="1" t="s">
        <v>126</v>
      </c>
      <c r="L170" s="7">
        <f>地区別5歳毎!G65</f>
        <v>69</v>
      </c>
      <c r="M170" s="10">
        <f>L170/L176</f>
        <v>3.354399611084103E-2</v>
      </c>
      <c r="N170" s="7">
        <f>地区別5歳毎!G66</f>
        <v>57</v>
      </c>
      <c r="O170" s="8">
        <f>N170/N176</f>
        <v>2.3189585028478437E-2</v>
      </c>
      <c r="P170" s="7">
        <f t="shared" si="5"/>
        <v>126</v>
      </c>
      <c r="Q170" s="11">
        <f>P170/P176</f>
        <v>2.7906976744186046E-2</v>
      </c>
      <c r="S170" s="1" t="s">
        <v>107</v>
      </c>
      <c r="T170" s="7">
        <f>SUM(L170:L174)</f>
        <v>344</v>
      </c>
      <c r="U170" s="10">
        <f>T170/L176</f>
        <v>0.16723383568303354</v>
      </c>
      <c r="V170" s="7">
        <f>SUM(N170:N174)</f>
        <v>311</v>
      </c>
      <c r="W170" s="8">
        <f>V170/N176</f>
        <v>0.12652563059397884</v>
      </c>
      <c r="X170" s="7">
        <f>SUM(P170:P174)</f>
        <v>655</v>
      </c>
      <c r="Y170" s="11">
        <f>X170/P176</f>
        <v>0.14507198228128459</v>
      </c>
    </row>
    <row r="171" spans="11:25" x14ac:dyDescent="0.15">
      <c r="K171" s="1" t="s">
        <v>127</v>
      </c>
      <c r="L171" s="7">
        <f>地区別5歳毎!F65</f>
        <v>79</v>
      </c>
      <c r="M171" s="10">
        <f>L171/L176</f>
        <v>3.8405444822557123E-2</v>
      </c>
      <c r="N171" s="7">
        <f>地区別5歳毎!F66</f>
        <v>90</v>
      </c>
      <c r="O171" s="8">
        <f>N171/N176</f>
        <v>3.6615134255492267E-2</v>
      </c>
      <c r="P171" s="7">
        <f t="shared" si="5"/>
        <v>169</v>
      </c>
      <c r="Q171" s="11">
        <f>P171/P176</f>
        <v>3.7430786267995571E-2</v>
      </c>
      <c r="S171" s="1" t="s">
        <v>108</v>
      </c>
      <c r="T171" s="7">
        <f>SUM(L171:L174)</f>
        <v>275</v>
      </c>
      <c r="U171" s="10">
        <f>T171/L176</f>
        <v>0.13368983957219252</v>
      </c>
      <c r="V171" s="7">
        <f>SUM(N171:N174)</f>
        <v>254</v>
      </c>
      <c r="W171" s="8">
        <f>V171/N176</f>
        <v>0.10333604556550041</v>
      </c>
      <c r="X171" s="7">
        <f>SUM(P171:P174)</f>
        <v>529</v>
      </c>
      <c r="Y171" s="11">
        <f>X171/P176</f>
        <v>0.11716500553709856</v>
      </c>
    </row>
    <row r="172" spans="11:25" x14ac:dyDescent="0.15">
      <c r="K172" s="1" t="s">
        <v>128</v>
      </c>
      <c r="L172" s="7">
        <f>地区別5歳毎!E65</f>
        <v>81</v>
      </c>
      <c r="M172" s="10">
        <f>L172/L176</f>
        <v>3.9377734564900339E-2</v>
      </c>
      <c r="N172" s="7">
        <f>地区別5歳毎!E66</f>
        <v>71</v>
      </c>
      <c r="O172" s="8">
        <f>N172/N176</f>
        <v>2.888527257933279E-2</v>
      </c>
      <c r="P172" s="7">
        <f t="shared" si="5"/>
        <v>152</v>
      </c>
      <c r="Q172" s="11">
        <f>P172/P176</f>
        <v>3.3665559246954593E-2</v>
      </c>
      <c r="S172" s="1" t="s">
        <v>109</v>
      </c>
      <c r="T172" s="7">
        <f>SUM(L172:L174)</f>
        <v>196</v>
      </c>
      <c r="U172" s="10">
        <f>T172/L176</f>
        <v>9.528439474963539E-2</v>
      </c>
      <c r="V172" s="7">
        <f>SUM(N172:N174)</f>
        <v>164</v>
      </c>
      <c r="W172" s="8">
        <f>V172/N176</f>
        <v>6.6720911310008138E-2</v>
      </c>
      <c r="X172" s="7">
        <f>SUM(P172:P174)</f>
        <v>360</v>
      </c>
      <c r="Y172" s="11">
        <f>X172/P176</f>
        <v>7.9734219269102985E-2</v>
      </c>
    </row>
    <row r="173" spans="11:25" x14ac:dyDescent="0.15">
      <c r="K173" s="1" t="s">
        <v>129</v>
      </c>
      <c r="L173" s="7">
        <f>地区別5歳毎!D65</f>
        <v>68</v>
      </c>
      <c r="M173" s="10">
        <f>L173/L176</f>
        <v>3.3057851239669422E-2</v>
      </c>
      <c r="N173" s="7">
        <f>地区別5歳毎!D66</f>
        <v>51</v>
      </c>
      <c r="O173" s="8">
        <f>N173/N176</f>
        <v>2.0748576078112285E-2</v>
      </c>
      <c r="P173" s="7">
        <f t="shared" si="5"/>
        <v>119</v>
      </c>
      <c r="Q173" s="11">
        <f>P173/P176</f>
        <v>2.6356589147286821E-2</v>
      </c>
      <c r="S173" s="1" t="s">
        <v>3</v>
      </c>
      <c r="T173" s="7">
        <f>SUM(L173:L174)</f>
        <v>115</v>
      </c>
      <c r="U173" s="10">
        <f>T173/L176</f>
        <v>5.5906660184735051E-2</v>
      </c>
      <c r="V173" s="7">
        <f>SUM(N173:N174)</f>
        <v>93</v>
      </c>
      <c r="W173" s="8">
        <f>V173/N176</f>
        <v>3.7835638730675344E-2</v>
      </c>
      <c r="X173" s="7">
        <f>SUM(P173:P174)</f>
        <v>208</v>
      </c>
      <c r="Y173" s="11">
        <f>X173/P176</f>
        <v>4.6068660022148392E-2</v>
      </c>
    </row>
    <row r="174" spans="11:25" x14ac:dyDescent="0.15">
      <c r="K174" s="1" t="s">
        <v>130</v>
      </c>
      <c r="L174" s="7">
        <f>地区別5歳毎!C65</f>
        <v>47</v>
      </c>
      <c r="M174" s="10">
        <f>L174/L176</f>
        <v>2.2848808945065628E-2</v>
      </c>
      <c r="N174" s="7">
        <f>地区別5歳毎!C66</f>
        <v>42</v>
      </c>
      <c r="O174" s="8">
        <f>N174/N176</f>
        <v>1.7087062652563059E-2</v>
      </c>
      <c r="P174" s="7">
        <f t="shared" si="5"/>
        <v>89</v>
      </c>
      <c r="Q174" s="11">
        <f>P174/P176</f>
        <v>1.9712070874861574E-2</v>
      </c>
      <c r="S174" s="1" t="s">
        <v>110</v>
      </c>
      <c r="T174" s="7">
        <f>SUM(L174:L174)</f>
        <v>47</v>
      </c>
      <c r="U174" s="10">
        <f>T174/L176</f>
        <v>2.2848808945065628E-2</v>
      </c>
      <c r="V174" s="7">
        <f>SUM(N174:N174)</f>
        <v>42</v>
      </c>
      <c r="W174" s="8">
        <f>V174/N176</f>
        <v>1.7087062652563059E-2</v>
      </c>
      <c r="X174" s="7">
        <f>SUM(P174:P174)</f>
        <v>89</v>
      </c>
      <c r="Y174" s="11">
        <f>X174/P176</f>
        <v>1.9712070874861574E-2</v>
      </c>
    </row>
    <row r="175" spans="11:25" x14ac:dyDescent="0.15">
      <c r="K175" s="1"/>
    </row>
    <row r="176" spans="11:25" x14ac:dyDescent="0.15">
      <c r="K176" s="1"/>
      <c r="L176" s="7">
        <f>SUM(L154:L174)</f>
        <v>2057</v>
      </c>
      <c r="M176" s="6"/>
      <c r="N176" s="7">
        <f>SUM(N154:N174)</f>
        <v>2458</v>
      </c>
      <c r="O176" s="2"/>
      <c r="P176" s="7">
        <f>SUM(P154:P174)</f>
        <v>4515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11</v>
      </c>
      <c r="M184" s="10">
        <f>L184/L206</f>
        <v>1.7317652985720809E-4</v>
      </c>
      <c r="N184" s="7">
        <f>地区別5歳毎!W69</f>
        <v>123</v>
      </c>
      <c r="O184" s="8">
        <f>N184/N206</f>
        <v>1.7744308837531377E-3</v>
      </c>
      <c r="P184" s="7">
        <f t="shared" ref="P184:P204" si="6">L184+N184</f>
        <v>134</v>
      </c>
      <c r="Q184" s="11">
        <f>P184/P206</f>
        <v>1.0087550908255982E-3</v>
      </c>
      <c r="S184" s="1" t="s">
        <v>1</v>
      </c>
      <c r="T184" s="7">
        <f>SUM(L184:L184)</f>
        <v>11</v>
      </c>
      <c r="U184" s="10">
        <f>T184/L206</f>
        <v>1.7317652985720809E-4</v>
      </c>
      <c r="V184" s="7">
        <f>SUM(N184:N184)</f>
        <v>123</v>
      </c>
      <c r="W184" s="8">
        <f>V184/N206</f>
        <v>1.7744308837531377E-3</v>
      </c>
      <c r="X184" s="7">
        <f>SUM(P184:P184)</f>
        <v>134</v>
      </c>
      <c r="Y184" s="11">
        <f>X184/P206</f>
        <v>1.0087550908255982E-3</v>
      </c>
    </row>
    <row r="185" spans="2:25" x14ac:dyDescent="0.15">
      <c r="K185" s="1" t="s">
        <v>111</v>
      </c>
      <c r="L185" s="7">
        <f>地区別5歳毎!V68</f>
        <v>136</v>
      </c>
      <c r="M185" s="10">
        <f>L185/L206</f>
        <v>2.1410916418709361E-3</v>
      </c>
      <c r="N185" s="7">
        <f>地区別5歳毎!V69</f>
        <v>657</v>
      </c>
      <c r="O185" s="8">
        <f>N185/N206</f>
        <v>9.4780576473643217E-3</v>
      </c>
      <c r="P185" s="7">
        <f t="shared" si="6"/>
        <v>793</v>
      </c>
      <c r="Q185" s="11">
        <f>P185/P206</f>
        <v>5.9697222912291001E-3</v>
      </c>
      <c r="S185" s="1" t="s">
        <v>136</v>
      </c>
      <c r="T185" s="7">
        <f>SUM(L184:L185)</f>
        <v>147</v>
      </c>
      <c r="U185" s="10">
        <f>T185/L206</f>
        <v>2.3142681717281443E-3</v>
      </c>
      <c r="V185" s="7">
        <f>SUM(N184:N185)</f>
        <v>780</v>
      </c>
      <c r="W185" s="8">
        <f>V185/N206</f>
        <v>1.1252488531117459E-2</v>
      </c>
      <c r="X185" s="7">
        <f>SUM(P184:P185)</f>
        <v>927</v>
      </c>
      <c r="Y185" s="11">
        <f>X185/P206</f>
        <v>6.9784773820546989E-3</v>
      </c>
    </row>
    <row r="186" spans="2:25" x14ac:dyDescent="0.15">
      <c r="K186" s="1" t="s">
        <v>112</v>
      </c>
      <c r="L186" s="7">
        <f>地区別5歳毎!U68</f>
        <v>636</v>
      </c>
      <c r="M186" s="10">
        <f>L186/L206</f>
        <v>1.001275208992585E-2</v>
      </c>
      <c r="N186" s="7">
        <f>地区別5歳毎!U69</f>
        <v>1742</v>
      </c>
      <c r="O186" s="8">
        <f>N186/N206</f>
        <v>2.5130557719495659E-2</v>
      </c>
      <c r="P186" s="7">
        <f t="shared" si="6"/>
        <v>2378</v>
      </c>
      <c r="Q186" s="11">
        <f>P186/P206</f>
        <v>1.7901638850621439E-2</v>
      </c>
      <c r="S186" s="1" t="s">
        <v>137</v>
      </c>
      <c r="T186" s="7">
        <f>SUM(L184:L186)</f>
        <v>783</v>
      </c>
      <c r="U186" s="10">
        <f>T186/L206</f>
        <v>1.2327020261653993E-2</v>
      </c>
      <c r="V186" s="7">
        <f>SUM(N184:N186)</f>
        <v>2522</v>
      </c>
      <c r="W186" s="8">
        <f>V186/N206</f>
        <v>3.6383046250613116E-2</v>
      </c>
      <c r="X186" s="7">
        <f>SUM(P184:P186)</f>
        <v>3305</v>
      </c>
      <c r="Y186" s="11">
        <f>X186/P206</f>
        <v>2.4880116232676136E-2</v>
      </c>
    </row>
    <row r="187" spans="2:25" x14ac:dyDescent="0.15">
      <c r="K187" s="1" t="s">
        <v>113</v>
      </c>
      <c r="L187" s="7">
        <f>地区別5歳毎!T68</f>
        <v>1556</v>
      </c>
      <c r="M187" s="10">
        <f>L187/L206</f>
        <v>2.4496607314346889E-2</v>
      </c>
      <c r="N187" s="7">
        <f>地区別5歳毎!T69</f>
        <v>2856</v>
      </c>
      <c r="O187" s="8">
        <f>N187/N206</f>
        <v>4.1201419544707005E-2</v>
      </c>
      <c r="P187" s="7">
        <f t="shared" si="6"/>
        <v>4412</v>
      </c>
      <c r="Q187" s="11">
        <f>P187/P206</f>
        <v>3.3213637766586118E-2</v>
      </c>
      <c r="S187" s="1" t="s">
        <v>138</v>
      </c>
      <c r="T187" s="7">
        <f>SUM(L184:L187)</f>
        <v>2339</v>
      </c>
      <c r="U187" s="10">
        <f>T187/L206</f>
        <v>3.6823627576000884E-2</v>
      </c>
      <c r="V187" s="7">
        <f>SUM(N184:N187)</f>
        <v>5378</v>
      </c>
      <c r="W187" s="8">
        <f>V187/N206</f>
        <v>7.7584465795320121E-2</v>
      </c>
      <c r="X187" s="7">
        <f>SUM(P184:P187)</f>
        <v>7717</v>
      </c>
      <c r="Y187" s="11">
        <f>X187/P206</f>
        <v>5.8093753999262254E-2</v>
      </c>
    </row>
    <row r="188" spans="2:25" x14ac:dyDescent="0.15">
      <c r="K188" s="1" t="s">
        <v>114</v>
      </c>
      <c r="L188" s="7">
        <f>地区別5歳毎!S68</f>
        <v>2477</v>
      </c>
      <c r="M188" s="10">
        <f>L188/L206</f>
        <v>3.899620585966404E-2</v>
      </c>
      <c r="N188" s="7">
        <f>地区別5歳毎!S69</f>
        <v>3668</v>
      </c>
      <c r="O188" s="8">
        <f>N188/N206</f>
        <v>5.2915548630947232E-2</v>
      </c>
      <c r="P188" s="7">
        <f t="shared" si="6"/>
        <v>6145</v>
      </c>
      <c r="Q188" s="11">
        <f>P188/P206</f>
        <v>4.6259701739726128E-2</v>
      </c>
      <c r="S188" s="1" t="s">
        <v>139</v>
      </c>
      <c r="T188" s="7">
        <f>SUM(L184:L188)</f>
        <v>4816</v>
      </c>
      <c r="U188" s="10">
        <f>T188/L206</f>
        <v>7.5819833435664924E-2</v>
      </c>
      <c r="V188" s="7">
        <f>SUM(N184:N188)</f>
        <v>9046</v>
      </c>
      <c r="W188" s="8">
        <f>V188/N206</f>
        <v>0.13050001442626735</v>
      </c>
      <c r="X188" s="7">
        <f>SUM(P184:P188)</f>
        <v>13862</v>
      </c>
      <c r="Y188" s="11">
        <f>X188/P206</f>
        <v>0.10435345573898838</v>
      </c>
    </row>
    <row r="189" spans="2:25" x14ac:dyDescent="0.15">
      <c r="K189" s="1" t="s">
        <v>115</v>
      </c>
      <c r="L189" s="7">
        <f>地区別5歳毎!R68</f>
        <v>3570</v>
      </c>
      <c r="M189" s="10">
        <f>L189/L206</f>
        <v>5.6203655599112078E-2</v>
      </c>
      <c r="N189" s="7">
        <f>地区別5歳毎!R69</f>
        <v>4441</v>
      </c>
      <c r="O189" s="8">
        <f>N189/N206</f>
        <v>6.4067053290631587E-2</v>
      </c>
      <c r="P189" s="7">
        <f t="shared" si="6"/>
        <v>8011</v>
      </c>
      <c r="Q189" s="11">
        <f>P189/P206</f>
        <v>6.030699278062588E-2</v>
      </c>
      <c r="S189" s="1" t="s">
        <v>140</v>
      </c>
      <c r="T189" s="7">
        <f>SUM(L184:L189)</f>
        <v>8386</v>
      </c>
      <c r="U189" s="10">
        <f>T189/L206</f>
        <v>0.13202348903477701</v>
      </c>
      <c r="V189" s="7">
        <f>SUM(N184:N189)</f>
        <v>13487</v>
      </c>
      <c r="W189" s="8">
        <f>V189/N206</f>
        <v>0.19456706771689894</v>
      </c>
      <c r="X189" s="7">
        <f>SUM(P184:P189)</f>
        <v>21873</v>
      </c>
      <c r="Y189" s="11">
        <f>X189/P206</f>
        <v>0.16466044851961426</v>
      </c>
    </row>
    <row r="190" spans="2:25" x14ac:dyDescent="0.15">
      <c r="K190" s="1" t="s">
        <v>116</v>
      </c>
      <c r="L190" s="7">
        <f>地区別5歳毎!Q68</f>
        <v>4971</v>
      </c>
      <c r="M190" s="10">
        <f>L190/L206</f>
        <v>7.8260048174561947E-2</v>
      </c>
      <c r="N190" s="7">
        <f>地区別5歳毎!Q69</f>
        <v>5582</v>
      </c>
      <c r="O190" s="8">
        <f>N190/N206</f>
        <v>8.0527424334227757E-2</v>
      </c>
      <c r="P190" s="7">
        <f t="shared" si="6"/>
        <v>10553</v>
      </c>
      <c r="Q190" s="11">
        <f>P190/P206</f>
        <v>7.94432274140488E-2</v>
      </c>
      <c r="S190" s="1" t="s">
        <v>141</v>
      </c>
      <c r="T190" s="7">
        <f>SUM(L184:L190)</f>
        <v>13357</v>
      </c>
      <c r="U190" s="10">
        <f>T190/L206</f>
        <v>0.21028353720933893</v>
      </c>
      <c r="V190" s="7">
        <f>SUM(N184:N190)</f>
        <v>19069</v>
      </c>
      <c r="W190" s="8">
        <f>V190/N206</f>
        <v>0.27509449205112668</v>
      </c>
      <c r="X190" s="7">
        <f>SUM(P184:P190)</f>
        <v>32426</v>
      </c>
      <c r="Y190" s="11">
        <f>X190/P206</f>
        <v>0.24410367593366306</v>
      </c>
    </row>
    <row r="191" spans="2:25" x14ac:dyDescent="0.15">
      <c r="K191" s="1" t="s">
        <v>117</v>
      </c>
      <c r="L191" s="7">
        <f>地区別5歳毎!P68</f>
        <v>4567</v>
      </c>
      <c r="M191" s="10">
        <f>L191/L206</f>
        <v>7.1899746532533573E-2</v>
      </c>
      <c r="N191" s="7">
        <f>地区別5歳毎!P69</f>
        <v>4772</v>
      </c>
      <c r="O191" s="8">
        <f>N191/N206</f>
        <v>6.8842147782682703E-2</v>
      </c>
      <c r="P191" s="7">
        <f t="shared" si="6"/>
        <v>9339</v>
      </c>
      <c r="Q191" s="11">
        <f>P191/P206</f>
        <v>7.0304207412091507E-2</v>
      </c>
      <c r="S191" s="1" t="s">
        <v>142</v>
      </c>
      <c r="T191" s="7">
        <f>SUM(L184:L191)</f>
        <v>17924</v>
      </c>
      <c r="U191" s="10">
        <f>T191/L206</f>
        <v>0.28218328374187251</v>
      </c>
      <c r="V191" s="7">
        <f>SUM(N184:N191)</f>
        <v>23841</v>
      </c>
      <c r="W191" s="8">
        <f>V191/N206</f>
        <v>0.3439366398338094</v>
      </c>
      <c r="X191" s="7">
        <f>SUM(P184:P191)</f>
        <v>41765</v>
      </c>
      <c r="Y191" s="11">
        <f>X191/P206</f>
        <v>0.31440788334575459</v>
      </c>
    </row>
    <row r="192" spans="2:25" x14ac:dyDescent="0.15">
      <c r="K192" s="1" t="s">
        <v>118</v>
      </c>
      <c r="L192" s="7">
        <f>地区別5歳毎!O68</f>
        <v>4328</v>
      </c>
      <c r="M192" s="10">
        <f>L192/L206</f>
        <v>6.813709283836332E-2</v>
      </c>
      <c r="N192" s="7">
        <f>地区別5歳毎!O69</f>
        <v>4747</v>
      </c>
      <c r="O192" s="8">
        <f>N192/N206</f>
        <v>6.8481491098993041E-2</v>
      </c>
      <c r="P192" s="7">
        <f t="shared" si="6"/>
        <v>9075</v>
      </c>
      <c r="Q192" s="11">
        <f>P192/P206</f>
        <v>6.8316809322703759E-2</v>
      </c>
      <c r="S192" s="1" t="s">
        <v>143</v>
      </c>
      <c r="T192" s="7">
        <f>SUM(L184:L192)</f>
        <v>22252</v>
      </c>
      <c r="U192" s="10">
        <f>T192/L206</f>
        <v>0.35032037658023585</v>
      </c>
      <c r="V192" s="7">
        <f>SUM(N184:N192)</f>
        <v>28588</v>
      </c>
      <c r="W192" s="8">
        <f>V192/N206</f>
        <v>0.41241813093280244</v>
      </c>
      <c r="X192" s="7">
        <f>SUM(P184:P192)</f>
        <v>50840</v>
      </c>
      <c r="Y192" s="11">
        <f>X192/P206</f>
        <v>0.38272469266845832</v>
      </c>
    </row>
    <row r="193" spans="11:25" x14ac:dyDescent="0.15">
      <c r="K193" s="1" t="s">
        <v>119</v>
      </c>
      <c r="L193" s="7">
        <f>地区別5歳毎!N68</f>
        <v>3977</v>
      </c>
      <c r="M193" s="10">
        <f>L193/L206</f>
        <v>6.2611187203828772E-2</v>
      </c>
      <c r="N193" s="7">
        <f>地区別5歳毎!N69</f>
        <v>4468</v>
      </c>
      <c r="O193" s="8">
        <f>N193/N206</f>
        <v>6.4456562509016421E-2</v>
      </c>
      <c r="P193" s="7">
        <f t="shared" si="6"/>
        <v>8445</v>
      </c>
      <c r="Q193" s="11">
        <f>P193/P206</f>
        <v>6.3574154791210286E-2</v>
      </c>
      <c r="S193" s="1" t="s">
        <v>144</v>
      </c>
      <c r="T193" s="7">
        <f>SUM(L184:L193)</f>
        <v>26229</v>
      </c>
      <c r="U193" s="10">
        <f>T193/L206</f>
        <v>0.41293156378406459</v>
      </c>
      <c r="V193" s="7">
        <f>SUM(N184:N193)</f>
        <v>33056</v>
      </c>
      <c r="W193" s="8">
        <f>V193/N206</f>
        <v>0.47687469344181888</v>
      </c>
      <c r="X193" s="7">
        <f>SUM(P184:P193)</f>
        <v>59285</v>
      </c>
      <c r="Y193" s="11">
        <f>X193/P206</f>
        <v>0.44629884745966864</v>
      </c>
    </row>
    <row r="194" spans="11:25" x14ac:dyDescent="0.15">
      <c r="K194" s="1" t="s">
        <v>120</v>
      </c>
      <c r="L194" s="7">
        <f>地区別5歳毎!M68</f>
        <v>4567</v>
      </c>
      <c r="M194" s="10">
        <f>L194/L206</f>
        <v>7.1899746532533573E-2</v>
      </c>
      <c r="N194" s="7">
        <f>地区別5歳毎!M69</f>
        <v>4805</v>
      </c>
      <c r="O194" s="8">
        <f>N194/N206</f>
        <v>6.931821460515307E-2</v>
      </c>
      <c r="P194" s="7">
        <f t="shared" si="6"/>
        <v>9372</v>
      </c>
      <c r="Q194" s="11">
        <f>P194/P206</f>
        <v>7.0552632173264976E-2</v>
      </c>
      <c r="S194" s="1" t="s">
        <v>145</v>
      </c>
      <c r="T194" s="7">
        <f>SUM(L184:L194)</f>
        <v>30796</v>
      </c>
      <c r="U194" s="10">
        <f>T194/L206</f>
        <v>0.48483131031659821</v>
      </c>
      <c r="V194" s="7">
        <f>SUM(N184:N194)</f>
        <v>37861</v>
      </c>
      <c r="W194" s="8">
        <f>V194/N206</f>
        <v>0.54619290804697196</v>
      </c>
      <c r="X194" s="7">
        <f>SUM(P184:P194)</f>
        <v>68657</v>
      </c>
      <c r="Y194" s="11">
        <f>X194/P206</f>
        <v>0.51685147963293354</v>
      </c>
    </row>
    <row r="195" spans="11:25" x14ac:dyDescent="0.15">
      <c r="K195" s="1" t="s">
        <v>121</v>
      </c>
      <c r="L195" s="7">
        <f>地区別5歳毎!L68</f>
        <v>4399</v>
      </c>
      <c r="M195" s="10">
        <f>L195/L206</f>
        <v>6.9254868621987126E-2</v>
      </c>
      <c r="N195" s="7">
        <f>地区別5歳毎!L69</f>
        <v>4515</v>
      </c>
      <c r="O195" s="8">
        <f>N195/N206</f>
        <v>6.5134597074352985E-2</v>
      </c>
      <c r="P195" s="7">
        <f t="shared" si="6"/>
        <v>8914</v>
      </c>
      <c r="Q195" s="11">
        <f>P195/P206</f>
        <v>6.7104797609099875E-2</v>
      </c>
      <c r="S195" s="1" t="s">
        <v>146</v>
      </c>
      <c r="T195" s="7">
        <f>SUM(L184:L195)</f>
        <v>35195</v>
      </c>
      <c r="U195" s="10">
        <f>T195/L206</f>
        <v>0.55408617893858525</v>
      </c>
      <c r="V195" s="7">
        <f>SUM(N184:N195)</f>
        <v>42376</v>
      </c>
      <c r="W195" s="8">
        <f>V195/N206</f>
        <v>0.61132750512132494</v>
      </c>
      <c r="X195" s="7">
        <f>SUM(P184:P195)</f>
        <v>77571</v>
      </c>
      <c r="Y195" s="11">
        <f>X195/P206</f>
        <v>0.58395627724203347</v>
      </c>
    </row>
    <row r="196" spans="11:25" x14ac:dyDescent="0.15">
      <c r="K196" s="1" t="s">
        <v>122</v>
      </c>
      <c r="L196" s="7">
        <f>地区別5歳毎!K68</f>
        <v>3945</v>
      </c>
      <c r="M196" s="10">
        <f>L196/L206</f>
        <v>6.210740093515326E-2</v>
      </c>
      <c r="N196" s="7">
        <f>地区別5歳毎!K69</f>
        <v>4000</v>
      </c>
      <c r="O196" s="8">
        <f>N196/N206</f>
        <v>5.7705069390345941E-2</v>
      </c>
      <c r="P196" s="7">
        <f t="shared" si="6"/>
        <v>7945</v>
      </c>
      <c r="Q196" s="11">
        <f>P196/P206</f>
        <v>5.9810143258278943E-2</v>
      </c>
      <c r="S196" s="1" t="s">
        <v>103</v>
      </c>
      <c r="T196" s="7">
        <f>SUM(L196:L204)</f>
        <v>28324</v>
      </c>
      <c r="U196" s="10">
        <f>T196/L206</f>
        <v>0.44591382106141469</v>
      </c>
      <c r="V196" s="7">
        <f>SUM(N196:N204)</f>
        <v>26942</v>
      </c>
      <c r="W196" s="8">
        <f>V196/N206</f>
        <v>0.38867249487867511</v>
      </c>
      <c r="X196" s="7">
        <f>SUM(P196:P204)</f>
        <v>55266</v>
      </c>
      <c r="Y196" s="11">
        <f>X196/P206</f>
        <v>0.41604372275796653</v>
      </c>
    </row>
    <row r="197" spans="11:25" x14ac:dyDescent="0.15">
      <c r="K197" s="1" t="s">
        <v>123</v>
      </c>
      <c r="L197" s="7">
        <f>地区別5歳毎!J68</f>
        <v>3500</v>
      </c>
      <c r="M197" s="10">
        <f>L197/L206</f>
        <v>5.5101623136384392E-2</v>
      </c>
      <c r="N197" s="7">
        <f>地区別5歳毎!J69</f>
        <v>3568</v>
      </c>
      <c r="O197" s="8">
        <f>N197/N206</f>
        <v>5.147292189618858E-2</v>
      </c>
      <c r="P197" s="7">
        <f t="shared" si="6"/>
        <v>7068</v>
      </c>
      <c r="Q197" s="11">
        <f>P197/P206</f>
        <v>5.3208067029517379E-2</v>
      </c>
      <c r="S197" s="1" t="s">
        <v>104</v>
      </c>
      <c r="T197" s="7">
        <f>SUM(L197:L204)</f>
        <v>24379</v>
      </c>
      <c r="U197" s="10">
        <f>T197/L206</f>
        <v>0.38380642012626143</v>
      </c>
      <c r="V197" s="7">
        <f>SUM(N197:N204)</f>
        <v>22942</v>
      </c>
      <c r="W197" s="8">
        <f>V197/N206</f>
        <v>0.33096742548832914</v>
      </c>
      <c r="X197" s="7">
        <f>SUM(P197:P204)</f>
        <v>47321</v>
      </c>
      <c r="Y197" s="11">
        <f>X197/P206</f>
        <v>0.35623357949968759</v>
      </c>
    </row>
    <row r="198" spans="11:25" x14ac:dyDescent="0.15">
      <c r="K198" s="1" t="s">
        <v>124</v>
      </c>
      <c r="L198" s="7">
        <f>地区別5歳毎!I68</f>
        <v>2967</v>
      </c>
      <c r="M198" s="10">
        <f>L198/L206</f>
        <v>4.6710433098757852E-2</v>
      </c>
      <c r="N198" s="7">
        <f>地区別5歳毎!I69</f>
        <v>2878</v>
      </c>
      <c r="O198" s="8">
        <f>N198/N206</f>
        <v>4.1518797426353907E-2</v>
      </c>
      <c r="P198" s="7">
        <f t="shared" si="6"/>
        <v>5845</v>
      </c>
      <c r="Q198" s="11">
        <f>P198/P206</f>
        <v>4.4001294819967326E-2</v>
      </c>
      <c r="S198" s="1" t="s">
        <v>105</v>
      </c>
      <c r="T198" s="7">
        <f>SUM(L198:L204)</f>
        <v>20879</v>
      </c>
      <c r="U198" s="10">
        <f>T198/L206</f>
        <v>0.32870479698987703</v>
      </c>
      <c r="V198" s="7">
        <f>SUM(N198:N204)</f>
        <v>19374</v>
      </c>
      <c r="W198" s="8">
        <f>V198/N206</f>
        <v>0.27949450359214056</v>
      </c>
      <c r="X198" s="7">
        <f>SUM(P198:P204)</f>
        <v>40253</v>
      </c>
      <c r="Y198" s="11">
        <f>X198/P206</f>
        <v>0.30302551247017023</v>
      </c>
    </row>
    <row r="199" spans="11:25" x14ac:dyDescent="0.15">
      <c r="K199" s="1" t="s">
        <v>125</v>
      </c>
      <c r="L199" s="7">
        <f>地区別5歳毎!H68</f>
        <v>2811</v>
      </c>
      <c r="M199" s="10">
        <f>L199/L206</f>
        <v>4.4254475038964722E-2</v>
      </c>
      <c r="N199" s="7">
        <f>地区別5歳毎!H69</f>
        <v>2552</v>
      </c>
      <c r="O199" s="8">
        <f>N199/N206</f>
        <v>3.6815834271040709E-2</v>
      </c>
      <c r="P199" s="7">
        <f t="shared" si="6"/>
        <v>5363</v>
      </c>
      <c r="Q199" s="11">
        <f>P199/P206</f>
        <v>4.0372787702221517E-2</v>
      </c>
      <c r="S199" s="1" t="s">
        <v>106</v>
      </c>
      <c r="T199" s="7">
        <f>SUM(L199:L204)</f>
        <v>17912</v>
      </c>
      <c r="U199" s="10">
        <f>T199/L206</f>
        <v>0.2819943638911192</v>
      </c>
      <c r="V199" s="7">
        <f>SUM(N199:N204)</f>
        <v>16496</v>
      </c>
      <c r="W199" s="8">
        <f>V199/N206</f>
        <v>0.23797570616578667</v>
      </c>
      <c r="X199" s="7">
        <f>SUM(P199:P204)</f>
        <v>34408</v>
      </c>
      <c r="Y199" s="11">
        <f>X199/P206</f>
        <v>0.25902421765020289</v>
      </c>
    </row>
    <row r="200" spans="11:25" x14ac:dyDescent="0.15">
      <c r="K200" s="1" t="s">
        <v>126</v>
      </c>
      <c r="L200" s="7">
        <f>地区別5歳毎!G68</f>
        <v>2800</v>
      </c>
      <c r="M200" s="10">
        <f>L200/L206</f>
        <v>4.4081298509107511E-2</v>
      </c>
      <c r="N200" s="7">
        <f>地区別5歳毎!G69</f>
        <v>2542</v>
      </c>
      <c r="O200" s="8">
        <f>N200/N206</f>
        <v>3.6671571597564845E-2</v>
      </c>
      <c r="P200" s="7">
        <f t="shared" si="6"/>
        <v>5342</v>
      </c>
      <c r="Q200" s="11">
        <f>P200/P206</f>
        <v>4.0214699217838407E-2</v>
      </c>
      <c r="S200" s="1" t="s">
        <v>107</v>
      </c>
      <c r="T200" s="7">
        <f>SUM(L200:L204)</f>
        <v>15101</v>
      </c>
      <c r="U200" s="10">
        <f>T200/L206</f>
        <v>0.23773988885215447</v>
      </c>
      <c r="V200" s="7">
        <f>SUM(N200:N204)</f>
        <v>13944</v>
      </c>
      <c r="W200" s="8">
        <f>V200/N206</f>
        <v>0.20115987189474596</v>
      </c>
      <c r="X200" s="7">
        <f>SUM(P200:P204)</f>
        <v>29045</v>
      </c>
      <c r="Y200" s="11">
        <f>X200/P206</f>
        <v>0.21865142994798137</v>
      </c>
    </row>
    <row r="201" spans="11:25" x14ac:dyDescent="0.15">
      <c r="K201" s="1" t="s">
        <v>127</v>
      </c>
      <c r="L201" s="7">
        <f>地区別5歳毎!F68</f>
        <v>3330</v>
      </c>
      <c r="M201" s="10">
        <f>L201/L206</f>
        <v>5.2425258584045717E-2</v>
      </c>
      <c r="N201" s="7">
        <f>地区別5歳毎!F69</f>
        <v>3073</v>
      </c>
      <c r="O201" s="8">
        <f>N201/N206</f>
        <v>4.4331919559133272E-2</v>
      </c>
      <c r="P201" s="7">
        <f t="shared" si="6"/>
        <v>6403</v>
      </c>
      <c r="Q201" s="11">
        <f>P201/P206</f>
        <v>4.8201931690718701E-2</v>
      </c>
      <c r="S201" s="1" t="s">
        <v>108</v>
      </c>
      <c r="T201" s="7">
        <f>SUM(L201:L204)</f>
        <v>12301</v>
      </c>
      <c r="U201" s="10">
        <f>T201/L206</f>
        <v>0.19365859034304697</v>
      </c>
      <c r="V201" s="7">
        <f>SUM(N201:N204)</f>
        <v>11402</v>
      </c>
      <c r="W201" s="8">
        <f>V201/N206</f>
        <v>0.16448830029718112</v>
      </c>
      <c r="X201" s="7">
        <f>SUM(P201:P204)</f>
        <v>23703</v>
      </c>
      <c r="Y201" s="11">
        <f>X201/P206</f>
        <v>0.17843673073014296</v>
      </c>
    </row>
    <row r="202" spans="11:25" x14ac:dyDescent="0.15">
      <c r="K202" s="1" t="s">
        <v>128</v>
      </c>
      <c r="L202" s="7">
        <f>地区別5歳毎!E68</f>
        <v>3359</v>
      </c>
      <c r="M202" s="10">
        <f>L202/L206</f>
        <v>5.2881814890032901E-2</v>
      </c>
      <c r="N202" s="7">
        <f>地区別5歳毎!E69</f>
        <v>3096</v>
      </c>
      <c r="O202" s="8">
        <f>N202/N206</f>
        <v>4.466372370812776E-2</v>
      </c>
      <c r="P202" s="7">
        <f t="shared" si="6"/>
        <v>6455</v>
      </c>
      <c r="Q202" s="11">
        <f>P202/P206</f>
        <v>4.8593388890143557E-2</v>
      </c>
      <c r="S202" s="1" t="s">
        <v>109</v>
      </c>
      <c r="T202" s="7">
        <f>SUM(L202:L204)</f>
        <v>8971</v>
      </c>
      <c r="U202" s="10">
        <f>T202/L206</f>
        <v>0.14123333175900124</v>
      </c>
      <c r="V202" s="7">
        <f>SUM(N202:N204)</f>
        <v>8329</v>
      </c>
      <c r="W202" s="8">
        <f>V202/N206</f>
        <v>0.12015638073804784</v>
      </c>
      <c r="X202" s="7">
        <f>SUM(P202:P204)</f>
        <v>17300</v>
      </c>
      <c r="Y202" s="11">
        <f>X202/P206</f>
        <v>0.13023479903942425</v>
      </c>
    </row>
    <row r="203" spans="11:25" x14ac:dyDescent="0.15">
      <c r="K203" s="1" t="s">
        <v>129</v>
      </c>
      <c r="L203" s="7">
        <f>地区別5歳毎!D68</f>
        <v>3075</v>
      </c>
      <c r="M203" s="10">
        <f>L203/L206</f>
        <v>4.8410711755537711E-2</v>
      </c>
      <c r="N203" s="7">
        <f>地区別5歳毎!D69</f>
        <v>2949</v>
      </c>
      <c r="O203" s="8">
        <f>N203/N206</f>
        <v>4.2543062408032545E-2</v>
      </c>
      <c r="P203" s="7">
        <f t="shared" si="6"/>
        <v>6024</v>
      </c>
      <c r="Q203" s="11">
        <f>P203/P206</f>
        <v>4.534881094875675E-2</v>
      </c>
      <c r="S203" s="1" t="s">
        <v>3</v>
      </c>
      <c r="T203" s="7">
        <f>SUM(L203:L204)</f>
        <v>5612</v>
      </c>
      <c r="U203" s="10">
        <f>T203/L206</f>
        <v>8.8351516868968347E-2</v>
      </c>
      <c r="V203" s="7">
        <f>SUM(N203:N204)</f>
        <v>5233</v>
      </c>
      <c r="W203" s="8">
        <f>V203/N206</f>
        <v>7.5492657029920085E-2</v>
      </c>
      <c r="X203" s="7">
        <f>SUM(P203:P204)</f>
        <v>10845</v>
      </c>
      <c r="Y203" s="11">
        <f>X203/P206</f>
        <v>8.1641410149280697E-2</v>
      </c>
    </row>
    <row r="204" spans="11:25" x14ac:dyDescent="0.15">
      <c r="K204" s="1" t="s">
        <v>130</v>
      </c>
      <c r="L204" s="7">
        <f>地区別5歳毎!C68</f>
        <v>2537</v>
      </c>
      <c r="M204" s="10">
        <f>L204/L206</f>
        <v>3.9940805113430629E-2</v>
      </c>
      <c r="N204" s="7">
        <f>地区別5歳毎!C69</f>
        <v>2284</v>
      </c>
      <c r="O204" s="8">
        <f>N204/N206</f>
        <v>3.2949594621887533E-2</v>
      </c>
      <c r="P204" s="7">
        <f t="shared" si="6"/>
        <v>4821</v>
      </c>
      <c r="Q204" s="11">
        <f>P204/P206</f>
        <v>3.6292599200523953E-2</v>
      </c>
      <c r="S204" s="1" t="s">
        <v>110</v>
      </c>
      <c r="T204" s="7">
        <f>SUM(L204:L204)</f>
        <v>2537</v>
      </c>
      <c r="U204" s="10">
        <f>T204/L206</f>
        <v>3.9940805113430629E-2</v>
      </c>
      <c r="V204" s="7">
        <f>SUM(N204:N204)</f>
        <v>2284</v>
      </c>
      <c r="W204" s="8">
        <f>V204/N206</f>
        <v>3.2949594621887533E-2</v>
      </c>
      <c r="X204" s="7">
        <f>SUM(P204:P204)</f>
        <v>4821</v>
      </c>
      <c r="Y204" s="11">
        <f>X204/P206</f>
        <v>3.6292599200523953E-2</v>
      </c>
    </row>
    <row r="205" spans="11:25" x14ac:dyDescent="0.15">
      <c r="K205" s="1"/>
    </row>
    <row r="206" spans="11:25" x14ac:dyDescent="0.15">
      <c r="K206" s="1"/>
      <c r="L206" s="7">
        <f>SUM(L184:L204)</f>
        <v>63519</v>
      </c>
      <c r="M206" s="6"/>
      <c r="N206" s="7">
        <f>SUM(N184:N204)</f>
        <v>69318</v>
      </c>
      <c r="O206" s="2"/>
      <c r="P206" s="7">
        <f>SUM(P184:P204)</f>
        <v>132837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&amp;R令和5年11月1日現在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&amp;R令和5年11月1日現在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&amp;R令和5年11月1日現在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2023-11-13T01:17:10Z</dcterms:modified>
</cp:coreProperties>
</file>