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oa-filesv\1506200000_財政課\2023\３　決算\公会計\照会・回答\06　令和３年度財政状況資料集の作成について（2回目・地方公会計関係）\"/>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W35" i="10"/>
  <c r="BW36" i="10" s="1"/>
  <c r="BW37" i="10" s="1"/>
  <c r="BW38" i="10" s="1"/>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<sst xmlns="http://schemas.openxmlformats.org/spreadsheetml/2006/main" count="1094" uniqueCount="633">
  <si>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</si>
  <si>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</si>
  <si>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</si>
  <si>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</si>
  <si>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</si>
  <si>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</si>
  <si>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</si>
  <si>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</si>
  <si>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</si>
  <si>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</si>
  <si>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</si>
  <si>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</si>
  <si>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</si>
  <si>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</si>
  <si>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</si>
  <si>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</si>
  <si>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</si>
  <si>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</si>
  <si>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</si>
  <si>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</si>
  <si>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</si>
  <si>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</si>
  <si>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</si>
  <si>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</si>
  <si>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</si>
  <si>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</si>
  <si>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</si>
  <si>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</si>
  <si>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</si>
  <si>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</si>
  <si>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</si>
  <si>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</si>
  <si>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</si>
  <si>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</si>
  <si>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</si>
  <si>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</si>
  <si>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</si>
  <si>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</si>
  <si>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</si>
  <si>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</si>
  <si>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</si>
  <si>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</si>
  <si>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</si>
  <si>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</si>
  <si>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</si>
  <si>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</si>
  <si>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</si>
  <si>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</si>
  <si>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</si>
  <si>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</si>
  <si>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</si>
  <si>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</si>
  <si>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</si>
  <si>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</si>
  <si>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</si>
  <si>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</si>
  <si>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</si>
  <si>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</si>
  <si>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</si>
  <si>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</si>
  <si>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</si>
  <si>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</si>
  <si>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</si>
  <si>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</si>
  <si>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</si>
  <si>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</si>
  <si>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</si>
  <si>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</si>
  <si>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</si>
  <si>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</si>
  <si>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</si>
  <si>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</si>
  <si>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</si>
  <si>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</si>
  <si>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</si>
  <si>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</si>
  <si>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</si>
  <si>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</si>
  <si>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</si>
  <si>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</si>
  <si>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</si>
  <si>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</si>
  <si>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</si>
  <si>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</si>
  <si>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</si>
  <si>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</si>
  <si>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</si>
  <si>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</si>
  <si>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</si>
  <si>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</si>
  <si>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</si>
  <si>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</si>
  <si>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</si>
  <si>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</si>
  <si>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</si>
  <si>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</si>
  <si>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</si>
  <si>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</si>
  <si>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諫早市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</si>
  <si>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</si>
  <si>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</si>
  <si>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</si>
  <si>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</si>
  <si>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</si>
  <si>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</si>
  <si>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</si>
  <si>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</si>
  <si>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</si>
  <si>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</si>
  <si>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</si>
  <si>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</si>
  <si>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</si>
  <si>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</si>
  <si>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</si>
  <si>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</si>
  <si>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</si>
  <si>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</si>
  <si>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</si>
  <si>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</si>
  <si>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</si>
  <si>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</si>
  <si>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</si>
  <si>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</si>
  <si>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</si>
  <si>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</si>
  <si>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</si>
  <si>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</si>
  <si>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</si>
  <si>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</si>
  <si>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</si>
  <si>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</si>
  <si>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</si>
  <si>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</si>
  <si>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</si>
  <si>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</si>
  <si>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</si>
  <si>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</si>
  <si>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</si>
  <si>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</si>
  <si>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</si>
  <si>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</si>
  <si>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</si>
  <si>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</si>
  <si>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</si>
  <si>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</si>
  <si>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</si>
  <si>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</si>
  <si>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</si>
  <si>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</si>
  <si>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</si>
  <si>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</si>
  <si>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</si>
  <si>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</si>
  <si>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</si>
  <si>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</si>
  <si>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</si>
  <si>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</si>
  <si>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</si>
  <si>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</si>
  <si>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</si>
  <si>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</si>
  <si>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</si>
  <si>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</si>
  <si>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</si>
  <si>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</si>
  <si>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</si>
  <si>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</si>
  <si>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</si>
  <si>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</si>
  <si>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</si>
  <si>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</si>
  <si>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</si>
  <si>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</si>
  <si>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</si>
  <si>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</si>
  <si>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</si>
  <si>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</si>
  <si>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</si>
  <si>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</si>
  <si>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</si>
  <si>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</si>
  <si>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</si>
  <si>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</si>
  <si>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</si>
  <si>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</si>
  <si>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</si>
  <si>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</si>
  <si>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</si>
  <si>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</si>
  <si>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</si>
  <si>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</si>
  <si>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</si>
  <si>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</si>
  <si>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</si>
  <si>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</si>
  <si>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</si>
  <si>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</si>
  <si>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</si>
  <si>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</si>
  <si>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</si>
  <si>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</si>
  <si>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</si>
  <si>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</si>
  <si>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</si>
  <si>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</si>
  <si>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</si>
  <si>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</si>
  <si>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</si>
  <si>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</si>
  <si>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</si>
  <si>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</si>
  <si>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</si>
  <si>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</si>
  <si>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長崎県諫早市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</si>
  <si>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</si>
  <si>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</si>
  <si>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</si>
  <si>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</si>
  <si>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</si>
  <si>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</si>
  <si>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</si>
  <si>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</si>
  <si>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</si>
  <si>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</si>
  <si>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</si>
  <si>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</si>
  <si>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</si>
  <si>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</si>
  <si>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</si>
  <si>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</si>
  <si>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</si>
  <si>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</si>
  <si>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</si>
  <si>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</si>
  <si>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</si>
  <si>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</si>
  <si>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</si>
  <si>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</si>
  <si>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</si>
  <si>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</si>
  <si>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</si>
  <si>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</si>
  <si>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</si>
  <si>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</si>
  <si>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</si>
  <si>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</si>
  <si>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</si>
  <si>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</si>
  <si>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</si>
  <si>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</si>
  <si>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</si>
  <si>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</si>
  <si>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</si>
  <si>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</si>
  <si>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</si>
  <si>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</si>
  <si>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</si>
  <si>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</si>
  <si>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</si>
  <si>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</si>
  <si>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</si>
  <si>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</si>
  <si>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</si>
  <si>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</si>
  <si>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</si>
  <si>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</si>
  <si>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</si>
  <si>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</si>
  <si>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</si>
  <si>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</si>
  <si>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</si>
  <si>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</si>
  <si>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</si>
  <si>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</si>
  <si>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</si>
  <si>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</si>
  <si>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</si>
  <si>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</si>
  <si>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</si>
  <si>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</si>
  <si>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</si>
  <si>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</si>
  <si>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</si>
  <si>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</si>
  <si>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</si>
  <si>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</si>
  <si>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</si>
  <si>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</si>
  <si>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</si>
  <si>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</si>
  <si>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</si>
  <si>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</si>
  <si>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</si>
  <si>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</si>
  <si>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</si>
  <si>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</si>
  <si>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</si>
  <si>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</si>
  <si>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</si>
  <si>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</si>
  <si>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長崎県諫早市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</si>
  <si>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</si>
  <si>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</si>
  <si>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</si>
  <si>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</si>
  <si>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</si>
  <si>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</si>
  <si>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</si>
  <si>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</si>
  <si>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</si>
  <si>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</si>
  <si>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</si>
  <si>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</si>
  <si>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</si>
  <si>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</si>
  <si>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</si>
  <si>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</si>
  <si>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</si>
  <si>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</si>
  <si>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</si>
  <si>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</si>
  <si>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</si>
  <si>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</si>
  <si>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</si>
  <si>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</si>
  <si>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</si>
  <si>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</si>
  <si>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</si>
  <si>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</si>
  <si>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</si>
  <si>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</si>
  <si>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</si>
  <si>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</si>
  <si>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</si>
  <si>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</si>
  <si>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</si>
  <si>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</si>
  <si>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</si>
  <si>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</si>
  <si>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</si>
  <si>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</si>
  <si>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</si>
  <si>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</si>
  <si>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</si>
  <si>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</si>
  <si>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</si>
  <si>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</si>
  <si>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</si>
  <si>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</si>
  <si>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</si>
  <si>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</si>
  <si>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</si>
  <si>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</si>
  <si>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</si>
  <si>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</si>
  <si>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</si>
  <si>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</si>
  <si>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</si>
  <si>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</si>
  <si>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</si>
  <si>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</si>
  <si>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</si>
  <si>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</si>
  <si>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</si>
  <si>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</si>
  <si>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</si>
  <si>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</si>
  <si>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</si>
  <si>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</si>
  <si>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</si>
  <si>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</si>
  <si>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</si>
  <si>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</si>
  <si>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</si>
  <si>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</si>
  <si>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</si>
  <si>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</si>
  <si>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</si>
  <si>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</si>
  <si>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</si>
  <si>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</si>
  <si>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</si>
  <si>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</si>
  <si>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</si>
  <si>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</si>
  <si>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</si>
  <si>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</si>
  <si>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</si>
  <si>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</si>
  <si>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</si>
  <si>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</si>
  <si>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</si>
  <si>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</si>
  <si>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</si>
  <si>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</si>
  <si>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</si>
  <si>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</si>
  <si>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</si>
  <si>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</si>
  <si>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</si>
  <si>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</si>
  <si>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</si>
  <si>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</si>
  <si>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</si>
  <si>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</si>
  <si>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</si>
  <si>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</si>
  <si>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</si>
  <si>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</si>
  <si>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</si>
  <si>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</si>
  <si>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</si>
  <si>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</si>
  <si>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</si>
  <si>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</si>
  <si>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</si>
  <si>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</si>
  <si>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</si>
  <si>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</si>
  <si>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</si>
  <si>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</si>
  <si>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</si>
  <si>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</si>
  <si>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</si>
  <si>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</si>
  <si>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</si>
  <si>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</si>
  <si>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</si>
  <si>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</si>
  <si>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</si>
  <si>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</si>
  <si>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</si>
  <si>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</si>
  <si>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</si>
  <si>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</si>
  <si>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</si>
  <si>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</si>
  <si>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</si>
  <si>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</si>
  <si>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</si>
  <si>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</si>
  <si>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</si>
  <si>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</si>
  <si>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</si>
  <si>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</si>
  <si>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</si>
  <si>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</si>
  <si>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</si>
  <si>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</si>
  <si>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</si>
  <si>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</si>
  <si>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</si>
  <si>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</si>
  <si>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</si>
  <si>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</si>
  <si>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</si>
  <si>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</si>
  <si>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</si>
  <si>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</si>
  <si>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</si>
  <si>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</si>
  <si>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</si>
  <si>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</si>
  <si>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</si>
  <si>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</si>
  <si>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</si>
  <si>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</si>
  <si>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</si>
  <si>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</si>
  <si>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</si>
  <si>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</si>
  <si>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</si>
  <si>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</si>
  <si>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</si>
  <si>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</si>
  <si>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</si>
  <si>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</si>
  <si>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</si>
  <si>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</si>
  <si>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</si>
  <si>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</si>
  <si>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</si>
  <si>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</si>
  <si>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</si>
  <si>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</si>
  <si>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</si>
  <si>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</si>
  <si>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</si>
  <si>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</si>
  <si>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</si>
  <si>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</si>
  <si>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</si>
  <si>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</si>
  <si>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</si>
  <si>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</si>
  <si>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</si>
  <si>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</si>
  <si>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</si>
  <si>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</si>
  <si>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</si>
  <si>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</si>
  <si>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</si>
  <si>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</si>
  <si>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</si>
  <si>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</si>
  <si>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</si>
  <si>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</si>
  <si>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</si>
  <si>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下水道事業会計</t>
  </si>
  <si>
    <t>介護保険事業特別会計</t>
  </si>
  <si>
    <t>工業用水道事業会計</t>
  </si>
  <si>
    <t>後期高齢者医療特別会計</t>
  </si>
  <si>
    <t>墓園事業特別会計</t>
  </si>
  <si>
    <t>国民健康保険事業特別会計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</si>
  <si>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</si>
  <si>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</si>
  <si>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</si>
  <si>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</si>
  <si>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</si>
  <si>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</si>
  <si>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</si>
  <si>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</si>
  <si>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</si>
  <si>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</si>
  <si>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</si>
  <si>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</si>
  <si>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</si>
  <si>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</si>
  <si>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</si>
  <si>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</si>
  <si>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</si>
  <si>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県央地域広域市町村圏組合一般会計</t>
    <rPh sb="0" eb="2">
      <t>ケンオウ</t>
    </rPh>
    <rPh sb="2" eb="4">
      <t>チイキ</t>
    </rPh>
    <rPh sb="4" eb="6">
      <t>コウイキ</t>
    </rPh>
    <rPh sb="6" eb="9">
      <t>シチョウソン</t>
    </rPh>
    <rPh sb="9" eb="10">
      <t>ケン</t>
    </rPh>
    <rPh sb="10" eb="12">
      <t>クミアイ</t>
    </rPh>
    <rPh sb="12" eb="14">
      <t>イッパン</t>
    </rPh>
    <rPh sb="14" eb="16">
      <t>カイケイ</t>
    </rPh>
    <phoneticPr fontId="2"/>
  </si>
  <si>
    <t>県央県南広域環境組合一般会計</t>
    <rPh sb="0" eb="10">
      <t>ケンオウケンナンコウイキカンキョウクミアイ</t>
    </rPh>
    <rPh sb="10" eb="12">
      <t>イッパン</t>
    </rPh>
    <rPh sb="12" eb="14">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</si>
  <si>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4" eb="16">
      <t>フツウ</t>
    </rPh>
    <rPh sb="16" eb="18">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</si>
  <si>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2"/>
  </si>
  <si>
    <t>長崎県市町村総合事務組合一般会計</t>
    <rPh sb="0" eb="3">
      <t>ナガサキケン</t>
    </rPh>
    <rPh sb="3" eb="6">
      <t>シチョウソン</t>
    </rPh>
    <rPh sb="6" eb="8">
      <t>ソウゴウ</t>
    </rPh>
    <rPh sb="8" eb="10">
      <t>ジム</t>
    </rPh>
    <rPh sb="10" eb="12">
      <t>クミアイ</t>
    </rPh>
    <rPh sb="12" eb="14">
      <t>イッパン</t>
    </rPh>
    <rPh sb="14" eb="16">
      <t>カイケイ</t>
    </rPh>
    <phoneticPr fontId="2"/>
  </si>
  <si>
    <t>諫早市施設管理公社</t>
    <rPh sb="0" eb="3">
      <t>イサハヤシ</t>
    </rPh>
    <rPh sb="3" eb="5">
      <t>シセツ</t>
    </rPh>
    <rPh sb="5" eb="7">
      <t>カンリ</t>
    </rPh>
    <rPh sb="7" eb="9">
      <t>コウシャ</t>
    </rPh>
    <phoneticPr fontId="2"/>
  </si>
  <si>
    <t>株式会社県央企画</t>
    <rPh sb="0" eb="4">
      <t>カブシキガイシャ</t>
    </rPh>
    <rPh sb="4" eb="6">
      <t>ケンオウ</t>
    </rPh>
    <rPh sb="6" eb="8">
      <t>キカク</t>
    </rPh>
    <phoneticPr fontId="2"/>
  </si>
  <si>
    <t>諫早市土地開発公社</t>
    <rPh sb="0" eb="3">
      <t>イサハヤシ</t>
    </rPh>
    <rPh sb="3" eb="5">
      <t>トチ</t>
    </rPh>
    <rPh sb="5" eb="7">
      <t>カイハツ</t>
    </rPh>
    <rPh sb="7" eb="9">
      <t>コウシャ</t>
    </rPh>
    <phoneticPr fontId="2"/>
  </si>
  <si>
    <t>諫早市小長井振興公社</t>
    <rPh sb="0" eb="3">
      <t>イサハヤシ</t>
    </rPh>
    <rPh sb="3" eb="6">
      <t>コナガイ</t>
    </rPh>
    <rPh sb="6" eb="8">
      <t>シンコウ</t>
    </rPh>
    <rPh sb="8" eb="10">
      <t>コウシャ</t>
    </rPh>
    <phoneticPr fontId="2"/>
  </si>
  <si>
    <t>諫早市地域づくり基金</t>
    <rPh sb="0" eb="3">
      <t>イサハヤシ</t>
    </rPh>
    <rPh sb="3" eb="5">
      <t>チイキ</t>
    </rPh>
    <rPh sb="8" eb="10">
      <t>キキン</t>
    </rPh>
    <phoneticPr fontId="5"/>
  </si>
  <si>
    <t>諫早市都市整備事業基金</t>
    <rPh sb="0" eb="3">
      <t>イサハヤシ</t>
    </rPh>
    <rPh sb="3" eb="7">
      <t>トシセイビ</t>
    </rPh>
    <rPh sb="7" eb="9">
      <t>ジギョウ</t>
    </rPh>
    <rPh sb="9" eb="11">
      <t>キキン</t>
    </rPh>
    <phoneticPr fontId="5"/>
  </si>
  <si>
    <t>諫早市地域福祉基金</t>
    <rPh sb="0" eb="3">
      <t>イサハヤシ</t>
    </rPh>
    <rPh sb="3" eb="7">
      <t>チイキフクシ</t>
    </rPh>
    <rPh sb="7" eb="9">
      <t>キキン</t>
    </rPh>
    <phoneticPr fontId="5"/>
  </si>
  <si>
    <t>諫早市産業活性化基金</t>
    <rPh sb="0" eb="3">
      <t>イサハヤシ</t>
    </rPh>
    <rPh sb="3" eb="5">
      <t>サンギョウ</t>
    </rPh>
    <rPh sb="5" eb="8">
      <t>カッセイカ</t>
    </rPh>
    <rPh sb="8" eb="10">
      <t>キキン</t>
    </rPh>
    <phoneticPr fontId="5"/>
  </si>
  <si>
    <t>諫早市退職手当基金</t>
    <rPh sb="0" eb="3">
      <t>イサハヤシ</t>
    </rPh>
    <rPh sb="3" eb="7">
      <t>タイショクテアテ</t>
    </rPh>
    <rPh sb="7" eb="9">
      <t>キキン</t>
    </rPh>
    <phoneticPr fontId="5"/>
  </si>
  <si>
    <t>-</t>
    <phoneticPr fontId="2"/>
  </si>
  <si>
    <t>-</t>
    <phoneticPr fontId="2"/>
  </si>
  <si>
    <t xml:space="preserve">※8：職員の状況については、令和3年地方公務員給与実態調査に基づいている。 </t>
    <phoneticPr fontId="2"/>
  </si>
  <si>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</si>
  <si>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</si>
  <si>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</si>
  <si>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</si>
  <si>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</si>
  <si>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</si>
  <si>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</si>
  <si>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</si>
  <si>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</si>
  <si>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</si>
  <si>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</si>
  <si>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</si>
  <si>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</si>
  <si>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</si>
  <si>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</si>
  <si>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</si>
  <si>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</si>
  <si>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</si>
  <si>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</si>
  <si>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</si>
  <si>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</si>
  <si>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</si>
  <si>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</si>
  <si>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</si>
  <si>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</si>
  <si>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</si>
  <si>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</si>
  <si>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</si>
  <si>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</si>
  <si>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</si>
  <si>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</si>
  <si>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</si>
  <si>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</si>
  <si>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</si>
  <si>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</si>
  <si>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</si>
  <si>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</si>
  <si>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</si>
  <si>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</si>
  <si>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</si>
  <si>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</si>
  <si>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</si>
  <si>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</si>
  <si>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</si>
  <si>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</si>
  <si>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</si>
  <si>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</si>
  <si>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</si>
  <si>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</si>
  <si>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</si>
  <si>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</si>
  <si>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</si>
  <si>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</si>
  <si>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</si>
  <si>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</si>
  <si>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</si>
  <si>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</si>
  <si>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</si>
  <si>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</si>
  <si>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</si>
  <si>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</si>
  <si>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</si>
  <si>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</si>
  <si>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</si>
  <si>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</si>
  <si>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</si>
  <si>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</si>
  <si>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</si>
  <si>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</si>
  <si>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</si>
  <si>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</si>
  <si>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</si>
  <si>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将来負担比率は生じていないが、有形固定資産減価償却率は類似団体内平均値よりも高く、年々上昇していることから、資産の償却（老朽化）が進んでいる状況である。
　今後は、老朽化が進む施設については、諫早市公共施設等総合管理計画や各個別施設計画を基に、更新や維持補修等の適切な施設管理に取り組んでいく必要がある。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</si>
  <si>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</si>
  <si>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</si>
  <si>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</si>
  <si>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</si>
  <si>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</si>
  <si>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</si>
  <si>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</si>
  <si>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</si>
  <si>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将来負担比率は生じておらず、また、実質公債費比率については、類似団体内平均値を上回っているものの、減少傾向にある。
　今後も引き続き市債残高の縮減を図るなど、健全財政の維持に努めていく必要がある。</t>
    <rPh sb="1" eb="3">
      <t>ショウライ</t>
    </rPh>
    <rPh sb="3" eb="5">
      <t>フタン</t>
    </rPh>
    <rPh sb="5" eb="7">
      <t>ヒリツ</t>
    </rPh>
    <rPh sb="8" eb="9">
      <t>ショウ</t>
    </rPh>
    <rPh sb="18" eb="20">
      <t>ジッシツ</t>
    </rPh>
    <rPh sb="20" eb="23">
      <t>コウサイヒ</t>
    </rPh>
    <rPh sb="23" eb="25">
      <t>ヒリツ</t>
    </rPh>
    <rPh sb="31" eb="33">
      <t>ルイジ</t>
    </rPh>
    <rPh sb="33" eb="35">
      <t>ダンタイ</t>
    </rPh>
    <rPh sb="35" eb="36">
      <t>ナイ</t>
    </rPh>
    <rPh sb="36" eb="39">
      <t>ヘイキンチ</t>
    </rPh>
    <rPh sb="40" eb="42">
      <t>ウワマワ</t>
    </rPh>
    <rPh sb="50" eb="52">
      <t>ゲンショウ</t>
    </rPh>
    <rPh sb="52" eb="54">
      <t>ケイコウ</t>
    </rPh>
    <rPh sb="60" eb="62">
      <t>コンゴ</t>
    </rPh>
    <rPh sb="63" eb="64">
      <t>ヒ</t>
    </rPh>
    <rPh sb="65" eb="66">
      <t>ツヅ</t>
    </rPh>
    <rPh sb="67" eb="69">
      <t>シサイ</t>
    </rPh>
    <rPh sb="69" eb="71">
      <t>ザンダカ</t>
    </rPh>
    <rPh sb="72" eb="74">
      <t>シュクゲン</t>
    </rPh>
    <rPh sb="75" eb="76">
      <t>ハカ</t>
    </rPh>
    <rPh sb="80" eb="82">
      <t>ケンゼン</t>
    </rPh>
    <rPh sb="82" eb="84">
      <t>ザイセイ</t>
    </rPh>
    <rPh sb="85" eb="87">
      <t>イジ</t>
    </rPh>
    <rPh sb="88" eb="89">
      <t>ツト</t>
    </rPh>
    <rPh sb="93" eb="95">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</si>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</sst>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92E7-48D3-B6C3-79A9296805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100551</c:v>
                </c:pt>
                <c:pt idx="1">
                  <c:v>74159</c:v>
                </c:pt>
                <c:pt idx="2">
                  <c:v>71735</c:v>
                </c:pt>
                <c:pt idx="3">
                  <c:v>70109</c:v>
                </c:pt>
                <c:pt idx="4">
                  <c:v>49479</c:v>
                </c:pt>
              </c:numCache>
            </c:numRef>
          </c:val>
          <c:smooth val="0"/>
          <c:extLst>
            <c:ext xmlns:c16="http://schemas.microsoft.com/office/drawing/2014/chart" uri="{C3380CC4-5D6E-409C-BE32-E72D297353CC}">
              <c16:uniqueId val="{00000001-92E7-48D3-B6C3-79A9296805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2.92</c:v>
                </c:pt>
                <c:pt idx="1">
                  <c:v>2.27</c:v>
                </c:pt>
                <c:pt idx="2">
                  <c:v>2.34</c:v>
                </c:pt>
                <c:pt idx="3">
                  <c:v>2.92</c:v>
                </c:pt>
                <c:pt idx="4">
                  <c:v>4.59</c:v>
                </c:pt>
              </c:numCache>
            </c:numRef>
          </c:val>
          <c:extLst>
            <c:ext xmlns:c16="http://schemas.microsoft.com/office/drawing/2014/chart" uri="{C3380CC4-5D6E-409C-BE32-E72D297353CC}">
              <c16:uniqueId val="{00000000-9C9B-4B26-8E17-D3F7922C4C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7.76</c:v>
                </c:pt>
                <c:pt idx="1">
                  <c:v>10.85</c:v>
                </c:pt>
                <c:pt idx="2">
                  <c:v>13.45</c:v>
                </c:pt>
                <c:pt idx="3">
                  <c:v>12.8</c:v>
                </c:pt>
                <c:pt idx="4">
                  <c:v>15.06</c:v>
                </c:pt>
              </c:numCache>
            </c:numRef>
          </c:val>
          <c:extLst>
            <c:ext xmlns:c16="http://schemas.microsoft.com/office/drawing/2014/chart" uri="{C3380CC4-5D6E-409C-BE32-E72D297353CC}">
              <c16:uniqueId val="{00000001-9C9B-4B26-8E17-D3F7922C4C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5.38</c:v>
                </c:pt>
                <c:pt idx="1">
                  <c:v>2.68</c:v>
                </c:pt>
                <c:pt idx="2">
                  <c:v>2.83</c:v>
                </c:pt>
                <c:pt idx="3">
                  <c:v>1.67</c:v>
                </c:pt>
                <c:pt idx="4">
                  <c:v>4.2699999999999996</c:v>
                </c:pt>
              </c:numCache>
            </c:numRef>
          </c:val>
          <c:smooth val="0"/>
          <c:extLst>
            <c:ext xmlns:c16="http://schemas.microsoft.com/office/drawing/2014/chart" uri="{C3380CC4-5D6E-409C-BE32-E72D297353CC}">
              <c16:uniqueId val="{00000002-9C9B-4B26-8E17-D3F7922C4C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AA0-4B3E-B78D-DAC3A6B11A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A0-4B3E-B78D-DAC3A6B11A85}"/>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0.83</c:v>
                </c:pt>
                <c:pt idx="2">
                  <c:v>#N/A</c:v>
                </c:pt>
                <c:pt idx="3">
                  <c:v>7.0000000000000007E-2</c:v>
                </c:pt>
                <c:pt idx="4">
                  <c:v>#N/A</c:v>
                </c:pt>
                <c:pt idx="5">
                  <c:v>0.15</c:v>
                </c:pt>
                <c:pt idx="6">
                  <c:v>#N/A</c:v>
                </c:pt>
                <c:pt idx="7">
                  <c:v>0.22</c:v>
                </c:pt>
                <c:pt idx="8">
                  <c:v>#N/A</c:v>
                </c:pt>
                <c:pt idx="9">
                  <c:v>0.09</c:v>
                </c:pt>
              </c:numCache>
            </c:numRef>
          </c:val>
          <c:extLst>
            <c:ext xmlns:c16="http://schemas.microsoft.com/office/drawing/2014/chart" uri="{C3380CC4-5D6E-409C-BE32-E72D297353CC}">
              <c16:uniqueId val="{00000002-1AA0-4B3E-B78D-DAC3A6B11A85}"/>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0.48</c:v>
                </c:pt>
                <c:pt idx="2">
                  <c:v>#N/A</c:v>
                </c:pt>
                <c:pt idx="3">
                  <c:v>7.0000000000000007E-2</c:v>
                </c:pt>
                <c:pt idx="4">
                  <c:v>#N/A</c:v>
                </c:pt>
                <c:pt idx="5">
                  <c:v>0.1</c:v>
                </c:pt>
                <c:pt idx="6">
                  <c:v>#N/A</c:v>
                </c:pt>
                <c:pt idx="7">
                  <c:v>0.12</c:v>
                </c:pt>
                <c:pt idx="8">
                  <c:v>#N/A</c:v>
                </c:pt>
                <c:pt idx="9">
                  <c:v>0.14000000000000001</c:v>
                </c:pt>
              </c:numCache>
            </c:numRef>
          </c:val>
          <c:extLst>
            <c:ext xmlns:c16="http://schemas.microsoft.com/office/drawing/2014/chart" uri="{C3380CC4-5D6E-409C-BE32-E72D297353CC}">
              <c16:uniqueId val="{00000003-1AA0-4B3E-B78D-DAC3A6B11A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0.11</c:v>
                </c:pt>
                <c:pt idx="4">
                  <c:v>#N/A</c:v>
                </c:pt>
                <c:pt idx="5">
                  <c:v>0.23</c:v>
                </c:pt>
                <c:pt idx="6">
                  <c:v>#N/A</c:v>
                </c:pt>
                <c:pt idx="7">
                  <c:v>0.25</c:v>
                </c:pt>
                <c:pt idx="8">
                  <c:v>#N/A</c:v>
                </c:pt>
                <c:pt idx="9">
                  <c:v>0.24</c:v>
                </c:pt>
              </c:numCache>
            </c:numRef>
          </c:val>
          <c:extLst>
            <c:ext xmlns:c16="http://schemas.microsoft.com/office/drawing/2014/chart" uri="{C3380CC4-5D6E-409C-BE32-E72D297353CC}">
              <c16:uniqueId val="{00000004-1AA0-4B3E-B78D-DAC3A6B11A85}"/>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1.66</c:v>
                </c:pt>
                <c:pt idx="2">
                  <c:v>#N/A</c:v>
                </c:pt>
                <c:pt idx="3">
                  <c:v>1.56</c:v>
                </c:pt>
                <c:pt idx="4">
                  <c:v>#N/A</c:v>
                </c:pt>
                <c:pt idx="5">
                  <c:v>1.46</c:v>
                </c:pt>
                <c:pt idx="6">
                  <c:v>#N/A</c:v>
                </c:pt>
                <c:pt idx="7">
                  <c:v>1.4</c:v>
                </c:pt>
                <c:pt idx="8">
                  <c:v>#N/A</c:v>
                </c:pt>
                <c:pt idx="9">
                  <c:v>1.45</c:v>
                </c:pt>
              </c:numCache>
            </c:numRef>
          </c:val>
          <c:extLst>
            <c:ext xmlns:c16="http://schemas.microsoft.com/office/drawing/2014/chart" uri="{C3380CC4-5D6E-409C-BE32-E72D297353CC}">
              <c16:uniqueId val="{00000005-1AA0-4B3E-B78D-DAC3A6B11A8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2.29</c:v>
                </c:pt>
                <c:pt idx="4">
                  <c:v>#N/A</c:v>
                </c:pt>
                <c:pt idx="5">
                  <c:v>2.98</c:v>
                </c:pt>
                <c:pt idx="6">
                  <c:v>#N/A</c:v>
                </c:pt>
                <c:pt idx="7">
                  <c:v>3.86</c:v>
                </c:pt>
                <c:pt idx="8">
                  <c:v>#N/A</c:v>
                </c:pt>
                <c:pt idx="9">
                  <c:v>1.65</c:v>
                </c:pt>
              </c:numCache>
            </c:numRef>
          </c:val>
          <c:extLst>
            <c:ext xmlns:c16="http://schemas.microsoft.com/office/drawing/2014/chart" uri="{C3380CC4-5D6E-409C-BE32-E72D297353CC}">
              <c16:uniqueId val="{00000006-1AA0-4B3E-B78D-DAC3A6B11A8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4.03</c:v>
                </c:pt>
                <c:pt idx="2">
                  <c:v>#N/A</c:v>
                </c:pt>
                <c:pt idx="3">
                  <c:v>4.41</c:v>
                </c:pt>
                <c:pt idx="4">
                  <c:v>#N/A</c:v>
                </c:pt>
                <c:pt idx="5">
                  <c:v>4.76</c:v>
                </c:pt>
                <c:pt idx="6">
                  <c:v>#N/A</c:v>
                </c:pt>
                <c:pt idx="7">
                  <c:v>4.25</c:v>
                </c:pt>
                <c:pt idx="8">
                  <c:v>#N/A</c:v>
                </c:pt>
                <c:pt idx="9">
                  <c:v>4.33</c:v>
                </c:pt>
              </c:numCache>
            </c:numRef>
          </c:val>
          <c:extLst>
            <c:ext xmlns:c16="http://schemas.microsoft.com/office/drawing/2014/chart" uri="{C3380CC4-5D6E-409C-BE32-E72D297353CC}">
              <c16:uniqueId val="{00000007-1AA0-4B3E-B78D-DAC3A6B11A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2.42</c:v>
                </c:pt>
                <c:pt idx="2">
                  <c:v>#N/A</c:v>
                </c:pt>
                <c:pt idx="3">
                  <c:v>2.2000000000000002</c:v>
                </c:pt>
                <c:pt idx="4">
                  <c:v>#N/A</c:v>
                </c:pt>
                <c:pt idx="5">
                  <c:v>2.2400000000000002</c:v>
                </c:pt>
                <c:pt idx="6">
                  <c:v>#N/A</c:v>
                </c:pt>
                <c:pt idx="7">
                  <c:v>2.79</c:v>
                </c:pt>
                <c:pt idx="8">
                  <c:v>#N/A</c:v>
                </c:pt>
                <c:pt idx="9">
                  <c:v>4.43</c:v>
                </c:pt>
              </c:numCache>
            </c:numRef>
          </c:val>
          <c:extLst>
            <c:ext xmlns:c16="http://schemas.microsoft.com/office/drawing/2014/chart" uri="{C3380CC4-5D6E-409C-BE32-E72D297353CC}">
              <c16:uniqueId val="{00000008-1AA0-4B3E-B78D-DAC3A6B11A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13.45</c:v>
                </c:pt>
                <c:pt idx="2">
                  <c:v>#N/A</c:v>
                </c:pt>
                <c:pt idx="3">
                  <c:v>15.34</c:v>
                </c:pt>
                <c:pt idx="4">
                  <c:v>#N/A</c:v>
                </c:pt>
                <c:pt idx="5">
                  <c:v>17.21</c:v>
                </c:pt>
                <c:pt idx="6">
                  <c:v>#N/A</c:v>
                </c:pt>
                <c:pt idx="7">
                  <c:v>17.170000000000002</c:v>
                </c:pt>
                <c:pt idx="8">
                  <c:v>#N/A</c:v>
                </c:pt>
                <c:pt idx="9">
                  <c:v>15.56</c:v>
                </c:pt>
              </c:numCache>
            </c:numRef>
          </c:val>
          <c:extLst>
            <c:ext xmlns:c16="http://schemas.microsoft.com/office/drawing/2014/chart" uri="{C3380CC4-5D6E-409C-BE32-E72D297353CC}">
              <c16:uniqueId val="{00000009-1AA0-4B3E-B78D-DAC3A6B11A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9059</c:v>
                </c:pt>
                <c:pt idx="5">
                  <c:v>8449</c:v>
                </c:pt>
                <c:pt idx="8">
                  <c:v>8141</c:v>
                </c:pt>
                <c:pt idx="11">
                  <c:v>7360</c:v>
                </c:pt>
                <c:pt idx="14">
                  <c:v>7183</c:v>
                </c:pt>
              </c:numCache>
            </c:numRef>
          </c:val>
          <c:extLst>
            <c:ext xmlns:c16="http://schemas.microsoft.com/office/drawing/2014/chart" uri="{C3380CC4-5D6E-409C-BE32-E72D297353CC}">
              <c16:uniqueId val="{00000000-3067-40B2-9757-73E0D959FB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2</c:v>
                </c:pt>
                <c:pt idx="9">
                  <c:v>0</c:v>
                </c:pt>
                <c:pt idx="12">
                  <c:v>2</c:v>
                </c:pt>
              </c:numCache>
            </c:numRef>
          </c:val>
          <c:extLst>
            <c:ext xmlns:c16="http://schemas.microsoft.com/office/drawing/2014/chart" uri="{C3380CC4-5D6E-409C-BE32-E72D297353CC}">
              <c16:uniqueId val="{00000001-3067-40B2-9757-73E0D959FB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21</c:v>
                </c:pt>
                <c:pt idx="6">
                  <c:v>17</c:v>
                </c:pt>
                <c:pt idx="9">
                  <c:v>5</c:v>
                </c:pt>
                <c:pt idx="12">
                  <c:v>35</c:v>
                </c:pt>
              </c:numCache>
            </c:numRef>
          </c:val>
          <c:extLst>
            <c:ext xmlns:c16="http://schemas.microsoft.com/office/drawing/2014/chart" uri="{C3380CC4-5D6E-409C-BE32-E72D297353CC}">
              <c16:uniqueId val="{00000002-3067-40B2-9757-73E0D959FB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703</c:v>
                </c:pt>
                <c:pt idx="3">
                  <c:v>707</c:v>
                </c:pt>
                <c:pt idx="6">
                  <c:v>410</c:v>
                </c:pt>
                <c:pt idx="9">
                  <c:v>240</c:v>
                </c:pt>
                <c:pt idx="12">
                  <c:v>325</c:v>
                </c:pt>
              </c:numCache>
            </c:numRef>
          </c:val>
          <c:extLst>
            <c:ext xmlns:c16="http://schemas.microsoft.com/office/drawing/2014/chart" uri="{C3380CC4-5D6E-409C-BE32-E72D297353CC}">
              <c16:uniqueId val="{00000003-3067-40B2-9757-73E0D959FB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1863</c:v>
                </c:pt>
                <c:pt idx="3">
                  <c:v>1847</c:v>
                </c:pt>
                <c:pt idx="6">
                  <c:v>1757</c:v>
                </c:pt>
                <c:pt idx="9">
                  <c:v>1758</c:v>
                </c:pt>
                <c:pt idx="12">
                  <c:v>1812</c:v>
                </c:pt>
              </c:numCache>
            </c:numRef>
          </c:val>
          <c:extLst>
            <c:ext xmlns:c16="http://schemas.microsoft.com/office/drawing/2014/chart" uri="{C3380CC4-5D6E-409C-BE32-E72D297353CC}">
              <c16:uniqueId val="{00000004-3067-40B2-9757-73E0D959FB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67-40B2-9757-73E0D959FB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67-40B2-9757-73E0D959FB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8526</c:v>
                </c:pt>
                <c:pt idx="3">
                  <c:v>8108</c:v>
                </c:pt>
                <c:pt idx="6">
                  <c:v>7559</c:v>
                </c:pt>
                <c:pt idx="9">
                  <c:v>7145</c:v>
                </c:pt>
                <c:pt idx="12">
                  <c:v>7130</c:v>
                </c:pt>
              </c:numCache>
            </c:numRef>
          </c:val>
          <c:extLst>
            <c:ext xmlns:c16="http://schemas.microsoft.com/office/drawing/2014/chart" uri="{C3380CC4-5D6E-409C-BE32-E72D297353CC}">
              <c16:uniqueId val="{00000007-3067-40B2-9757-73E0D959FB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2054</c:v>
                </c:pt>
                <c:pt idx="2">
                  <c:v>#N/A</c:v>
                </c:pt>
                <c:pt idx="3">
                  <c:v>#N/A</c:v>
                </c:pt>
                <c:pt idx="4">
                  <c:v>2235</c:v>
                </c:pt>
                <c:pt idx="5">
                  <c:v>#N/A</c:v>
                </c:pt>
                <c:pt idx="6">
                  <c:v>#N/A</c:v>
                </c:pt>
                <c:pt idx="7">
                  <c:v>1604</c:v>
                </c:pt>
                <c:pt idx="8">
                  <c:v>#N/A</c:v>
                </c:pt>
                <c:pt idx="9">
                  <c:v>#N/A</c:v>
                </c:pt>
                <c:pt idx="10">
                  <c:v>1788</c:v>
                </c:pt>
                <c:pt idx="11">
                  <c:v>#N/A</c:v>
                </c:pt>
                <c:pt idx="12">
                  <c:v>#N/A</c:v>
                </c:pt>
                <c:pt idx="13">
                  <c:v>2121</c:v>
                </c:pt>
                <c:pt idx="14">
                  <c:v>#N/A</c:v>
                </c:pt>
              </c:numCache>
            </c:numRef>
          </c:val>
          <c:smooth val="0"/>
          <c:extLst>
            <c:ext xmlns:c16="http://schemas.microsoft.com/office/drawing/2014/chart" uri="{C3380CC4-5D6E-409C-BE32-E72D297353CC}">
              <c16:uniqueId val="{00000008-3067-40B2-9757-73E0D959FB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65007</c:v>
                </c:pt>
                <c:pt idx="5">
                  <c:v>62696</c:v>
                </c:pt>
                <c:pt idx="8">
                  <c:v>59396</c:v>
                </c:pt>
                <c:pt idx="11">
                  <c:v>57242</c:v>
                </c:pt>
                <c:pt idx="14">
                  <c:v>54615</c:v>
                </c:pt>
              </c:numCache>
            </c:numRef>
          </c:val>
          <c:extLst>
            <c:ext xmlns:c16="http://schemas.microsoft.com/office/drawing/2014/chart" uri="{C3380CC4-5D6E-409C-BE32-E72D297353CC}">
              <c16:uniqueId val="{00000000-038E-443B-B12E-960AFF50B6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9675</c:v>
                </c:pt>
                <c:pt idx="5">
                  <c:v>9106</c:v>
                </c:pt>
                <c:pt idx="8">
                  <c:v>9146</c:v>
                </c:pt>
                <c:pt idx="11">
                  <c:v>9491</c:v>
                </c:pt>
                <c:pt idx="14">
                  <c:v>10441</c:v>
                </c:pt>
              </c:numCache>
            </c:numRef>
          </c:val>
          <c:extLst>
            <c:ext xmlns:c16="http://schemas.microsoft.com/office/drawing/2014/chart" uri="{C3380CC4-5D6E-409C-BE32-E72D297353CC}">
              <c16:uniqueId val="{00000001-038E-443B-B12E-960AFF50B6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20605</c:v>
                </c:pt>
                <c:pt idx="5">
                  <c:v>21265</c:v>
                </c:pt>
                <c:pt idx="8">
                  <c:v>21195</c:v>
                </c:pt>
                <c:pt idx="11">
                  <c:v>20126</c:v>
                </c:pt>
                <c:pt idx="14">
                  <c:v>23227</c:v>
                </c:pt>
              </c:numCache>
            </c:numRef>
          </c:val>
          <c:extLst>
            <c:ext xmlns:c16="http://schemas.microsoft.com/office/drawing/2014/chart" uri="{C3380CC4-5D6E-409C-BE32-E72D297353CC}">
              <c16:uniqueId val="{00000002-038E-443B-B12E-960AFF50B6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8E-443B-B12E-960AFF50B6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8E-443B-B12E-960AFF50B6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550</c:v>
                </c:pt>
                <c:pt idx="3">
                  <c:v>335</c:v>
                </c:pt>
                <c:pt idx="6">
                  <c:v>0</c:v>
                </c:pt>
                <c:pt idx="9">
                  <c:v>978</c:v>
                </c:pt>
                <c:pt idx="12">
                  <c:v>0</c:v>
                </c:pt>
              </c:numCache>
            </c:numRef>
          </c:val>
          <c:extLst>
            <c:ext xmlns:c16="http://schemas.microsoft.com/office/drawing/2014/chart" uri="{C3380CC4-5D6E-409C-BE32-E72D297353CC}">
              <c16:uniqueId val="{00000005-038E-443B-B12E-960AFF50B6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7207</c:v>
                </c:pt>
                <c:pt idx="3">
                  <c:v>6798</c:v>
                </c:pt>
                <c:pt idx="6">
                  <c:v>6792</c:v>
                </c:pt>
                <c:pt idx="9">
                  <c:v>6671</c:v>
                </c:pt>
                <c:pt idx="12">
                  <c:v>6431</c:v>
                </c:pt>
              </c:numCache>
            </c:numRef>
          </c:val>
          <c:extLst>
            <c:ext xmlns:c16="http://schemas.microsoft.com/office/drawing/2014/chart" uri="{C3380CC4-5D6E-409C-BE32-E72D297353CC}">
              <c16:uniqueId val="{00000006-038E-443B-B12E-960AFF50B6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1667</c:v>
                </c:pt>
                <c:pt idx="3">
                  <c:v>1451</c:v>
                </c:pt>
                <c:pt idx="6">
                  <c:v>1227</c:v>
                </c:pt>
                <c:pt idx="9">
                  <c:v>1019</c:v>
                </c:pt>
                <c:pt idx="12">
                  <c:v>795</c:v>
                </c:pt>
              </c:numCache>
            </c:numRef>
          </c:val>
          <c:extLst>
            <c:ext xmlns:c16="http://schemas.microsoft.com/office/drawing/2014/chart" uri="{C3380CC4-5D6E-409C-BE32-E72D297353CC}">
              <c16:uniqueId val="{00000007-038E-443B-B12E-960AFF50B6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22473</c:v>
                </c:pt>
                <c:pt idx="3">
                  <c:v>21889</c:v>
                </c:pt>
                <c:pt idx="6">
                  <c:v>21318</c:v>
                </c:pt>
                <c:pt idx="9">
                  <c:v>20404</c:v>
                </c:pt>
                <c:pt idx="12">
                  <c:v>19744</c:v>
                </c:pt>
              </c:numCache>
            </c:numRef>
          </c:val>
          <c:extLst>
            <c:ext xmlns:c16="http://schemas.microsoft.com/office/drawing/2014/chart" uri="{C3380CC4-5D6E-409C-BE32-E72D297353CC}">
              <c16:uniqueId val="{00000008-038E-443B-B12E-960AFF50B6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1061</c:v>
                </c:pt>
                <c:pt idx="3">
                  <c:v>1033</c:v>
                </c:pt>
                <c:pt idx="6">
                  <c:v>1018</c:v>
                </c:pt>
                <c:pt idx="9">
                  <c:v>1015</c:v>
                </c:pt>
                <c:pt idx="12">
                  <c:v>1013</c:v>
                </c:pt>
              </c:numCache>
            </c:numRef>
          </c:val>
          <c:extLst>
            <c:ext xmlns:c16="http://schemas.microsoft.com/office/drawing/2014/chart" uri="{C3380CC4-5D6E-409C-BE32-E72D297353CC}">
              <c16:uniqueId val="{00000009-038E-443B-B12E-960AFF50B6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58290</c:v>
                </c:pt>
                <c:pt idx="3">
                  <c:v>55820</c:v>
                </c:pt>
                <c:pt idx="6">
                  <c:v>54432</c:v>
                </c:pt>
                <c:pt idx="9">
                  <c:v>53228</c:v>
                </c:pt>
                <c:pt idx="12">
                  <c:v>50751</c:v>
                </c:pt>
              </c:numCache>
            </c:numRef>
          </c:val>
          <c:extLst>
            <c:ext xmlns:c16="http://schemas.microsoft.com/office/drawing/2014/chart" uri="{C3380CC4-5D6E-409C-BE32-E72D297353CC}">
              <c16:uniqueId val="{0000000A-038E-443B-B12E-960AFF50B6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8E-443B-B12E-960AFF50B6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4531</c:v>
                </c:pt>
                <c:pt idx="1">
                  <c:v>4414</c:v>
                </c:pt>
                <c:pt idx="2">
                  <c:v>5310</c:v>
                </c:pt>
              </c:numCache>
            </c:numRef>
          </c:val>
          <c:extLst>
            <c:ext xmlns:c16="http://schemas.microsoft.com/office/drawing/2014/chart" uri="{C3380CC4-5D6E-409C-BE32-E72D297353CC}">
              <c16:uniqueId val="{00000000-A0F6-4B29-A1DE-A4A43361EC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3353</c:v>
                </c:pt>
                <c:pt idx="1">
                  <c:v>3044</c:v>
                </c:pt>
                <c:pt idx="2">
                  <c:v>3044</c:v>
                </c:pt>
              </c:numCache>
            </c:numRef>
          </c:val>
          <c:extLst>
            <c:ext xmlns:c16="http://schemas.microsoft.com/office/drawing/2014/chart" uri="{C3380CC4-5D6E-409C-BE32-E72D297353CC}">
              <c16:uniqueId val="{00000001-A0F6-4B29-A1DE-A4A43361EC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15914</c:v>
                </c:pt>
                <c:pt idx="1">
                  <c:v>14896</c:v>
                </c:pt>
                <c:pt idx="2">
                  <c:v>15804</c:v>
                </c:pt>
              </c:numCache>
            </c:numRef>
          </c:val>
          <c:extLst>
            <c:ext xmlns:c16="http://schemas.microsoft.com/office/drawing/2014/chart" uri="{C3380CC4-5D6E-409C-BE32-E72D297353CC}">
              <c16:uniqueId val="{00000002-A0F6-4B29-A1DE-A4A43361EC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{5AF84A3C-7672-43AB-AA26-51127281B909}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9EB-41E0-A51A-0AC7550F64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{C1412FE7-3C9D-412A-A002-69E9DC89CCDC}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EB-41E0-A51A-0AC7550F64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{3DC3699F-5568-420A-9971-443D4A67CA50}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EB-41E0-A51A-0AC7550F64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{2F689E35-9AB4-4933-B918-602D74C08485}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EB-41E0-A51A-0AC7550F64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{D9DD171D-053E-421D-A076-36A3B9599152}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EB-41E0-A51A-0AC7550F64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{7FC08F90-AC60-47BE-8451-DFCD4E2A6649}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9EB-41E0-A51A-0AC7550F64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{247251C3-CCA1-44D8-8B10-01145F8F4B2C}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9EB-41E0-A51A-0AC7550F64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{428D8044-6F71-4B2D-A895-09CF637E283C}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9EB-41E0-A51A-0AC7550F64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{42DABF8C-E5D3-43A8-BBF4-6FC7EA8F5D8A}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9EB-41E0-A51A-0AC7550F64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61.3</c:v>
                </c:pt>
                <c:pt idx="16">
                  <c:v>62.6</c:v>
                </c:pt>
                <c:pt idx="24">
                  <c:v>63.3</c:v>
                </c:pt>
                <c:pt idx="32">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EB-41E0-A51A-0AC7550F64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{0B794594-A65C-46BB-A63B-D42D1B5EC3E3}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9EB-41E0-A51A-0AC7550F64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{78EBFDD6-DF4B-4C46-B7DD-7873D3F02A37}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EB-41E0-A51A-0AC7550F64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{E01001B5-899C-4F68-9741-6F748E7766CD}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EB-41E0-A51A-0AC7550F64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{2EE068F2-29D1-4A76-BA2A-88EB3006D685}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EB-41E0-A51A-0AC7550F64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{58D14A82-49D5-48CA-9589-CD560C993175}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EB-41E0-A51A-0AC7550F64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{1107E10D-E18B-414C-833C-E9EA31454B2D}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9EB-41E0-A51A-0AC7550F64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{32030939-0FC1-4A8A-96B6-BB51C42E46E8}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9EB-41E0-A51A-0AC7550F64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{44D5D023-1F38-4F10-97E6-90EBAA4EADA7}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9EB-41E0-A51A-0AC7550F64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{24117177-D736-4065-834E-8129AE39CAA5}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9EB-41E0-A51A-0AC7550F64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E9EB-41E0-A51A-0AC7550F640D}"/>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{1084CF5E-1613-4168-9FC3-08C5C8538398}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CF6-437D-AA50-EAF01B3C96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{1D64B28C-551C-46C5-AAE3-A78F1136E4D8}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F6-437D-AA50-EAF01B3C96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{6084D1AB-1E8C-4436-8B93-581DCBCF28BA}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F6-437D-AA50-EAF01B3C96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{B305344B-3373-4707-97A8-E0919EDD1D67}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F6-437D-AA50-EAF01B3C96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{47898F8C-1C01-4FD0-BBE1-C2EE7AF75AFD}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F6-437D-AA50-EAF01B3C966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{32B3601F-31E3-4A71-AFF1-858272BD1534}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CF6-437D-AA50-EAF01B3C966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{DDB4DBE7-7725-42B4-9393-0073ECE9B190}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CF6-437D-AA50-EAF01B3C966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{C96C8902-EC47-4411-AC0A-60280F121DE2}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CF6-437D-AA50-EAF01B3C966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{679AD083-DC16-4819-A3E7-AC2EC1686024}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CF6-437D-AA50-EAF01B3C96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7.6</c:v>
                </c:pt>
                <c:pt idx="16">
                  <c:v>7.2</c:v>
                </c:pt>
                <c:pt idx="24">
                  <c:v>6.8</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CF6-437D-AA50-EAF01B3C96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{691C5D94-52AF-4A73-AF54-02A7792F80B4}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CF6-437D-AA50-EAF01B3C96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{5BCAD274-86A0-4DA3-913A-8B4401F03788}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F6-437D-AA50-EAF01B3C96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{E4E3EE11-07A5-4DB8-AD6B-1F6DC47E37D6}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F6-437D-AA50-EAF01B3C96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{5D7C5987-C34D-4D22-AC7C-1378EE485B9C}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F6-437D-AA50-EAF01B3C96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{32E15AE5-A25B-4FEF-BB54-FFD796DC6C79}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F6-437D-AA50-EAF01B3C966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{EDF32F62-156B-44BC-8B89-15B5588A1358}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CF6-437D-AA50-EAF01B3C966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{6257C6ED-2532-4F8B-8318-F2CB9EDADEA4}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CF6-437D-AA50-EAF01B3C966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{EF448F3A-CD91-4EDC-A35C-B957B28F921F}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CF6-437D-AA50-EAF01B3C966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{6FEFD4FB-6305-44D1-B449-B54A919C8153}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CF6-437D-AA50-EAF01B3C96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2CF6-437D-AA50-EAF01B3C9666}"/>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算入に加わる令和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年度と外れる平成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年度の分子比較において、一般会計等の地方債元利償還金充当一般財源が減になったことに加え、一部事務組合の地方債償還の減に伴い準元利償還金についても減となったことで、分子の額が減少したもの。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分母についても、控除される基準財政需要額算入額が減少したことにより、分母総額が増加したもの。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今後も交付税算入率の高い起債を有効に活用するとともに、公債費を平準化するための繰上償還を実施するなど、尚一層の財政健全化に努める。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の減や、土地開発公社の負債の減による設立法人等の負債額等負担見込額の減、公営企業債等残高の減による公営企業債等繰入見込額の減などにより、全体として約</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一方、控除する充当可能財源等については、基準財政需要額算入見込額は減となったものの、充当可能基金及び充当可能特定歳入の増により、全体として約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その結果、将来負担比率の分子は約</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億円の減となったもの。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今後も地方債の繰上償還を行うなど、引き続き将来負担の軽減に努めていく。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長崎県諫早市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大型事業等への財源充当として約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年度における新型コロナウイルス感染症及び緊急経済対策事業を始めとした令和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年度以降の事業計画を考慮して、収支決算見込による剰余金等により約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万円の積立を行った結果、前年度末現在高と比べて約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基金活用事業として、南諫早産業団地整備事業への諫早市まちづくり未来基金の活用や、小中学生医療費助成事業への諫早市地域福祉基金の活用を予定している。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今後、公共施設総合管理計画に基づく施設改修などが見込まれる中で、年次的な財源確保が求められる。公共施設等の管理に対応するための新たな基金の創設など、財源確保に向けた検討を重ねていく。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諫早市地域づくり基金：地域づくり及び市民連携の強化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諫早市都市整備事業基金：都市施設の整備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諫早市地域福祉基金：地域福祉の向上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諫早市産業活性化基金：市の産業活性化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諫早市退職手当基金：市職員の退職手当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万円の取崩しを行った一方で、収支決算見込による剰余金等により約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子どもたちの健やかな育ちを支えるための事業の更なる拡充と着実な推進を図るため、令和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年度に諫早市地域福祉基金を原資として諫早市こども未来基金の創設を行う。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公共施設総合管理計画に基づき施設改修に対応するために、新たな基金の創設など、財源確保に向けて検討していく。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年度における新型コロナウイルス感染症及び緊急経済対策事業を始めとした令和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年度以降の事業計画を考慮して、収支決算見込による剰余金等により約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予算編成過程において一般財源総額の確保に努め、一定規模を維持していけるよう、安定的な財政運営に努める。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地方債の定期償還の財源として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億円の取崩しを行った一方で、収支決算見込による剰余金等により約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地方債の償還計画に合わせ計画的な取崩し及び積立を行っており、今後は減少していく見込み。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135,349
134,384
341.79
76,130,322
73,827,277
1,617,180
35,251,951
50,750,509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本市における有形固定資産減価償却率は、全国平均、長崎県平均よりも高く、年々上昇傾向にあることから、資産の償却（老朽化）が進んでいる状況である。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今後は、老朽化が進む施設については、当該指標を参考に、諫早市公共施設等総合管理計画や各個別施設計画を基本として、更新や維持補修等の適切な施設管理に取り組んでいく必要がある。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132334</xdr:rowOff>
    </xdr:from>
    <xdr:to>
      <xdr:col>23</xdr:col>
      <xdr:colOff>136525</xdr:colOff>
      <xdr:row>30</xdr:row>
      <xdr:rowOff>62484</xdr:rowOff>
    </xdr:to>
    <xdr:sp macro="" textlink="">
      <xdr:nvSpPr>
        <xdr:cNvPr id="89" name="楕円 88"/>
        <xdr:cNvSpPr/>
      </xdr:nvSpPr>
      <xdr:spPr>
        <a:xfrm>
          <a:off x="47117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110761</xdr:rowOff>
    </xdr:from>
    <xdr:ext cx="405111" cy="259045"/>
    <xdr:sp macro="" textlink="">
      <xdr:nvSpPr>
        <xdr:cNvPr id="90" name="有形固定資産減価償却率該当値テキスト"/>
        <xdr:cNvSpPr txBox="1"/>
      </xdr:nvSpPr>
      <xdr:spPr>
        <a:xfrm>
          <a:off x="4813300" y="5854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91" name="楕円 90"/>
        <xdr:cNvSpPr/>
      </xdr:nvSpPr>
      <xdr:spPr>
        <a:xfrm>
          <a:off x="4000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11684</xdr:rowOff>
    </xdr:to>
    <xdr:cxnSp macro="">
      <xdr:nvCxnSpPr>
        <xdr:cNvPr id="92" name="直線コネクタ 91"/>
        <xdr:cNvCxnSpPr/>
      </xdr:nvCxnSpPr>
      <xdr:spPr>
        <a:xfrm>
          <a:off x="4051300" y="5887847"/>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93" name="楕円 92"/>
        <xdr:cNvSpPr/>
      </xdr:nvSpPr>
      <xdr:spPr>
        <a:xfrm>
          <a:off x="3238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129159</xdr:rowOff>
    </xdr:from>
    <xdr:to>
      <xdr:col>19</xdr:col>
      <xdr:colOff>136525</xdr:colOff>
      <xdr:row>29</xdr:row>
      <xdr:rowOff>144272</xdr:rowOff>
    </xdr:to>
    <xdr:cxnSp macro="">
      <xdr:nvCxnSpPr>
        <xdr:cNvPr id="94" name="直線コネクタ 93"/>
        <xdr:cNvCxnSpPr/>
      </xdr:nvCxnSpPr>
      <xdr:spPr>
        <a:xfrm>
          <a:off x="3289300" y="5872734"/>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50292</xdr:rowOff>
    </xdr:from>
    <xdr:to>
      <xdr:col>11</xdr:col>
      <xdr:colOff>187325</xdr:colOff>
      <xdr:row>29</xdr:row>
      <xdr:rowOff>151892</xdr:rowOff>
    </xdr:to>
    <xdr:sp macro="" textlink="">
      <xdr:nvSpPr>
        <xdr:cNvPr id="95" name="楕円 94"/>
        <xdr:cNvSpPr/>
      </xdr:nvSpPr>
      <xdr:spPr>
        <a:xfrm>
          <a:off x="2476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101092</xdr:rowOff>
    </xdr:from>
    <xdr:to>
      <xdr:col>15</xdr:col>
      <xdr:colOff>136525</xdr:colOff>
      <xdr:row>29</xdr:row>
      <xdr:rowOff>129159</xdr:rowOff>
    </xdr:to>
    <xdr:cxnSp macro="">
      <xdr:nvCxnSpPr>
        <xdr:cNvPr id="96" name="直線コネクタ 95"/>
        <xdr:cNvCxnSpPr/>
      </xdr:nvCxnSpPr>
      <xdr:spPr>
        <a:xfrm>
          <a:off x="2527300" y="584466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43815</xdr:rowOff>
    </xdr:from>
    <xdr:to>
      <xdr:col>7</xdr:col>
      <xdr:colOff>187325</xdr:colOff>
      <xdr:row>29</xdr:row>
      <xdr:rowOff>145415</xdr:rowOff>
    </xdr:to>
    <xdr:sp macro="" textlink="">
      <xdr:nvSpPr>
        <xdr:cNvPr id="97" name="楕円 96"/>
        <xdr:cNvSpPr/>
      </xdr:nvSpPr>
      <xdr:spPr>
        <a:xfrm>
          <a:off x="1714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94615</xdr:rowOff>
    </xdr:from>
    <xdr:to>
      <xdr:col>11</xdr:col>
      <xdr:colOff>136525</xdr:colOff>
      <xdr:row>29</xdr:row>
      <xdr:rowOff>101092</xdr:rowOff>
    </xdr:to>
    <xdr:cxnSp macro="">
      <xdr:nvCxnSpPr>
        <xdr:cNvPr id="98" name="直線コネクタ 97"/>
        <xdr:cNvCxnSpPr/>
      </xdr:nvCxnSpPr>
      <xdr:spPr>
        <a:xfrm>
          <a:off x="1765300" y="5838190"/>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100" name="n_2ave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103" name="n_1mainValue有形固定資産減価償却率"/>
        <xdr:cNvSpPr txBox="1"/>
      </xdr:nvSpPr>
      <xdr:spPr>
        <a:xfrm>
          <a:off x="38360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104" name="n_2mainValue有形固定資産減価償却率"/>
        <xdr:cNvSpPr txBox="1"/>
      </xdr:nvSpPr>
      <xdr:spPr>
        <a:xfrm>
          <a:off x="3086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168419</xdr:rowOff>
    </xdr:from>
    <xdr:ext cx="405111" cy="259045"/>
    <xdr:sp macro="" textlink="">
      <xdr:nvSpPr>
        <xdr:cNvPr id="105" name="n_3mainValue有形固定資産減価償却率"/>
        <xdr:cNvSpPr txBox="1"/>
      </xdr:nvSpPr>
      <xdr:spPr>
        <a:xfrm>
          <a:off x="2324744" y="556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6" name="n_4main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における債務償還比率は、全国平均、長崎県平均及び類似団体内平均のいずれも下回っている。これは、地方債発行額を元利償還額の範囲内に抑える「実質的なプライマリーバランスの黒字化」の維持を目標とし、市債残高の縮減に努めるとともに、行財政改革の推進により、業務支出の抑制を図っていること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今後も、健全な財政運営を持続的に行っていくものである。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164683</xdr:rowOff>
    </xdr:from>
    <xdr:to>
      <xdr:col>76</xdr:col>
      <xdr:colOff>73025</xdr:colOff>
      <xdr:row>29</xdr:row>
      <xdr:rowOff>94833</xdr:rowOff>
    </xdr:to>
    <xdr:sp macro="" textlink="">
      <xdr:nvSpPr>
        <xdr:cNvPr id="153" name="楕円 152"/>
        <xdr:cNvSpPr/>
      </xdr:nvSpPr>
      <xdr:spPr>
        <a:xfrm>
          <a:off x="14744700" y="57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16110</xdr:rowOff>
    </xdr:from>
    <xdr:ext cx="469744" cy="259045"/>
    <xdr:sp macro="" textlink="">
      <xdr:nvSpPr>
        <xdr:cNvPr id="154" name="債務償還比率該当値テキスト"/>
        <xdr:cNvSpPr txBox="1"/>
      </xdr:nvSpPr>
      <xdr:spPr>
        <a:xfrm>
          <a:off x="14846300" y="55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31206</xdr:rowOff>
    </xdr:from>
    <xdr:to>
      <xdr:col>72</xdr:col>
      <xdr:colOff>123825</xdr:colOff>
      <xdr:row>30</xdr:row>
      <xdr:rowOff>132806</xdr:rowOff>
    </xdr:to>
    <xdr:sp macro="" textlink="">
      <xdr:nvSpPr>
        <xdr:cNvPr id="155" name="楕円 154"/>
        <xdr:cNvSpPr/>
      </xdr:nvSpPr>
      <xdr:spPr>
        <a:xfrm>
          <a:off x="14033500" y="59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44033</xdr:rowOff>
    </xdr:from>
    <xdr:to>
      <xdr:col>76</xdr:col>
      <xdr:colOff>22225</xdr:colOff>
      <xdr:row>30</xdr:row>
      <xdr:rowOff>82006</xdr:rowOff>
    </xdr:to>
    <xdr:cxnSp macro="">
      <xdr:nvCxnSpPr>
        <xdr:cNvPr id="156" name="直線コネクタ 155"/>
        <xdr:cNvCxnSpPr/>
      </xdr:nvCxnSpPr>
      <xdr:spPr>
        <a:xfrm flipV="1">
          <a:off x="14084300" y="5787608"/>
          <a:ext cx="711200" cy="2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85952</xdr:rowOff>
    </xdr:from>
    <xdr:to>
      <xdr:col>68</xdr:col>
      <xdr:colOff>123825</xdr:colOff>
      <xdr:row>31</xdr:row>
      <xdr:rowOff>16102</xdr:rowOff>
    </xdr:to>
    <xdr:sp macro="" textlink="">
      <xdr:nvSpPr>
        <xdr:cNvPr id="157" name="楕円 156"/>
        <xdr:cNvSpPr/>
      </xdr:nvSpPr>
      <xdr:spPr>
        <a:xfrm>
          <a:off x="13271500" y="60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82006</xdr:rowOff>
    </xdr:from>
    <xdr:to>
      <xdr:col>72</xdr:col>
      <xdr:colOff>73025</xdr:colOff>
      <xdr:row>30</xdr:row>
      <xdr:rowOff>136752</xdr:rowOff>
    </xdr:to>
    <xdr:cxnSp macro="">
      <xdr:nvCxnSpPr>
        <xdr:cNvPr id="158" name="直線コネクタ 157"/>
        <xdr:cNvCxnSpPr/>
      </xdr:nvCxnSpPr>
      <xdr:spPr>
        <a:xfrm flipV="1">
          <a:off x="13322300" y="5997031"/>
          <a:ext cx="762000" cy="5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144054</xdr:rowOff>
    </xdr:from>
    <xdr:to>
      <xdr:col>64</xdr:col>
      <xdr:colOff>123825</xdr:colOff>
      <xdr:row>30</xdr:row>
      <xdr:rowOff>74204</xdr:rowOff>
    </xdr:to>
    <xdr:sp macro="" textlink="">
      <xdr:nvSpPr>
        <xdr:cNvPr id="159" name="楕円 158"/>
        <xdr:cNvSpPr/>
      </xdr:nvSpPr>
      <xdr:spPr>
        <a:xfrm>
          <a:off x="12509500" y="58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23404</xdr:rowOff>
    </xdr:from>
    <xdr:to>
      <xdr:col>68</xdr:col>
      <xdr:colOff>73025</xdr:colOff>
      <xdr:row>30</xdr:row>
      <xdr:rowOff>136752</xdr:rowOff>
    </xdr:to>
    <xdr:cxnSp macro="">
      <xdr:nvCxnSpPr>
        <xdr:cNvPr id="160" name="直線コネクタ 159"/>
        <xdr:cNvCxnSpPr/>
      </xdr:nvCxnSpPr>
      <xdr:spPr>
        <a:xfrm>
          <a:off x="12560300" y="5938429"/>
          <a:ext cx="762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4373</xdr:rowOff>
    </xdr:from>
    <xdr:to>
      <xdr:col>60</xdr:col>
      <xdr:colOff>123825</xdr:colOff>
      <xdr:row>30</xdr:row>
      <xdr:rowOff>105973</xdr:rowOff>
    </xdr:to>
    <xdr:sp macro="" textlink="">
      <xdr:nvSpPr>
        <xdr:cNvPr id="161" name="楕円 160"/>
        <xdr:cNvSpPr/>
      </xdr:nvSpPr>
      <xdr:spPr>
        <a:xfrm>
          <a:off x="11747500" y="59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23404</xdr:rowOff>
    </xdr:from>
    <xdr:to>
      <xdr:col>64</xdr:col>
      <xdr:colOff>73025</xdr:colOff>
      <xdr:row>30</xdr:row>
      <xdr:rowOff>55173</xdr:rowOff>
    </xdr:to>
    <xdr:cxnSp macro="">
      <xdr:nvCxnSpPr>
        <xdr:cNvPr id="162" name="直線コネクタ 161"/>
        <xdr:cNvCxnSpPr/>
      </xdr:nvCxnSpPr>
      <xdr:spPr>
        <a:xfrm flipV="1">
          <a:off x="11798300" y="5938429"/>
          <a:ext cx="762000" cy="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xdr:cNvSpPr txBox="1"/>
      </xdr:nvSpPr>
      <xdr:spPr>
        <a:xfrm>
          <a:off x="13087427" y="62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149333</xdr:rowOff>
    </xdr:from>
    <xdr:ext cx="469744" cy="259045"/>
    <xdr:sp macro="" textlink="">
      <xdr:nvSpPr>
        <xdr:cNvPr id="167" name="n_1mainValue債務償還比率"/>
        <xdr:cNvSpPr txBox="1"/>
      </xdr:nvSpPr>
      <xdr:spPr>
        <a:xfrm>
          <a:off x="13836727" y="57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32629</xdr:rowOff>
    </xdr:from>
    <xdr:ext cx="469744" cy="259045"/>
    <xdr:sp macro="" textlink="">
      <xdr:nvSpPr>
        <xdr:cNvPr id="168" name="n_2mainValue債務償還比率"/>
        <xdr:cNvSpPr txBox="1"/>
      </xdr:nvSpPr>
      <xdr:spPr>
        <a:xfrm>
          <a:off x="13087427" y="577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90731</xdr:rowOff>
    </xdr:from>
    <xdr:ext cx="469744" cy="259045"/>
    <xdr:sp macro="" textlink="">
      <xdr:nvSpPr>
        <xdr:cNvPr id="169" name="n_3mainValue債務償還比率"/>
        <xdr:cNvSpPr txBox="1"/>
      </xdr:nvSpPr>
      <xdr:spPr>
        <a:xfrm>
          <a:off x="12325427" y="566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122500</xdr:rowOff>
    </xdr:from>
    <xdr:ext cx="469744" cy="259045"/>
    <xdr:sp macro="" textlink="">
      <xdr:nvSpPr>
        <xdr:cNvPr id="170" name="n_4mainValue債務償還比率"/>
        <xdr:cNvSpPr txBox="1"/>
      </xdr:nvSpPr>
      <xdr:spPr>
        <a:xfrm>
          <a:off x="11563427" y="56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135,349
134,384
341.79
76,130,322
73,827,277
1,617,180
35,251,951
50,750,509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73" name="楕円 72"/>
        <xdr:cNvSpPr/>
      </xdr:nvSpPr>
      <xdr:spPr>
        <a:xfrm>
          <a:off x="4584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7637</xdr:rowOff>
    </xdr:from>
    <xdr:ext cx="405111" cy="259045"/>
    <xdr:sp macro="" textlink="">
      <xdr:nvSpPr>
        <xdr:cNvPr id="74" name="【道路】&#10;有形固定資産減価償却率該当値テキスト"/>
        <xdr:cNvSpPr txBox="1"/>
      </xdr:nvSpPr>
      <xdr:spPr>
        <a:xfrm>
          <a:off x="4673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5" name="楕円 74"/>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80010</xdr:rowOff>
    </xdr:to>
    <xdr:cxnSp macro="">
      <xdr:nvCxnSpPr>
        <xdr:cNvPr id="76" name="直線コネクタ 75"/>
        <xdr:cNvCxnSpPr/>
      </xdr:nvCxnSpPr>
      <xdr:spPr>
        <a:xfrm>
          <a:off x="3797300" y="67608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7" name="楕円 76"/>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74295</xdr:rowOff>
    </xdr:to>
    <xdr:cxnSp macro="">
      <xdr:nvCxnSpPr>
        <xdr:cNvPr id="78" name="直線コネクタ 77"/>
        <xdr:cNvCxnSpPr/>
      </xdr:nvCxnSpPr>
      <xdr:spPr>
        <a:xfrm>
          <a:off x="2908300" y="67341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143510</xdr:rowOff>
    </xdr:from>
    <xdr:to>
      <xdr:col>10</xdr:col>
      <xdr:colOff>165100</xdr:colOff>
      <xdr:row>39</xdr:row>
      <xdr:rowOff>73660</xdr:rowOff>
    </xdr:to>
    <xdr:sp macro="" textlink="">
      <xdr:nvSpPr>
        <xdr:cNvPr id="79" name="楕円 78"/>
        <xdr:cNvSpPr/>
      </xdr:nvSpPr>
      <xdr:spPr>
        <a:xfrm>
          <a:off x="1968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22860</xdr:rowOff>
    </xdr:from>
    <xdr:to>
      <xdr:col>15</xdr:col>
      <xdr:colOff>50800</xdr:colOff>
      <xdr:row>39</xdr:row>
      <xdr:rowOff>47625</xdr:rowOff>
    </xdr:to>
    <xdr:cxnSp macro="">
      <xdr:nvCxnSpPr>
        <xdr:cNvPr id="80" name="直線コネクタ 79"/>
        <xdr:cNvCxnSpPr/>
      </xdr:nvCxnSpPr>
      <xdr:spPr>
        <a:xfrm>
          <a:off x="2019300" y="67094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122555</xdr:rowOff>
    </xdr:from>
    <xdr:to>
      <xdr:col>6</xdr:col>
      <xdr:colOff>38100</xdr:colOff>
      <xdr:row>39</xdr:row>
      <xdr:rowOff>52705</xdr:rowOff>
    </xdr:to>
    <xdr:sp macro="" textlink="">
      <xdr:nvSpPr>
        <xdr:cNvPr id="81" name="楕円 80"/>
        <xdr:cNvSpPr/>
      </xdr:nvSpPr>
      <xdr:spPr>
        <a:xfrm>
          <a:off x="107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xdr:rowOff>
    </xdr:from>
    <xdr:to>
      <xdr:col>10</xdr:col>
      <xdr:colOff>114300</xdr:colOff>
      <xdr:row>39</xdr:row>
      <xdr:rowOff>22860</xdr:rowOff>
    </xdr:to>
    <xdr:cxnSp macro="">
      <xdr:nvCxnSpPr>
        <xdr:cNvPr id="82" name="直線コネクタ 81"/>
        <xdr:cNvCxnSpPr/>
      </xdr:nvCxnSpPr>
      <xdr:spPr>
        <a:xfrm>
          <a:off x="1130300" y="66884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87" name="n_1mainValue【道路】&#10;有形固定資産減価償却率"/>
        <xdr:cNvSpPr txBox="1"/>
      </xdr:nvSpPr>
      <xdr:spPr>
        <a:xfrm>
          <a:off x="3582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88" name="n_2mainValue【道路】&#10;有形固定資産減価償却率"/>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64787</xdr:rowOff>
    </xdr:from>
    <xdr:ext cx="405111" cy="259045"/>
    <xdr:sp macro="" textlink="">
      <xdr:nvSpPr>
        <xdr:cNvPr id="89" name="n_3mainValue【道路】&#10;有形固定資産減価償却率"/>
        <xdr:cNvSpPr txBox="1"/>
      </xdr:nvSpPr>
      <xdr:spPr>
        <a:xfrm>
          <a:off x="1816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43832</xdr:rowOff>
    </xdr:from>
    <xdr:ext cx="405111" cy="259045"/>
    <xdr:sp macro="" textlink="">
      <xdr:nvSpPr>
        <xdr:cNvPr id="90" name="n_4mainValue【道路】&#10;有形固定資産減価償却率"/>
        <xdr:cNvSpPr txBox="1"/>
      </xdr:nvSpPr>
      <xdr:spPr>
        <a:xfrm>
          <a:off x="927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39878</xdr:rowOff>
    </xdr:from>
    <xdr:to>
      <xdr:col>55</xdr:col>
      <xdr:colOff>50800</xdr:colOff>
      <xdr:row>34</xdr:row>
      <xdr:rowOff>141478</xdr:rowOff>
    </xdr:to>
    <xdr:sp macro="" textlink="">
      <xdr:nvSpPr>
        <xdr:cNvPr id="130" name="楕円 129"/>
        <xdr:cNvSpPr/>
      </xdr:nvSpPr>
      <xdr:spPr>
        <a:xfrm>
          <a:off x="10426700" y="58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164355</xdr:rowOff>
    </xdr:from>
    <xdr:ext cx="534377" cy="259045"/>
    <xdr:sp macro="" textlink="">
      <xdr:nvSpPr>
        <xdr:cNvPr id="131" name="【道路】&#10;一人当たり延長該当値テキスト"/>
        <xdr:cNvSpPr txBox="1"/>
      </xdr:nvSpPr>
      <xdr:spPr>
        <a:xfrm>
          <a:off x="10515600" y="58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45517</xdr:rowOff>
    </xdr:from>
    <xdr:to>
      <xdr:col>50</xdr:col>
      <xdr:colOff>165100</xdr:colOff>
      <xdr:row>34</xdr:row>
      <xdr:rowOff>147117</xdr:rowOff>
    </xdr:to>
    <xdr:sp macro="" textlink="">
      <xdr:nvSpPr>
        <xdr:cNvPr id="132" name="楕円 131"/>
        <xdr:cNvSpPr/>
      </xdr:nvSpPr>
      <xdr:spPr>
        <a:xfrm>
          <a:off x="9588500" y="58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90678</xdr:rowOff>
    </xdr:from>
    <xdr:to>
      <xdr:col>55</xdr:col>
      <xdr:colOff>0</xdr:colOff>
      <xdr:row>34</xdr:row>
      <xdr:rowOff>96317</xdr:rowOff>
    </xdr:to>
    <xdr:cxnSp macro="">
      <xdr:nvCxnSpPr>
        <xdr:cNvPr id="133" name="直線コネクタ 132"/>
        <xdr:cNvCxnSpPr/>
      </xdr:nvCxnSpPr>
      <xdr:spPr>
        <a:xfrm flipV="1">
          <a:off x="9639300" y="5919978"/>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54280</xdr:rowOff>
    </xdr:from>
    <xdr:to>
      <xdr:col>46</xdr:col>
      <xdr:colOff>38100</xdr:colOff>
      <xdr:row>34</xdr:row>
      <xdr:rowOff>155880</xdr:rowOff>
    </xdr:to>
    <xdr:sp macro="" textlink="">
      <xdr:nvSpPr>
        <xdr:cNvPr id="134" name="楕円 133"/>
        <xdr:cNvSpPr/>
      </xdr:nvSpPr>
      <xdr:spPr>
        <a:xfrm>
          <a:off x="8699500" y="5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96317</xdr:rowOff>
    </xdr:from>
    <xdr:to>
      <xdr:col>50</xdr:col>
      <xdr:colOff>114300</xdr:colOff>
      <xdr:row>34</xdr:row>
      <xdr:rowOff>105080</xdr:rowOff>
    </xdr:to>
    <xdr:cxnSp macro="">
      <xdr:nvCxnSpPr>
        <xdr:cNvPr id="135" name="直線コネクタ 134"/>
        <xdr:cNvCxnSpPr/>
      </xdr:nvCxnSpPr>
      <xdr:spPr>
        <a:xfrm flipV="1">
          <a:off x="8750300" y="592561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61366</xdr:rowOff>
    </xdr:from>
    <xdr:to>
      <xdr:col>41</xdr:col>
      <xdr:colOff>101600</xdr:colOff>
      <xdr:row>34</xdr:row>
      <xdr:rowOff>162966</xdr:rowOff>
    </xdr:to>
    <xdr:sp macro="" textlink="">
      <xdr:nvSpPr>
        <xdr:cNvPr id="136" name="楕円 135"/>
        <xdr:cNvSpPr/>
      </xdr:nvSpPr>
      <xdr:spPr>
        <a:xfrm>
          <a:off x="7810500" y="5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105080</xdr:rowOff>
    </xdr:from>
    <xdr:to>
      <xdr:col>45</xdr:col>
      <xdr:colOff>177800</xdr:colOff>
      <xdr:row>34</xdr:row>
      <xdr:rowOff>112166</xdr:rowOff>
    </xdr:to>
    <xdr:cxnSp macro="">
      <xdr:nvCxnSpPr>
        <xdr:cNvPr id="137" name="直線コネクタ 136"/>
        <xdr:cNvCxnSpPr/>
      </xdr:nvCxnSpPr>
      <xdr:spPr>
        <a:xfrm flipV="1">
          <a:off x="7861300" y="593438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72111</xdr:rowOff>
    </xdr:from>
    <xdr:to>
      <xdr:col>36</xdr:col>
      <xdr:colOff>165100</xdr:colOff>
      <xdr:row>35</xdr:row>
      <xdr:rowOff>2261</xdr:rowOff>
    </xdr:to>
    <xdr:sp macro="" textlink="">
      <xdr:nvSpPr>
        <xdr:cNvPr id="138" name="楕円 137"/>
        <xdr:cNvSpPr/>
      </xdr:nvSpPr>
      <xdr:spPr>
        <a:xfrm>
          <a:off x="6921500" y="59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112166</xdr:rowOff>
    </xdr:from>
    <xdr:to>
      <xdr:col>41</xdr:col>
      <xdr:colOff>50800</xdr:colOff>
      <xdr:row>34</xdr:row>
      <xdr:rowOff>122911</xdr:rowOff>
    </xdr:to>
    <xdr:cxnSp macro="">
      <xdr:nvCxnSpPr>
        <xdr:cNvPr id="139" name="直線コネクタ 138"/>
        <xdr:cNvCxnSpPr/>
      </xdr:nvCxnSpPr>
      <xdr:spPr>
        <a:xfrm flipV="1">
          <a:off x="6972300" y="5941466"/>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xdr:cNvSpPr txBox="1"/>
      </xdr:nvSpPr>
      <xdr:spPr>
        <a:xfrm>
          <a:off x="9391727" y="68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xdr:cNvSpPr txBox="1"/>
      </xdr:nvSpPr>
      <xdr:spPr>
        <a:xfrm>
          <a:off x="8515427" y="68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xdr:cNvSpPr txBox="1"/>
      </xdr:nvSpPr>
      <xdr:spPr>
        <a:xfrm>
          <a:off x="7626427" y="68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xdr:cNvSpPr txBox="1"/>
      </xdr:nvSpPr>
      <xdr:spPr>
        <a:xfrm>
          <a:off x="6737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163644</xdr:rowOff>
    </xdr:from>
    <xdr:ext cx="534377" cy="259045"/>
    <xdr:sp macro="" textlink="">
      <xdr:nvSpPr>
        <xdr:cNvPr id="144" name="n_1mainValue【道路】&#10;一人当たり延長"/>
        <xdr:cNvSpPr txBox="1"/>
      </xdr:nvSpPr>
      <xdr:spPr>
        <a:xfrm>
          <a:off x="9359411" y="56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957</xdr:rowOff>
    </xdr:from>
    <xdr:ext cx="534377" cy="259045"/>
    <xdr:sp macro="" textlink="">
      <xdr:nvSpPr>
        <xdr:cNvPr id="145" name="n_2mainValue【道路】&#10;一人当たり延長"/>
        <xdr:cNvSpPr txBox="1"/>
      </xdr:nvSpPr>
      <xdr:spPr>
        <a:xfrm>
          <a:off x="8483111" y="56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8043</xdr:rowOff>
    </xdr:from>
    <xdr:ext cx="534377" cy="259045"/>
    <xdr:sp macro="" textlink="">
      <xdr:nvSpPr>
        <xdr:cNvPr id="146" name="n_3mainValue【道路】&#10;一人当たり延長"/>
        <xdr:cNvSpPr txBox="1"/>
      </xdr:nvSpPr>
      <xdr:spPr>
        <a:xfrm>
          <a:off x="7594111" y="56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18788</xdr:rowOff>
    </xdr:from>
    <xdr:ext cx="534377" cy="259045"/>
    <xdr:sp macro="" textlink="">
      <xdr:nvSpPr>
        <xdr:cNvPr id="147" name="n_4mainValue【道路】&#10;一人当たり延長"/>
        <xdr:cNvSpPr txBox="1"/>
      </xdr:nvSpPr>
      <xdr:spPr>
        <a:xfrm>
          <a:off x="6705111" y="56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82550</xdr:rowOff>
    </xdr:from>
    <xdr:to>
      <xdr:col>24</xdr:col>
      <xdr:colOff>114300</xdr:colOff>
      <xdr:row>60</xdr:row>
      <xdr:rowOff>12700</xdr:rowOff>
    </xdr:to>
    <xdr:sp macro="" textlink="">
      <xdr:nvSpPr>
        <xdr:cNvPr id="188" name="楕円 187"/>
        <xdr:cNvSpPr/>
      </xdr:nvSpPr>
      <xdr:spPr>
        <a:xfrm>
          <a:off x="4584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105427</xdr:rowOff>
    </xdr:from>
    <xdr:ext cx="405111" cy="259045"/>
    <xdr:sp macro="" textlink="">
      <xdr:nvSpPr>
        <xdr:cNvPr id="189" name="【橋りょう・トンネル】&#10;有形固定資産減価償却率該当値テキスト"/>
        <xdr:cNvSpPr txBox="1"/>
      </xdr:nvSpPr>
      <xdr:spPr>
        <a:xfrm>
          <a:off x="4673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90" name="楕円 189"/>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59</xdr:row>
      <xdr:rowOff>133350</xdr:rowOff>
    </xdr:to>
    <xdr:cxnSp macro="">
      <xdr:nvCxnSpPr>
        <xdr:cNvPr id="191" name="直線コネクタ 190"/>
        <xdr:cNvCxnSpPr/>
      </xdr:nvCxnSpPr>
      <xdr:spPr>
        <a:xfrm>
          <a:off x="3797300" y="10243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2" name="楕円 191"/>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127635</xdr:rowOff>
    </xdr:to>
    <xdr:cxnSp macro="">
      <xdr:nvCxnSpPr>
        <xdr:cNvPr id="193" name="直線コネクタ 192"/>
        <xdr:cNvCxnSpPr/>
      </xdr:nvCxnSpPr>
      <xdr:spPr>
        <a:xfrm>
          <a:off x="2908300" y="10237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4" name="楕円 193"/>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121920</xdr:rowOff>
    </xdr:to>
    <xdr:cxnSp macro="">
      <xdr:nvCxnSpPr>
        <xdr:cNvPr id="195" name="直線コネクタ 194"/>
        <xdr:cNvCxnSpPr/>
      </xdr:nvCxnSpPr>
      <xdr:spPr>
        <a:xfrm>
          <a:off x="2019300" y="10206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27305</xdr:rowOff>
    </xdr:from>
    <xdr:to>
      <xdr:col>6</xdr:col>
      <xdr:colOff>38100</xdr:colOff>
      <xdr:row>59</xdr:row>
      <xdr:rowOff>128905</xdr:rowOff>
    </xdr:to>
    <xdr:sp macro="" textlink="">
      <xdr:nvSpPr>
        <xdr:cNvPr id="196" name="楕円 195"/>
        <xdr:cNvSpPr/>
      </xdr:nvSpPr>
      <xdr:spPr>
        <a:xfrm>
          <a:off x="1079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78105</xdr:rowOff>
    </xdr:from>
    <xdr:to>
      <xdr:col>10</xdr:col>
      <xdr:colOff>114300</xdr:colOff>
      <xdr:row>59</xdr:row>
      <xdr:rowOff>91440</xdr:rowOff>
    </xdr:to>
    <xdr:cxnSp macro="">
      <xdr:nvCxnSpPr>
        <xdr:cNvPr id="197" name="直線コネクタ 196"/>
        <xdr:cNvCxnSpPr/>
      </xdr:nvCxnSpPr>
      <xdr:spPr>
        <a:xfrm>
          <a:off x="1130300" y="101936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202" name="n_1mainValue【橋りょう・トンネ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3" name="n_2mainValue【橋りょう・トンネル】&#10;有形固定資産減価償却率"/>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4"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145432</xdr:rowOff>
    </xdr:from>
    <xdr:ext cx="405111" cy="259045"/>
    <xdr:sp macro="" textlink="">
      <xdr:nvSpPr>
        <xdr:cNvPr id="205" name="n_4mainValue【橋りょう・トンネル】&#10;有形固定資産減価償却率"/>
        <xdr:cNvSpPr txBox="1"/>
      </xdr:nvSpPr>
      <xdr:spPr>
        <a:xfrm>
          <a:off x="927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28720</xdr:rowOff>
    </xdr:from>
    <xdr:to>
      <xdr:col>55</xdr:col>
      <xdr:colOff>50800</xdr:colOff>
      <xdr:row>62</xdr:row>
      <xdr:rowOff>130320</xdr:rowOff>
    </xdr:to>
    <xdr:sp macro="" textlink="">
      <xdr:nvSpPr>
        <xdr:cNvPr id="247" name="楕円 246"/>
        <xdr:cNvSpPr/>
      </xdr:nvSpPr>
      <xdr:spPr>
        <a:xfrm>
          <a:off x="10426700" y="10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51597</xdr:rowOff>
    </xdr:from>
    <xdr:ext cx="599010" cy="259045"/>
    <xdr:sp macro="" textlink="">
      <xdr:nvSpPr>
        <xdr:cNvPr id="248" name="【橋りょう・トンネル】&#10;一人当たり有形固定資産（償却資産）額該当値テキスト"/>
        <xdr:cNvSpPr txBox="1"/>
      </xdr:nvSpPr>
      <xdr:spPr>
        <a:xfrm>
          <a:off x="10515600" y="1051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40980</xdr:rowOff>
    </xdr:from>
    <xdr:to>
      <xdr:col>50</xdr:col>
      <xdr:colOff>165100</xdr:colOff>
      <xdr:row>62</xdr:row>
      <xdr:rowOff>142580</xdr:rowOff>
    </xdr:to>
    <xdr:sp macro="" textlink="">
      <xdr:nvSpPr>
        <xdr:cNvPr id="249" name="楕円 248"/>
        <xdr:cNvSpPr/>
      </xdr:nvSpPr>
      <xdr:spPr>
        <a:xfrm>
          <a:off x="9588500" y="106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79520</xdr:rowOff>
    </xdr:from>
    <xdr:to>
      <xdr:col>55</xdr:col>
      <xdr:colOff>0</xdr:colOff>
      <xdr:row>62</xdr:row>
      <xdr:rowOff>91780</xdr:rowOff>
    </xdr:to>
    <xdr:cxnSp macro="">
      <xdr:nvCxnSpPr>
        <xdr:cNvPr id="250" name="直線コネクタ 249"/>
        <xdr:cNvCxnSpPr/>
      </xdr:nvCxnSpPr>
      <xdr:spPr>
        <a:xfrm flipV="1">
          <a:off x="9639300" y="10709420"/>
          <a:ext cx="8382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51534</xdr:rowOff>
    </xdr:from>
    <xdr:to>
      <xdr:col>46</xdr:col>
      <xdr:colOff>38100</xdr:colOff>
      <xdr:row>62</xdr:row>
      <xdr:rowOff>153134</xdr:rowOff>
    </xdr:to>
    <xdr:sp macro="" textlink="">
      <xdr:nvSpPr>
        <xdr:cNvPr id="251" name="楕円 250"/>
        <xdr:cNvSpPr/>
      </xdr:nvSpPr>
      <xdr:spPr>
        <a:xfrm>
          <a:off x="8699500" y="106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91780</xdr:rowOff>
    </xdr:from>
    <xdr:to>
      <xdr:col>50</xdr:col>
      <xdr:colOff>114300</xdr:colOff>
      <xdr:row>62</xdr:row>
      <xdr:rowOff>102334</xdr:rowOff>
    </xdr:to>
    <xdr:cxnSp macro="">
      <xdr:nvCxnSpPr>
        <xdr:cNvPr id="252" name="直線コネクタ 251"/>
        <xdr:cNvCxnSpPr/>
      </xdr:nvCxnSpPr>
      <xdr:spPr>
        <a:xfrm flipV="1">
          <a:off x="8750300" y="1072168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53514</xdr:rowOff>
    </xdr:from>
    <xdr:to>
      <xdr:col>41</xdr:col>
      <xdr:colOff>101600</xdr:colOff>
      <xdr:row>62</xdr:row>
      <xdr:rowOff>155114</xdr:rowOff>
    </xdr:to>
    <xdr:sp macro="" textlink="">
      <xdr:nvSpPr>
        <xdr:cNvPr id="253" name="楕円 252"/>
        <xdr:cNvSpPr/>
      </xdr:nvSpPr>
      <xdr:spPr>
        <a:xfrm>
          <a:off x="7810500" y="10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102334</xdr:rowOff>
    </xdr:from>
    <xdr:to>
      <xdr:col>45</xdr:col>
      <xdr:colOff>177800</xdr:colOff>
      <xdr:row>62</xdr:row>
      <xdr:rowOff>104314</xdr:rowOff>
    </xdr:to>
    <xdr:cxnSp macro="">
      <xdr:nvCxnSpPr>
        <xdr:cNvPr id="254" name="直線コネクタ 253"/>
        <xdr:cNvCxnSpPr/>
      </xdr:nvCxnSpPr>
      <xdr:spPr>
        <a:xfrm flipV="1">
          <a:off x="7861300" y="10732234"/>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62083</xdr:rowOff>
    </xdr:from>
    <xdr:to>
      <xdr:col>36</xdr:col>
      <xdr:colOff>165100</xdr:colOff>
      <xdr:row>62</xdr:row>
      <xdr:rowOff>163683</xdr:rowOff>
    </xdr:to>
    <xdr:sp macro="" textlink="">
      <xdr:nvSpPr>
        <xdr:cNvPr id="255" name="楕円 254"/>
        <xdr:cNvSpPr/>
      </xdr:nvSpPr>
      <xdr:spPr>
        <a:xfrm>
          <a:off x="6921500" y="106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104314</xdr:rowOff>
    </xdr:from>
    <xdr:to>
      <xdr:col>41</xdr:col>
      <xdr:colOff>50800</xdr:colOff>
      <xdr:row>62</xdr:row>
      <xdr:rowOff>112883</xdr:rowOff>
    </xdr:to>
    <xdr:cxnSp macro="">
      <xdr:nvCxnSpPr>
        <xdr:cNvPr id="256" name="直線コネクタ 255"/>
        <xdr:cNvCxnSpPr/>
      </xdr:nvCxnSpPr>
      <xdr:spPr>
        <a:xfrm flipV="1">
          <a:off x="6972300" y="10734214"/>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159107</xdr:rowOff>
    </xdr:from>
    <xdr:ext cx="599010" cy="259045"/>
    <xdr:sp macro="" textlink="">
      <xdr:nvSpPr>
        <xdr:cNvPr id="261" name="n_1mainValue【橋りょう・トンネル】&#10;一人当たり有形固定資産（償却資産）額"/>
        <xdr:cNvSpPr txBox="1"/>
      </xdr:nvSpPr>
      <xdr:spPr>
        <a:xfrm>
          <a:off x="9327095" y="1044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169661</xdr:rowOff>
    </xdr:from>
    <xdr:ext cx="599010" cy="259045"/>
    <xdr:sp macro="" textlink="">
      <xdr:nvSpPr>
        <xdr:cNvPr id="262" name="n_2mainValue【橋りょう・トンネル】&#10;一人当たり有形固定資産（償却資産）額"/>
        <xdr:cNvSpPr txBox="1"/>
      </xdr:nvSpPr>
      <xdr:spPr>
        <a:xfrm>
          <a:off x="8450795" y="104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191</xdr:rowOff>
    </xdr:from>
    <xdr:ext cx="599010" cy="259045"/>
    <xdr:sp macro="" textlink="">
      <xdr:nvSpPr>
        <xdr:cNvPr id="263" name="n_3mainValue【橋りょう・トンネル】&#10;一人当たり有形固定資産（償却資産）額"/>
        <xdr:cNvSpPr txBox="1"/>
      </xdr:nvSpPr>
      <xdr:spPr>
        <a:xfrm>
          <a:off x="7561795" y="1045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8760</xdr:rowOff>
    </xdr:from>
    <xdr:ext cx="599010" cy="259045"/>
    <xdr:sp macro="" textlink="">
      <xdr:nvSpPr>
        <xdr:cNvPr id="264" name="n_4mainValue【橋りょう・トンネル】&#10;一人当たり有形固定資産（償却資産）額"/>
        <xdr:cNvSpPr txBox="1"/>
      </xdr:nvSpPr>
      <xdr:spPr>
        <a:xfrm>
          <a:off x="6672795" y="1046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5" name="楕円 304"/>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306" name="【公営住宅】&#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7" name="楕円 306"/>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24764</xdr:rowOff>
    </xdr:to>
    <xdr:cxnSp macro="">
      <xdr:nvCxnSpPr>
        <xdr:cNvPr id="308" name="直線コネクタ 307"/>
        <xdr:cNvCxnSpPr/>
      </xdr:nvCxnSpPr>
      <xdr:spPr>
        <a:xfrm>
          <a:off x="3797300" y="142265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309" name="楕円 308"/>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82</xdr:row>
      <xdr:rowOff>167639</xdr:rowOff>
    </xdr:to>
    <xdr:cxnSp macro="">
      <xdr:nvCxnSpPr>
        <xdr:cNvPr id="310" name="直線コネクタ 309"/>
        <xdr:cNvCxnSpPr/>
      </xdr:nvCxnSpPr>
      <xdr:spPr>
        <a:xfrm>
          <a:off x="2908300" y="141941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1" name="楕円 310"/>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135255</xdr:rowOff>
    </xdr:to>
    <xdr:cxnSp macro="">
      <xdr:nvCxnSpPr>
        <xdr:cNvPr id="312" name="直線コネクタ 311"/>
        <xdr:cNvCxnSpPr/>
      </xdr:nvCxnSpPr>
      <xdr:spPr>
        <a:xfrm>
          <a:off x="2019300" y="14159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3" name="楕円 312"/>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100964</xdr:rowOff>
    </xdr:to>
    <xdr:cxnSp macro="">
      <xdr:nvCxnSpPr>
        <xdr:cNvPr id="314" name="直線コネクタ 313"/>
        <xdr:cNvCxnSpPr/>
      </xdr:nvCxnSpPr>
      <xdr:spPr>
        <a:xfrm>
          <a:off x="1130300" y="1412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63516</xdr:rowOff>
    </xdr:from>
    <xdr:ext cx="405111" cy="259045"/>
    <xdr:sp macro="" textlink="">
      <xdr:nvSpPr>
        <xdr:cNvPr id="319" name="n_1main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20" name="n_2main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21"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130191</xdr:rowOff>
    </xdr:from>
    <xdr:ext cx="405111" cy="259045"/>
    <xdr:sp macro="" textlink="">
      <xdr:nvSpPr>
        <xdr:cNvPr id="322" name="n_4mainValue【公営住宅】&#10;有形固定資産減価償却率"/>
        <xdr:cNvSpPr txBox="1"/>
      </xdr:nvSpPr>
      <xdr:spPr>
        <a:xfrm>
          <a:off x="927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2160</xdr:rowOff>
    </xdr:from>
    <xdr:to>
      <xdr:col>55</xdr:col>
      <xdr:colOff>50800</xdr:colOff>
      <xdr:row>83</xdr:row>
      <xdr:rowOff>103760</xdr:rowOff>
    </xdr:to>
    <xdr:sp macro="" textlink="">
      <xdr:nvSpPr>
        <xdr:cNvPr id="358" name="楕円 357"/>
        <xdr:cNvSpPr/>
      </xdr:nvSpPr>
      <xdr:spPr>
        <a:xfrm>
          <a:off x="10426700" y="142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25037</xdr:rowOff>
    </xdr:from>
    <xdr:ext cx="469744" cy="259045"/>
    <xdr:sp macro="" textlink="">
      <xdr:nvSpPr>
        <xdr:cNvPr id="359" name="【公営住宅】&#10;一人当たり面積該当値テキスト"/>
        <xdr:cNvSpPr txBox="1"/>
      </xdr:nvSpPr>
      <xdr:spPr>
        <a:xfrm>
          <a:off x="10515600" y="140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xdr:rowOff>
    </xdr:from>
    <xdr:to>
      <xdr:col>50</xdr:col>
      <xdr:colOff>165100</xdr:colOff>
      <xdr:row>83</xdr:row>
      <xdr:rowOff>104902</xdr:rowOff>
    </xdr:to>
    <xdr:sp macro="" textlink="">
      <xdr:nvSpPr>
        <xdr:cNvPr id="360" name="楕円 359"/>
        <xdr:cNvSpPr/>
      </xdr:nvSpPr>
      <xdr:spPr>
        <a:xfrm>
          <a:off x="9588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52960</xdr:rowOff>
    </xdr:from>
    <xdr:to>
      <xdr:col>55</xdr:col>
      <xdr:colOff>0</xdr:colOff>
      <xdr:row>83</xdr:row>
      <xdr:rowOff>54102</xdr:rowOff>
    </xdr:to>
    <xdr:cxnSp macro="">
      <xdr:nvCxnSpPr>
        <xdr:cNvPr id="361" name="直線コネクタ 360"/>
        <xdr:cNvCxnSpPr/>
      </xdr:nvCxnSpPr>
      <xdr:spPr>
        <a:xfrm flipV="1">
          <a:off x="9639300" y="1428331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5017</xdr:rowOff>
    </xdr:from>
    <xdr:to>
      <xdr:col>46</xdr:col>
      <xdr:colOff>38100</xdr:colOff>
      <xdr:row>83</xdr:row>
      <xdr:rowOff>106617</xdr:rowOff>
    </xdr:to>
    <xdr:sp macro="" textlink="">
      <xdr:nvSpPr>
        <xdr:cNvPr id="362" name="楕円 361"/>
        <xdr:cNvSpPr/>
      </xdr:nvSpPr>
      <xdr:spPr>
        <a:xfrm>
          <a:off x="8699500" y="142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54102</xdr:rowOff>
    </xdr:from>
    <xdr:to>
      <xdr:col>50</xdr:col>
      <xdr:colOff>114300</xdr:colOff>
      <xdr:row>83</xdr:row>
      <xdr:rowOff>55817</xdr:rowOff>
    </xdr:to>
    <xdr:cxnSp macro="">
      <xdr:nvCxnSpPr>
        <xdr:cNvPr id="363" name="直線コネクタ 362"/>
        <xdr:cNvCxnSpPr/>
      </xdr:nvCxnSpPr>
      <xdr:spPr>
        <a:xfrm flipV="1">
          <a:off x="8750300" y="1428445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xdr:rowOff>
    </xdr:from>
    <xdr:to>
      <xdr:col>41</xdr:col>
      <xdr:colOff>101600</xdr:colOff>
      <xdr:row>83</xdr:row>
      <xdr:rowOff>106045</xdr:rowOff>
    </xdr:to>
    <xdr:sp macro="" textlink="">
      <xdr:nvSpPr>
        <xdr:cNvPr id="364" name="楕円 363"/>
        <xdr:cNvSpPr/>
      </xdr:nvSpPr>
      <xdr:spPr>
        <a:xfrm>
          <a:off x="781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55245</xdr:rowOff>
    </xdr:from>
    <xdr:to>
      <xdr:col>45</xdr:col>
      <xdr:colOff>177800</xdr:colOff>
      <xdr:row>83</xdr:row>
      <xdr:rowOff>55817</xdr:rowOff>
    </xdr:to>
    <xdr:cxnSp macro="">
      <xdr:nvCxnSpPr>
        <xdr:cNvPr id="365" name="直線コネクタ 364"/>
        <xdr:cNvCxnSpPr/>
      </xdr:nvCxnSpPr>
      <xdr:spPr>
        <a:xfrm>
          <a:off x="7861300" y="142855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7874</xdr:rowOff>
    </xdr:from>
    <xdr:to>
      <xdr:col>36</xdr:col>
      <xdr:colOff>165100</xdr:colOff>
      <xdr:row>83</xdr:row>
      <xdr:rowOff>109474</xdr:rowOff>
    </xdr:to>
    <xdr:sp macro="" textlink="">
      <xdr:nvSpPr>
        <xdr:cNvPr id="366" name="楕円 365"/>
        <xdr:cNvSpPr/>
      </xdr:nvSpPr>
      <xdr:spPr>
        <a:xfrm>
          <a:off x="6921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55245</xdr:rowOff>
    </xdr:from>
    <xdr:to>
      <xdr:col>41</xdr:col>
      <xdr:colOff>50800</xdr:colOff>
      <xdr:row>83</xdr:row>
      <xdr:rowOff>58674</xdr:rowOff>
    </xdr:to>
    <xdr:cxnSp macro="">
      <xdr:nvCxnSpPr>
        <xdr:cNvPr id="367" name="直線コネクタ 366"/>
        <xdr:cNvCxnSpPr/>
      </xdr:nvCxnSpPr>
      <xdr:spPr>
        <a:xfrm flipV="1">
          <a:off x="6972300" y="142855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68" name="n_1aveValue【公営住宅】&#10;一人当たり面積"/>
        <xdr:cNvSpPr txBox="1"/>
      </xdr:nvSpPr>
      <xdr:spPr>
        <a:xfrm>
          <a:off x="9391727"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xdr:cNvSpPr txBox="1"/>
      </xdr:nvSpPr>
      <xdr:spPr>
        <a:xfrm>
          <a:off x="8515427"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121429</xdr:rowOff>
    </xdr:from>
    <xdr:ext cx="469744" cy="259045"/>
    <xdr:sp macro="" textlink="">
      <xdr:nvSpPr>
        <xdr:cNvPr id="372" name="n_1mainValue【公営住宅】&#10;一人当たり面積"/>
        <xdr:cNvSpPr txBox="1"/>
      </xdr:nvSpPr>
      <xdr:spPr>
        <a:xfrm>
          <a:off x="9391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123144</xdr:rowOff>
    </xdr:from>
    <xdr:ext cx="469744" cy="259045"/>
    <xdr:sp macro="" textlink="">
      <xdr:nvSpPr>
        <xdr:cNvPr id="373" name="n_2mainValue【公営住宅】&#10;一人当たり面積"/>
        <xdr:cNvSpPr txBox="1"/>
      </xdr:nvSpPr>
      <xdr:spPr>
        <a:xfrm>
          <a:off x="8515427" y="1401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74" name="n_3mainValue【公営住宅】&#10;一人当たり面積"/>
        <xdr:cNvSpPr txBox="1"/>
      </xdr:nvSpPr>
      <xdr:spPr>
        <a:xfrm>
          <a:off x="7626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126001</xdr:rowOff>
    </xdr:from>
    <xdr:ext cx="469744" cy="259045"/>
    <xdr:sp macro="" textlink="">
      <xdr:nvSpPr>
        <xdr:cNvPr id="375" name="n_4mainValue【公営住宅】&#10;一人当たり面積"/>
        <xdr:cNvSpPr txBox="1"/>
      </xdr:nvSpPr>
      <xdr:spPr>
        <a:xfrm>
          <a:off x="6737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98" name="直線コネクタ 397"/>
        <xdr:cNvCxnSpPr/>
      </xdr:nvCxnSpPr>
      <xdr:spPr>
        <a:xfrm flipV="1">
          <a:off x="4634865" y="1735150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99" name="【港湾・漁港】&#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400" name="直線コネクタ 399"/>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1" name="【港湾・漁港】&#10;有形固定資産減価償却率最大値テキスト"/>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2" name="直線コネクタ 401"/>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4842</xdr:rowOff>
    </xdr:from>
    <xdr:ext cx="405111" cy="259045"/>
    <xdr:sp macro="" textlink="">
      <xdr:nvSpPr>
        <xdr:cNvPr id="403" name="【港湾・漁港】&#10;有形固定資産減価償却率平均値テキスト"/>
        <xdr:cNvSpPr txBox="1"/>
      </xdr:nvSpPr>
      <xdr:spPr>
        <a:xfrm>
          <a:off x="4673600" y="18007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04" name="フローチャート: 判断 403"/>
        <xdr:cNvSpPr/>
      </xdr:nvSpPr>
      <xdr:spPr>
        <a:xfrm>
          <a:off x="45847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405" name="フローチャート: 判断 404"/>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7113</xdr:rowOff>
    </xdr:from>
    <xdr:to>
      <xdr:col>15</xdr:col>
      <xdr:colOff>101600</xdr:colOff>
      <xdr:row>106</xdr:row>
      <xdr:rowOff>108713</xdr:rowOff>
    </xdr:to>
    <xdr:sp macro="" textlink="">
      <xdr:nvSpPr>
        <xdr:cNvPr id="406" name="フローチャート: 判断 405"/>
        <xdr:cNvSpPr/>
      </xdr:nvSpPr>
      <xdr:spPr>
        <a:xfrm>
          <a:off x="2857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407" name="フローチャート: 判断 406"/>
        <xdr:cNvSpPr/>
      </xdr:nvSpPr>
      <xdr:spPr>
        <a:xfrm>
          <a:off x="196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128270</xdr:rowOff>
    </xdr:from>
    <xdr:to>
      <xdr:col>6</xdr:col>
      <xdr:colOff>38100</xdr:colOff>
      <xdr:row>106</xdr:row>
      <xdr:rowOff>58420</xdr:rowOff>
    </xdr:to>
    <xdr:sp macro="" textlink="">
      <xdr:nvSpPr>
        <xdr:cNvPr id="408" name="フローチャート: 判断 407"/>
        <xdr:cNvSpPr/>
      </xdr:nvSpPr>
      <xdr:spPr>
        <a:xfrm>
          <a:off x="107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48261</xdr:rowOff>
    </xdr:from>
    <xdr:to>
      <xdr:col>24</xdr:col>
      <xdr:colOff>114300</xdr:colOff>
      <xdr:row>107</xdr:row>
      <xdr:rowOff>149861</xdr:rowOff>
    </xdr:to>
    <xdr:sp macro="" textlink="">
      <xdr:nvSpPr>
        <xdr:cNvPr id="414" name="楕円 413"/>
        <xdr:cNvSpPr/>
      </xdr:nvSpPr>
      <xdr:spPr>
        <a:xfrm>
          <a:off x="4584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134638</xdr:rowOff>
    </xdr:from>
    <xdr:ext cx="405111" cy="259045"/>
    <xdr:sp macro="" textlink="">
      <xdr:nvSpPr>
        <xdr:cNvPr id="415" name="【港湾・漁港】&#10;有形固定資産減価償却率該当値テキスト"/>
        <xdr:cNvSpPr txBox="1"/>
      </xdr:nvSpPr>
      <xdr:spPr>
        <a:xfrm>
          <a:off x="4673600"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29972</xdr:rowOff>
    </xdr:from>
    <xdr:to>
      <xdr:col>20</xdr:col>
      <xdr:colOff>38100</xdr:colOff>
      <xdr:row>107</xdr:row>
      <xdr:rowOff>131572</xdr:rowOff>
    </xdr:to>
    <xdr:sp macro="" textlink="">
      <xdr:nvSpPr>
        <xdr:cNvPr id="416" name="楕円 415"/>
        <xdr:cNvSpPr/>
      </xdr:nvSpPr>
      <xdr:spPr>
        <a:xfrm>
          <a:off x="3746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80772</xdr:rowOff>
    </xdr:from>
    <xdr:to>
      <xdr:col>24</xdr:col>
      <xdr:colOff>63500</xdr:colOff>
      <xdr:row>107</xdr:row>
      <xdr:rowOff>99061</xdr:rowOff>
    </xdr:to>
    <xdr:cxnSp macro="">
      <xdr:nvCxnSpPr>
        <xdr:cNvPr id="417" name="直線コネクタ 416"/>
        <xdr:cNvCxnSpPr/>
      </xdr:nvCxnSpPr>
      <xdr:spPr>
        <a:xfrm>
          <a:off x="3797300" y="1842592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23113</xdr:rowOff>
    </xdr:from>
    <xdr:to>
      <xdr:col>15</xdr:col>
      <xdr:colOff>101600</xdr:colOff>
      <xdr:row>107</xdr:row>
      <xdr:rowOff>124713</xdr:rowOff>
    </xdr:to>
    <xdr:sp macro="" textlink="">
      <xdr:nvSpPr>
        <xdr:cNvPr id="418" name="楕円 417"/>
        <xdr:cNvSpPr/>
      </xdr:nvSpPr>
      <xdr:spPr>
        <a:xfrm>
          <a:off x="2857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73913</xdr:rowOff>
    </xdr:from>
    <xdr:to>
      <xdr:col>19</xdr:col>
      <xdr:colOff>177800</xdr:colOff>
      <xdr:row>107</xdr:row>
      <xdr:rowOff>80772</xdr:rowOff>
    </xdr:to>
    <xdr:cxnSp macro="">
      <xdr:nvCxnSpPr>
        <xdr:cNvPr id="419" name="直線コネクタ 418"/>
        <xdr:cNvCxnSpPr/>
      </xdr:nvCxnSpPr>
      <xdr:spPr>
        <a:xfrm>
          <a:off x="2908300" y="184190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2539</xdr:rowOff>
    </xdr:from>
    <xdr:to>
      <xdr:col>10</xdr:col>
      <xdr:colOff>165100</xdr:colOff>
      <xdr:row>107</xdr:row>
      <xdr:rowOff>104139</xdr:rowOff>
    </xdr:to>
    <xdr:sp macro="" textlink="">
      <xdr:nvSpPr>
        <xdr:cNvPr id="420" name="楕円 419"/>
        <xdr:cNvSpPr/>
      </xdr:nvSpPr>
      <xdr:spPr>
        <a:xfrm>
          <a:off x="196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53339</xdr:rowOff>
    </xdr:from>
    <xdr:to>
      <xdr:col>15</xdr:col>
      <xdr:colOff>50800</xdr:colOff>
      <xdr:row>107</xdr:row>
      <xdr:rowOff>73913</xdr:rowOff>
    </xdr:to>
    <xdr:cxnSp macro="">
      <xdr:nvCxnSpPr>
        <xdr:cNvPr id="421" name="直線コネクタ 420"/>
        <xdr:cNvCxnSpPr/>
      </xdr:nvCxnSpPr>
      <xdr:spPr>
        <a:xfrm>
          <a:off x="2019300" y="183984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164846</xdr:rowOff>
    </xdr:from>
    <xdr:to>
      <xdr:col>6</xdr:col>
      <xdr:colOff>38100</xdr:colOff>
      <xdr:row>107</xdr:row>
      <xdr:rowOff>94996</xdr:rowOff>
    </xdr:to>
    <xdr:sp macro="" textlink="">
      <xdr:nvSpPr>
        <xdr:cNvPr id="422" name="楕円 421"/>
        <xdr:cNvSpPr/>
      </xdr:nvSpPr>
      <xdr:spPr>
        <a:xfrm>
          <a:off x="1079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44196</xdr:rowOff>
    </xdr:from>
    <xdr:to>
      <xdr:col>10</xdr:col>
      <xdr:colOff>114300</xdr:colOff>
      <xdr:row>107</xdr:row>
      <xdr:rowOff>53339</xdr:rowOff>
    </xdr:to>
    <xdr:cxnSp macro="">
      <xdr:nvCxnSpPr>
        <xdr:cNvPr id="423" name="直線コネクタ 422"/>
        <xdr:cNvCxnSpPr/>
      </xdr:nvCxnSpPr>
      <xdr:spPr>
        <a:xfrm>
          <a:off x="1130300" y="183893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154957</xdr:rowOff>
    </xdr:from>
    <xdr:ext cx="405111" cy="259045"/>
    <xdr:sp macro="" textlink="">
      <xdr:nvSpPr>
        <xdr:cNvPr id="424" name="n_1aveValue【港湾・漁港】&#10;有形固定資産減価償却率"/>
        <xdr:cNvSpPr txBox="1"/>
      </xdr:nvSpPr>
      <xdr:spPr>
        <a:xfrm>
          <a:off x="3582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125240</xdr:rowOff>
    </xdr:from>
    <xdr:ext cx="405111" cy="259045"/>
    <xdr:sp macro="" textlink="">
      <xdr:nvSpPr>
        <xdr:cNvPr id="425" name="n_2aveValue【港湾・漁港】&#10;有形固定資産減価償却率"/>
        <xdr:cNvSpPr txBox="1"/>
      </xdr:nvSpPr>
      <xdr:spPr>
        <a:xfrm>
          <a:off x="2705744" y="1795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143527</xdr:rowOff>
    </xdr:from>
    <xdr:ext cx="405111" cy="259045"/>
    <xdr:sp macro="" textlink="">
      <xdr:nvSpPr>
        <xdr:cNvPr id="426" name="n_3aveValue【港湾・漁港】&#10;有形固定資産減価償却率"/>
        <xdr:cNvSpPr txBox="1"/>
      </xdr:nvSpPr>
      <xdr:spPr>
        <a:xfrm>
          <a:off x="1816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74947</xdr:rowOff>
    </xdr:from>
    <xdr:ext cx="405111" cy="259045"/>
    <xdr:sp macro="" textlink="">
      <xdr:nvSpPr>
        <xdr:cNvPr id="427" name="n_4aveValue【港湾・漁港】&#10;有形固定資産減価償却率"/>
        <xdr:cNvSpPr txBox="1"/>
      </xdr:nvSpPr>
      <xdr:spPr>
        <a:xfrm>
          <a:off x="927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122699</xdr:rowOff>
    </xdr:from>
    <xdr:ext cx="405111" cy="259045"/>
    <xdr:sp macro="" textlink="">
      <xdr:nvSpPr>
        <xdr:cNvPr id="428" name="n_1mainValue【港湾・漁港】&#10;有形固定資産減価償却率"/>
        <xdr:cNvSpPr txBox="1"/>
      </xdr:nvSpPr>
      <xdr:spPr>
        <a:xfrm>
          <a:off x="3582044" y="184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115840</xdr:rowOff>
    </xdr:from>
    <xdr:ext cx="405111" cy="259045"/>
    <xdr:sp macro="" textlink="">
      <xdr:nvSpPr>
        <xdr:cNvPr id="429" name="n_2mainValue【港湾・漁港】&#10;有形固定資産減価償却率"/>
        <xdr:cNvSpPr txBox="1"/>
      </xdr:nvSpPr>
      <xdr:spPr>
        <a:xfrm>
          <a:off x="27057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95266</xdr:rowOff>
    </xdr:from>
    <xdr:ext cx="405111" cy="259045"/>
    <xdr:sp macro="" textlink="">
      <xdr:nvSpPr>
        <xdr:cNvPr id="430" name="n_3mainValue【港湾・漁港】&#10;有形固定資産減価償却率"/>
        <xdr:cNvSpPr txBox="1"/>
      </xdr:nvSpPr>
      <xdr:spPr>
        <a:xfrm>
          <a:off x="1816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86123</xdr:rowOff>
    </xdr:from>
    <xdr:ext cx="405111" cy="259045"/>
    <xdr:sp macro="" textlink="">
      <xdr:nvSpPr>
        <xdr:cNvPr id="431" name="n_4mainValue【港湾・漁港】&#10;有形固定資産減価償却率"/>
        <xdr:cNvSpPr txBox="1"/>
      </xdr:nvSpPr>
      <xdr:spPr>
        <a:xfrm>
          <a:off x="9277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5" name="テキスト ボックス 444"/>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7" name="テキスト ボックス 446"/>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9" name="テキスト ボックス 448"/>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57" name="直線コネクタ 456"/>
        <xdr:cNvCxnSpPr/>
      </xdr:nvCxnSpPr>
      <xdr:spPr>
        <a:xfrm flipV="1">
          <a:off x="10476865" y="17196152"/>
          <a:ext cx="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58" name="【港湾・漁港】&#10;一人当たり有形固定資産（償却資産）額最小値テキスト"/>
        <xdr:cNvSpPr txBox="1"/>
      </xdr:nvSpPr>
      <xdr:spPr>
        <a:xfrm>
          <a:off x="10515600" y="1868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59" name="直線コネクタ 458"/>
        <xdr:cNvCxnSpPr/>
      </xdr:nvCxnSpPr>
      <xdr:spPr>
        <a:xfrm>
          <a:off x="10388600" y="1867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60" name="【港湾・漁港】&#10;一人当たり有形固定資産（償却資産）額最大値テキスト"/>
        <xdr:cNvSpPr txBox="1"/>
      </xdr:nvSpPr>
      <xdr:spPr>
        <a:xfrm>
          <a:off x="10515600" y="169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61" name="直線コネクタ 460"/>
        <xdr:cNvCxnSpPr/>
      </xdr:nvCxnSpPr>
      <xdr:spPr>
        <a:xfrm>
          <a:off x="10388600" y="1719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112836</xdr:rowOff>
    </xdr:from>
    <xdr:ext cx="534377" cy="259045"/>
    <xdr:sp macro="" textlink="">
      <xdr:nvSpPr>
        <xdr:cNvPr id="462" name="【港湾・漁港】&#10;一人当たり有形固定資産（償却資産）額平均値テキスト"/>
        <xdr:cNvSpPr txBox="1"/>
      </xdr:nvSpPr>
      <xdr:spPr>
        <a:xfrm>
          <a:off x="10515600" y="18115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63" name="フローチャート: 判断 462"/>
        <xdr:cNvSpPr/>
      </xdr:nvSpPr>
      <xdr:spPr>
        <a:xfrm>
          <a:off x="10426700" y="181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80732</xdr:rowOff>
    </xdr:from>
    <xdr:to>
      <xdr:col>50</xdr:col>
      <xdr:colOff>165100</xdr:colOff>
      <xdr:row>106</xdr:row>
      <xdr:rowOff>10882</xdr:rowOff>
    </xdr:to>
    <xdr:sp macro="" textlink="">
      <xdr:nvSpPr>
        <xdr:cNvPr id="464" name="フローチャート: 判断 463"/>
        <xdr:cNvSpPr/>
      </xdr:nvSpPr>
      <xdr:spPr>
        <a:xfrm>
          <a:off x="9588500" y="1808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23833</xdr:rowOff>
    </xdr:from>
    <xdr:to>
      <xdr:col>46</xdr:col>
      <xdr:colOff>38100</xdr:colOff>
      <xdr:row>106</xdr:row>
      <xdr:rowOff>125433</xdr:rowOff>
    </xdr:to>
    <xdr:sp macro="" textlink="">
      <xdr:nvSpPr>
        <xdr:cNvPr id="465" name="フローチャート: 判断 464"/>
        <xdr:cNvSpPr/>
      </xdr:nvSpPr>
      <xdr:spPr>
        <a:xfrm>
          <a:off x="8699500" y="1819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145436</xdr:rowOff>
    </xdr:from>
    <xdr:to>
      <xdr:col>41</xdr:col>
      <xdr:colOff>101600</xdr:colOff>
      <xdr:row>106</xdr:row>
      <xdr:rowOff>75586</xdr:rowOff>
    </xdr:to>
    <xdr:sp macro="" textlink="">
      <xdr:nvSpPr>
        <xdr:cNvPr id="466" name="フローチャート: 判断 465"/>
        <xdr:cNvSpPr/>
      </xdr:nvSpPr>
      <xdr:spPr>
        <a:xfrm>
          <a:off x="7810500" y="181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35883</xdr:rowOff>
    </xdr:from>
    <xdr:to>
      <xdr:col>36</xdr:col>
      <xdr:colOff>165100</xdr:colOff>
      <xdr:row>106</xdr:row>
      <xdr:rowOff>137483</xdr:rowOff>
    </xdr:to>
    <xdr:sp macro="" textlink="">
      <xdr:nvSpPr>
        <xdr:cNvPr id="467" name="フローチャート: 判断 466"/>
        <xdr:cNvSpPr/>
      </xdr:nvSpPr>
      <xdr:spPr>
        <a:xfrm>
          <a:off x="6921500" y="1820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158293</xdr:rowOff>
    </xdr:from>
    <xdr:to>
      <xdr:col>55</xdr:col>
      <xdr:colOff>50800</xdr:colOff>
      <xdr:row>104</xdr:row>
      <xdr:rowOff>88443</xdr:rowOff>
    </xdr:to>
    <xdr:sp macro="" textlink="">
      <xdr:nvSpPr>
        <xdr:cNvPr id="473" name="楕円 472"/>
        <xdr:cNvSpPr/>
      </xdr:nvSpPr>
      <xdr:spPr>
        <a:xfrm>
          <a:off x="10426700" y="178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9720</xdr:rowOff>
    </xdr:from>
    <xdr:ext cx="534377" cy="259045"/>
    <xdr:sp macro="" textlink="">
      <xdr:nvSpPr>
        <xdr:cNvPr id="474" name="【港湾・漁港】&#10;一人当たり有形固定資産（償却資産）額該当値テキスト"/>
        <xdr:cNvSpPr txBox="1"/>
      </xdr:nvSpPr>
      <xdr:spPr>
        <a:xfrm>
          <a:off x="10515600" y="176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149999</xdr:rowOff>
    </xdr:from>
    <xdr:to>
      <xdr:col>50</xdr:col>
      <xdr:colOff>165100</xdr:colOff>
      <xdr:row>104</xdr:row>
      <xdr:rowOff>80149</xdr:rowOff>
    </xdr:to>
    <xdr:sp macro="" textlink="">
      <xdr:nvSpPr>
        <xdr:cNvPr id="475" name="楕円 474"/>
        <xdr:cNvSpPr/>
      </xdr:nvSpPr>
      <xdr:spPr>
        <a:xfrm>
          <a:off x="9588500" y="178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29349</xdr:rowOff>
    </xdr:from>
    <xdr:to>
      <xdr:col>55</xdr:col>
      <xdr:colOff>0</xdr:colOff>
      <xdr:row>104</xdr:row>
      <xdr:rowOff>37643</xdr:rowOff>
    </xdr:to>
    <xdr:cxnSp macro="">
      <xdr:nvCxnSpPr>
        <xdr:cNvPr id="476" name="直線コネクタ 475"/>
        <xdr:cNvCxnSpPr/>
      </xdr:nvCxnSpPr>
      <xdr:spPr>
        <a:xfrm>
          <a:off x="9639300" y="17860149"/>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168743</xdr:rowOff>
    </xdr:from>
    <xdr:to>
      <xdr:col>46</xdr:col>
      <xdr:colOff>38100</xdr:colOff>
      <xdr:row>104</xdr:row>
      <xdr:rowOff>98893</xdr:rowOff>
    </xdr:to>
    <xdr:sp macro="" textlink="">
      <xdr:nvSpPr>
        <xdr:cNvPr id="477" name="楕円 476"/>
        <xdr:cNvSpPr/>
      </xdr:nvSpPr>
      <xdr:spPr>
        <a:xfrm>
          <a:off x="8699500" y="17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29349</xdr:rowOff>
    </xdr:from>
    <xdr:to>
      <xdr:col>50</xdr:col>
      <xdr:colOff>114300</xdr:colOff>
      <xdr:row>104</xdr:row>
      <xdr:rowOff>48093</xdr:rowOff>
    </xdr:to>
    <xdr:cxnSp macro="">
      <xdr:nvCxnSpPr>
        <xdr:cNvPr id="478" name="直線コネクタ 477"/>
        <xdr:cNvCxnSpPr/>
      </xdr:nvCxnSpPr>
      <xdr:spPr>
        <a:xfrm flipV="1">
          <a:off x="8750300" y="17860149"/>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6677</xdr:rowOff>
    </xdr:from>
    <xdr:to>
      <xdr:col>41</xdr:col>
      <xdr:colOff>101600</xdr:colOff>
      <xdr:row>104</xdr:row>
      <xdr:rowOff>108277</xdr:rowOff>
    </xdr:to>
    <xdr:sp macro="" textlink="">
      <xdr:nvSpPr>
        <xdr:cNvPr id="479" name="楕円 478"/>
        <xdr:cNvSpPr/>
      </xdr:nvSpPr>
      <xdr:spPr>
        <a:xfrm>
          <a:off x="7810500" y="178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48093</xdr:rowOff>
    </xdr:from>
    <xdr:to>
      <xdr:col>45</xdr:col>
      <xdr:colOff>177800</xdr:colOff>
      <xdr:row>104</xdr:row>
      <xdr:rowOff>57477</xdr:rowOff>
    </xdr:to>
    <xdr:cxnSp macro="">
      <xdr:nvCxnSpPr>
        <xdr:cNvPr id="480" name="直線コネクタ 479"/>
        <xdr:cNvCxnSpPr/>
      </xdr:nvCxnSpPr>
      <xdr:spPr>
        <a:xfrm flipV="1">
          <a:off x="7861300" y="17878893"/>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22439</xdr:rowOff>
    </xdr:from>
    <xdr:to>
      <xdr:col>36</xdr:col>
      <xdr:colOff>165100</xdr:colOff>
      <xdr:row>104</xdr:row>
      <xdr:rowOff>124039</xdr:rowOff>
    </xdr:to>
    <xdr:sp macro="" textlink="">
      <xdr:nvSpPr>
        <xdr:cNvPr id="481" name="楕円 480"/>
        <xdr:cNvSpPr/>
      </xdr:nvSpPr>
      <xdr:spPr>
        <a:xfrm>
          <a:off x="6921500" y="178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57477</xdr:rowOff>
    </xdr:from>
    <xdr:to>
      <xdr:col>41</xdr:col>
      <xdr:colOff>50800</xdr:colOff>
      <xdr:row>104</xdr:row>
      <xdr:rowOff>73239</xdr:rowOff>
    </xdr:to>
    <xdr:cxnSp macro="">
      <xdr:nvCxnSpPr>
        <xdr:cNvPr id="482" name="直線コネクタ 481"/>
        <xdr:cNvCxnSpPr/>
      </xdr:nvCxnSpPr>
      <xdr:spPr>
        <a:xfrm flipV="1">
          <a:off x="6972300" y="17888277"/>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2009</xdr:rowOff>
    </xdr:from>
    <xdr:ext cx="534377" cy="259045"/>
    <xdr:sp macro="" textlink="">
      <xdr:nvSpPr>
        <xdr:cNvPr id="483" name="n_1aveValue【港湾・漁港】&#10;一人当たり有形固定資産（償却資産）額"/>
        <xdr:cNvSpPr txBox="1"/>
      </xdr:nvSpPr>
      <xdr:spPr>
        <a:xfrm>
          <a:off x="9359411" y="181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116560</xdr:rowOff>
    </xdr:from>
    <xdr:ext cx="534377" cy="259045"/>
    <xdr:sp macro="" textlink="">
      <xdr:nvSpPr>
        <xdr:cNvPr id="484" name="n_2aveValue【港湾・漁港】&#10;一人当たり有形固定資産（償却資産）額"/>
        <xdr:cNvSpPr txBox="1"/>
      </xdr:nvSpPr>
      <xdr:spPr>
        <a:xfrm>
          <a:off x="8483111" y="182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66713</xdr:rowOff>
    </xdr:from>
    <xdr:ext cx="534377" cy="259045"/>
    <xdr:sp macro="" textlink="">
      <xdr:nvSpPr>
        <xdr:cNvPr id="485" name="n_3aveValue【港湾・漁港】&#10;一人当たり有形固定資産（償却資産）額"/>
        <xdr:cNvSpPr txBox="1"/>
      </xdr:nvSpPr>
      <xdr:spPr>
        <a:xfrm>
          <a:off x="7594111" y="182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128610</xdr:rowOff>
    </xdr:from>
    <xdr:ext cx="534377" cy="259045"/>
    <xdr:sp macro="" textlink="">
      <xdr:nvSpPr>
        <xdr:cNvPr id="486" name="n_4aveValue【港湾・漁港】&#10;一人当たり有形固定資産（償却資産）額"/>
        <xdr:cNvSpPr txBox="1"/>
      </xdr:nvSpPr>
      <xdr:spPr>
        <a:xfrm>
          <a:off x="6705111" y="1830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96676</xdr:rowOff>
    </xdr:from>
    <xdr:ext cx="534377" cy="259045"/>
    <xdr:sp macro="" textlink="">
      <xdr:nvSpPr>
        <xdr:cNvPr id="487" name="n_1mainValue【港湾・漁港】&#10;一人当たり有形固定資産（償却資産）額"/>
        <xdr:cNvSpPr txBox="1"/>
      </xdr:nvSpPr>
      <xdr:spPr>
        <a:xfrm>
          <a:off x="9359411" y="175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115420</xdr:rowOff>
    </xdr:from>
    <xdr:ext cx="534377" cy="259045"/>
    <xdr:sp macro="" textlink="">
      <xdr:nvSpPr>
        <xdr:cNvPr id="488" name="n_2mainValue【港湾・漁港】&#10;一人当たり有形固定資産（償却資産）額"/>
        <xdr:cNvSpPr txBox="1"/>
      </xdr:nvSpPr>
      <xdr:spPr>
        <a:xfrm>
          <a:off x="8483111" y="176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124804</xdr:rowOff>
    </xdr:from>
    <xdr:ext cx="534377" cy="259045"/>
    <xdr:sp macro="" textlink="">
      <xdr:nvSpPr>
        <xdr:cNvPr id="489" name="n_3mainValue【港湾・漁港】&#10;一人当たり有形固定資産（償却資産）額"/>
        <xdr:cNvSpPr txBox="1"/>
      </xdr:nvSpPr>
      <xdr:spPr>
        <a:xfrm>
          <a:off x="7594111" y="176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140566</xdr:rowOff>
    </xdr:from>
    <xdr:ext cx="534377" cy="259045"/>
    <xdr:sp macro="" textlink="">
      <xdr:nvSpPr>
        <xdr:cNvPr id="490" name="n_4mainValue【港湾・漁港】&#10;一人当たり有形固定資産（償却資産）額"/>
        <xdr:cNvSpPr txBox="1"/>
      </xdr:nvSpPr>
      <xdr:spPr>
        <a:xfrm>
          <a:off x="6705111" y="176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515" name="直線コネクタ 514"/>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516"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517" name="直線コネクタ 516"/>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518"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519" name="直線コネクタ 518"/>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20"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1" name="フローチャート: 判断 520"/>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522" name="フローチャート: 判断 521"/>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23" name="フローチャート: 判断 522"/>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4" name="フローチャート: 判断 523"/>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25" name="フローチャート: 判断 524"/>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531" name="楕円 530"/>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158132</xdr:rowOff>
    </xdr:from>
    <xdr:ext cx="405111" cy="259045"/>
    <xdr:sp macro="" textlink="">
      <xdr:nvSpPr>
        <xdr:cNvPr id="532" name="【認定こども園・幼稚園・保育所】&#10;有形固定資産減価償却率該当値テキスト"/>
        <xdr:cNvSpPr txBox="1"/>
      </xdr:nvSpPr>
      <xdr:spPr>
        <a:xfrm>
          <a:off x="16357600"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533" name="楕円 532"/>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xdr:rowOff>
    </xdr:from>
    <xdr:to>
      <xdr:col>85</xdr:col>
      <xdr:colOff>127000</xdr:colOff>
      <xdr:row>37</xdr:row>
      <xdr:rowOff>59055</xdr:rowOff>
    </xdr:to>
    <xdr:cxnSp macro="">
      <xdr:nvCxnSpPr>
        <xdr:cNvPr id="534" name="直線コネクタ 533"/>
        <xdr:cNvCxnSpPr/>
      </xdr:nvCxnSpPr>
      <xdr:spPr>
        <a:xfrm>
          <a:off x="15481300" y="63531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80645</xdr:rowOff>
    </xdr:from>
    <xdr:to>
      <xdr:col>76</xdr:col>
      <xdr:colOff>165100</xdr:colOff>
      <xdr:row>37</xdr:row>
      <xdr:rowOff>10795</xdr:rowOff>
    </xdr:to>
    <xdr:sp macro="" textlink="">
      <xdr:nvSpPr>
        <xdr:cNvPr id="535" name="楕円 534"/>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37</xdr:row>
      <xdr:rowOff>9525</xdr:rowOff>
    </xdr:to>
    <xdr:cxnSp macro="">
      <xdr:nvCxnSpPr>
        <xdr:cNvPr id="536" name="直線コネクタ 535"/>
        <xdr:cNvCxnSpPr/>
      </xdr:nvCxnSpPr>
      <xdr:spPr>
        <a:xfrm>
          <a:off x="14592300" y="63036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33020</xdr:rowOff>
    </xdr:from>
    <xdr:to>
      <xdr:col>72</xdr:col>
      <xdr:colOff>38100</xdr:colOff>
      <xdr:row>36</xdr:row>
      <xdr:rowOff>134620</xdr:rowOff>
    </xdr:to>
    <xdr:sp macro="" textlink="">
      <xdr:nvSpPr>
        <xdr:cNvPr id="537" name="楕円 536"/>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131445</xdr:rowOff>
    </xdr:to>
    <xdr:cxnSp macro="">
      <xdr:nvCxnSpPr>
        <xdr:cNvPr id="538" name="直線コネクタ 537"/>
        <xdr:cNvCxnSpPr/>
      </xdr:nvCxnSpPr>
      <xdr:spPr>
        <a:xfrm>
          <a:off x="13703300" y="6256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154940</xdr:rowOff>
    </xdr:from>
    <xdr:to>
      <xdr:col>67</xdr:col>
      <xdr:colOff>101600</xdr:colOff>
      <xdr:row>36</xdr:row>
      <xdr:rowOff>85090</xdr:rowOff>
    </xdr:to>
    <xdr:sp macro="" textlink="">
      <xdr:nvSpPr>
        <xdr:cNvPr id="539" name="楕円 538"/>
        <xdr:cNvSpPr/>
      </xdr:nvSpPr>
      <xdr:spPr>
        <a:xfrm>
          <a:off x="12763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83820</xdr:rowOff>
    </xdr:to>
    <xdr:cxnSp macro="">
      <xdr:nvCxnSpPr>
        <xdr:cNvPr id="540" name="直線コネクタ 539"/>
        <xdr:cNvCxnSpPr/>
      </xdr:nvCxnSpPr>
      <xdr:spPr>
        <a:xfrm>
          <a:off x="12814300" y="62064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541"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542" name="n_2ave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543" name="n_3ave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544" name="n_4aveValue【認定こども園・幼稚園・保育所】&#10;有形固定資産減価償却率"/>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76852</xdr:rowOff>
    </xdr:from>
    <xdr:ext cx="405111" cy="259045"/>
    <xdr:sp macro="" textlink="">
      <xdr:nvSpPr>
        <xdr:cNvPr id="545" name="n_1main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27322</xdr:rowOff>
    </xdr:from>
    <xdr:ext cx="405111" cy="259045"/>
    <xdr:sp macro="" textlink="">
      <xdr:nvSpPr>
        <xdr:cNvPr id="546" name="n_2mainValue【認定こども園・幼稚園・保育所】&#10;有形固定資産減価償却率"/>
        <xdr:cNvSpPr txBox="1"/>
      </xdr:nvSpPr>
      <xdr:spPr>
        <a:xfrm>
          <a:off x="14389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151147</xdr:rowOff>
    </xdr:from>
    <xdr:ext cx="405111" cy="259045"/>
    <xdr:sp macro="" textlink="">
      <xdr:nvSpPr>
        <xdr:cNvPr id="547" name="n_3mainValue【認定こども園・幼稚園・保育所】&#10;有形固定資産減価償却率"/>
        <xdr:cNvSpPr txBox="1"/>
      </xdr:nvSpPr>
      <xdr:spPr>
        <a:xfrm>
          <a:off x="13500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101617</xdr:rowOff>
    </xdr:from>
    <xdr:ext cx="405111" cy="259045"/>
    <xdr:sp macro="" textlink="">
      <xdr:nvSpPr>
        <xdr:cNvPr id="548" name="n_4mainValue【認定こども園・幼稚園・保育所】&#10;有形固定資産減価償却率"/>
        <xdr:cNvSpPr txBox="1"/>
      </xdr:nvSpPr>
      <xdr:spPr>
        <a:xfrm>
          <a:off x="12611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72" name="直線コネクタ 571"/>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3"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4" name="直線コネクタ 573"/>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75"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76" name="直線コネクタ 575"/>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577"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78" name="フローチャート: 判断 577"/>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579" name="フローチャート: 判断 578"/>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80" name="フローチャート: 判断 579"/>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81" name="フローチャート: 判断 580"/>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82" name="フローチャート: 判断 581"/>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588" name="楕円 587"/>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589"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590" name="楕円 589"/>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144780</xdr:rowOff>
    </xdr:to>
    <xdr:cxnSp macro="">
      <xdr:nvCxnSpPr>
        <xdr:cNvPr id="591" name="直線コネクタ 590"/>
        <xdr:cNvCxnSpPr/>
      </xdr:nvCxnSpPr>
      <xdr:spPr>
        <a:xfrm>
          <a:off x="21323300" y="6979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592" name="楕円 591"/>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121920</xdr:rowOff>
    </xdr:to>
    <xdr:cxnSp macro="">
      <xdr:nvCxnSpPr>
        <xdr:cNvPr id="593" name="直線コネクタ 592"/>
        <xdr:cNvCxnSpPr/>
      </xdr:nvCxnSpPr>
      <xdr:spPr>
        <a:xfrm>
          <a:off x="20434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594" name="楕円 593"/>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121920</xdr:rowOff>
    </xdr:to>
    <xdr:cxnSp macro="">
      <xdr:nvCxnSpPr>
        <xdr:cNvPr id="595" name="直線コネクタ 594"/>
        <xdr:cNvCxnSpPr/>
      </xdr:nvCxnSpPr>
      <xdr:spPr>
        <a:xfrm>
          <a:off x="19545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596" name="楕円 595"/>
        <xdr:cNvSpPr/>
      </xdr:nvSpPr>
      <xdr:spPr>
        <a:xfrm>
          <a:off x="1860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129540</xdr:rowOff>
    </xdr:to>
    <xdr:cxnSp macro="">
      <xdr:nvCxnSpPr>
        <xdr:cNvPr id="597" name="直線コネクタ 596"/>
        <xdr:cNvCxnSpPr/>
      </xdr:nvCxnSpPr>
      <xdr:spPr>
        <a:xfrm flipV="1">
          <a:off x="18656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598"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9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600"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1"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602"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603"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604"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605" name="n_4mainValue【認定こども園・幼稚園・保育所】&#10;一人当たり面積"/>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628" name="直線コネクタ 627"/>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629"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630" name="直線コネクタ 629"/>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631"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632" name="直線コネクタ 631"/>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633"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34" name="フローチャート: 判断 633"/>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635" name="フローチャート: 判断 634"/>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636" name="フローチャート: 判断 635"/>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637" name="フローチャート: 判断 636"/>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638" name="フローチャート: 判断 637"/>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644" name="楕円 643"/>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74947</xdr:rowOff>
    </xdr:from>
    <xdr:ext cx="405111" cy="259045"/>
    <xdr:sp macro="" textlink="">
      <xdr:nvSpPr>
        <xdr:cNvPr id="645" name="【学校施設】&#10;有形固定資産減価償却率該当値テキスト"/>
        <xdr:cNvSpPr txBox="1"/>
      </xdr:nvSpPr>
      <xdr:spPr>
        <a:xfrm>
          <a:off x="16357600"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46" name="楕円 645"/>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102870</xdr:rowOff>
    </xdr:to>
    <xdr:cxnSp macro="">
      <xdr:nvCxnSpPr>
        <xdr:cNvPr id="647" name="直線コネクタ 646"/>
        <xdr:cNvCxnSpPr/>
      </xdr:nvCxnSpPr>
      <xdr:spPr>
        <a:xfrm>
          <a:off x="15481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22352</xdr:rowOff>
    </xdr:from>
    <xdr:to>
      <xdr:col>76</xdr:col>
      <xdr:colOff>165100</xdr:colOff>
      <xdr:row>61</xdr:row>
      <xdr:rowOff>123952</xdr:rowOff>
    </xdr:to>
    <xdr:sp macro="" textlink="">
      <xdr:nvSpPr>
        <xdr:cNvPr id="648" name="楕円 647"/>
        <xdr:cNvSpPr/>
      </xdr:nvSpPr>
      <xdr:spPr>
        <a:xfrm>
          <a:off x="14541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73152</xdr:rowOff>
    </xdr:from>
    <xdr:to>
      <xdr:col>81</xdr:col>
      <xdr:colOff>50800</xdr:colOff>
      <xdr:row>61</xdr:row>
      <xdr:rowOff>102870</xdr:rowOff>
    </xdr:to>
    <xdr:cxnSp macro="">
      <xdr:nvCxnSpPr>
        <xdr:cNvPr id="649" name="直線コネクタ 648"/>
        <xdr:cNvCxnSpPr/>
      </xdr:nvCxnSpPr>
      <xdr:spPr>
        <a:xfrm>
          <a:off x="14592300" y="105316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42926</xdr:rowOff>
    </xdr:from>
    <xdr:to>
      <xdr:col>72</xdr:col>
      <xdr:colOff>38100</xdr:colOff>
      <xdr:row>61</xdr:row>
      <xdr:rowOff>144526</xdr:rowOff>
    </xdr:to>
    <xdr:sp macro="" textlink="">
      <xdr:nvSpPr>
        <xdr:cNvPr id="650" name="楕円 649"/>
        <xdr:cNvSpPr/>
      </xdr:nvSpPr>
      <xdr:spPr>
        <a:xfrm>
          <a:off x="1365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73152</xdr:rowOff>
    </xdr:from>
    <xdr:to>
      <xdr:col>76</xdr:col>
      <xdr:colOff>114300</xdr:colOff>
      <xdr:row>61</xdr:row>
      <xdr:rowOff>93726</xdr:rowOff>
    </xdr:to>
    <xdr:cxnSp macro="">
      <xdr:nvCxnSpPr>
        <xdr:cNvPr id="651" name="直線コネクタ 650"/>
        <xdr:cNvCxnSpPr/>
      </xdr:nvCxnSpPr>
      <xdr:spPr>
        <a:xfrm flipV="1">
          <a:off x="13703300" y="105316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xdr:rowOff>
    </xdr:from>
    <xdr:to>
      <xdr:col>67</xdr:col>
      <xdr:colOff>101600</xdr:colOff>
      <xdr:row>61</xdr:row>
      <xdr:rowOff>117094</xdr:rowOff>
    </xdr:to>
    <xdr:sp macro="" textlink="">
      <xdr:nvSpPr>
        <xdr:cNvPr id="652" name="楕円 651"/>
        <xdr:cNvSpPr/>
      </xdr:nvSpPr>
      <xdr:spPr>
        <a:xfrm>
          <a:off x="1276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66294</xdr:rowOff>
    </xdr:from>
    <xdr:to>
      <xdr:col>71</xdr:col>
      <xdr:colOff>177800</xdr:colOff>
      <xdr:row>61</xdr:row>
      <xdr:rowOff>93726</xdr:rowOff>
    </xdr:to>
    <xdr:cxnSp macro="">
      <xdr:nvCxnSpPr>
        <xdr:cNvPr id="653" name="直線コネクタ 652"/>
        <xdr:cNvCxnSpPr/>
      </xdr:nvCxnSpPr>
      <xdr:spPr>
        <a:xfrm>
          <a:off x="12814300" y="10524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654" name="n_1ave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655"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656"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657"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170197</xdr:rowOff>
    </xdr:from>
    <xdr:ext cx="405111" cy="259045"/>
    <xdr:sp macro="" textlink="">
      <xdr:nvSpPr>
        <xdr:cNvPr id="658" name="n_1mainValue【学校施設】&#10;有形固定資産減価償却率"/>
        <xdr:cNvSpPr txBox="1"/>
      </xdr:nvSpPr>
      <xdr:spPr>
        <a:xfrm>
          <a:off x="15266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140479</xdr:rowOff>
    </xdr:from>
    <xdr:ext cx="405111" cy="259045"/>
    <xdr:sp macro="" textlink="">
      <xdr:nvSpPr>
        <xdr:cNvPr id="659" name="n_2mainValue【学校施設】&#10;有形固定資産減価償却率"/>
        <xdr:cNvSpPr txBox="1"/>
      </xdr:nvSpPr>
      <xdr:spPr>
        <a:xfrm>
          <a:off x="14389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161053</xdr:rowOff>
    </xdr:from>
    <xdr:ext cx="405111" cy="259045"/>
    <xdr:sp macro="" textlink="">
      <xdr:nvSpPr>
        <xdr:cNvPr id="660" name="n_3mainValue【学校施設】&#10;有形固定資産減価償却率"/>
        <xdr:cNvSpPr txBox="1"/>
      </xdr:nvSpPr>
      <xdr:spPr>
        <a:xfrm>
          <a:off x="13500744" y="102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133621</xdr:rowOff>
    </xdr:from>
    <xdr:ext cx="405111" cy="259045"/>
    <xdr:sp macro="" textlink="">
      <xdr:nvSpPr>
        <xdr:cNvPr id="661" name="n_4mainValue【学校施設】&#10;有形固定資産減価償却率"/>
        <xdr:cNvSpPr txBox="1"/>
      </xdr:nvSpPr>
      <xdr:spPr>
        <a:xfrm>
          <a:off x="126117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88" name="直線コネクタ 687"/>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89"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90" name="直線コネクタ 689"/>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91"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92" name="直線コネクタ 691"/>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693" name="【学校施設】&#10;一人当たり面積平均値テキスト"/>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94" name="フローチャート: 判断 693"/>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695" name="フローチャート: 判断 694"/>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696" name="フローチャート: 判断 695"/>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697" name="フローチャート: 判断 696"/>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698" name="フローチャート: 判断 697"/>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159838</xdr:rowOff>
    </xdr:from>
    <xdr:to>
      <xdr:col>116</xdr:col>
      <xdr:colOff>114300</xdr:colOff>
      <xdr:row>58</xdr:row>
      <xdr:rowOff>89988</xdr:rowOff>
    </xdr:to>
    <xdr:sp macro="" textlink="">
      <xdr:nvSpPr>
        <xdr:cNvPr id="704" name="楕円 703"/>
        <xdr:cNvSpPr/>
      </xdr:nvSpPr>
      <xdr:spPr>
        <a:xfrm>
          <a:off x="22110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11265</xdr:rowOff>
    </xdr:from>
    <xdr:ext cx="469744" cy="259045"/>
    <xdr:sp macro="" textlink="">
      <xdr:nvSpPr>
        <xdr:cNvPr id="705" name="【学校施設】&#10;一人当たり面積該当値テキスト"/>
        <xdr:cNvSpPr txBox="1"/>
      </xdr:nvSpPr>
      <xdr:spPr>
        <a:xfrm>
          <a:off x="22199600" y="97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166370</xdr:rowOff>
    </xdr:from>
    <xdr:to>
      <xdr:col>112</xdr:col>
      <xdr:colOff>38100</xdr:colOff>
      <xdr:row>58</xdr:row>
      <xdr:rowOff>96520</xdr:rowOff>
    </xdr:to>
    <xdr:sp macro="" textlink="">
      <xdr:nvSpPr>
        <xdr:cNvPr id="706" name="楕円 705"/>
        <xdr:cNvSpPr/>
      </xdr:nvSpPr>
      <xdr:spPr>
        <a:xfrm>
          <a:off x="2127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39188</xdr:rowOff>
    </xdr:from>
    <xdr:to>
      <xdr:col>116</xdr:col>
      <xdr:colOff>63500</xdr:colOff>
      <xdr:row>58</xdr:row>
      <xdr:rowOff>45720</xdr:rowOff>
    </xdr:to>
    <xdr:cxnSp macro="">
      <xdr:nvCxnSpPr>
        <xdr:cNvPr id="707" name="直線コネクタ 706"/>
        <xdr:cNvCxnSpPr/>
      </xdr:nvCxnSpPr>
      <xdr:spPr>
        <a:xfrm flipV="1">
          <a:off x="21323300" y="99832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5806</xdr:rowOff>
    </xdr:from>
    <xdr:to>
      <xdr:col>107</xdr:col>
      <xdr:colOff>101600</xdr:colOff>
      <xdr:row>58</xdr:row>
      <xdr:rowOff>107406</xdr:rowOff>
    </xdr:to>
    <xdr:sp macro="" textlink="">
      <xdr:nvSpPr>
        <xdr:cNvPr id="708" name="楕円 707"/>
        <xdr:cNvSpPr/>
      </xdr:nvSpPr>
      <xdr:spPr>
        <a:xfrm>
          <a:off x="20383500" y="99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45720</xdr:rowOff>
    </xdr:from>
    <xdr:to>
      <xdr:col>111</xdr:col>
      <xdr:colOff>177800</xdr:colOff>
      <xdr:row>58</xdr:row>
      <xdr:rowOff>56606</xdr:rowOff>
    </xdr:to>
    <xdr:cxnSp macro="">
      <xdr:nvCxnSpPr>
        <xdr:cNvPr id="709" name="直線コネクタ 708"/>
        <xdr:cNvCxnSpPr/>
      </xdr:nvCxnSpPr>
      <xdr:spPr>
        <a:xfrm flipV="1">
          <a:off x="20434300" y="998982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14515</xdr:rowOff>
    </xdr:from>
    <xdr:to>
      <xdr:col>102</xdr:col>
      <xdr:colOff>165100</xdr:colOff>
      <xdr:row>58</xdr:row>
      <xdr:rowOff>116115</xdr:rowOff>
    </xdr:to>
    <xdr:sp macro="" textlink="">
      <xdr:nvSpPr>
        <xdr:cNvPr id="710" name="楕円 709"/>
        <xdr:cNvSpPr/>
      </xdr:nvSpPr>
      <xdr:spPr>
        <a:xfrm>
          <a:off x="19494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56606</xdr:rowOff>
    </xdr:from>
    <xdr:to>
      <xdr:col>107</xdr:col>
      <xdr:colOff>50800</xdr:colOff>
      <xdr:row>58</xdr:row>
      <xdr:rowOff>65315</xdr:rowOff>
    </xdr:to>
    <xdr:cxnSp macro="">
      <xdr:nvCxnSpPr>
        <xdr:cNvPr id="711" name="直線コネクタ 710"/>
        <xdr:cNvCxnSpPr/>
      </xdr:nvCxnSpPr>
      <xdr:spPr>
        <a:xfrm flipV="1">
          <a:off x="19545300" y="10000706"/>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28666</xdr:rowOff>
    </xdr:from>
    <xdr:to>
      <xdr:col>98</xdr:col>
      <xdr:colOff>38100</xdr:colOff>
      <xdr:row>58</xdr:row>
      <xdr:rowOff>130266</xdr:rowOff>
    </xdr:to>
    <xdr:sp macro="" textlink="">
      <xdr:nvSpPr>
        <xdr:cNvPr id="712" name="楕円 711"/>
        <xdr:cNvSpPr/>
      </xdr:nvSpPr>
      <xdr:spPr>
        <a:xfrm>
          <a:off x="18605500" y="99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65315</xdr:rowOff>
    </xdr:from>
    <xdr:to>
      <xdr:col>102</xdr:col>
      <xdr:colOff>114300</xdr:colOff>
      <xdr:row>58</xdr:row>
      <xdr:rowOff>79466</xdr:rowOff>
    </xdr:to>
    <xdr:cxnSp macro="">
      <xdr:nvCxnSpPr>
        <xdr:cNvPr id="713" name="直線コネクタ 712"/>
        <xdr:cNvCxnSpPr/>
      </xdr:nvCxnSpPr>
      <xdr:spPr>
        <a:xfrm flipV="1">
          <a:off x="18656300" y="1000941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714" name="n_1aveValue【学校施設】&#10;一人当たり面積"/>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715" name="n_2aveValue【学校施設】&#10;一人当たり面積"/>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716" name="n_3aveValue【学校施設】&#10;一人当たり面積"/>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717" name="n_4aveValue【学校施設】&#10;一人当たり面積"/>
        <xdr:cNvSpPr txBox="1"/>
      </xdr:nvSpPr>
      <xdr:spPr>
        <a:xfrm>
          <a:off x="18421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113047</xdr:rowOff>
    </xdr:from>
    <xdr:ext cx="469744" cy="259045"/>
    <xdr:sp macro="" textlink="">
      <xdr:nvSpPr>
        <xdr:cNvPr id="718" name="n_1mainValue【学校施設】&#10;一人当たり面積"/>
        <xdr:cNvSpPr txBox="1"/>
      </xdr:nvSpPr>
      <xdr:spPr>
        <a:xfrm>
          <a:off x="21075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123933</xdr:rowOff>
    </xdr:from>
    <xdr:ext cx="469744" cy="259045"/>
    <xdr:sp macro="" textlink="">
      <xdr:nvSpPr>
        <xdr:cNvPr id="719" name="n_2mainValue【学校施設】&#10;一人当たり面積"/>
        <xdr:cNvSpPr txBox="1"/>
      </xdr:nvSpPr>
      <xdr:spPr>
        <a:xfrm>
          <a:off x="20199427" y="97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132642</xdr:rowOff>
    </xdr:from>
    <xdr:ext cx="469744" cy="259045"/>
    <xdr:sp macro="" textlink="">
      <xdr:nvSpPr>
        <xdr:cNvPr id="720" name="n_3mainValue【学校施設】&#10;一人当たり面積"/>
        <xdr:cNvSpPr txBox="1"/>
      </xdr:nvSpPr>
      <xdr:spPr>
        <a:xfrm>
          <a:off x="193104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146793</xdr:rowOff>
    </xdr:from>
    <xdr:ext cx="469744" cy="259045"/>
    <xdr:sp macro="" textlink="">
      <xdr:nvSpPr>
        <xdr:cNvPr id="721" name="n_4mainValue【学校施設】&#10;一人当たり面積"/>
        <xdr:cNvSpPr txBox="1"/>
      </xdr:nvSpPr>
      <xdr:spPr>
        <a:xfrm>
          <a:off x="18421427" y="974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746" name="直線コネクタ 745"/>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749"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750" name="直線コネクタ 749"/>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751" name="【児童館】&#10;有形固定資産減価償却率平均値テキスト"/>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52" name="フローチャート: 判断 751"/>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753" name="フローチャート: 判断 752"/>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754" name="フローチャート: 判断 753"/>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55" name="フローチャート: 判断 754"/>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756" name="フローチャート: 判断 755"/>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107314</xdr:rowOff>
    </xdr:from>
    <xdr:to>
      <xdr:col>85</xdr:col>
      <xdr:colOff>177800</xdr:colOff>
      <xdr:row>85</xdr:row>
      <xdr:rowOff>37464</xdr:rowOff>
    </xdr:to>
    <xdr:sp macro="" textlink="">
      <xdr:nvSpPr>
        <xdr:cNvPr id="762" name="楕円 761"/>
        <xdr:cNvSpPr/>
      </xdr:nvSpPr>
      <xdr:spPr>
        <a:xfrm>
          <a:off x="16268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85741</xdr:rowOff>
    </xdr:from>
    <xdr:ext cx="405111" cy="259045"/>
    <xdr:sp macro="" textlink="">
      <xdr:nvSpPr>
        <xdr:cNvPr id="763" name="【児童館】&#10;有形固定資産減価償却率該当値テキスト"/>
        <xdr:cNvSpPr txBox="1"/>
      </xdr:nvSpPr>
      <xdr:spPr>
        <a:xfrm>
          <a:off x="16357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764" name="楕円 763"/>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100964</xdr:rowOff>
    </xdr:from>
    <xdr:to>
      <xdr:col>85</xdr:col>
      <xdr:colOff>127000</xdr:colOff>
      <xdr:row>84</xdr:row>
      <xdr:rowOff>158114</xdr:rowOff>
    </xdr:to>
    <xdr:cxnSp macro="">
      <xdr:nvCxnSpPr>
        <xdr:cNvPr id="765" name="直線コネクタ 764"/>
        <xdr:cNvCxnSpPr/>
      </xdr:nvCxnSpPr>
      <xdr:spPr>
        <a:xfrm>
          <a:off x="15481300" y="145027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164464</xdr:rowOff>
    </xdr:from>
    <xdr:to>
      <xdr:col>76</xdr:col>
      <xdr:colOff>165100</xdr:colOff>
      <xdr:row>84</xdr:row>
      <xdr:rowOff>94614</xdr:rowOff>
    </xdr:to>
    <xdr:sp macro="" textlink="">
      <xdr:nvSpPr>
        <xdr:cNvPr id="766" name="楕円 765"/>
        <xdr:cNvSpPr/>
      </xdr:nvSpPr>
      <xdr:spPr>
        <a:xfrm>
          <a:off x="14541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43814</xdr:rowOff>
    </xdr:from>
    <xdr:to>
      <xdr:col>81</xdr:col>
      <xdr:colOff>50800</xdr:colOff>
      <xdr:row>84</xdr:row>
      <xdr:rowOff>100964</xdr:rowOff>
    </xdr:to>
    <xdr:cxnSp macro="">
      <xdr:nvCxnSpPr>
        <xdr:cNvPr id="767" name="直線コネクタ 766"/>
        <xdr:cNvCxnSpPr/>
      </xdr:nvCxnSpPr>
      <xdr:spPr>
        <a:xfrm>
          <a:off x="14592300" y="14445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107314</xdr:rowOff>
    </xdr:from>
    <xdr:to>
      <xdr:col>72</xdr:col>
      <xdr:colOff>38100</xdr:colOff>
      <xdr:row>84</xdr:row>
      <xdr:rowOff>37464</xdr:rowOff>
    </xdr:to>
    <xdr:sp macro="" textlink="">
      <xdr:nvSpPr>
        <xdr:cNvPr id="768" name="楕円 767"/>
        <xdr:cNvSpPr/>
      </xdr:nvSpPr>
      <xdr:spPr>
        <a:xfrm>
          <a:off x="13652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158114</xdr:rowOff>
    </xdr:from>
    <xdr:to>
      <xdr:col>76</xdr:col>
      <xdr:colOff>114300</xdr:colOff>
      <xdr:row>84</xdr:row>
      <xdr:rowOff>43814</xdr:rowOff>
    </xdr:to>
    <xdr:cxnSp macro="">
      <xdr:nvCxnSpPr>
        <xdr:cNvPr id="769" name="直線コネクタ 768"/>
        <xdr:cNvCxnSpPr/>
      </xdr:nvCxnSpPr>
      <xdr:spPr>
        <a:xfrm>
          <a:off x="13703300" y="143884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50164</xdr:rowOff>
    </xdr:from>
    <xdr:to>
      <xdr:col>67</xdr:col>
      <xdr:colOff>101600</xdr:colOff>
      <xdr:row>83</xdr:row>
      <xdr:rowOff>151764</xdr:rowOff>
    </xdr:to>
    <xdr:sp macro="" textlink="">
      <xdr:nvSpPr>
        <xdr:cNvPr id="770" name="楕円 769"/>
        <xdr:cNvSpPr/>
      </xdr:nvSpPr>
      <xdr:spPr>
        <a:xfrm>
          <a:off x="12763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100964</xdr:rowOff>
    </xdr:from>
    <xdr:to>
      <xdr:col>71</xdr:col>
      <xdr:colOff>177800</xdr:colOff>
      <xdr:row>83</xdr:row>
      <xdr:rowOff>158114</xdr:rowOff>
    </xdr:to>
    <xdr:cxnSp macro="">
      <xdr:nvCxnSpPr>
        <xdr:cNvPr id="771" name="直線コネクタ 770"/>
        <xdr:cNvCxnSpPr/>
      </xdr:nvCxnSpPr>
      <xdr:spPr>
        <a:xfrm>
          <a:off x="12814300" y="143313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772" name="n_1aveValue【児童館】&#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773" name="n_2aveValue【児童館】&#10;有形固定資産減価償却率"/>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74"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775" name="n_4aveValue【児童館】&#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776" name="n_1mainValue【児童館】&#10;有形固定資産減価償却率"/>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85741</xdr:rowOff>
    </xdr:from>
    <xdr:ext cx="405111" cy="259045"/>
    <xdr:sp macro="" textlink="">
      <xdr:nvSpPr>
        <xdr:cNvPr id="777" name="n_2mainValue【児童館】&#10;有形固定資産減価償却率"/>
        <xdr:cNvSpPr txBox="1"/>
      </xdr:nvSpPr>
      <xdr:spPr>
        <a:xfrm>
          <a:off x="14389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28591</xdr:rowOff>
    </xdr:from>
    <xdr:ext cx="405111" cy="259045"/>
    <xdr:sp macro="" textlink="">
      <xdr:nvSpPr>
        <xdr:cNvPr id="778" name="n_3mainValue【児童館】&#10;有形固定資産減価償却率"/>
        <xdr:cNvSpPr txBox="1"/>
      </xdr:nvSpPr>
      <xdr:spPr>
        <a:xfrm>
          <a:off x="13500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142891</xdr:rowOff>
    </xdr:from>
    <xdr:ext cx="405111" cy="259045"/>
    <xdr:sp macro="" textlink="">
      <xdr:nvSpPr>
        <xdr:cNvPr id="779" name="n_4mainValue【児童館】&#10;有形固定資産減価償却率"/>
        <xdr:cNvSpPr txBox="1"/>
      </xdr:nvSpPr>
      <xdr:spPr>
        <a:xfrm>
          <a:off x="12611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801" name="直線コネクタ 800"/>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4"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5" name="直線コネクタ 804"/>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6"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7" name="フローチャート: 判断 806"/>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8" name="フローチャート: 判断 80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9" name="フローチャート: 判断 808"/>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0" name="フローチャート: 判断 809"/>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1" name="フローチャート: 判断 810"/>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17" name="楕円 816"/>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18"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19" name="楕円 818"/>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20" name="直線コネクタ 819"/>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1" name="楕円 820"/>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22" name="直線コネクタ 821"/>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3" name="楕円 822"/>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4" name="直線コネクタ 823"/>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5" name="楕円 824"/>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26" name="直線コネクタ 825"/>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28"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29"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0"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31"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2"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3"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4" name="n_4mainValue【児童館】&#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859" name="直線コネクタ 858"/>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860"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861" name="直線コネクタ 860"/>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2"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3" name="直線コネクタ 862"/>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4"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5" name="フローチャート: 判断 864"/>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866" name="フローチャート: 判断 865"/>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67" name="フローチャート: 判断 866"/>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68" name="フローチャート: 判断 867"/>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69" name="フローチャート: 判断 868"/>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63500</xdr:rowOff>
    </xdr:from>
    <xdr:to>
      <xdr:col>85</xdr:col>
      <xdr:colOff>177800</xdr:colOff>
      <xdr:row>107</xdr:row>
      <xdr:rowOff>165100</xdr:rowOff>
    </xdr:to>
    <xdr:sp macro="" textlink="">
      <xdr:nvSpPr>
        <xdr:cNvPr id="875" name="楕円 874"/>
        <xdr:cNvSpPr/>
      </xdr:nvSpPr>
      <xdr:spPr>
        <a:xfrm>
          <a:off x="16268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149877</xdr:rowOff>
    </xdr:from>
    <xdr:ext cx="405111" cy="259045"/>
    <xdr:sp macro="" textlink="">
      <xdr:nvSpPr>
        <xdr:cNvPr id="876" name="【公民館】&#10;有形固定資産減価償却率該当値テキスト"/>
        <xdr:cNvSpPr txBox="1"/>
      </xdr:nvSpPr>
      <xdr:spPr>
        <a:xfrm>
          <a:off x="16357600"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877" name="楕円 876"/>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114300</xdr:rowOff>
    </xdr:to>
    <xdr:cxnSp macro="">
      <xdr:nvCxnSpPr>
        <xdr:cNvPr id="878" name="直線コネクタ 877"/>
        <xdr:cNvCxnSpPr/>
      </xdr:nvCxnSpPr>
      <xdr:spPr>
        <a:xfrm>
          <a:off x="15481300" y="18421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158750</xdr:rowOff>
    </xdr:from>
    <xdr:to>
      <xdr:col>76</xdr:col>
      <xdr:colOff>165100</xdr:colOff>
      <xdr:row>107</xdr:row>
      <xdr:rowOff>88900</xdr:rowOff>
    </xdr:to>
    <xdr:sp macro="" textlink="">
      <xdr:nvSpPr>
        <xdr:cNvPr id="879" name="楕円 878"/>
        <xdr:cNvSpPr/>
      </xdr:nvSpPr>
      <xdr:spPr>
        <a:xfrm>
          <a:off x="14541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38100</xdr:rowOff>
    </xdr:from>
    <xdr:to>
      <xdr:col>81</xdr:col>
      <xdr:colOff>50800</xdr:colOff>
      <xdr:row>107</xdr:row>
      <xdr:rowOff>76200</xdr:rowOff>
    </xdr:to>
    <xdr:cxnSp macro="">
      <xdr:nvCxnSpPr>
        <xdr:cNvPr id="880" name="直線コネクタ 879"/>
        <xdr:cNvCxnSpPr/>
      </xdr:nvCxnSpPr>
      <xdr:spPr>
        <a:xfrm>
          <a:off x="14592300" y="18383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881" name="楕円 880"/>
        <xdr:cNvSpPr/>
      </xdr:nvSpPr>
      <xdr:spPr>
        <a:xfrm>
          <a:off x="1365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0</xdr:rowOff>
    </xdr:from>
    <xdr:to>
      <xdr:col>76</xdr:col>
      <xdr:colOff>114300</xdr:colOff>
      <xdr:row>107</xdr:row>
      <xdr:rowOff>38100</xdr:rowOff>
    </xdr:to>
    <xdr:cxnSp macro="">
      <xdr:nvCxnSpPr>
        <xdr:cNvPr id="882" name="直線コネクタ 881"/>
        <xdr:cNvCxnSpPr/>
      </xdr:nvCxnSpPr>
      <xdr:spPr>
        <a:xfrm>
          <a:off x="13703300" y="1834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80645</xdr:rowOff>
    </xdr:from>
    <xdr:to>
      <xdr:col>67</xdr:col>
      <xdr:colOff>101600</xdr:colOff>
      <xdr:row>107</xdr:row>
      <xdr:rowOff>10795</xdr:rowOff>
    </xdr:to>
    <xdr:sp macro="" textlink="">
      <xdr:nvSpPr>
        <xdr:cNvPr id="883" name="楕円 882"/>
        <xdr:cNvSpPr/>
      </xdr:nvSpPr>
      <xdr:spPr>
        <a:xfrm>
          <a:off x="1276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131445</xdr:rowOff>
    </xdr:from>
    <xdr:to>
      <xdr:col>71</xdr:col>
      <xdr:colOff>177800</xdr:colOff>
      <xdr:row>107</xdr:row>
      <xdr:rowOff>0</xdr:rowOff>
    </xdr:to>
    <xdr:cxnSp macro="">
      <xdr:nvCxnSpPr>
        <xdr:cNvPr id="884" name="直線コネクタ 883"/>
        <xdr:cNvCxnSpPr/>
      </xdr:nvCxnSpPr>
      <xdr:spPr>
        <a:xfrm>
          <a:off x="12814300" y="18305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885"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86"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887"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888"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889" name="n_1mainValue【公民館】&#10;有形固定資産減価償却率"/>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80027</xdr:rowOff>
    </xdr:from>
    <xdr:ext cx="405111" cy="259045"/>
    <xdr:sp macro="" textlink="">
      <xdr:nvSpPr>
        <xdr:cNvPr id="890" name="n_2mainValue【公民館】&#10;有形固定資産減価償却率"/>
        <xdr:cNvSpPr txBox="1"/>
      </xdr:nvSpPr>
      <xdr:spPr>
        <a:xfrm>
          <a:off x="14389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41927</xdr:rowOff>
    </xdr:from>
    <xdr:ext cx="405111" cy="259045"/>
    <xdr:sp macro="" textlink="">
      <xdr:nvSpPr>
        <xdr:cNvPr id="891" name="n_3mainValue【公民館】&#10;有形固定資産減価償却率"/>
        <xdr:cNvSpPr txBox="1"/>
      </xdr:nvSpPr>
      <xdr:spPr>
        <a:xfrm>
          <a:off x="13500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1922</xdr:rowOff>
    </xdr:from>
    <xdr:ext cx="405111" cy="259045"/>
    <xdr:sp macro="" textlink="">
      <xdr:nvSpPr>
        <xdr:cNvPr id="892" name="n_4mainValue【公民館】&#10;有形固定資産減価償却率"/>
        <xdr:cNvSpPr txBox="1"/>
      </xdr:nvSpPr>
      <xdr:spPr>
        <a:xfrm>
          <a:off x="12611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916" name="直線コネクタ 915"/>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8" name="直線コネクタ 91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919"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920" name="直線コネクタ 919"/>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1"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2" name="フローチャート: 判断 92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923" name="フローチャート: 判断 922"/>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4" name="フローチャート: 判断 923"/>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25" name="フローチャート: 判断 924"/>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6" name="フローチャート: 判断 925"/>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932" name="楕円 931"/>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933" name="【公民館】&#10;一人当たり面積該当値テキスト"/>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4" name="楕円 933"/>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99061</xdr:rowOff>
    </xdr:to>
    <xdr:cxnSp macro="">
      <xdr:nvCxnSpPr>
        <xdr:cNvPr id="935" name="直線コネクタ 934"/>
        <xdr:cNvCxnSpPr/>
      </xdr:nvCxnSpPr>
      <xdr:spPr>
        <a:xfrm flipV="1">
          <a:off x="21323300" y="1826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36" name="楕円 935"/>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937" name="直線コネクタ 936"/>
        <xdr:cNvCxnSpPr/>
      </xdr:nvCxnSpPr>
      <xdr:spPr>
        <a:xfrm>
          <a:off x="20434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8" name="楕円 937"/>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99061</xdr:rowOff>
    </xdr:to>
    <xdr:cxnSp macro="">
      <xdr:nvCxnSpPr>
        <xdr:cNvPr id="939" name="直線コネクタ 938"/>
        <xdr:cNvCxnSpPr/>
      </xdr:nvCxnSpPr>
      <xdr:spPr>
        <a:xfrm>
          <a:off x="19545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940" name="楕円 939"/>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106680</xdr:rowOff>
    </xdr:to>
    <xdr:cxnSp macro="">
      <xdr:nvCxnSpPr>
        <xdr:cNvPr id="941" name="直線コネクタ 940"/>
        <xdr:cNvCxnSpPr/>
      </xdr:nvCxnSpPr>
      <xdr:spPr>
        <a:xfrm flipV="1">
          <a:off x="18656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942" name="n_1ave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3"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944" name="n_3ave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5"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46"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47"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8"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949" name="n_4mainValue【公民館】&#10;一人当たり面積"/>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て特に有形固定資産減価償却率が高くなっている施設類型は、児童館、公民館であり、特に低くなっている施設類型は、体育館・プール、橋りょう・トンネル、一般廃棄物処理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特に公民館については、有形固定資産減価償却率が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％となっており、類似団体内でも高い比率となっている。市全体の有形固定資産減価償却率も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％と保有資産の償却（老朽化）が進んでいる状況であるため、諫早市公共施設等総合管理計画や各個別施設計画を基本として、更新や維持補修等の適切な施設管理に取り組む必要がある。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135,349
134,384
341.79
76,130,322
73,827,277
1,617,180
35,251,951
50,750,509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5" name="【図書館】&#10;有形固定資産減価償却率該当値テキスト"/>
        <xdr:cNvSpPr txBox="1"/>
      </xdr:nvSpPr>
      <xdr:spPr>
        <a:xfrm>
          <a:off x="4673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67854</xdr:rowOff>
    </xdr:from>
    <xdr:to>
      <xdr:col>20</xdr:col>
      <xdr:colOff>38100</xdr:colOff>
      <xdr:row>37</xdr:row>
      <xdr:rowOff>169455</xdr:rowOff>
    </xdr:to>
    <xdr:sp macro="" textlink="">
      <xdr:nvSpPr>
        <xdr:cNvPr id="76" name="楕円 75"/>
        <xdr:cNvSpPr/>
      </xdr:nvSpPr>
      <xdr:spPr>
        <a:xfrm>
          <a:off x="3746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118654</xdr:rowOff>
    </xdr:from>
    <xdr:to>
      <xdr:col>24</xdr:col>
      <xdr:colOff>63500</xdr:colOff>
      <xdr:row>37</xdr:row>
      <xdr:rowOff>139881</xdr:rowOff>
    </xdr:to>
    <xdr:cxnSp macro="">
      <xdr:nvCxnSpPr>
        <xdr:cNvPr id="77" name="直線コネクタ 76"/>
        <xdr:cNvCxnSpPr/>
      </xdr:nvCxnSpPr>
      <xdr:spPr>
        <a:xfrm>
          <a:off x="3797300" y="646230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118654</xdr:rowOff>
    </xdr:to>
    <xdr:cxnSp macro="">
      <xdr:nvCxnSpPr>
        <xdr:cNvPr id="79" name="直線コネクタ 78"/>
        <xdr:cNvCxnSpPr/>
      </xdr:nvCxnSpPr>
      <xdr:spPr>
        <a:xfrm>
          <a:off x="2908300" y="64345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xdr:cNvSpPr/>
      </xdr:nvSpPr>
      <xdr:spPr>
        <a:xfrm>
          <a:off x="1968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90896</xdr:rowOff>
    </xdr:to>
    <xdr:cxnSp macro="">
      <xdr:nvCxnSpPr>
        <xdr:cNvPr id="81" name="直線コネクタ 80"/>
        <xdr:cNvCxnSpPr/>
      </xdr:nvCxnSpPr>
      <xdr:spPr>
        <a:xfrm>
          <a:off x="2019300" y="64018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2" name="楕円 81"/>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58239</xdr:rowOff>
    </xdr:to>
    <xdr:cxnSp macro="">
      <xdr:nvCxnSpPr>
        <xdr:cNvPr id="83" name="直線コネクタ 82"/>
        <xdr:cNvCxnSpPr/>
      </xdr:nvCxnSpPr>
      <xdr:spPr>
        <a:xfrm>
          <a:off x="1130300" y="63627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160581</xdr:rowOff>
    </xdr:from>
    <xdr:ext cx="405111" cy="259045"/>
    <xdr:sp macro="" textlink="">
      <xdr:nvSpPr>
        <xdr:cNvPr id="88" name="n_1mainValue【図書館】&#10;有形固定資産減価償却率"/>
        <xdr:cNvSpPr txBox="1"/>
      </xdr:nvSpPr>
      <xdr:spPr>
        <a:xfrm>
          <a:off x="3582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132823</xdr:rowOff>
    </xdr:from>
    <xdr:ext cx="405111" cy="259045"/>
    <xdr:sp macro="" textlink="">
      <xdr:nvSpPr>
        <xdr:cNvPr id="89" name="n_2mainValue【図書館】&#10;有形固定資産減価償却率"/>
        <xdr:cNvSpPr txBox="1"/>
      </xdr:nvSpPr>
      <xdr:spPr>
        <a:xfrm>
          <a:off x="2705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125566</xdr:rowOff>
    </xdr:from>
    <xdr:ext cx="405111" cy="259045"/>
    <xdr:sp macro="" textlink="">
      <xdr:nvSpPr>
        <xdr:cNvPr id="90" name="n_3mainValue【図書館】&#10;有形固定資産減価償却率"/>
        <xdr:cNvSpPr txBox="1"/>
      </xdr:nvSpPr>
      <xdr:spPr>
        <a:xfrm>
          <a:off x="1816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1" name="n_4mainValue【図書館】&#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164193</xdr:rowOff>
    </xdr:from>
    <xdr:to>
      <xdr:col>55</xdr:col>
      <xdr:colOff>50800</xdr:colOff>
      <xdr:row>36</xdr:row>
      <xdr:rowOff>94343</xdr:rowOff>
    </xdr:to>
    <xdr:sp macro="" textlink="">
      <xdr:nvSpPr>
        <xdr:cNvPr id="133" name="楕円 132"/>
        <xdr:cNvSpPr/>
      </xdr:nvSpPr>
      <xdr:spPr>
        <a:xfrm>
          <a:off x="10426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15620</xdr:rowOff>
    </xdr:from>
    <xdr:ext cx="469744" cy="259045"/>
    <xdr:sp macro="" textlink="">
      <xdr:nvSpPr>
        <xdr:cNvPr id="134" name="【図書館】&#10;一人当たり面積該当値テキスト"/>
        <xdr:cNvSpPr txBox="1"/>
      </xdr:nvSpPr>
      <xdr:spPr>
        <a:xfrm>
          <a:off x="10515600"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3628</xdr:rowOff>
    </xdr:from>
    <xdr:to>
      <xdr:col>50</xdr:col>
      <xdr:colOff>165100</xdr:colOff>
      <xdr:row>36</xdr:row>
      <xdr:rowOff>105228</xdr:rowOff>
    </xdr:to>
    <xdr:sp macro="" textlink="">
      <xdr:nvSpPr>
        <xdr:cNvPr id="135" name="楕円 134"/>
        <xdr:cNvSpPr/>
      </xdr:nvSpPr>
      <xdr:spPr>
        <a:xfrm>
          <a:off x="9588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43543</xdr:rowOff>
    </xdr:from>
    <xdr:to>
      <xdr:col>55</xdr:col>
      <xdr:colOff>0</xdr:colOff>
      <xdr:row>36</xdr:row>
      <xdr:rowOff>54428</xdr:rowOff>
    </xdr:to>
    <xdr:cxnSp macro="">
      <xdr:nvCxnSpPr>
        <xdr:cNvPr id="136" name="直線コネクタ 135"/>
        <xdr:cNvCxnSpPr/>
      </xdr:nvCxnSpPr>
      <xdr:spPr>
        <a:xfrm flipV="1">
          <a:off x="9639300" y="62157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3628</xdr:rowOff>
    </xdr:from>
    <xdr:to>
      <xdr:col>46</xdr:col>
      <xdr:colOff>38100</xdr:colOff>
      <xdr:row>36</xdr:row>
      <xdr:rowOff>105228</xdr:rowOff>
    </xdr:to>
    <xdr:sp macro="" textlink="">
      <xdr:nvSpPr>
        <xdr:cNvPr id="137" name="楕円 136"/>
        <xdr:cNvSpPr/>
      </xdr:nvSpPr>
      <xdr:spPr>
        <a:xfrm>
          <a:off x="8699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54428</xdr:rowOff>
    </xdr:from>
    <xdr:to>
      <xdr:col>50</xdr:col>
      <xdr:colOff>114300</xdr:colOff>
      <xdr:row>36</xdr:row>
      <xdr:rowOff>54428</xdr:rowOff>
    </xdr:to>
    <xdr:cxnSp macro="">
      <xdr:nvCxnSpPr>
        <xdr:cNvPr id="138" name="直線コネクタ 137"/>
        <xdr:cNvCxnSpPr/>
      </xdr:nvCxnSpPr>
      <xdr:spPr>
        <a:xfrm>
          <a:off x="87503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14514</xdr:rowOff>
    </xdr:from>
    <xdr:to>
      <xdr:col>41</xdr:col>
      <xdr:colOff>101600</xdr:colOff>
      <xdr:row>36</xdr:row>
      <xdr:rowOff>116114</xdr:rowOff>
    </xdr:to>
    <xdr:sp macro="" textlink="">
      <xdr:nvSpPr>
        <xdr:cNvPr id="139" name="楕円 138"/>
        <xdr:cNvSpPr/>
      </xdr:nvSpPr>
      <xdr:spPr>
        <a:xfrm>
          <a:off x="7810500" y="6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54428</xdr:rowOff>
    </xdr:from>
    <xdr:to>
      <xdr:col>45</xdr:col>
      <xdr:colOff>177800</xdr:colOff>
      <xdr:row>36</xdr:row>
      <xdr:rowOff>65314</xdr:rowOff>
    </xdr:to>
    <xdr:cxnSp macro="">
      <xdr:nvCxnSpPr>
        <xdr:cNvPr id="140" name="直線コネクタ 139"/>
        <xdr:cNvCxnSpPr/>
      </xdr:nvCxnSpPr>
      <xdr:spPr>
        <a:xfrm flipV="1">
          <a:off x="7861300" y="62266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41" name="楕円 140"/>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65314</xdr:rowOff>
    </xdr:from>
    <xdr:to>
      <xdr:col>41</xdr:col>
      <xdr:colOff>50800</xdr:colOff>
      <xdr:row>36</xdr:row>
      <xdr:rowOff>76200</xdr:rowOff>
    </xdr:to>
    <xdr:cxnSp macro="">
      <xdr:nvCxnSpPr>
        <xdr:cNvPr id="142" name="直線コネクタ 141"/>
        <xdr:cNvCxnSpPr/>
      </xdr:nvCxnSpPr>
      <xdr:spPr>
        <a:xfrm flipV="1">
          <a:off x="6972300" y="6237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121755</xdr:rowOff>
    </xdr:from>
    <xdr:ext cx="469744" cy="259045"/>
    <xdr:sp macro="" textlink="">
      <xdr:nvSpPr>
        <xdr:cNvPr id="147" name="n_1mainValue【図書館】&#10;一人当たり面積"/>
        <xdr:cNvSpPr txBox="1"/>
      </xdr:nvSpPr>
      <xdr:spPr>
        <a:xfrm>
          <a:off x="93917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121755</xdr:rowOff>
    </xdr:from>
    <xdr:ext cx="469744" cy="259045"/>
    <xdr:sp macro="" textlink="">
      <xdr:nvSpPr>
        <xdr:cNvPr id="148" name="n_2mainValue【図書館】&#10;一人当たり面積"/>
        <xdr:cNvSpPr txBox="1"/>
      </xdr:nvSpPr>
      <xdr:spPr>
        <a:xfrm>
          <a:off x="8515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132641</xdr:rowOff>
    </xdr:from>
    <xdr:ext cx="469744" cy="259045"/>
    <xdr:sp macro="" textlink="">
      <xdr:nvSpPr>
        <xdr:cNvPr id="149" name="n_3mainValue【図書館】&#10;一人当たり面積"/>
        <xdr:cNvSpPr txBox="1"/>
      </xdr:nvSpPr>
      <xdr:spPr>
        <a:xfrm>
          <a:off x="7626427"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50"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133985</xdr:rowOff>
    </xdr:from>
    <xdr:to>
      <xdr:col>24</xdr:col>
      <xdr:colOff>114300</xdr:colOff>
      <xdr:row>59</xdr:row>
      <xdr:rowOff>64135</xdr:rowOff>
    </xdr:to>
    <xdr:sp macro="" textlink="">
      <xdr:nvSpPr>
        <xdr:cNvPr id="191" name="楕円 190"/>
        <xdr:cNvSpPr/>
      </xdr:nvSpPr>
      <xdr:spPr>
        <a:xfrm>
          <a:off x="4584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156862</xdr:rowOff>
    </xdr:from>
    <xdr:ext cx="405111" cy="259045"/>
    <xdr:sp macro="" textlink="">
      <xdr:nvSpPr>
        <xdr:cNvPr id="192" name="【体育館・プール】&#10;有形固定資産減価償却率該当値テキスト"/>
        <xdr:cNvSpPr txBox="1"/>
      </xdr:nvSpPr>
      <xdr:spPr>
        <a:xfrm>
          <a:off x="4673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93" name="楕円 192"/>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59</xdr:row>
      <xdr:rowOff>13335</xdr:rowOff>
    </xdr:to>
    <xdr:cxnSp macro="">
      <xdr:nvCxnSpPr>
        <xdr:cNvPr id="194" name="直線コネクタ 193"/>
        <xdr:cNvCxnSpPr/>
      </xdr:nvCxnSpPr>
      <xdr:spPr>
        <a:xfrm>
          <a:off x="3797300" y="100812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95" name="楕円 194"/>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137160</xdr:rowOff>
    </xdr:to>
    <xdr:cxnSp macro="">
      <xdr:nvCxnSpPr>
        <xdr:cNvPr id="196" name="直線コネクタ 195"/>
        <xdr:cNvCxnSpPr/>
      </xdr:nvCxnSpPr>
      <xdr:spPr>
        <a:xfrm>
          <a:off x="2908300" y="10050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97" name="楕円 196"/>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106680</xdr:rowOff>
    </xdr:to>
    <xdr:cxnSp macro="">
      <xdr:nvCxnSpPr>
        <xdr:cNvPr id="198" name="直線コネクタ 197"/>
        <xdr:cNvCxnSpPr/>
      </xdr:nvCxnSpPr>
      <xdr:spPr>
        <a:xfrm>
          <a:off x="2019300" y="10012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149225</xdr:rowOff>
    </xdr:from>
    <xdr:to>
      <xdr:col>6</xdr:col>
      <xdr:colOff>38100</xdr:colOff>
      <xdr:row>58</xdr:row>
      <xdr:rowOff>79375</xdr:rowOff>
    </xdr:to>
    <xdr:sp macro="" textlink="">
      <xdr:nvSpPr>
        <xdr:cNvPr id="199" name="楕円 198"/>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58</xdr:row>
      <xdr:rowOff>68580</xdr:rowOff>
    </xdr:to>
    <xdr:cxnSp macro="">
      <xdr:nvCxnSpPr>
        <xdr:cNvPr id="200" name="直線コネクタ 199"/>
        <xdr:cNvCxnSpPr/>
      </xdr:nvCxnSpPr>
      <xdr:spPr>
        <a:xfrm>
          <a:off x="1130300" y="9972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205"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206" name="n_2mainValue【体育館・プール】&#10;有形固定資産減価償却率"/>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7" name="n_3mainValue【体育館・プー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95902</xdr:rowOff>
    </xdr:from>
    <xdr:ext cx="405111" cy="259045"/>
    <xdr:sp macro="" textlink="">
      <xdr:nvSpPr>
        <xdr:cNvPr id="208" name="n_4mainValue【体育館・プール】&#10;有形固定資産減価償却率"/>
        <xdr:cNvSpPr txBox="1"/>
      </xdr:nvSpPr>
      <xdr:spPr>
        <a:xfrm>
          <a:off x="927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143510</xdr:rowOff>
    </xdr:from>
    <xdr:to>
      <xdr:col>55</xdr:col>
      <xdr:colOff>50800</xdr:colOff>
      <xdr:row>57</xdr:row>
      <xdr:rowOff>73660</xdr:rowOff>
    </xdr:to>
    <xdr:sp macro="" textlink="">
      <xdr:nvSpPr>
        <xdr:cNvPr id="248" name="楕円 247"/>
        <xdr:cNvSpPr/>
      </xdr:nvSpPr>
      <xdr:spPr>
        <a:xfrm>
          <a:off x="10426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66057</xdr:rowOff>
    </xdr:from>
    <xdr:ext cx="469744" cy="259045"/>
    <xdr:sp macro="" textlink="">
      <xdr:nvSpPr>
        <xdr:cNvPr id="249" name="【体育館・プール】&#10;一人当たり面積該当値テキスト"/>
        <xdr:cNvSpPr txBox="1"/>
      </xdr:nvSpPr>
      <xdr:spPr>
        <a:xfrm>
          <a:off x="10515600" y="96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147320</xdr:rowOff>
    </xdr:from>
    <xdr:to>
      <xdr:col>50</xdr:col>
      <xdr:colOff>165100</xdr:colOff>
      <xdr:row>57</xdr:row>
      <xdr:rowOff>77470</xdr:rowOff>
    </xdr:to>
    <xdr:sp macro="" textlink="">
      <xdr:nvSpPr>
        <xdr:cNvPr id="250" name="楕円 249"/>
        <xdr:cNvSpPr/>
      </xdr:nvSpPr>
      <xdr:spPr>
        <a:xfrm>
          <a:off x="9588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22860</xdr:rowOff>
    </xdr:from>
    <xdr:to>
      <xdr:col>55</xdr:col>
      <xdr:colOff>0</xdr:colOff>
      <xdr:row>57</xdr:row>
      <xdr:rowOff>26670</xdr:rowOff>
    </xdr:to>
    <xdr:cxnSp macro="">
      <xdr:nvCxnSpPr>
        <xdr:cNvPr id="251" name="直線コネクタ 250"/>
        <xdr:cNvCxnSpPr/>
      </xdr:nvCxnSpPr>
      <xdr:spPr>
        <a:xfrm flipV="1">
          <a:off x="9639300" y="9795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135890</xdr:rowOff>
    </xdr:from>
    <xdr:to>
      <xdr:col>46</xdr:col>
      <xdr:colOff>38100</xdr:colOff>
      <xdr:row>57</xdr:row>
      <xdr:rowOff>66040</xdr:rowOff>
    </xdr:to>
    <xdr:sp macro="" textlink="">
      <xdr:nvSpPr>
        <xdr:cNvPr id="252" name="楕円 251"/>
        <xdr:cNvSpPr/>
      </xdr:nvSpPr>
      <xdr:spPr>
        <a:xfrm>
          <a:off x="869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15240</xdr:rowOff>
    </xdr:from>
    <xdr:to>
      <xdr:col>50</xdr:col>
      <xdr:colOff>114300</xdr:colOff>
      <xdr:row>57</xdr:row>
      <xdr:rowOff>26670</xdr:rowOff>
    </xdr:to>
    <xdr:cxnSp macro="">
      <xdr:nvCxnSpPr>
        <xdr:cNvPr id="253" name="直線コネクタ 252"/>
        <xdr:cNvCxnSpPr/>
      </xdr:nvCxnSpPr>
      <xdr:spPr>
        <a:xfrm>
          <a:off x="8750300" y="9787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143510</xdr:rowOff>
    </xdr:from>
    <xdr:to>
      <xdr:col>41</xdr:col>
      <xdr:colOff>101600</xdr:colOff>
      <xdr:row>57</xdr:row>
      <xdr:rowOff>73660</xdr:rowOff>
    </xdr:to>
    <xdr:sp macro="" textlink="">
      <xdr:nvSpPr>
        <xdr:cNvPr id="254" name="楕円 253"/>
        <xdr:cNvSpPr/>
      </xdr:nvSpPr>
      <xdr:spPr>
        <a:xfrm>
          <a:off x="781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15240</xdr:rowOff>
    </xdr:from>
    <xdr:to>
      <xdr:col>45</xdr:col>
      <xdr:colOff>177800</xdr:colOff>
      <xdr:row>57</xdr:row>
      <xdr:rowOff>22860</xdr:rowOff>
    </xdr:to>
    <xdr:cxnSp macro="">
      <xdr:nvCxnSpPr>
        <xdr:cNvPr id="255" name="直線コネクタ 254"/>
        <xdr:cNvCxnSpPr/>
      </xdr:nvCxnSpPr>
      <xdr:spPr>
        <a:xfrm flipV="1">
          <a:off x="7861300" y="9787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154940</xdr:rowOff>
    </xdr:from>
    <xdr:to>
      <xdr:col>36</xdr:col>
      <xdr:colOff>165100</xdr:colOff>
      <xdr:row>57</xdr:row>
      <xdr:rowOff>85090</xdr:rowOff>
    </xdr:to>
    <xdr:sp macro="" textlink="">
      <xdr:nvSpPr>
        <xdr:cNvPr id="256" name="楕円 255"/>
        <xdr:cNvSpPr/>
      </xdr:nvSpPr>
      <xdr:spPr>
        <a:xfrm>
          <a:off x="692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22860</xdr:rowOff>
    </xdr:from>
    <xdr:to>
      <xdr:col>41</xdr:col>
      <xdr:colOff>50800</xdr:colOff>
      <xdr:row>57</xdr:row>
      <xdr:rowOff>34290</xdr:rowOff>
    </xdr:to>
    <xdr:cxnSp macro="">
      <xdr:nvCxnSpPr>
        <xdr:cNvPr id="257" name="直線コネクタ 256"/>
        <xdr:cNvCxnSpPr/>
      </xdr:nvCxnSpPr>
      <xdr:spPr>
        <a:xfrm flipV="1">
          <a:off x="6972300" y="9795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93997</xdr:rowOff>
    </xdr:from>
    <xdr:ext cx="469744" cy="259045"/>
    <xdr:sp macro="" textlink="">
      <xdr:nvSpPr>
        <xdr:cNvPr id="262" name="n_1mainValue【体育館・プール】&#10;一人当たり面積"/>
        <xdr:cNvSpPr txBox="1"/>
      </xdr:nvSpPr>
      <xdr:spPr>
        <a:xfrm>
          <a:off x="93917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82567</xdr:rowOff>
    </xdr:from>
    <xdr:ext cx="469744" cy="259045"/>
    <xdr:sp macro="" textlink="">
      <xdr:nvSpPr>
        <xdr:cNvPr id="263" name="n_2mainValue【体育館・プール】&#10;一人当たり面積"/>
        <xdr:cNvSpPr txBox="1"/>
      </xdr:nvSpPr>
      <xdr:spPr>
        <a:xfrm>
          <a:off x="8515427" y="951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90187</xdr:rowOff>
    </xdr:from>
    <xdr:ext cx="469744" cy="259045"/>
    <xdr:sp macro="" textlink="">
      <xdr:nvSpPr>
        <xdr:cNvPr id="264" name="n_3mainValue【体育館・プール】&#10;一人当たり面積"/>
        <xdr:cNvSpPr txBox="1"/>
      </xdr:nvSpPr>
      <xdr:spPr>
        <a:xfrm>
          <a:off x="7626427" y="95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101617</xdr:rowOff>
    </xdr:from>
    <xdr:ext cx="469744" cy="259045"/>
    <xdr:sp macro="" textlink="">
      <xdr:nvSpPr>
        <xdr:cNvPr id="265" name="n_4mainValue【体育館・プール】&#10;一人当たり面積"/>
        <xdr:cNvSpPr txBox="1"/>
      </xdr:nvSpPr>
      <xdr:spPr>
        <a:xfrm>
          <a:off x="6737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06" name="直線コネクタ 305"/>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07"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08" name="直線コネクタ 307"/>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09"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10" name="直線コネクタ 309"/>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11"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2" name="フローチャート: 判断 311"/>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13" name="フローチャート: 判断 312"/>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14" name="フローチャート: 判断 313"/>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15" name="フローチャート: 判断 314"/>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16" name="フローチャート: 判断 315"/>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88264</xdr:rowOff>
    </xdr:from>
    <xdr:to>
      <xdr:col>24</xdr:col>
      <xdr:colOff>114300</xdr:colOff>
      <xdr:row>105</xdr:row>
      <xdr:rowOff>18414</xdr:rowOff>
    </xdr:to>
    <xdr:sp macro="" textlink="">
      <xdr:nvSpPr>
        <xdr:cNvPr id="322" name="楕円 321"/>
        <xdr:cNvSpPr/>
      </xdr:nvSpPr>
      <xdr:spPr>
        <a:xfrm>
          <a:off x="4584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66691</xdr:rowOff>
    </xdr:from>
    <xdr:ext cx="405111" cy="259045"/>
    <xdr:sp macro="" textlink="">
      <xdr:nvSpPr>
        <xdr:cNvPr id="323" name="【市民会館】&#10;有形固定資産減価償却率該当値テキスト"/>
        <xdr:cNvSpPr txBox="1"/>
      </xdr:nvSpPr>
      <xdr:spPr>
        <a:xfrm>
          <a:off x="4673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118745</xdr:rowOff>
    </xdr:from>
    <xdr:to>
      <xdr:col>20</xdr:col>
      <xdr:colOff>38100</xdr:colOff>
      <xdr:row>105</xdr:row>
      <xdr:rowOff>48895</xdr:rowOff>
    </xdr:to>
    <xdr:sp macro="" textlink="">
      <xdr:nvSpPr>
        <xdr:cNvPr id="324" name="楕円 323"/>
        <xdr:cNvSpPr/>
      </xdr:nvSpPr>
      <xdr:spPr>
        <a:xfrm>
          <a:off x="3746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139064</xdr:rowOff>
    </xdr:from>
    <xdr:to>
      <xdr:col>24</xdr:col>
      <xdr:colOff>63500</xdr:colOff>
      <xdr:row>104</xdr:row>
      <xdr:rowOff>169545</xdr:rowOff>
    </xdr:to>
    <xdr:cxnSp macro="">
      <xdr:nvCxnSpPr>
        <xdr:cNvPr id="325" name="直線コネクタ 324"/>
        <xdr:cNvCxnSpPr/>
      </xdr:nvCxnSpPr>
      <xdr:spPr>
        <a:xfrm flipV="1">
          <a:off x="3797300" y="179698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88264</xdr:rowOff>
    </xdr:from>
    <xdr:to>
      <xdr:col>15</xdr:col>
      <xdr:colOff>101600</xdr:colOff>
      <xdr:row>105</xdr:row>
      <xdr:rowOff>18414</xdr:rowOff>
    </xdr:to>
    <xdr:sp macro="" textlink="">
      <xdr:nvSpPr>
        <xdr:cNvPr id="326" name="楕円 325"/>
        <xdr:cNvSpPr/>
      </xdr:nvSpPr>
      <xdr:spPr>
        <a:xfrm>
          <a:off x="2857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139064</xdr:rowOff>
    </xdr:from>
    <xdr:to>
      <xdr:col>19</xdr:col>
      <xdr:colOff>177800</xdr:colOff>
      <xdr:row>104</xdr:row>
      <xdr:rowOff>169545</xdr:rowOff>
    </xdr:to>
    <xdr:cxnSp macro="">
      <xdr:nvCxnSpPr>
        <xdr:cNvPr id="327" name="直線コネクタ 326"/>
        <xdr:cNvCxnSpPr/>
      </xdr:nvCxnSpPr>
      <xdr:spPr>
        <a:xfrm>
          <a:off x="2908300" y="17969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46355</xdr:rowOff>
    </xdr:from>
    <xdr:to>
      <xdr:col>10</xdr:col>
      <xdr:colOff>165100</xdr:colOff>
      <xdr:row>104</xdr:row>
      <xdr:rowOff>147955</xdr:rowOff>
    </xdr:to>
    <xdr:sp macro="" textlink="">
      <xdr:nvSpPr>
        <xdr:cNvPr id="328" name="楕円 327"/>
        <xdr:cNvSpPr/>
      </xdr:nvSpPr>
      <xdr:spPr>
        <a:xfrm>
          <a:off x="1968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97155</xdr:rowOff>
    </xdr:from>
    <xdr:to>
      <xdr:col>15</xdr:col>
      <xdr:colOff>50800</xdr:colOff>
      <xdr:row>104</xdr:row>
      <xdr:rowOff>139064</xdr:rowOff>
    </xdr:to>
    <xdr:cxnSp macro="">
      <xdr:nvCxnSpPr>
        <xdr:cNvPr id="329" name="直線コネクタ 328"/>
        <xdr:cNvCxnSpPr/>
      </xdr:nvCxnSpPr>
      <xdr:spPr>
        <a:xfrm>
          <a:off x="2019300" y="179279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4445</xdr:rowOff>
    </xdr:from>
    <xdr:to>
      <xdr:col>6</xdr:col>
      <xdr:colOff>38100</xdr:colOff>
      <xdr:row>104</xdr:row>
      <xdr:rowOff>106045</xdr:rowOff>
    </xdr:to>
    <xdr:sp macro="" textlink="">
      <xdr:nvSpPr>
        <xdr:cNvPr id="330" name="楕円 329"/>
        <xdr:cNvSpPr/>
      </xdr:nvSpPr>
      <xdr:spPr>
        <a:xfrm>
          <a:off x="1079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55245</xdr:rowOff>
    </xdr:from>
    <xdr:to>
      <xdr:col>10</xdr:col>
      <xdr:colOff>114300</xdr:colOff>
      <xdr:row>104</xdr:row>
      <xdr:rowOff>97155</xdr:rowOff>
    </xdr:to>
    <xdr:cxnSp macro="">
      <xdr:nvCxnSpPr>
        <xdr:cNvPr id="331" name="直線コネクタ 330"/>
        <xdr:cNvCxnSpPr/>
      </xdr:nvCxnSpPr>
      <xdr:spPr>
        <a:xfrm>
          <a:off x="1130300" y="17886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332"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333"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334"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35"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40022</xdr:rowOff>
    </xdr:from>
    <xdr:ext cx="405111" cy="259045"/>
    <xdr:sp macro="" textlink="">
      <xdr:nvSpPr>
        <xdr:cNvPr id="336" name="n_1mainValue【市民会館】&#10;有形固定資産減価償却率"/>
        <xdr:cNvSpPr txBox="1"/>
      </xdr:nvSpPr>
      <xdr:spPr>
        <a:xfrm>
          <a:off x="35820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9541</xdr:rowOff>
    </xdr:from>
    <xdr:ext cx="405111" cy="259045"/>
    <xdr:sp macro="" textlink="">
      <xdr:nvSpPr>
        <xdr:cNvPr id="337" name="n_2mainValue【市民会館】&#10;有形固定資産減価償却率"/>
        <xdr:cNvSpPr txBox="1"/>
      </xdr:nvSpPr>
      <xdr:spPr>
        <a:xfrm>
          <a:off x="2705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139082</xdr:rowOff>
    </xdr:from>
    <xdr:ext cx="405111" cy="259045"/>
    <xdr:sp macro="" textlink="">
      <xdr:nvSpPr>
        <xdr:cNvPr id="338" name="n_3mainValue【市民会館】&#10;有形固定資産減価償却率"/>
        <xdr:cNvSpPr txBox="1"/>
      </xdr:nvSpPr>
      <xdr:spPr>
        <a:xfrm>
          <a:off x="1816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97172</xdr:rowOff>
    </xdr:from>
    <xdr:ext cx="405111" cy="259045"/>
    <xdr:sp macro="" textlink="">
      <xdr:nvSpPr>
        <xdr:cNvPr id="339" name="n_4mainValue【市民会館】&#10;有形固定資産減価償却率"/>
        <xdr:cNvSpPr txBox="1"/>
      </xdr:nvSpPr>
      <xdr:spPr>
        <a:xfrm>
          <a:off x="9277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61" name="直線コネクタ 360"/>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4"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5" name="直線コネクタ 364"/>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366"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67" name="フローチャート: 判断 366"/>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368" name="フローチャート: 判断 367"/>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369" name="フローチャート: 判断 368"/>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370" name="フローチャート: 判断 369"/>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71" name="フローチャート: 判断 370"/>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377" name="楕円 376"/>
        <xdr:cNvSpPr/>
      </xdr:nvSpPr>
      <xdr:spPr>
        <a:xfrm>
          <a:off x="10426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121429</xdr:rowOff>
    </xdr:from>
    <xdr:ext cx="469744" cy="259045"/>
    <xdr:sp macro="" textlink="">
      <xdr:nvSpPr>
        <xdr:cNvPr id="378" name="【市民会館】&#10;一人当たり面積該当値テキスト"/>
        <xdr:cNvSpPr txBox="1"/>
      </xdr:nvSpPr>
      <xdr:spPr>
        <a:xfrm>
          <a:off x="10515600" y="177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103124</xdr:rowOff>
    </xdr:from>
    <xdr:to>
      <xdr:col>50</xdr:col>
      <xdr:colOff>165100</xdr:colOff>
      <xdr:row>105</xdr:row>
      <xdr:rowOff>33274</xdr:rowOff>
    </xdr:to>
    <xdr:sp macro="" textlink="">
      <xdr:nvSpPr>
        <xdr:cNvPr id="379" name="楕円 378"/>
        <xdr:cNvSpPr/>
      </xdr:nvSpPr>
      <xdr:spPr>
        <a:xfrm>
          <a:off x="9588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149352</xdr:rowOff>
    </xdr:from>
    <xdr:to>
      <xdr:col>55</xdr:col>
      <xdr:colOff>0</xdr:colOff>
      <xdr:row>104</xdr:row>
      <xdr:rowOff>153924</xdr:rowOff>
    </xdr:to>
    <xdr:cxnSp macro="">
      <xdr:nvCxnSpPr>
        <xdr:cNvPr id="380" name="直線コネクタ 379"/>
        <xdr:cNvCxnSpPr/>
      </xdr:nvCxnSpPr>
      <xdr:spPr>
        <a:xfrm flipV="1">
          <a:off x="9639300" y="17980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107696</xdr:rowOff>
    </xdr:from>
    <xdr:to>
      <xdr:col>46</xdr:col>
      <xdr:colOff>38100</xdr:colOff>
      <xdr:row>105</xdr:row>
      <xdr:rowOff>37846</xdr:rowOff>
    </xdr:to>
    <xdr:sp macro="" textlink="">
      <xdr:nvSpPr>
        <xdr:cNvPr id="381" name="楕円 380"/>
        <xdr:cNvSpPr/>
      </xdr:nvSpPr>
      <xdr:spPr>
        <a:xfrm>
          <a:off x="8699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153924</xdr:rowOff>
    </xdr:from>
    <xdr:to>
      <xdr:col>50</xdr:col>
      <xdr:colOff>114300</xdr:colOff>
      <xdr:row>104</xdr:row>
      <xdr:rowOff>158496</xdr:rowOff>
    </xdr:to>
    <xdr:cxnSp macro="">
      <xdr:nvCxnSpPr>
        <xdr:cNvPr id="382" name="直線コネクタ 381"/>
        <xdr:cNvCxnSpPr/>
      </xdr:nvCxnSpPr>
      <xdr:spPr>
        <a:xfrm flipV="1">
          <a:off x="8750300" y="17984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107696</xdr:rowOff>
    </xdr:from>
    <xdr:to>
      <xdr:col>41</xdr:col>
      <xdr:colOff>101600</xdr:colOff>
      <xdr:row>105</xdr:row>
      <xdr:rowOff>37846</xdr:rowOff>
    </xdr:to>
    <xdr:sp macro="" textlink="">
      <xdr:nvSpPr>
        <xdr:cNvPr id="383" name="楕円 382"/>
        <xdr:cNvSpPr/>
      </xdr:nvSpPr>
      <xdr:spPr>
        <a:xfrm>
          <a:off x="7810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158496</xdr:rowOff>
    </xdr:from>
    <xdr:to>
      <xdr:col>45</xdr:col>
      <xdr:colOff>177800</xdr:colOff>
      <xdr:row>104</xdr:row>
      <xdr:rowOff>158496</xdr:rowOff>
    </xdr:to>
    <xdr:cxnSp macro="">
      <xdr:nvCxnSpPr>
        <xdr:cNvPr id="384" name="直線コネクタ 383"/>
        <xdr:cNvCxnSpPr/>
      </xdr:nvCxnSpPr>
      <xdr:spPr>
        <a:xfrm>
          <a:off x="7861300" y="1798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116839</xdr:rowOff>
    </xdr:from>
    <xdr:to>
      <xdr:col>36</xdr:col>
      <xdr:colOff>165100</xdr:colOff>
      <xdr:row>105</xdr:row>
      <xdr:rowOff>46989</xdr:rowOff>
    </xdr:to>
    <xdr:sp macro="" textlink="">
      <xdr:nvSpPr>
        <xdr:cNvPr id="385" name="楕円 384"/>
        <xdr:cNvSpPr/>
      </xdr:nvSpPr>
      <xdr:spPr>
        <a:xfrm>
          <a:off x="692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158496</xdr:rowOff>
    </xdr:from>
    <xdr:to>
      <xdr:col>41</xdr:col>
      <xdr:colOff>50800</xdr:colOff>
      <xdr:row>104</xdr:row>
      <xdr:rowOff>167639</xdr:rowOff>
    </xdr:to>
    <xdr:cxnSp macro="">
      <xdr:nvCxnSpPr>
        <xdr:cNvPr id="386" name="直線コネクタ 385"/>
        <xdr:cNvCxnSpPr/>
      </xdr:nvCxnSpPr>
      <xdr:spPr>
        <a:xfrm flipV="1">
          <a:off x="6972300" y="179892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387" name="n_1aveValue【市民会館】&#10;一人当たり面積"/>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388" name="n_2aveValue【市民会館】&#10;一人当たり面積"/>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389"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390"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49801</xdr:rowOff>
    </xdr:from>
    <xdr:ext cx="469744" cy="259045"/>
    <xdr:sp macro="" textlink="">
      <xdr:nvSpPr>
        <xdr:cNvPr id="391" name="n_1mainValue【市民会館】&#10;一人当たり面積"/>
        <xdr:cNvSpPr txBox="1"/>
      </xdr:nvSpPr>
      <xdr:spPr>
        <a:xfrm>
          <a:off x="9391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54373</xdr:rowOff>
    </xdr:from>
    <xdr:ext cx="469744" cy="259045"/>
    <xdr:sp macro="" textlink="">
      <xdr:nvSpPr>
        <xdr:cNvPr id="392" name="n_2mainValue【市民会館】&#10;一人当たり面積"/>
        <xdr:cNvSpPr txBox="1"/>
      </xdr:nvSpPr>
      <xdr:spPr>
        <a:xfrm>
          <a:off x="8515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54373</xdr:rowOff>
    </xdr:from>
    <xdr:ext cx="469744" cy="259045"/>
    <xdr:sp macro="" textlink="">
      <xdr:nvSpPr>
        <xdr:cNvPr id="393" name="n_3mainValue【市民会館】&#10;一人当たり面積"/>
        <xdr:cNvSpPr txBox="1"/>
      </xdr:nvSpPr>
      <xdr:spPr>
        <a:xfrm>
          <a:off x="7626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63516</xdr:rowOff>
    </xdr:from>
    <xdr:ext cx="469744" cy="259045"/>
    <xdr:sp macro="" textlink="">
      <xdr:nvSpPr>
        <xdr:cNvPr id="394" name="n_4mainValue【市民会館】&#10;一人当たり面積"/>
        <xdr:cNvSpPr txBox="1"/>
      </xdr:nvSpPr>
      <xdr:spPr>
        <a:xfrm>
          <a:off x="6737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0" name="直線コネクタ 419"/>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1"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2" name="直線コネクタ 421"/>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3"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4" name="直線コネクタ 423"/>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425"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26" name="フローチャート: 判断 425"/>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7" name="フローチャート: 判断 4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28" name="フローチャート: 判断 427"/>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29" name="フローチャート: 判断 428"/>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30" name="フローチャート: 判断 429"/>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36" name="楕円 435"/>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58074</xdr:rowOff>
    </xdr:from>
    <xdr:ext cx="405111" cy="259045"/>
    <xdr:sp macro="" textlink="">
      <xdr:nvSpPr>
        <xdr:cNvPr id="437" name="【一般廃棄物処理施設】&#10;有形固定資産減価償却率該当値テキスト"/>
        <xdr:cNvSpPr txBox="1"/>
      </xdr:nvSpPr>
      <xdr:spPr>
        <a:xfrm>
          <a:off x="16357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438" name="楕円 437"/>
        <xdr:cNvSpPr/>
      </xdr:nvSpPr>
      <xdr:spPr>
        <a:xfrm>
          <a:off x="15430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85997</xdr:rowOff>
    </xdr:to>
    <xdr:cxnSp macro="">
      <xdr:nvCxnSpPr>
        <xdr:cNvPr id="439" name="直線コネクタ 438"/>
        <xdr:cNvCxnSpPr/>
      </xdr:nvCxnSpPr>
      <xdr:spPr>
        <a:xfrm>
          <a:off x="15481300" y="65619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40" name="楕円 439"/>
        <xdr:cNvSpPr/>
      </xdr:nvSpPr>
      <xdr:spPr>
        <a:xfrm>
          <a:off x="1454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xdr:rowOff>
    </xdr:from>
    <xdr:to>
      <xdr:col>81</xdr:col>
      <xdr:colOff>50800</xdr:colOff>
      <xdr:row>38</xdr:row>
      <xdr:rowOff>46809</xdr:rowOff>
    </xdr:to>
    <xdr:cxnSp macro="">
      <xdr:nvCxnSpPr>
        <xdr:cNvPr id="441" name="直線コネクタ 440"/>
        <xdr:cNvCxnSpPr/>
      </xdr:nvCxnSpPr>
      <xdr:spPr>
        <a:xfrm>
          <a:off x="14592300" y="652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42" name="楕円 441"/>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38</xdr:row>
      <xdr:rowOff>10885</xdr:rowOff>
    </xdr:to>
    <xdr:cxnSp macro="">
      <xdr:nvCxnSpPr>
        <xdr:cNvPr id="443" name="直線コネクタ 442"/>
        <xdr:cNvCxnSpPr/>
      </xdr:nvCxnSpPr>
      <xdr:spPr>
        <a:xfrm>
          <a:off x="13703300" y="6477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41728</xdr:rowOff>
    </xdr:from>
    <xdr:to>
      <xdr:col>67</xdr:col>
      <xdr:colOff>101600</xdr:colOff>
      <xdr:row>37</xdr:row>
      <xdr:rowOff>143328</xdr:rowOff>
    </xdr:to>
    <xdr:sp macro="" textlink="">
      <xdr:nvSpPr>
        <xdr:cNvPr id="444" name="楕円 443"/>
        <xdr:cNvSpPr/>
      </xdr:nvSpPr>
      <xdr:spPr>
        <a:xfrm>
          <a:off x="12763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92528</xdr:rowOff>
    </xdr:from>
    <xdr:to>
      <xdr:col>71</xdr:col>
      <xdr:colOff>177800</xdr:colOff>
      <xdr:row>37</xdr:row>
      <xdr:rowOff>133350</xdr:rowOff>
    </xdr:to>
    <xdr:cxnSp macro="">
      <xdr:nvCxnSpPr>
        <xdr:cNvPr id="445" name="直線コネクタ 444"/>
        <xdr:cNvCxnSpPr/>
      </xdr:nvCxnSpPr>
      <xdr:spPr>
        <a:xfrm>
          <a:off x="12814300" y="643617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446"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447" name="n_2aveValue【一般廃棄物処理施設】&#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448" name="n_3aveValue【一般廃棄物処理施設】&#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449" name="n_4aveValue【一般廃棄物処理施設】&#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114135</xdr:rowOff>
    </xdr:from>
    <xdr:ext cx="405111" cy="259045"/>
    <xdr:sp macro="" textlink="">
      <xdr:nvSpPr>
        <xdr:cNvPr id="450" name="n_1mainValue【一般廃棄物処理施設】&#10;有形固定資産減価償却率"/>
        <xdr:cNvSpPr txBox="1"/>
      </xdr:nvSpPr>
      <xdr:spPr>
        <a:xfrm>
          <a:off x="152660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51" name="n_2mainValue【一般廃棄物処理施設】&#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52" name="n_3mainValue【一般廃棄物処理施設】&#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53" name="n_4mainValue【一般廃棄物処理施設】&#10;有形固定資産減価償却率"/>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75" name="直線コネクタ 474"/>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76"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77" name="直線コネクタ 476"/>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78"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79" name="直線コネクタ 478"/>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480"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81" name="フローチャート: 判断 480"/>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82" name="フローチャート: 判断 481"/>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483" name="フローチャート: 判断 482"/>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484" name="フローチャート: 判断 483"/>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485" name="フローチャート: 判断 484"/>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491" name="楕円 490"/>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534377" cy="259045"/>
    <xdr:sp macro="" textlink="">
      <xdr:nvSpPr>
        <xdr:cNvPr id="492" name="【一般廃棄物処理施設】&#10;一人当たり有形固定資産（償却資産）額該当値テキスト"/>
        <xdr:cNvSpPr txBox="1"/>
      </xdr:nvSpPr>
      <xdr:spPr>
        <a:xfrm>
          <a:off x="22199600" y="68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145562</xdr:rowOff>
    </xdr:from>
    <xdr:to>
      <xdr:col>112</xdr:col>
      <xdr:colOff>38100</xdr:colOff>
      <xdr:row>40</xdr:row>
      <xdr:rowOff>75712</xdr:rowOff>
    </xdr:to>
    <xdr:sp macro="" textlink="">
      <xdr:nvSpPr>
        <xdr:cNvPr id="493" name="楕円 492"/>
        <xdr:cNvSpPr/>
      </xdr:nvSpPr>
      <xdr:spPr>
        <a:xfrm>
          <a:off x="21272500" y="6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24912</xdr:rowOff>
    </xdr:from>
    <xdr:to>
      <xdr:col>116</xdr:col>
      <xdr:colOff>63500</xdr:colOff>
      <xdr:row>40</xdr:row>
      <xdr:rowOff>28194</xdr:rowOff>
    </xdr:to>
    <xdr:cxnSp macro="">
      <xdr:nvCxnSpPr>
        <xdr:cNvPr id="494" name="直線コネクタ 493"/>
        <xdr:cNvCxnSpPr/>
      </xdr:nvCxnSpPr>
      <xdr:spPr>
        <a:xfrm>
          <a:off x="21323300" y="6882912"/>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148616</xdr:rowOff>
    </xdr:from>
    <xdr:to>
      <xdr:col>107</xdr:col>
      <xdr:colOff>101600</xdr:colOff>
      <xdr:row>40</xdr:row>
      <xdr:rowOff>78766</xdr:rowOff>
    </xdr:to>
    <xdr:sp macro="" textlink="">
      <xdr:nvSpPr>
        <xdr:cNvPr id="495" name="楕円 494"/>
        <xdr:cNvSpPr/>
      </xdr:nvSpPr>
      <xdr:spPr>
        <a:xfrm>
          <a:off x="20383500" y="68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24912</xdr:rowOff>
    </xdr:from>
    <xdr:to>
      <xdr:col>111</xdr:col>
      <xdr:colOff>177800</xdr:colOff>
      <xdr:row>40</xdr:row>
      <xdr:rowOff>27966</xdr:rowOff>
    </xdr:to>
    <xdr:cxnSp macro="">
      <xdr:nvCxnSpPr>
        <xdr:cNvPr id="496" name="直線コネクタ 495"/>
        <xdr:cNvCxnSpPr/>
      </xdr:nvCxnSpPr>
      <xdr:spPr>
        <a:xfrm flipV="1">
          <a:off x="20434300" y="6882912"/>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150910</xdr:rowOff>
    </xdr:from>
    <xdr:to>
      <xdr:col>102</xdr:col>
      <xdr:colOff>165100</xdr:colOff>
      <xdr:row>40</xdr:row>
      <xdr:rowOff>81060</xdr:rowOff>
    </xdr:to>
    <xdr:sp macro="" textlink="">
      <xdr:nvSpPr>
        <xdr:cNvPr id="497" name="楕円 496"/>
        <xdr:cNvSpPr/>
      </xdr:nvSpPr>
      <xdr:spPr>
        <a:xfrm>
          <a:off x="19494500" y="68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27966</xdr:rowOff>
    </xdr:from>
    <xdr:to>
      <xdr:col>107</xdr:col>
      <xdr:colOff>50800</xdr:colOff>
      <xdr:row>40</xdr:row>
      <xdr:rowOff>30260</xdr:rowOff>
    </xdr:to>
    <xdr:cxnSp macro="">
      <xdr:nvCxnSpPr>
        <xdr:cNvPr id="498" name="直線コネクタ 497"/>
        <xdr:cNvCxnSpPr/>
      </xdr:nvCxnSpPr>
      <xdr:spPr>
        <a:xfrm flipV="1">
          <a:off x="19545300" y="6885966"/>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152822</xdr:rowOff>
    </xdr:from>
    <xdr:to>
      <xdr:col>98</xdr:col>
      <xdr:colOff>38100</xdr:colOff>
      <xdr:row>40</xdr:row>
      <xdr:rowOff>82972</xdr:rowOff>
    </xdr:to>
    <xdr:sp macro="" textlink="">
      <xdr:nvSpPr>
        <xdr:cNvPr id="499" name="楕円 498"/>
        <xdr:cNvSpPr/>
      </xdr:nvSpPr>
      <xdr:spPr>
        <a:xfrm>
          <a:off x="18605500" y="68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30260</xdr:rowOff>
    </xdr:from>
    <xdr:to>
      <xdr:col>102</xdr:col>
      <xdr:colOff>114300</xdr:colOff>
      <xdr:row>40</xdr:row>
      <xdr:rowOff>32172</xdr:rowOff>
    </xdr:to>
    <xdr:cxnSp macro="">
      <xdr:nvCxnSpPr>
        <xdr:cNvPr id="500" name="直線コネクタ 499"/>
        <xdr:cNvCxnSpPr/>
      </xdr:nvCxnSpPr>
      <xdr:spPr>
        <a:xfrm flipV="1">
          <a:off x="18656300" y="6888260"/>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501"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502"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503"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504"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66839</xdr:rowOff>
    </xdr:from>
    <xdr:ext cx="534377" cy="259045"/>
    <xdr:sp macro="" textlink="">
      <xdr:nvSpPr>
        <xdr:cNvPr id="505" name="n_1mainValue【一般廃棄物処理施設】&#10;一人当たり有形固定資産（償却資産）額"/>
        <xdr:cNvSpPr txBox="1"/>
      </xdr:nvSpPr>
      <xdr:spPr>
        <a:xfrm>
          <a:off x="21043411" y="69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69893</xdr:rowOff>
    </xdr:from>
    <xdr:ext cx="534377" cy="259045"/>
    <xdr:sp macro="" textlink="">
      <xdr:nvSpPr>
        <xdr:cNvPr id="506" name="n_2mainValue【一般廃棄物処理施設】&#10;一人当たり有形固定資産（償却資産）額"/>
        <xdr:cNvSpPr txBox="1"/>
      </xdr:nvSpPr>
      <xdr:spPr>
        <a:xfrm>
          <a:off x="20167111" y="69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72187</xdr:rowOff>
    </xdr:from>
    <xdr:ext cx="534377" cy="259045"/>
    <xdr:sp macro="" textlink="">
      <xdr:nvSpPr>
        <xdr:cNvPr id="507" name="n_3mainValue【一般廃棄物処理施設】&#10;一人当たり有形固定資産（償却資産）額"/>
        <xdr:cNvSpPr txBox="1"/>
      </xdr:nvSpPr>
      <xdr:spPr>
        <a:xfrm>
          <a:off x="19278111" y="69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74099</xdr:rowOff>
    </xdr:from>
    <xdr:ext cx="534377" cy="259045"/>
    <xdr:sp macro="" textlink="">
      <xdr:nvSpPr>
        <xdr:cNvPr id="508" name="n_4mainValue【一般廃棄物処理施設】&#10;一人当たり有形固定資産（償却資産）額"/>
        <xdr:cNvSpPr txBox="1"/>
      </xdr:nvSpPr>
      <xdr:spPr>
        <a:xfrm>
          <a:off x="18389111" y="6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549" name="直線コネクタ 548"/>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50"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51" name="直線コネクタ 550"/>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552"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553" name="直線コネクタ 552"/>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554"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555" name="フローチャート: 判断 554"/>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556" name="フローチャート: 判断 5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557" name="フローチャート: 判断 556"/>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58" name="フローチャート: 判断 557"/>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559" name="フローチャート: 判断 558"/>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565" name="楕円 564"/>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566" name="【消防施設】&#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67" name="楕円 566"/>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83820</xdr:rowOff>
    </xdr:to>
    <xdr:cxnSp macro="">
      <xdr:nvCxnSpPr>
        <xdr:cNvPr id="568" name="直線コネクタ 567"/>
        <xdr:cNvCxnSpPr/>
      </xdr:nvCxnSpPr>
      <xdr:spPr>
        <a:xfrm>
          <a:off x="15481300" y="13936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569" name="楕円 568"/>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49530</xdr:rowOff>
    </xdr:to>
    <xdr:cxnSp macro="">
      <xdr:nvCxnSpPr>
        <xdr:cNvPr id="570" name="直線コネクタ 569"/>
        <xdr:cNvCxnSpPr/>
      </xdr:nvCxnSpPr>
      <xdr:spPr>
        <a:xfrm>
          <a:off x="14592300" y="138722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36830</xdr:rowOff>
    </xdr:from>
    <xdr:to>
      <xdr:col>72</xdr:col>
      <xdr:colOff>38100</xdr:colOff>
      <xdr:row>80</xdr:row>
      <xdr:rowOff>138430</xdr:rowOff>
    </xdr:to>
    <xdr:sp macro="" textlink="">
      <xdr:nvSpPr>
        <xdr:cNvPr id="571" name="楕円 570"/>
        <xdr:cNvSpPr/>
      </xdr:nvSpPr>
      <xdr:spPr>
        <a:xfrm>
          <a:off x="13652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87630</xdr:rowOff>
    </xdr:from>
    <xdr:to>
      <xdr:col>76</xdr:col>
      <xdr:colOff>114300</xdr:colOff>
      <xdr:row>80</xdr:row>
      <xdr:rowOff>156211</xdr:rowOff>
    </xdr:to>
    <xdr:cxnSp macro="">
      <xdr:nvCxnSpPr>
        <xdr:cNvPr id="572" name="直線コネクタ 571"/>
        <xdr:cNvCxnSpPr/>
      </xdr:nvCxnSpPr>
      <xdr:spPr>
        <a:xfrm>
          <a:off x="13703300" y="138036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139700</xdr:rowOff>
    </xdr:from>
    <xdr:to>
      <xdr:col>67</xdr:col>
      <xdr:colOff>101600</xdr:colOff>
      <xdr:row>80</xdr:row>
      <xdr:rowOff>69850</xdr:rowOff>
    </xdr:to>
    <xdr:sp macro="" textlink="">
      <xdr:nvSpPr>
        <xdr:cNvPr id="573" name="楕円 572"/>
        <xdr:cNvSpPr/>
      </xdr:nvSpPr>
      <xdr:spPr>
        <a:xfrm>
          <a:off x="12763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19050</xdr:rowOff>
    </xdr:from>
    <xdr:to>
      <xdr:col>71</xdr:col>
      <xdr:colOff>177800</xdr:colOff>
      <xdr:row>80</xdr:row>
      <xdr:rowOff>87630</xdr:rowOff>
    </xdr:to>
    <xdr:cxnSp macro="">
      <xdr:nvCxnSpPr>
        <xdr:cNvPr id="574" name="直線コネクタ 573"/>
        <xdr:cNvCxnSpPr/>
      </xdr:nvCxnSpPr>
      <xdr:spPr>
        <a:xfrm>
          <a:off x="12814300" y="137350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575"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576"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577"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578"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579"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580" name="n_2mainValue【消防施設】&#10;有形固定資産減価償却率"/>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154957</xdr:rowOff>
    </xdr:from>
    <xdr:ext cx="405111" cy="259045"/>
    <xdr:sp macro="" textlink="">
      <xdr:nvSpPr>
        <xdr:cNvPr id="581" name="n_3mainValue【消防施設】&#10;有形固定資産減価償却率"/>
        <xdr:cNvSpPr txBox="1"/>
      </xdr:nvSpPr>
      <xdr:spPr>
        <a:xfrm>
          <a:off x="13500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86377</xdr:rowOff>
    </xdr:from>
    <xdr:ext cx="405111" cy="259045"/>
    <xdr:sp macro="" textlink="">
      <xdr:nvSpPr>
        <xdr:cNvPr id="582" name="n_4mainValue【消防施設】&#10;有形固定資産減価償却率"/>
        <xdr:cNvSpPr txBox="1"/>
      </xdr:nvSpPr>
      <xdr:spPr>
        <a:xfrm>
          <a:off x="12611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606" name="直線コネクタ 605"/>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0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08" name="直線コネクタ 60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609"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610" name="直線コネクタ 609"/>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611" name="【消防施設】&#10;一人当たり面積平均値テキスト"/>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612" name="フローチャート: 判断 611"/>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613" name="フローチャート: 判断 612"/>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14" name="フローチャート: 判断 613"/>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615" name="フローチャート: 判断 614"/>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616" name="フローチャート: 判断 615"/>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622" name="楕円 621"/>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135907</xdr:rowOff>
    </xdr:from>
    <xdr:ext cx="469744" cy="259045"/>
    <xdr:sp macro="" textlink="">
      <xdr:nvSpPr>
        <xdr:cNvPr id="623" name="【消防施設】&#10;一人当たり面積該当値テキスト"/>
        <xdr:cNvSpPr txBox="1"/>
      </xdr:nvSpPr>
      <xdr:spPr>
        <a:xfrm>
          <a:off x="22199600"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624" name="楕円 623"/>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167639</xdr:rowOff>
    </xdr:to>
    <xdr:cxnSp macro="">
      <xdr:nvCxnSpPr>
        <xdr:cNvPr id="625" name="直線コネクタ 624"/>
        <xdr:cNvCxnSpPr/>
      </xdr:nvCxnSpPr>
      <xdr:spPr>
        <a:xfrm flipV="1">
          <a:off x="21323300" y="1456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626" name="楕円 625"/>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11430</xdr:rowOff>
    </xdr:to>
    <xdr:cxnSp macro="">
      <xdr:nvCxnSpPr>
        <xdr:cNvPr id="627" name="直線コネクタ 626"/>
        <xdr:cNvCxnSpPr/>
      </xdr:nvCxnSpPr>
      <xdr:spPr>
        <a:xfrm flipV="1">
          <a:off x="20434300" y="14569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28" name="楕円 627"/>
        <xdr:cNvSpPr/>
      </xdr:nvSpPr>
      <xdr:spPr>
        <a:xfrm>
          <a:off x="19494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15239</xdr:rowOff>
    </xdr:to>
    <xdr:cxnSp macro="">
      <xdr:nvCxnSpPr>
        <xdr:cNvPr id="629" name="直線コネクタ 628"/>
        <xdr:cNvCxnSpPr/>
      </xdr:nvCxnSpPr>
      <xdr:spPr>
        <a:xfrm flipV="1">
          <a:off x="19545300" y="1458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30" name="楕円 629"/>
        <xdr:cNvSpPr/>
      </xdr:nvSpPr>
      <xdr:spPr>
        <a:xfrm>
          <a:off x="18605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15239</xdr:rowOff>
    </xdr:from>
    <xdr:to>
      <xdr:col>102</xdr:col>
      <xdr:colOff>114300</xdr:colOff>
      <xdr:row>85</xdr:row>
      <xdr:rowOff>15239</xdr:rowOff>
    </xdr:to>
    <xdr:cxnSp macro="">
      <xdr:nvCxnSpPr>
        <xdr:cNvPr id="631" name="直線コネクタ 630"/>
        <xdr:cNvCxnSpPr/>
      </xdr:nvCxnSpPr>
      <xdr:spPr>
        <a:xfrm>
          <a:off x="18656300" y="1458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632" name="n_1aveValue【消防施設】&#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33"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634" name="n_3aveValue【消防施設】&#10;一人当たり面積"/>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635" name="n_4aveValue【消防施設】&#10;一人当たり面積"/>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63516</xdr:rowOff>
    </xdr:from>
    <xdr:ext cx="469744" cy="259045"/>
    <xdr:sp macro="" textlink="">
      <xdr:nvSpPr>
        <xdr:cNvPr id="636" name="n_1mainValue【消防施設】&#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78757</xdr:rowOff>
    </xdr:from>
    <xdr:ext cx="469744" cy="259045"/>
    <xdr:sp macro="" textlink="">
      <xdr:nvSpPr>
        <xdr:cNvPr id="637" name="n_2mainValue【消防施設】&#10;一人当たり面積"/>
        <xdr:cNvSpPr txBox="1"/>
      </xdr:nvSpPr>
      <xdr:spPr>
        <a:xfrm>
          <a:off x="20199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638" name="n_3mainValue【消防施設】&#10;一人当たり面積"/>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639" name="n_4mainValue【消防施設】&#10;一人当たり面積"/>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665" name="直線コネクタ 664"/>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668"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669" name="直線コネクタ 668"/>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70"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1" name="フローチャート: 判断 67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672" name="フローチャート: 判断 671"/>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673" name="フローチャート: 判断 672"/>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674" name="フローチャート: 判断 673"/>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675" name="フローチャート: 判断 674"/>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681" name="楕円 680"/>
        <xdr:cNvSpPr/>
      </xdr:nvSpPr>
      <xdr:spPr>
        <a:xfrm>
          <a:off x="16268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170741</xdr:rowOff>
    </xdr:from>
    <xdr:ext cx="405111" cy="259045"/>
    <xdr:sp macro="" textlink="">
      <xdr:nvSpPr>
        <xdr:cNvPr id="682" name="【庁舎】&#10;有形固定資産減価償却率該当値テキスト"/>
        <xdr:cNvSpPr txBox="1"/>
      </xdr:nvSpPr>
      <xdr:spPr>
        <a:xfrm>
          <a:off x="16357600"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84182</xdr:rowOff>
    </xdr:from>
    <xdr:to>
      <xdr:col>81</xdr:col>
      <xdr:colOff>101600</xdr:colOff>
      <xdr:row>104</xdr:row>
      <xdr:rowOff>14332</xdr:rowOff>
    </xdr:to>
    <xdr:sp macro="" textlink="">
      <xdr:nvSpPr>
        <xdr:cNvPr id="683" name="楕円 682"/>
        <xdr:cNvSpPr/>
      </xdr:nvSpPr>
      <xdr:spPr>
        <a:xfrm>
          <a:off x="15430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134982</xdr:rowOff>
    </xdr:from>
    <xdr:to>
      <xdr:col>85</xdr:col>
      <xdr:colOff>127000</xdr:colOff>
      <xdr:row>104</xdr:row>
      <xdr:rowOff>27214</xdr:rowOff>
    </xdr:to>
    <xdr:cxnSp macro="">
      <xdr:nvCxnSpPr>
        <xdr:cNvPr id="684" name="直線コネクタ 683"/>
        <xdr:cNvCxnSpPr/>
      </xdr:nvCxnSpPr>
      <xdr:spPr>
        <a:xfrm>
          <a:off x="15481300" y="17794332"/>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5" name="楕円 684"/>
        <xdr:cNvSpPr/>
      </xdr:nvSpPr>
      <xdr:spPr>
        <a:xfrm>
          <a:off x="14541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118655</xdr:rowOff>
    </xdr:from>
    <xdr:to>
      <xdr:col>81</xdr:col>
      <xdr:colOff>50800</xdr:colOff>
      <xdr:row>103</xdr:row>
      <xdr:rowOff>134982</xdr:rowOff>
    </xdr:to>
    <xdr:cxnSp macro="">
      <xdr:nvCxnSpPr>
        <xdr:cNvPr id="686" name="直線コネクタ 685"/>
        <xdr:cNvCxnSpPr/>
      </xdr:nvCxnSpPr>
      <xdr:spPr>
        <a:xfrm>
          <a:off x="14592300" y="1777800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35198</xdr:rowOff>
    </xdr:from>
    <xdr:to>
      <xdr:col>72</xdr:col>
      <xdr:colOff>38100</xdr:colOff>
      <xdr:row>103</xdr:row>
      <xdr:rowOff>136798</xdr:rowOff>
    </xdr:to>
    <xdr:sp macro="" textlink="">
      <xdr:nvSpPr>
        <xdr:cNvPr id="687" name="楕円 686"/>
        <xdr:cNvSpPr/>
      </xdr:nvSpPr>
      <xdr:spPr>
        <a:xfrm>
          <a:off x="13652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85998</xdr:rowOff>
    </xdr:from>
    <xdr:to>
      <xdr:col>76</xdr:col>
      <xdr:colOff>114300</xdr:colOff>
      <xdr:row>103</xdr:row>
      <xdr:rowOff>118655</xdr:rowOff>
    </xdr:to>
    <xdr:cxnSp macro="">
      <xdr:nvCxnSpPr>
        <xdr:cNvPr id="688" name="直線コネクタ 687"/>
        <xdr:cNvCxnSpPr/>
      </xdr:nvCxnSpPr>
      <xdr:spPr>
        <a:xfrm>
          <a:off x="13703300" y="177453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xdr:rowOff>
    </xdr:from>
    <xdr:to>
      <xdr:col>67</xdr:col>
      <xdr:colOff>101600</xdr:colOff>
      <xdr:row>103</xdr:row>
      <xdr:rowOff>102507</xdr:rowOff>
    </xdr:to>
    <xdr:sp macro="" textlink="">
      <xdr:nvSpPr>
        <xdr:cNvPr id="689" name="楕円 688"/>
        <xdr:cNvSpPr/>
      </xdr:nvSpPr>
      <xdr:spPr>
        <a:xfrm>
          <a:off x="12763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51707</xdr:rowOff>
    </xdr:from>
    <xdr:to>
      <xdr:col>71</xdr:col>
      <xdr:colOff>177800</xdr:colOff>
      <xdr:row>103</xdr:row>
      <xdr:rowOff>85998</xdr:rowOff>
    </xdr:to>
    <xdr:cxnSp macro="">
      <xdr:nvCxnSpPr>
        <xdr:cNvPr id="690" name="直線コネクタ 689"/>
        <xdr:cNvCxnSpPr/>
      </xdr:nvCxnSpPr>
      <xdr:spPr>
        <a:xfrm>
          <a:off x="12814300" y="177110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691" name="n_1aveValue【庁舎】&#10;有形固定資産減価償却率"/>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692" name="n_2aveValue【庁舎】&#10;有形固定資産減価償却率"/>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693" name="n_3aveValue【庁舎】&#10;有形固定資産減価償却率"/>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694" name="n_4ave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30859</xdr:rowOff>
    </xdr:from>
    <xdr:ext cx="405111" cy="259045"/>
    <xdr:sp macro="" textlink="">
      <xdr:nvSpPr>
        <xdr:cNvPr id="695" name="n_1mainValue【庁舎】&#10;有形固定資産減価償却率"/>
        <xdr:cNvSpPr txBox="1"/>
      </xdr:nvSpPr>
      <xdr:spPr>
        <a:xfrm>
          <a:off x="15266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6" name="n_2main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153325</xdr:rowOff>
    </xdr:from>
    <xdr:ext cx="405111" cy="259045"/>
    <xdr:sp macro="" textlink="">
      <xdr:nvSpPr>
        <xdr:cNvPr id="697" name="n_3mainValue【庁舎】&#10;有形固定資産減価償却率"/>
        <xdr:cNvSpPr txBox="1"/>
      </xdr:nvSpPr>
      <xdr:spPr>
        <a:xfrm>
          <a:off x="13500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119034</xdr:rowOff>
    </xdr:from>
    <xdr:ext cx="405111" cy="259045"/>
    <xdr:sp macro="" textlink="">
      <xdr:nvSpPr>
        <xdr:cNvPr id="698" name="n_4mainValue【庁舎】&#10;有形固定資産減価償却率"/>
        <xdr:cNvSpPr txBox="1"/>
      </xdr:nvSpPr>
      <xdr:spPr>
        <a:xfrm>
          <a:off x="12611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722" name="直線コネクタ 721"/>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23"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24" name="直線コネクタ 723"/>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25"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26" name="直線コネクタ 72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727" name="【庁舎】&#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28" name="フローチャート: 判断 727"/>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729" name="フローチャート: 判断 728"/>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30" name="フローチャート: 判断 729"/>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731" name="フローチャート: 判断 730"/>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732" name="フローチャート: 判断 731"/>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67311</xdr:rowOff>
    </xdr:from>
    <xdr:to>
      <xdr:col>116</xdr:col>
      <xdr:colOff>114300</xdr:colOff>
      <xdr:row>102</xdr:row>
      <xdr:rowOff>168911</xdr:rowOff>
    </xdr:to>
    <xdr:sp macro="" textlink="">
      <xdr:nvSpPr>
        <xdr:cNvPr id="738" name="楕円 737"/>
        <xdr:cNvSpPr/>
      </xdr:nvSpPr>
      <xdr:spPr>
        <a:xfrm>
          <a:off x="221107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90188</xdr:rowOff>
    </xdr:from>
    <xdr:ext cx="469744" cy="259045"/>
    <xdr:sp macro="" textlink="">
      <xdr:nvSpPr>
        <xdr:cNvPr id="739" name="【庁舎】&#10;一人当たり面積該当値テキスト"/>
        <xdr:cNvSpPr txBox="1"/>
      </xdr:nvSpPr>
      <xdr:spPr>
        <a:xfrm>
          <a:off x="22199600" y="1740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740" name="楕円 739"/>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118111</xdr:rowOff>
    </xdr:from>
    <xdr:to>
      <xdr:col>116</xdr:col>
      <xdr:colOff>63500</xdr:colOff>
      <xdr:row>102</xdr:row>
      <xdr:rowOff>121920</xdr:rowOff>
    </xdr:to>
    <xdr:cxnSp macro="">
      <xdr:nvCxnSpPr>
        <xdr:cNvPr id="741" name="直線コネクタ 740"/>
        <xdr:cNvCxnSpPr/>
      </xdr:nvCxnSpPr>
      <xdr:spPr>
        <a:xfrm flipV="1">
          <a:off x="21323300" y="17606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78739</xdr:rowOff>
    </xdr:from>
    <xdr:to>
      <xdr:col>107</xdr:col>
      <xdr:colOff>101600</xdr:colOff>
      <xdr:row>103</xdr:row>
      <xdr:rowOff>8889</xdr:rowOff>
    </xdr:to>
    <xdr:sp macro="" textlink="">
      <xdr:nvSpPr>
        <xdr:cNvPr id="742" name="楕円 741"/>
        <xdr:cNvSpPr/>
      </xdr:nvSpPr>
      <xdr:spPr>
        <a:xfrm>
          <a:off x="2038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129539</xdr:rowOff>
    </xdr:to>
    <xdr:cxnSp macro="">
      <xdr:nvCxnSpPr>
        <xdr:cNvPr id="743" name="直線コネクタ 742"/>
        <xdr:cNvCxnSpPr/>
      </xdr:nvCxnSpPr>
      <xdr:spPr>
        <a:xfrm flipV="1">
          <a:off x="20434300" y="17609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44" name="楕円 743"/>
        <xdr:cNvSpPr/>
      </xdr:nvSpPr>
      <xdr:spPr>
        <a:xfrm>
          <a:off x="19494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129539</xdr:rowOff>
    </xdr:from>
    <xdr:to>
      <xdr:col>107</xdr:col>
      <xdr:colOff>50800</xdr:colOff>
      <xdr:row>102</xdr:row>
      <xdr:rowOff>133350</xdr:rowOff>
    </xdr:to>
    <xdr:cxnSp macro="">
      <xdr:nvCxnSpPr>
        <xdr:cNvPr id="745" name="直線コネクタ 744"/>
        <xdr:cNvCxnSpPr/>
      </xdr:nvCxnSpPr>
      <xdr:spPr>
        <a:xfrm flipV="1">
          <a:off x="19545300" y="17617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90170</xdr:rowOff>
    </xdr:from>
    <xdr:to>
      <xdr:col>98</xdr:col>
      <xdr:colOff>38100</xdr:colOff>
      <xdr:row>103</xdr:row>
      <xdr:rowOff>20320</xdr:rowOff>
    </xdr:to>
    <xdr:sp macro="" textlink="">
      <xdr:nvSpPr>
        <xdr:cNvPr id="746" name="楕円 745"/>
        <xdr:cNvSpPr/>
      </xdr:nvSpPr>
      <xdr:spPr>
        <a:xfrm>
          <a:off x="18605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133350</xdr:rowOff>
    </xdr:from>
    <xdr:to>
      <xdr:col>102</xdr:col>
      <xdr:colOff>114300</xdr:colOff>
      <xdr:row>102</xdr:row>
      <xdr:rowOff>140970</xdr:rowOff>
    </xdr:to>
    <xdr:cxnSp macro="">
      <xdr:nvCxnSpPr>
        <xdr:cNvPr id="747" name="直線コネクタ 746"/>
        <xdr:cNvCxnSpPr/>
      </xdr:nvCxnSpPr>
      <xdr:spPr>
        <a:xfrm flipV="1">
          <a:off x="18656300" y="17621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748"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749" name="n_2aveValue【庁舎】&#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750" name="n_3aveValue【庁舎】&#10;一人当たり面積"/>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751" name="n_4aveValue【庁舎】&#10;一人当たり面積"/>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17797</xdr:rowOff>
    </xdr:from>
    <xdr:ext cx="469744" cy="259045"/>
    <xdr:sp macro="" textlink="">
      <xdr:nvSpPr>
        <xdr:cNvPr id="752" name="n_1mainValue【庁舎】&#10;一人当たり面積"/>
        <xdr:cNvSpPr txBox="1"/>
      </xdr:nvSpPr>
      <xdr:spPr>
        <a:xfrm>
          <a:off x="21075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25416</xdr:rowOff>
    </xdr:from>
    <xdr:ext cx="469744" cy="259045"/>
    <xdr:sp macro="" textlink="">
      <xdr:nvSpPr>
        <xdr:cNvPr id="753" name="n_2mainValue【庁舎】&#10;一人当たり面積"/>
        <xdr:cNvSpPr txBox="1"/>
      </xdr:nvSpPr>
      <xdr:spPr>
        <a:xfrm>
          <a:off x="20199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54" name="n_3mainValue【庁舎】&#10;一人当たり面積"/>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36847</xdr:rowOff>
    </xdr:from>
    <xdr:ext cx="469744" cy="259045"/>
    <xdr:sp macro="" textlink="">
      <xdr:nvSpPr>
        <xdr:cNvPr id="755" name="n_4mainValue【庁舎】&#10;一人当たり面積"/>
        <xdr:cNvSpPr txBox="1"/>
      </xdr:nvSpPr>
      <xdr:spPr>
        <a:xfrm>
          <a:off x="18421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て特に有形固定資産減価償却率が高くなっている施設類型は、児童館、公民館であり、特に低くなっている施設類型は、体育館・プール、橋りょう・トンネル、一般廃棄物処理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特に公民館については、有形固定資産減価償却率が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％となっており、類似団体内でも高い比率となっている。市全体の有形固定資産減価償却率も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％と保有資産の償却（老朽化）が進んでいる状況であるため、諫早市公共施設等総合管理計画や各個別施設計画を基本として、更新や維持補修等の適切な施設管理に取り組む必要がある。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135,349
134,384
341.79
76,130,322
73,827,277
1,617,180
35,251,951
50,750,509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146050</xdr:rowOff>
    </xdr:from>
    <xdr:ext cx="8146654" cy="259045"/>
    <xdr:sp macro="" textlink="">
      <xdr:nvSpPr>
        <xdr:cNvPr id="34" name="テキスト ボックス 33"/>
        <xdr:cNvSpPr txBox="1"/>
      </xdr:nvSpPr>
      <xdr:spPr>
        <a:xfrm>
          <a:off x="762000" y="426085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ヶ年平均で算定するにあたり、新たに算定基礎に加わる令和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年度と外れる平成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の値を比較すると、社会福祉費等の増加により分母となる基準財政需要額が増となったものの、固定資産税（償却資産）等の増加により分子となる基準財政収入額が大幅に増となったことから、財政力指数は</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）となったが、類似団体平均と比較し依然として下回っている状況である。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今後も企業誘致や定住促進などの環境整備を図り、税収の確保に努める。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前年度と比べ、経常経費充当一般財源の額のうち人件費等が増加したものの、経常一般財源等総額のうち、地方交付税や地方税等が大幅に増加したことなどから、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今後も経常経費の抑制や自主財源の確保に努め、財政構造の健全化を図る。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64</xdr:row>
      <xdr:rowOff>23283</xdr:rowOff>
    </xdr:to>
    <xdr:cxnSp macro="">
      <xdr:nvCxnSpPr>
        <xdr:cNvPr id="134" name="直線コネクタ 133"/>
        <xdr:cNvCxnSpPr/>
      </xdr:nvCxnSpPr>
      <xdr:spPr>
        <a:xfrm flipV="1">
          <a:off x="4114800" y="1063413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125306</xdr:rowOff>
    </xdr:to>
    <xdr:cxnSp macro="">
      <xdr:nvCxnSpPr>
        <xdr:cNvPr id="137" name="直線コネクタ 136"/>
        <xdr:cNvCxnSpPr/>
      </xdr:nvCxnSpPr>
      <xdr:spPr>
        <a:xfrm flipV="1">
          <a:off x="3225800" y="1099608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65</xdr:row>
      <xdr:rowOff>125306</xdr:rowOff>
    </xdr:to>
    <xdr:cxnSp macro="">
      <xdr:nvCxnSpPr>
        <xdr:cNvPr id="140" name="直線コネクタ 139"/>
        <xdr:cNvCxnSpPr/>
      </xdr:nvCxnSpPr>
      <xdr:spPr>
        <a:xfrm>
          <a:off x="2336800" y="10939780"/>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63</xdr:row>
      <xdr:rowOff>162560</xdr:rowOff>
    </xdr:to>
    <xdr:cxnSp macro="">
      <xdr:nvCxnSpPr>
        <xdr:cNvPr id="143" name="直線コネクタ 142"/>
        <xdr:cNvCxnSpPr/>
      </xdr:nvCxnSpPr>
      <xdr:spPr>
        <a:xfrm flipV="1">
          <a:off x="1447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3" name="楕円 152"/>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4"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5" name="楕円 154"/>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56" name="テキスト ボックス 155"/>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7" name="楕円 156"/>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8" name="テキスト ボックス 157"/>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9" name="楕円 158"/>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60" name="テキスト ボックス 159"/>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61" name="楕円 160"/>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2" name="テキスト ボックス 161"/>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人当たりの人件費・物件費等決算額が下回っているのは、職員数の適正管理を行っていることにより、人口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人当たりの職員数が類似団体平均と比較して</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人下回っているためである。　また、消防やごみ処理等を一部事務組合で行っていることにより、その費用を補助費等として支出していることも要因の一つと考えられる。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今後も職員定数の適正管理や経費削減を着実に推進する。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155814</xdr:rowOff>
    </xdr:from>
    <xdr:to>
      <xdr:col>23</xdr:col>
      <xdr:colOff>133350</xdr:colOff>
      <xdr:row>83</xdr:row>
      <xdr:rowOff>54048</xdr:rowOff>
    </xdr:to>
    <xdr:cxnSp macro="">
      <xdr:nvCxnSpPr>
        <xdr:cNvPr id="199" name="直線コネクタ 198"/>
        <xdr:cNvCxnSpPr/>
      </xdr:nvCxnSpPr>
      <xdr:spPr>
        <a:xfrm>
          <a:off x="4114800" y="14214714"/>
          <a:ext cx="8382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148099</xdr:rowOff>
    </xdr:from>
    <xdr:to>
      <xdr:col>19</xdr:col>
      <xdr:colOff>133350</xdr:colOff>
      <xdr:row>82</xdr:row>
      <xdr:rowOff>155814</xdr:rowOff>
    </xdr:to>
    <xdr:cxnSp macro="">
      <xdr:nvCxnSpPr>
        <xdr:cNvPr id="202" name="直線コネクタ 201"/>
        <xdr:cNvCxnSpPr/>
      </xdr:nvCxnSpPr>
      <xdr:spPr>
        <a:xfrm>
          <a:off x="3225800" y="14035549"/>
          <a:ext cx="889000" cy="17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83741</xdr:rowOff>
    </xdr:from>
    <xdr:to>
      <xdr:col>15</xdr:col>
      <xdr:colOff>82550</xdr:colOff>
      <xdr:row>81</xdr:row>
      <xdr:rowOff>148099</xdr:rowOff>
    </xdr:to>
    <xdr:cxnSp macro="">
      <xdr:nvCxnSpPr>
        <xdr:cNvPr id="205" name="直線コネクタ 204"/>
        <xdr:cNvCxnSpPr/>
      </xdr:nvCxnSpPr>
      <xdr:spPr>
        <a:xfrm>
          <a:off x="2336800" y="13971191"/>
          <a:ext cx="889000" cy="6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64903</xdr:rowOff>
    </xdr:from>
    <xdr:to>
      <xdr:col>11</xdr:col>
      <xdr:colOff>31750</xdr:colOff>
      <xdr:row>81</xdr:row>
      <xdr:rowOff>83741</xdr:rowOff>
    </xdr:to>
    <xdr:cxnSp macro="">
      <xdr:nvCxnSpPr>
        <xdr:cNvPr id="208" name="直線コネクタ 207"/>
        <xdr:cNvCxnSpPr/>
      </xdr:nvCxnSpPr>
      <xdr:spPr>
        <a:xfrm>
          <a:off x="1447800" y="13952353"/>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3248</xdr:rowOff>
    </xdr:from>
    <xdr:to>
      <xdr:col>23</xdr:col>
      <xdr:colOff>184150</xdr:colOff>
      <xdr:row>83</xdr:row>
      <xdr:rowOff>104848</xdr:rowOff>
    </xdr:to>
    <xdr:sp macro="" textlink="">
      <xdr:nvSpPr>
        <xdr:cNvPr id="218" name="楕円 217"/>
        <xdr:cNvSpPr/>
      </xdr:nvSpPr>
      <xdr:spPr>
        <a:xfrm>
          <a:off x="4902200" y="142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19775</xdr:rowOff>
    </xdr:from>
    <xdr:ext cx="762000" cy="259045"/>
    <xdr:sp macro="" textlink="">
      <xdr:nvSpPr>
        <xdr:cNvPr id="219" name="人件費・物件費等の状況該当値テキスト"/>
        <xdr:cNvSpPr txBox="1"/>
      </xdr:nvSpPr>
      <xdr:spPr>
        <a:xfrm>
          <a:off x="5041900" y="140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105014</xdr:rowOff>
    </xdr:from>
    <xdr:to>
      <xdr:col>19</xdr:col>
      <xdr:colOff>184150</xdr:colOff>
      <xdr:row>83</xdr:row>
      <xdr:rowOff>35164</xdr:rowOff>
    </xdr:to>
    <xdr:sp macro="" textlink="">
      <xdr:nvSpPr>
        <xdr:cNvPr id="220" name="楕円 219"/>
        <xdr:cNvSpPr/>
      </xdr:nvSpPr>
      <xdr:spPr>
        <a:xfrm>
          <a:off x="4064000" y="141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45341</xdr:rowOff>
    </xdr:from>
    <xdr:ext cx="736600" cy="259045"/>
    <xdr:sp macro="" textlink="">
      <xdr:nvSpPr>
        <xdr:cNvPr id="221" name="テキスト ボックス 220"/>
        <xdr:cNvSpPr txBox="1"/>
      </xdr:nvSpPr>
      <xdr:spPr>
        <a:xfrm>
          <a:off x="3733800" y="1393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97299</xdr:rowOff>
    </xdr:from>
    <xdr:to>
      <xdr:col>15</xdr:col>
      <xdr:colOff>133350</xdr:colOff>
      <xdr:row>82</xdr:row>
      <xdr:rowOff>27449</xdr:rowOff>
    </xdr:to>
    <xdr:sp macro="" textlink="">
      <xdr:nvSpPr>
        <xdr:cNvPr id="222" name="楕円 221"/>
        <xdr:cNvSpPr/>
      </xdr:nvSpPr>
      <xdr:spPr>
        <a:xfrm>
          <a:off x="3175000" y="139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37626</xdr:rowOff>
    </xdr:from>
    <xdr:ext cx="762000" cy="259045"/>
    <xdr:sp macro="" textlink="">
      <xdr:nvSpPr>
        <xdr:cNvPr id="223" name="テキスト ボックス 222"/>
        <xdr:cNvSpPr txBox="1"/>
      </xdr:nvSpPr>
      <xdr:spPr>
        <a:xfrm>
          <a:off x="2844800" y="1375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32941</xdr:rowOff>
    </xdr:from>
    <xdr:to>
      <xdr:col>11</xdr:col>
      <xdr:colOff>82550</xdr:colOff>
      <xdr:row>81</xdr:row>
      <xdr:rowOff>134541</xdr:rowOff>
    </xdr:to>
    <xdr:sp macro="" textlink="">
      <xdr:nvSpPr>
        <xdr:cNvPr id="224" name="楕円 223"/>
        <xdr:cNvSpPr/>
      </xdr:nvSpPr>
      <xdr:spPr>
        <a:xfrm>
          <a:off x="2286000" y="139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144718</xdr:rowOff>
    </xdr:from>
    <xdr:ext cx="762000" cy="259045"/>
    <xdr:sp macro="" textlink="">
      <xdr:nvSpPr>
        <xdr:cNvPr id="225" name="テキスト ボックス 224"/>
        <xdr:cNvSpPr txBox="1"/>
      </xdr:nvSpPr>
      <xdr:spPr>
        <a:xfrm>
          <a:off x="1955800" y="1368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14103</xdr:rowOff>
    </xdr:from>
    <xdr:to>
      <xdr:col>7</xdr:col>
      <xdr:colOff>31750</xdr:colOff>
      <xdr:row>81</xdr:row>
      <xdr:rowOff>115703</xdr:rowOff>
    </xdr:to>
    <xdr:sp macro="" textlink="">
      <xdr:nvSpPr>
        <xdr:cNvPr id="226" name="楕円 225"/>
        <xdr:cNvSpPr/>
      </xdr:nvSpPr>
      <xdr:spPr>
        <a:xfrm>
          <a:off x="1397000" y="1390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125880</xdr:rowOff>
    </xdr:from>
    <xdr:ext cx="762000" cy="259045"/>
    <xdr:sp macro="" textlink="">
      <xdr:nvSpPr>
        <xdr:cNvPr id="227" name="テキスト ボックス 226"/>
        <xdr:cNvSpPr txBox="1"/>
      </xdr:nvSpPr>
      <xdr:spPr>
        <a:xfrm>
          <a:off x="1066800" y="1367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経験年数階層における職員構成の変動により、前年度より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職員給与については、国の制度の動向に配慮しつつ、引き続き適正な対応を行うとともに、職員の能力・実績を反映できる給与制度の在り方について検討を行っていく。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116114</xdr:rowOff>
    </xdr:to>
    <xdr:cxnSp macro="">
      <xdr:nvCxnSpPr>
        <xdr:cNvPr id="263" name="直線コネクタ 262"/>
        <xdr:cNvCxnSpPr/>
      </xdr:nvCxnSpPr>
      <xdr:spPr>
        <a:xfrm>
          <a:off x="16179800" y="14346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84</xdr:row>
      <xdr:rowOff>13607</xdr:rowOff>
    </xdr:to>
    <xdr:cxnSp macro="">
      <xdr:nvCxnSpPr>
        <xdr:cNvPr id="266" name="直線コネクタ 265"/>
        <xdr:cNvCxnSpPr/>
      </xdr:nvCxnSpPr>
      <xdr:spPr>
        <a:xfrm flipV="1">
          <a:off x="15290800" y="143464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13607</xdr:rowOff>
    </xdr:to>
    <xdr:cxnSp macro="">
      <xdr:nvCxnSpPr>
        <xdr:cNvPr id="269" name="直線コネクタ 268"/>
        <xdr:cNvCxnSpPr/>
      </xdr:nvCxnSpPr>
      <xdr:spPr>
        <a:xfrm>
          <a:off x="14401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1" name="テキスト ボックス 270"/>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48079</xdr:rowOff>
    </xdr:to>
    <xdr:cxnSp macro="">
      <xdr:nvCxnSpPr>
        <xdr:cNvPr id="272" name="直線コネクタ 271"/>
        <xdr:cNvCxnSpPr/>
      </xdr:nvCxnSpPr>
      <xdr:spPr>
        <a:xfrm flipV="1">
          <a:off x="13512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4" name="テキスト ボックス 273"/>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2" name="楕円 281"/>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3"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4" name="楕円 283"/>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5" name="テキスト ボックス 284"/>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6" name="楕円 285"/>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7" name="テキスト ボックス 286"/>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8" name="楕円 287"/>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9" name="テキスト ボックス 288"/>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90" name="楕円 289"/>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91" name="テキスト ボックス 290"/>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時代の変化に伴う多様な行政需要や市民ニーズに対応した定員管理に努めたことなどにより、人口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人当たりの職員数が類似団体と比較して</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人下回っている。今後も引き続き職員数の適正管理を着実に推進する。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48471</xdr:rowOff>
    </xdr:from>
    <xdr:to>
      <xdr:col>81</xdr:col>
      <xdr:colOff>44450</xdr:colOff>
      <xdr:row>62</xdr:row>
      <xdr:rowOff>52494</xdr:rowOff>
    </xdr:to>
    <xdr:cxnSp macro="">
      <xdr:nvCxnSpPr>
        <xdr:cNvPr id="326" name="直線コネクタ 325"/>
        <xdr:cNvCxnSpPr/>
      </xdr:nvCxnSpPr>
      <xdr:spPr>
        <a:xfrm>
          <a:off x="16179800" y="1067837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42439</xdr:rowOff>
    </xdr:from>
    <xdr:to>
      <xdr:col>77</xdr:col>
      <xdr:colOff>44450</xdr:colOff>
      <xdr:row>62</xdr:row>
      <xdr:rowOff>48471</xdr:rowOff>
    </xdr:to>
    <xdr:cxnSp macro="">
      <xdr:nvCxnSpPr>
        <xdr:cNvPr id="329" name="直線コネクタ 328"/>
        <xdr:cNvCxnSpPr/>
      </xdr:nvCxnSpPr>
      <xdr:spPr>
        <a:xfrm>
          <a:off x="15290800" y="1067233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58526</xdr:rowOff>
    </xdr:to>
    <xdr:cxnSp macro="">
      <xdr:nvCxnSpPr>
        <xdr:cNvPr id="332" name="直線コネクタ 331"/>
        <xdr:cNvCxnSpPr/>
      </xdr:nvCxnSpPr>
      <xdr:spPr>
        <a:xfrm flipV="1">
          <a:off x="14401800" y="106723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50482</xdr:rowOff>
    </xdr:from>
    <xdr:to>
      <xdr:col>68</xdr:col>
      <xdr:colOff>152400</xdr:colOff>
      <xdr:row>62</xdr:row>
      <xdr:rowOff>58526</xdr:rowOff>
    </xdr:to>
    <xdr:cxnSp macro="">
      <xdr:nvCxnSpPr>
        <xdr:cNvPr id="335" name="直線コネクタ 334"/>
        <xdr:cNvCxnSpPr/>
      </xdr:nvCxnSpPr>
      <xdr:spPr>
        <a:xfrm>
          <a:off x="13512800" y="1068038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xdr:rowOff>
    </xdr:from>
    <xdr:to>
      <xdr:col>81</xdr:col>
      <xdr:colOff>95250</xdr:colOff>
      <xdr:row>62</xdr:row>
      <xdr:rowOff>103294</xdr:rowOff>
    </xdr:to>
    <xdr:sp macro="" textlink="">
      <xdr:nvSpPr>
        <xdr:cNvPr id="345" name="楕円 344"/>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18221</xdr:rowOff>
    </xdr:from>
    <xdr:ext cx="762000" cy="259045"/>
    <xdr:sp macro="" textlink="">
      <xdr:nvSpPr>
        <xdr:cNvPr id="346" name="定員管理の状況該当値テキスト"/>
        <xdr:cNvSpPr txBox="1"/>
      </xdr:nvSpPr>
      <xdr:spPr>
        <a:xfrm>
          <a:off x="17106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169121</xdr:rowOff>
    </xdr:from>
    <xdr:to>
      <xdr:col>77</xdr:col>
      <xdr:colOff>95250</xdr:colOff>
      <xdr:row>62</xdr:row>
      <xdr:rowOff>99271</xdr:rowOff>
    </xdr:to>
    <xdr:sp macro="" textlink="">
      <xdr:nvSpPr>
        <xdr:cNvPr id="347" name="楕円 346"/>
        <xdr:cNvSpPr/>
      </xdr:nvSpPr>
      <xdr:spPr>
        <a:xfrm>
          <a:off x="16129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109448</xdr:rowOff>
    </xdr:from>
    <xdr:ext cx="736600" cy="259045"/>
    <xdr:sp macro="" textlink="">
      <xdr:nvSpPr>
        <xdr:cNvPr id="348" name="テキスト ボックス 347"/>
        <xdr:cNvSpPr txBox="1"/>
      </xdr:nvSpPr>
      <xdr:spPr>
        <a:xfrm>
          <a:off x="15798800" y="1039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163089</xdr:rowOff>
    </xdr:from>
    <xdr:to>
      <xdr:col>73</xdr:col>
      <xdr:colOff>44450</xdr:colOff>
      <xdr:row>62</xdr:row>
      <xdr:rowOff>93239</xdr:rowOff>
    </xdr:to>
    <xdr:sp macro="" textlink="">
      <xdr:nvSpPr>
        <xdr:cNvPr id="349" name="楕円 348"/>
        <xdr:cNvSpPr/>
      </xdr:nvSpPr>
      <xdr:spPr>
        <a:xfrm>
          <a:off x="15240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103416</xdr:rowOff>
    </xdr:from>
    <xdr:ext cx="762000" cy="259045"/>
    <xdr:sp macro="" textlink="">
      <xdr:nvSpPr>
        <xdr:cNvPr id="350" name="テキスト ボックス 349"/>
        <xdr:cNvSpPr txBox="1"/>
      </xdr:nvSpPr>
      <xdr:spPr>
        <a:xfrm>
          <a:off x="14909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51" name="楕円 350"/>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119503</xdr:rowOff>
    </xdr:from>
    <xdr:ext cx="762000" cy="259045"/>
    <xdr:sp macro="" textlink="">
      <xdr:nvSpPr>
        <xdr:cNvPr id="352" name="テキスト ボックス 351"/>
        <xdr:cNvSpPr txBox="1"/>
      </xdr:nvSpPr>
      <xdr:spPr>
        <a:xfrm>
          <a:off x="14020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171132</xdr:rowOff>
    </xdr:from>
    <xdr:to>
      <xdr:col>64</xdr:col>
      <xdr:colOff>152400</xdr:colOff>
      <xdr:row>62</xdr:row>
      <xdr:rowOff>101282</xdr:rowOff>
    </xdr:to>
    <xdr:sp macro="" textlink="">
      <xdr:nvSpPr>
        <xdr:cNvPr id="353" name="楕円 352"/>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111459</xdr:rowOff>
    </xdr:from>
    <xdr:ext cx="762000" cy="259045"/>
    <xdr:sp macro="" textlink="">
      <xdr:nvSpPr>
        <xdr:cNvPr id="354" name="テキスト ボックス 353"/>
        <xdr:cNvSpPr txBox="1"/>
      </xdr:nvSpPr>
      <xdr:spPr>
        <a:xfrm>
          <a:off x="13131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ヶ年平均で算定するにあたり、新たに算定基礎に加わる令和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年度と外れる平成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年度の単年度の値を比較すると、分子における地方債の元利償還金充当一般財源及び準元利償還金が減となったこと等から、実質公債費比率は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今後も交付税算定上有利な起債を有効に活用しつつ、計画的に繰上償還を組み合わせながら、公債費負担の抑制・平準化を図り、引き続き健全財政の維持に努めていく。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135996</xdr:rowOff>
    </xdr:from>
    <xdr:to>
      <xdr:col>81</xdr:col>
      <xdr:colOff>44450</xdr:colOff>
      <xdr:row>42</xdr:row>
      <xdr:rowOff>166158</xdr:rowOff>
    </xdr:to>
    <xdr:cxnSp macro="">
      <xdr:nvCxnSpPr>
        <xdr:cNvPr id="390" name="直線コネクタ 389"/>
        <xdr:cNvCxnSpPr/>
      </xdr:nvCxnSpPr>
      <xdr:spPr>
        <a:xfrm flipV="1">
          <a:off x="16179800" y="733689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34925</xdr:rowOff>
    </xdr:to>
    <xdr:cxnSp macro="">
      <xdr:nvCxnSpPr>
        <xdr:cNvPr id="393" name="直線コネクタ 392"/>
        <xdr:cNvCxnSpPr/>
      </xdr:nvCxnSpPr>
      <xdr:spPr>
        <a:xfrm flipV="1">
          <a:off x="15290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34925</xdr:rowOff>
    </xdr:from>
    <xdr:to>
      <xdr:col>72</xdr:col>
      <xdr:colOff>203200</xdr:colOff>
      <xdr:row>43</xdr:row>
      <xdr:rowOff>75142</xdr:rowOff>
    </xdr:to>
    <xdr:cxnSp macro="">
      <xdr:nvCxnSpPr>
        <xdr:cNvPr id="396" name="直線コネクタ 395"/>
        <xdr:cNvCxnSpPr/>
      </xdr:nvCxnSpPr>
      <xdr:spPr>
        <a:xfrm flipV="1">
          <a:off x="14401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75142</xdr:rowOff>
    </xdr:to>
    <xdr:cxnSp macro="">
      <xdr:nvCxnSpPr>
        <xdr:cNvPr id="399" name="直線コネクタ 398"/>
        <xdr:cNvCxnSpPr/>
      </xdr:nvCxnSpPr>
      <xdr:spPr>
        <a:xfrm>
          <a:off x="13512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85196</xdr:rowOff>
    </xdr:from>
    <xdr:to>
      <xdr:col>81</xdr:col>
      <xdr:colOff>95250</xdr:colOff>
      <xdr:row>43</xdr:row>
      <xdr:rowOff>15346</xdr:rowOff>
    </xdr:to>
    <xdr:sp macro="" textlink="">
      <xdr:nvSpPr>
        <xdr:cNvPr id="409" name="楕円 408"/>
        <xdr:cNvSpPr/>
      </xdr:nvSpPr>
      <xdr:spPr>
        <a:xfrm>
          <a:off x="16967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57273</xdr:rowOff>
    </xdr:from>
    <xdr:ext cx="762000" cy="259045"/>
    <xdr:sp macro="" textlink="">
      <xdr:nvSpPr>
        <xdr:cNvPr id="410" name="公債費負担の状況該当値テキスト"/>
        <xdr:cNvSpPr txBox="1"/>
      </xdr:nvSpPr>
      <xdr:spPr>
        <a:xfrm>
          <a:off x="17106900" y="725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411" name="楕円 410"/>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412" name="テキスト ボックス 411"/>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155575</xdr:rowOff>
    </xdr:from>
    <xdr:to>
      <xdr:col>73</xdr:col>
      <xdr:colOff>44450</xdr:colOff>
      <xdr:row>43</xdr:row>
      <xdr:rowOff>85725</xdr:rowOff>
    </xdr:to>
    <xdr:sp macro="" textlink="">
      <xdr:nvSpPr>
        <xdr:cNvPr id="413" name="楕円 412"/>
        <xdr:cNvSpPr/>
      </xdr:nvSpPr>
      <xdr:spPr>
        <a:xfrm>
          <a:off x="15240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70502</xdr:rowOff>
    </xdr:from>
    <xdr:ext cx="762000" cy="259045"/>
    <xdr:sp macro="" textlink="">
      <xdr:nvSpPr>
        <xdr:cNvPr id="414" name="テキスト ボックス 413"/>
        <xdr:cNvSpPr txBox="1"/>
      </xdr:nvSpPr>
      <xdr:spPr>
        <a:xfrm>
          <a:off x="14909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24342</xdr:rowOff>
    </xdr:from>
    <xdr:to>
      <xdr:col>68</xdr:col>
      <xdr:colOff>203200</xdr:colOff>
      <xdr:row>43</xdr:row>
      <xdr:rowOff>125942</xdr:rowOff>
    </xdr:to>
    <xdr:sp macro="" textlink="">
      <xdr:nvSpPr>
        <xdr:cNvPr id="415" name="楕円 414"/>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110719</xdr:rowOff>
    </xdr:from>
    <xdr:ext cx="762000" cy="259045"/>
    <xdr:sp macro="" textlink="">
      <xdr:nvSpPr>
        <xdr:cNvPr id="416" name="テキスト ボックス 415"/>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7" name="楕円 416"/>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8" name="テキスト ボックス 417"/>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将来負担比率としては、類似団体平均、全国平均、長崎県平均をいずれも下回っている。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負担比率が生じなかったことを示すもので、基金の積立てにより充当可能基金額が増加したことに加え、土地開発公社の負債及び一部事務組合、公営企業等を含めた市全体の地方債現在高が減少したことにより将来負担額が減少し、充当可能基金額等の控除額を下回ったため、前年度と同じく将来負担比率は生じなか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19049</xdr:rowOff>
    </xdr:from>
    <xdr:ext cx="9099176" cy="561975"/>
    <xdr:sp macro="" textlink="">
      <xdr:nvSpPr>
        <xdr:cNvPr id="469" name="テキスト ボックス 468">
          <a:extLst>
            <a:ext uri="{FF2B5EF4-FFF2-40B4-BE49-F238E27FC236}">
              <a16:creationId xmlns:a16="http://schemas.microsoft.com/office/drawing/2014/main" id="{B7833EC5-7802-49C9-93AF-5F55205E114C}"/>
            </a:ext>
          </a:extLst>
        </xdr:cNvPr>
        <xdr:cNvSpPr txBox="1"/>
      </xdr:nvSpPr>
      <xdr:spPr>
        <a:xfrm>
          <a:off x="762000" y="4476749"/>
          <a:ext cx="9099176"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135,349
134,384
341.79
76,130,322
73,827,277
1,617,180
35,251,951
50,750,509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人件費に係る経常収支比率は、類似団体平均、全国平均、長崎県平均をいずれも下回っている。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退職手当の増加により分子となる経常経費充当一般財源が増加したものの、地方交付税や地方税等の増加により分母となる歳入経常一般財源が増加したことにより、前年度から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101854</xdr:rowOff>
    </xdr:to>
    <xdr:cxnSp macro="">
      <xdr:nvCxnSpPr>
        <xdr:cNvPr id="64" name="直線コネクタ 63"/>
        <xdr:cNvCxnSpPr/>
      </xdr:nvCxnSpPr>
      <xdr:spPr>
        <a:xfrm flipV="1">
          <a:off x="3987800" y="6075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101854</xdr:rowOff>
    </xdr:to>
    <xdr:cxnSp macro="">
      <xdr:nvCxnSpPr>
        <xdr:cNvPr id="67" name="直線コネクタ 66"/>
        <xdr:cNvCxnSpPr/>
      </xdr:nvCxnSpPr>
      <xdr:spPr>
        <a:xfrm>
          <a:off x="3098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xdr:rowOff>
    </xdr:from>
    <xdr:to>
      <xdr:col>15</xdr:col>
      <xdr:colOff>98425</xdr:colOff>
      <xdr:row>35</xdr:row>
      <xdr:rowOff>92710</xdr:rowOff>
    </xdr:to>
    <xdr:cxnSp macro="">
      <xdr:nvCxnSpPr>
        <xdr:cNvPr id="70" name="直線コネクタ 69"/>
        <xdr:cNvCxnSpPr/>
      </xdr:nvCxnSpPr>
      <xdr:spPr>
        <a:xfrm>
          <a:off x="2209800" y="6011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10414</xdr:rowOff>
    </xdr:from>
    <xdr:to>
      <xdr:col>11</xdr:col>
      <xdr:colOff>9525</xdr:colOff>
      <xdr:row>35</xdr:row>
      <xdr:rowOff>101854</xdr:rowOff>
    </xdr:to>
    <xdr:cxnSp macro="">
      <xdr:nvCxnSpPr>
        <xdr:cNvPr id="73" name="直線コネクタ 72"/>
        <xdr:cNvCxnSpPr/>
      </xdr:nvCxnSpPr>
      <xdr:spPr>
        <a:xfrm flipV="1">
          <a:off x="1320800" y="60111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162831</xdr:rowOff>
    </xdr:from>
    <xdr:ext cx="736600" cy="259045"/>
    <xdr:sp macro="" textlink="">
      <xdr:nvSpPr>
        <xdr:cNvPr id="86" name="テキスト ボックス 85"/>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131064</xdr:rowOff>
    </xdr:from>
    <xdr:to>
      <xdr:col>11</xdr:col>
      <xdr:colOff>60325</xdr:colOff>
      <xdr:row>35</xdr:row>
      <xdr:rowOff>61214</xdr:rowOff>
    </xdr:to>
    <xdr:sp macro="" textlink="">
      <xdr:nvSpPr>
        <xdr:cNvPr id="89" name="楕円 88"/>
        <xdr:cNvSpPr/>
      </xdr:nvSpPr>
      <xdr:spPr>
        <a:xfrm>
          <a:off x="2159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71391</xdr:rowOff>
    </xdr:from>
    <xdr:ext cx="762000" cy="259045"/>
    <xdr:sp macro="" textlink="">
      <xdr:nvSpPr>
        <xdr:cNvPr id="90" name="テキスト ボックス 89"/>
        <xdr:cNvSpPr txBox="1"/>
      </xdr:nvSpPr>
      <xdr:spPr>
        <a:xfrm>
          <a:off x="1828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物件費に係る経常収支比率は、類似団体平均、全国平均、長崎県平均をいずれも下回っている。これは、事務事業の見直しにより、常に経費削減・効率化に努めていることによるものである。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170543</xdr:rowOff>
    </xdr:to>
    <xdr:cxnSp macro="">
      <xdr:nvCxnSpPr>
        <xdr:cNvPr id="127" name="直線コネクタ 126"/>
        <xdr:cNvCxnSpPr/>
      </xdr:nvCxnSpPr>
      <xdr:spPr>
        <a:xfrm flipV="1">
          <a:off x="15671800" y="2505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9979</xdr:rowOff>
    </xdr:to>
    <xdr:cxnSp macro="">
      <xdr:nvCxnSpPr>
        <xdr:cNvPr id="130" name="直線コネクタ 129"/>
        <xdr:cNvCxnSpPr/>
      </xdr:nvCxnSpPr>
      <xdr:spPr>
        <a:xfrm flipV="1">
          <a:off x="14782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15</xdr:row>
      <xdr:rowOff>9979</xdr:rowOff>
    </xdr:to>
    <xdr:cxnSp macro="">
      <xdr:nvCxnSpPr>
        <xdr:cNvPr id="133" name="直線コネクタ 132"/>
        <xdr:cNvCxnSpPr/>
      </xdr:nvCxnSpPr>
      <xdr:spPr>
        <a:xfrm>
          <a:off x="13893800" y="24402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39914</xdr:rowOff>
    </xdr:to>
    <xdr:cxnSp macro="">
      <xdr:nvCxnSpPr>
        <xdr:cNvPr id="136" name="直線コネクタ 135"/>
        <xdr:cNvCxnSpPr/>
      </xdr:nvCxnSpPr>
      <xdr:spPr>
        <a:xfrm>
          <a:off x="13004800" y="237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6" name="楕円 145"/>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7"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48" name="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0" name="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2" name="楕円 151"/>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3" name="テキスト ボックス 152"/>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effectLst/>
              <a:latin typeface="ＭＳ Ｐゴシック" panose="020B0600070205080204" pitchFamily="50" charset="-128"/>
              <a:ea typeface="ＭＳ Ｐゴシック" panose="020B0600070205080204" pitchFamily="50" charset="-128"/>
            </a:rPr>
            <a:t>　扶助費に係る経常収支比率は、地方交付税や地方税等の増加により分母となる歳入一般財源が増加したことに加え、施設型給付事業（民間）等の減により分子となる経常経費充当一般財源が減少したため、前年度から</a:t>
          </a:r>
          <a:r>
            <a:rPr kumimoji="1" lang="en-US" altLang="ja-JP" sz="1300">
              <a:effectLst/>
              <a:latin typeface="ＭＳ Ｐゴシック" panose="020B0600070205080204" pitchFamily="50" charset="-128"/>
              <a:ea typeface="ＭＳ Ｐゴシック" panose="020B0600070205080204" pitchFamily="50" charset="-128"/>
            </a:rPr>
            <a:t>1.3</a:t>
          </a:r>
          <a:r>
            <a:rPr kumimoji="1" lang="ja-JP" altLang="en-US" sz="1300">
              <a:effectLst/>
              <a:latin typeface="ＭＳ Ｐゴシック" panose="020B0600070205080204" pitchFamily="50" charset="-128"/>
              <a:ea typeface="ＭＳ Ｐゴシック" panose="020B0600070205080204" pitchFamily="50" charset="-128"/>
            </a:rPr>
            <a:t>ポイントの減となった。</a:t>
          </a:r>
          <a:endParaRPr kumimoji="1"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今後も扶助費は同程度の水準で推移していくことが見込まれるため、他の経常経費の抑制により健全な財政運営を図る。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88900</xdr:rowOff>
    </xdr:to>
    <xdr:cxnSp macro="">
      <xdr:nvCxnSpPr>
        <xdr:cNvPr id="188" name="直線コネクタ 187"/>
        <xdr:cNvCxnSpPr/>
      </xdr:nvCxnSpPr>
      <xdr:spPr>
        <a:xfrm flipV="1">
          <a:off x="3987800" y="95910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1270</xdr:rowOff>
    </xdr:to>
    <xdr:cxnSp macro="">
      <xdr:nvCxnSpPr>
        <xdr:cNvPr id="191" name="直線コネクタ 190"/>
        <xdr:cNvCxnSpPr/>
      </xdr:nvCxnSpPr>
      <xdr:spPr>
        <a:xfrm flipV="1">
          <a:off x="3098800" y="969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1270</xdr:rowOff>
    </xdr:to>
    <xdr:cxnSp macro="">
      <xdr:nvCxnSpPr>
        <xdr:cNvPr id="194" name="直線コネクタ 193"/>
        <xdr:cNvCxnSpPr/>
      </xdr:nvCxnSpPr>
      <xdr:spPr>
        <a:xfrm>
          <a:off x="2209800" y="969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88900</xdr:rowOff>
    </xdr:to>
    <xdr:cxnSp macro="">
      <xdr:nvCxnSpPr>
        <xdr:cNvPr id="197" name="直線コネクタ 196"/>
        <xdr:cNvCxnSpPr/>
      </xdr:nvCxnSpPr>
      <xdr:spPr>
        <a:xfrm>
          <a:off x="1320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8"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11" name="楕円 210"/>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62247</xdr:rowOff>
    </xdr:from>
    <xdr:ext cx="762000" cy="259045"/>
    <xdr:sp macro="" textlink="">
      <xdr:nvSpPr>
        <xdr:cNvPr id="212" name="テキスト ボックス 211"/>
        <xdr:cNvSpPr txBox="1"/>
      </xdr:nvSpPr>
      <xdr:spPr>
        <a:xfrm>
          <a:off x="2717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5" name="楕円 214"/>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6" name="テキスト ボックス 215"/>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介護保険事業特別会計繰出金の増などにより分子となる経常経費充当一般財源が増加したものの、地方交付税や地方税等の増加により分母となる歳入経常一般財源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57</xdr:row>
      <xdr:rowOff>4535</xdr:rowOff>
    </xdr:to>
    <xdr:cxnSp macro="">
      <xdr:nvCxnSpPr>
        <xdr:cNvPr id="251" name="直線コネクタ 250"/>
        <xdr:cNvCxnSpPr/>
      </xdr:nvCxnSpPr>
      <xdr:spPr>
        <a:xfrm flipV="1">
          <a:off x="15671800" y="97009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26307</xdr:rowOff>
    </xdr:to>
    <xdr:cxnSp macro="">
      <xdr:nvCxnSpPr>
        <xdr:cNvPr id="254" name="直線コネクタ 253"/>
        <xdr:cNvCxnSpPr/>
      </xdr:nvCxnSpPr>
      <xdr:spPr>
        <a:xfrm flipV="1">
          <a:off x="14782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57</xdr:row>
      <xdr:rowOff>26307</xdr:rowOff>
    </xdr:to>
    <xdr:cxnSp macro="">
      <xdr:nvCxnSpPr>
        <xdr:cNvPr id="257" name="直線コネクタ 256"/>
        <xdr:cNvCxnSpPr/>
      </xdr:nvCxnSpPr>
      <xdr:spPr>
        <a:xfrm>
          <a:off x="13893800" y="9657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56243</xdr:rowOff>
    </xdr:to>
    <xdr:cxnSp macro="">
      <xdr:nvCxnSpPr>
        <xdr:cNvPr id="260" name="直線コネクタ 259"/>
        <xdr:cNvCxnSpPr/>
      </xdr:nvCxnSpPr>
      <xdr:spPr>
        <a:xfrm>
          <a:off x="13004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70" name="楕円 269"/>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71" name="その他該当値テキスト"/>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3" name="テキスト ボックス 272"/>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4" name="楕円 273"/>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5" name="テキスト ボックス 274"/>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6" name="楕円 275"/>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77" name="テキスト ボックス 276"/>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8" name="楕円 277"/>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9" name="テキスト ボックス 278"/>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補助費等に係る経常収支比率は、類似団体平均、全国平均、長崎県平均いずれと比較しても高くなっている。これは、消防・ごみ処理等を一部事務組合で行っていることに伴うものである。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県央地域広域市町村圏組合負担金の増などにより分子となる経常経費充当一般財源が増加したものの、地方交付税や地方税等の増加により分母となる歳入経常一般財源が増加したことにより、前年度から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62992</xdr:rowOff>
    </xdr:to>
    <xdr:cxnSp macro="">
      <xdr:nvCxnSpPr>
        <xdr:cNvPr id="310" name="直線コネクタ 309"/>
        <xdr:cNvCxnSpPr/>
      </xdr:nvCxnSpPr>
      <xdr:spPr>
        <a:xfrm flipV="1">
          <a:off x="15671800" y="65415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117856</xdr:rowOff>
    </xdr:to>
    <xdr:cxnSp macro="">
      <xdr:nvCxnSpPr>
        <xdr:cNvPr id="313" name="直線コネクタ 312"/>
        <xdr:cNvCxnSpPr/>
      </xdr:nvCxnSpPr>
      <xdr:spPr>
        <a:xfrm flipV="1">
          <a:off x="14782800" y="6578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38</xdr:row>
      <xdr:rowOff>117856</xdr:rowOff>
    </xdr:to>
    <xdr:cxnSp macro="">
      <xdr:nvCxnSpPr>
        <xdr:cNvPr id="316" name="直線コネクタ 315"/>
        <xdr:cNvCxnSpPr/>
      </xdr:nvCxnSpPr>
      <xdr:spPr>
        <a:xfrm>
          <a:off x="13893800" y="6632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117856</xdr:rowOff>
    </xdr:to>
    <xdr:cxnSp macro="">
      <xdr:nvCxnSpPr>
        <xdr:cNvPr id="319" name="直線コネクタ 318"/>
        <xdr:cNvCxnSpPr/>
      </xdr:nvCxnSpPr>
      <xdr:spPr>
        <a:xfrm>
          <a:off x="13004800" y="6587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9" name="楕円 328"/>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30"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1" name="楕円 330"/>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2" name="テキスト ボックス 331"/>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33" name="楕円 332"/>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4" name="テキスト ボックス 333"/>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5" name="楕円 334"/>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6" name="テキスト ボックス 335"/>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7" name="楕円 336"/>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8" name="テキスト ボックス 337"/>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公債費に係る経常収支比率は、地方交付税や地方税等の増加により分母となる歳入一般財源が増加したことに加え、定期償還の減により分子となる経常経費充当一般財源が減少したため、前年度から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合併に伴う財政需要の増加により依然として類似団体平均を上回っているが、財政状況に応じて繰上償還を検討するなど、健全な財政運営に努める。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146050</xdr:rowOff>
    </xdr:to>
    <xdr:cxnSp macro="">
      <xdr:nvCxnSpPr>
        <xdr:cNvPr id="371" name="直線コネクタ 370"/>
        <xdr:cNvCxnSpPr/>
      </xdr:nvCxnSpPr>
      <xdr:spPr>
        <a:xfrm flipV="1">
          <a:off x="3987800" y="135991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88900</xdr:rowOff>
    </xdr:to>
    <xdr:cxnSp macro="">
      <xdr:nvCxnSpPr>
        <xdr:cNvPr id="374" name="直線コネクタ 373"/>
        <xdr:cNvCxnSpPr/>
      </xdr:nvCxnSpPr>
      <xdr:spPr>
        <a:xfrm flipV="1">
          <a:off x="3098800" y="1369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127000</xdr:rowOff>
    </xdr:to>
    <xdr:cxnSp macro="">
      <xdr:nvCxnSpPr>
        <xdr:cNvPr id="377" name="直線コネクタ 376"/>
        <xdr:cNvCxnSpPr/>
      </xdr:nvCxnSpPr>
      <xdr:spPr>
        <a:xfrm flipV="1">
          <a:off x="2209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16511</xdr:rowOff>
    </xdr:to>
    <xdr:cxnSp macro="">
      <xdr:nvCxnSpPr>
        <xdr:cNvPr id="380" name="直線コネクタ 379"/>
        <xdr:cNvCxnSpPr/>
      </xdr:nvCxnSpPr>
      <xdr:spPr>
        <a:xfrm flipV="1">
          <a:off x="1320800" y="13843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90" name="楕円 389"/>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91"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92" name="楕円 391"/>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3" name="テキスト ボックス 392"/>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4" name="楕円 393"/>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5" name="テキスト ボックス 394"/>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96" name="楕円 395"/>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97" name="テキスト ボックス 396"/>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137161</xdr:rowOff>
    </xdr:from>
    <xdr:to>
      <xdr:col>6</xdr:col>
      <xdr:colOff>171450</xdr:colOff>
      <xdr:row>81</xdr:row>
      <xdr:rowOff>67311</xdr:rowOff>
    </xdr:to>
    <xdr:sp macro="" textlink="">
      <xdr:nvSpPr>
        <xdr:cNvPr id="398" name="楕円 397"/>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52088</xdr:rowOff>
    </xdr:from>
    <xdr:ext cx="762000" cy="259045"/>
    <xdr:sp macro="" textlink="">
      <xdr:nvSpPr>
        <xdr:cNvPr id="399" name="テキスト ボックス 398"/>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の増などにより分子となる経常経費充当一般財源が増となったものの、地方交付税や地方税等の増加により分母となる歳入経常一般財源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となった。類似団体平均、全国平均、長崎県平均をいずれも下回っており、事務事業の見直しといった行革努力等により、人件費や物件費に係る経常収支比率が、平均を下回っている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104139</xdr:rowOff>
    </xdr:to>
    <xdr:cxnSp macro="">
      <xdr:nvCxnSpPr>
        <xdr:cNvPr id="430" name="直線コネクタ 429"/>
        <xdr:cNvCxnSpPr/>
      </xdr:nvCxnSpPr>
      <xdr:spPr>
        <a:xfrm flipV="1">
          <a:off x="15671800" y="12983464"/>
          <a:ext cx="8382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19558</xdr:rowOff>
    </xdr:to>
    <xdr:cxnSp macro="">
      <xdr:nvCxnSpPr>
        <xdr:cNvPr id="433" name="直線コネクタ 432"/>
        <xdr:cNvCxnSpPr/>
      </xdr:nvCxnSpPr>
      <xdr:spPr>
        <a:xfrm flipV="1">
          <a:off x="14782800" y="131343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77</xdr:row>
      <xdr:rowOff>19558</xdr:rowOff>
    </xdr:to>
    <xdr:cxnSp macro="">
      <xdr:nvCxnSpPr>
        <xdr:cNvPr id="436" name="直線コネクタ 435"/>
        <xdr:cNvCxnSpPr/>
      </xdr:nvCxnSpPr>
      <xdr:spPr>
        <a:xfrm>
          <a:off x="13893800" y="1301089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152146</xdr:rowOff>
    </xdr:to>
    <xdr:cxnSp macro="">
      <xdr:nvCxnSpPr>
        <xdr:cNvPr id="439" name="直線コネクタ 438"/>
        <xdr:cNvCxnSpPr/>
      </xdr:nvCxnSpPr>
      <xdr:spPr>
        <a:xfrm>
          <a:off x="13004800" y="12988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9" name="楕円 448"/>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50"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1" name="楕円 450"/>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2" name="テキスト ボックス 45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3" name="楕円 452"/>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4" name="テキスト ボックス 45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5" name="楕円 454"/>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6" name="テキスト ボックス 455"/>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7" name="楕円 456"/>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8" name="テキスト ボックス 457"/>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79642</xdr:rowOff>
    </xdr:from>
    <xdr:to>
      <xdr:col>29</xdr:col>
      <xdr:colOff>127000</xdr:colOff>
      <xdr:row>17</xdr:row>
      <xdr:rowOff>102187</xdr:rowOff>
    </xdr:to>
    <xdr:cxnSp macro="">
      <xdr:nvCxnSpPr>
        <xdr:cNvPr id="54" name="直線コネクタ 53"/>
        <xdr:cNvCxnSpPr/>
      </xdr:nvCxnSpPr>
      <xdr:spPr bwMode="auto">
        <a:xfrm flipV="1">
          <a:off x="5003800" y="3041917"/>
          <a:ext cx="647700" cy="2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102187</xdr:rowOff>
    </xdr:from>
    <xdr:to>
      <xdr:col>26</xdr:col>
      <xdr:colOff>50800</xdr:colOff>
      <xdr:row>17</xdr:row>
      <xdr:rowOff>103673</xdr:rowOff>
    </xdr:to>
    <xdr:cxnSp macro="">
      <xdr:nvCxnSpPr>
        <xdr:cNvPr id="57" name="直線コネクタ 56"/>
        <xdr:cNvCxnSpPr/>
      </xdr:nvCxnSpPr>
      <xdr:spPr bwMode="auto">
        <a:xfrm flipV="1">
          <a:off x="4305300" y="3064462"/>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103673</xdr:rowOff>
    </xdr:from>
    <xdr:to>
      <xdr:col>22</xdr:col>
      <xdr:colOff>114300</xdr:colOff>
      <xdr:row>17</xdr:row>
      <xdr:rowOff>125590</xdr:rowOff>
    </xdr:to>
    <xdr:cxnSp macro="">
      <xdr:nvCxnSpPr>
        <xdr:cNvPr id="60" name="直線コネクタ 59"/>
        <xdr:cNvCxnSpPr/>
      </xdr:nvCxnSpPr>
      <xdr:spPr bwMode="auto">
        <a:xfrm flipV="1">
          <a:off x="3606800" y="3065948"/>
          <a:ext cx="698500" cy="21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106531</xdr:rowOff>
    </xdr:from>
    <xdr:to>
      <xdr:col>18</xdr:col>
      <xdr:colOff>177800</xdr:colOff>
      <xdr:row>17</xdr:row>
      <xdr:rowOff>125590</xdr:rowOff>
    </xdr:to>
    <xdr:cxnSp macro="">
      <xdr:nvCxnSpPr>
        <xdr:cNvPr id="63" name="直線コネクタ 62"/>
        <xdr:cNvCxnSpPr/>
      </xdr:nvCxnSpPr>
      <xdr:spPr bwMode="auto">
        <a:xfrm>
          <a:off x="2908300" y="3068806"/>
          <a:ext cx="698500" cy="19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28842</xdr:rowOff>
    </xdr:from>
    <xdr:to>
      <xdr:col>29</xdr:col>
      <xdr:colOff>177800</xdr:colOff>
      <xdr:row>17</xdr:row>
      <xdr:rowOff>130442</xdr:rowOff>
    </xdr:to>
    <xdr:sp macro="" textlink="">
      <xdr:nvSpPr>
        <xdr:cNvPr id="73" name="楕円 72"/>
        <xdr:cNvSpPr/>
      </xdr:nvSpPr>
      <xdr:spPr bwMode="auto">
        <a:xfrm>
          <a:off x="5600700" y="299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919</xdr:rowOff>
    </xdr:from>
    <xdr:ext cx="762000" cy="259045"/>
    <xdr:sp macro="" textlink="">
      <xdr:nvSpPr>
        <xdr:cNvPr id="74" name="人口1人当たり決算額の推移該当値テキスト130"/>
        <xdr:cNvSpPr txBox="1"/>
      </xdr:nvSpPr>
      <xdr:spPr>
        <a:xfrm>
          <a:off x="5740400" y="296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51387</xdr:rowOff>
    </xdr:from>
    <xdr:to>
      <xdr:col>26</xdr:col>
      <xdr:colOff>101600</xdr:colOff>
      <xdr:row>17</xdr:row>
      <xdr:rowOff>152987</xdr:rowOff>
    </xdr:to>
    <xdr:sp macro="" textlink="">
      <xdr:nvSpPr>
        <xdr:cNvPr id="75" name="楕円 74"/>
        <xdr:cNvSpPr/>
      </xdr:nvSpPr>
      <xdr:spPr bwMode="auto">
        <a:xfrm>
          <a:off x="4953000" y="301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137764</xdr:rowOff>
    </xdr:from>
    <xdr:ext cx="736600" cy="259045"/>
    <xdr:sp macro="" textlink="">
      <xdr:nvSpPr>
        <xdr:cNvPr id="76" name="テキスト ボックス 75"/>
        <xdr:cNvSpPr txBox="1"/>
      </xdr:nvSpPr>
      <xdr:spPr>
        <a:xfrm>
          <a:off x="4622800" y="310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52873</xdr:rowOff>
    </xdr:from>
    <xdr:to>
      <xdr:col>22</xdr:col>
      <xdr:colOff>165100</xdr:colOff>
      <xdr:row>17</xdr:row>
      <xdr:rowOff>154473</xdr:rowOff>
    </xdr:to>
    <xdr:sp macro="" textlink="">
      <xdr:nvSpPr>
        <xdr:cNvPr id="77" name="楕円 76"/>
        <xdr:cNvSpPr/>
      </xdr:nvSpPr>
      <xdr:spPr bwMode="auto">
        <a:xfrm>
          <a:off x="4254500" y="301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139250</xdr:rowOff>
    </xdr:from>
    <xdr:ext cx="762000" cy="259045"/>
    <xdr:sp macro="" textlink="">
      <xdr:nvSpPr>
        <xdr:cNvPr id="78" name="テキスト ボックス 77"/>
        <xdr:cNvSpPr txBox="1"/>
      </xdr:nvSpPr>
      <xdr:spPr>
        <a:xfrm>
          <a:off x="3924300" y="310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74790</xdr:rowOff>
    </xdr:from>
    <xdr:to>
      <xdr:col>19</xdr:col>
      <xdr:colOff>38100</xdr:colOff>
      <xdr:row>18</xdr:row>
      <xdr:rowOff>4940</xdr:rowOff>
    </xdr:to>
    <xdr:sp macro="" textlink="">
      <xdr:nvSpPr>
        <xdr:cNvPr id="79" name="楕円 78"/>
        <xdr:cNvSpPr/>
      </xdr:nvSpPr>
      <xdr:spPr bwMode="auto">
        <a:xfrm>
          <a:off x="3556000" y="303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161167</xdr:rowOff>
    </xdr:from>
    <xdr:ext cx="762000" cy="259045"/>
    <xdr:sp macro="" textlink="">
      <xdr:nvSpPr>
        <xdr:cNvPr id="80" name="テキスト ボックス 79"/>
        <xdr:cNvSpPr txBox="1"/>
      </xdr:nvSpPr>
      <xdr:spPr>
        <a:xfrm>
          <a:off x="3225800" y="31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55731</xdr:rowOff>
    </xdr:from>
    <xdr:to>
      <xdr:col>15</xdr:col>
      <xdr:colOff>101600</xdr:colOff>
      <xdr:row>17</xdr:row>
      <xdr:rowOff>157331</xdr:rowOff>
    </xdr:to>
    <xdr:sp macro="" textlink="">
      <xdr:nvSpPr>
        <xdr:cNvPr id="81" name="楕円 80"/>
        <xdr:cNvSpPr/>
      </xdr:nvSpPr>
      <xdr:spPr bwMode="auto">
        <a:xfrm>
          <a:off x="2857500" y="3018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142108</xdr:rowOff>
    </xdr:from>
    <xdr:ext cx="762000" cy="259045"/>
    <xdr:sp macro="" textlink="">
      <xdr:nvSpPr>
        <xdr:cNvPr id="82" name="テキスト ボックス 81"/>
        <xdr:cNvSpPr txBox="1"/>
      </xdr:nvSpPr>
      <xdr:spPr>
        <a:xfrm>
          <a:off x="2527300" y="310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311252</xdr:rowOff>
    </xdr:from>
    <xdr:to>
      <xdr:col>29</xdr:col>
      <xdr:colOff>127000</xdr:colOff>
      <xdr:row>35</xdr:row>
      <xdr:rowOff>63526</xdr:rowOff>
    </xdr:to>
    <xdr:cxnSp macro="">
      <xdr:nvCxnSpPr>
        <xdr:cNvPr id="115" name="直線コネクタ 114"/>
        <xdr:cNvCxnSpPr/>
      </xdr:nvCxnSpPr>
      <xdr:spPr bwMode="auto">
        <a:xfrm flipV="1">
          <a:off x="5003800" y="6578702"/>
          <a:ext cx="6477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63526</xdr:rowOff>
    </xdr:from>
    <xdr:to>
      <xdr:col>26</xdr:col>
      <xdr:colOff>50800</xdr:colOff>
      <xdr:row>35</xdr:row>
      <xdr:rowOff>118237</xdr:rowOff>
    </xdr:to>
    <xdr:cxnSp macro="">
      <xdr:nvCxnSpPr>
        <xdr:cNvPr id="118" name="直線コネクタ 117"/>
        <xdr:cNvCxnSpPr/>
      </xdr:nvCxnSpPr>
      <xdr:spPr bwMode="auto">
        <a:xfrm flipV="1">
          <a:off x="4305300" y="6673876"/>
          <a:ext cx="698500" cy="5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288125</xdr:rowOff>
    </xdr:from>
    <xdr:to>
      <xdr:col>22</xdr:col>
      <xdr:colOff>114300</xdr:colOff>
      <xdr:row>35</xdr:row>
      <xdr:rowOff>118237</xdr:rowOff>
    </xdr:to>
    <xdr:cxnSp macro="">
      <xdr:nvCxnSpPr>
        <xdr:cNvPr id="121" name="直線コネクタ 120"/>
        <xdr:cNvCxnSpPr/>
      </xdr:nvCxnSpPr>
      <xdr:spPr bwMode="auto">
        <a:xfrm>
          <a:off x="3606800" y="6555575"/>
          <a:ext cx="698500" cy="17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288125</xdr:rowOff>
    </xdr:from>
    <xdr:to>
      <xdr:col>18</xdr:col>
      <xdr:colOff>177800</xdr:colOff>
      <xdr:row>35</xdr:row>
      <xdr:rowOff>241</xdr:rowOff>
    </xdr:to>
    <xdr:cxnSp macro="">
      <xdr:nvCxnSpPr>
        <xdr:cNvPr id="124" name="直線コネクタ 123"/>
        <xdr:cNvCxnSpPr/>
      </xdr:nvCxnSpPr>
      <xdr:spPr bwMode="auto">
        <a:xfrm flipV="1">
          <a:off x="2908300" y="6555575"/>
          <a:ext cx="698500" cy="5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260452</xdr:rowOff>
    </xdr:from>
    <xdr:to>
      <xdr:col>29</xdr:col>
      <xdr:colOff>177800</xdr:colOff>
      <xdr:row>35</xdr:row>
      <xdr:rowOff>19152</xdr:rowOff>
    </xdr:to>
    <xdr:sp macro="" textlink="">
      <xdr:nvSpPr>
        <xdr:cNvPr id="134" name="楕円 133"/>
        <xdr:cNvSpPr/>
      </xdr:nvSpPr>
      <xdr:spPr bwMode="auto">
        <a:xfrm>
          <a:off x="5600700" y="652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105529</xdr:rowOff>
    </xdr:from>
    <xdr:ext cx="762000" cy="259045"/>
    <xdr:sp macro="" textlink="">
      <xdr:nvSpPr>
        <xdr:cNvPr id="135" name="人口1人当たり決算額の推移該当値テキスト445"/>
        <xdr:cNvSpPr txBox="1"/>
      </xdr:nvSpPr>
      <xdr:spPr>
        <a:xfrm>
          <a:off x="5740400" y="637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12726</xdr:rowOff>
    </xdr:from>
    <xdr:to>
      <xdr:col>26</xdr:col>
      <xdr:colOff>101600</xdr:colOff>
      <xdr:row>35</xdr:row>
      <xdr:rowOff>114326</xdr:rowOff>
    </xdr:to>
    <xdr:sp macro="" textlink="">
      <xdr:nvSpPr>
        <xdr:cNvPr id="136" name="楕円 135"/>
        <xdr:cNvSpPr/>
      </xdr:nvSpPr>
      <xdr:spPr bwMode="auto">
        <a:xfrm>
          <a:off x="4953000" y="662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124503</xdr:rowOff>
    </xdr:from>
    <xdr:ext cx="736600" cy="259045"/>
    <xdr:sp macro="" textlink="">
      <xdr:nvSpPr>
        <xdr:cNvPr id="137" name="テキスト ボックス 136"/>
        <xdr:cNvSpPr txBox="1"/>
      </xdr:nvSpPr>
      <xdr:spPr>
        <a:xfrm>
          <a:off x="4622800" y="639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67437</xdr:rowOff>
    </xdr:from>
    <xdr:to>
      <xdr:col>22</xdr:col>
      <xdr:colOff>165100</xdr:colOff>
      <xdr:row>35</xdr:row>
      <xdr:rowOff>169037</xdr:rowOff>
    </xdr:to>
    <xdr:sp macro="" textlink="">
      <xdr:nvSpPr>
        <xdr:cNvPr id="138" name="楕円 137"/>
        <xdr:cNvSpPr/>
      </xdr:nvSpPr>
      <xdr:spPr bwMode="auto">
        <a:xfrm>
          <a:off x="4254500" y="667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179214</xdr:rowOff>
    </xdr:from>
    <xdr:ext cx="762000" cy="259045"/>
    <xdr:sp macro="" textlink="">
      <xdr:nvSpPr>
        <xdr:cNvPr id="139" name="テキスト ボックス 138"/>
        <xdr:cNvSpPr txBox="1"/>
      </xdr:nvSpPr>
      <xdr:spPr>
        <a:xfrm>
          <a:off x="3924300" y="64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237325</xdr:rowOff>
    </xdr:from>
    <xdr:to>
      <xdr:col>19</xdr:col>
      <xdr:colOff>38100</xdr:colOff>
      <xdr:row>34</xdr:row>
      <xdr:rowOff>338925</xdr:rowOff>
    </xdr:to>
    <xdr:sp macro="" textlink="">
      <xdr:nvSpPr>
        <xdr:cNvPr id="140" name="楕円 139"/>
        <xdr:cNvSpPr/>
      </xdr:nvSpPr>
      <xdr:spPr bwMode="auto">
        <a:xfrm>
          <a:off x="3556000" y="65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6202</xdr:rowOff>
    </xdr:from>
    <xdr:ext cx="762000" cy="259045"/>
    <xdr:sp macro="" textlink="">
      <xdr:nvSpPr>
        <xdr:cNvPr id="141" name="テキスト ボックス 140"/>
        <xdr:cNvSpPr txBox="1"/>
      </xdr:nvSpPr>
      <xdr:spPr>
        <a:xfrm>
          <a:off x="3225800" y="62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292341</xdr:rowOff>
    </xdr:from>
    <xdr:to>
      <xdr:col>15</xdr:col>
      <xdr:colOff>101600</xdr:colOff>
      <xdr:row>35</xdr:row>
      <xdr:rowOff>51041</xdr:rowOff>
    </xdr:to>
    <xdr:sp macro="" textlink="">
      <xdr:nvSpPr>
        <xdr:cNvPr id="142" name="楕円 141"/>
        <xdr:cNvSpPr/>
      </xdr:nvSpPr>
      <xdr:spPr bwMode="auto">
        <a:xfrm>
          <a:off x="2857500" y="655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61218</xdr:rowOff>
    </xdr:from>
    <xdr:ext cx="762000" cy="259045"/>
    <xdr:sp macro="" textlink="">
      <xdr:nvSpPr>
        <xdr:cNvPr id="143" name="テキスト ボックス 142"/>
        <xdr:cNvSpPr txBox="1"/>
      </xdr:nvSpPr>
      <xdr:spPr>
        <a:xfrm>
          <a:off x="2527300" y="632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135,349
134,384
341.79
76,130,322
73,827,277
1,617,180
35,251,951
50,750,509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128362</xdr:rowOff>
    </xdr:from>
    <xdr:to>
      <xdr:col>24</xdr:col>
      <xdr:colOff>63500</xdr:colOff>
      <xdr:row>37</xdr:row>
      <xdr:rowOff>9124</xdr:rowOff>
    </xdr:to>
    <xdr:cxnSp macro="">
      <xdr:nvCxnSpPr>
        <xdr:cNvPr id="59" name="直線コネクタ 58"/>
        <xdr:cNvCxnSpPr/>
      </xdr:nvCxnSpPr>
      <xdr:spPr>
        <a:xfrm flipV="1">
          <a:off x="3797300" y="6300562"/>
          <a:ext cx="8382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9124</xdr:rowOff>
    </xdr:from>
    <xdr:to>
      <xdr:col>19</xdr:col>
      <xdr:colOff>177800</xdr:colOff>
      <xdr:row>37</xdr:row>
      <xdr:rowOff>57884</xdr:rowOff>
    </xdr:to>
    <xdr:cxnSp macro="">
      <xdr:nvCxnSpPr>
        <xdr:cNvPr id="62" name="直線コネクタ 61"/>
        <xdr:cNvCxnSpPr/>
      </xdr:nvCxnSpPr>
      <xdr:spPr>
        <a:xfrm flipV="1">
          <a:off x="2908300" y="6352774"/>
          <a:ext cx="889000" cy="4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57884</xdr:rowOff>
    </xdr:from>
    <xdr:to>
      <xdr:col>15</xdr:col>
      <xdr:colOff>50800</xdr:colOff>
      <xdr:row>37</xdr:row>
      <xdr:rowOff>65062</xdr:rowOff>
    </xdr:to>
    <xdr:cxnSp macro="">
      <xdr:nvCxnSpPr>
        <xdr:cNvPr id="65" name="直線コネクタ 64"/>
        <xdr:cNvCxnSpPr/>
      </xdr:nvCxnSpPr>
      <xdr:spPr>
        <a:xfrm flipV="1">
          <a:off x="2019300" y="6401534"/>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161371</xdr:rowOff>
    </xdr:from>
    <xdr:to>
      <xdr:col>10</xdr:col>
      <xdr:colOff>114300</xdr:colOff>
      <xdr:row>37</xdr:row>
      <xdr:rowOff>65062</xdr:rowOff>
    </xdr:to>
    <xdr:cxnSp macro="">
      <xdr:nvCxnSpPr>
        <xdr:cNvPr id="68" name="直線コネクタ 67"/>
        <xdr:cNvCxnSpPr/>
      </xdr:nvCxnSpPr>
      <xdr:spPr>
        <a:xfrm>
          <a:off x="1130300" y="6333571"/>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77562</xdr:rowOff>
    </xdr:from>
    <xdr:to>
      <xdr:col>24</xdr:col>
      <xdr:colOff>114300</xdr:colOff>
      <xdr:row>37</xdr:row>
      <xdr:rowOff>7712</xdr:rowOff>
    </xdr:to>
    <xdr:sp macro="" textlink="">
      <xdr:nvSpPr>
        <xdr:cNvPr id="78" name="楕円 77"/>
        <xdr:cNvSpPr/>
      </xdr:nvSpPr>
      <xdr:spPr>
        <a:xfrm>
          <a:off x="4584700" y="62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55989</xdr:rowOff>
    </xdr:from>
    <xdr:ext cx="534377" cy="259045"/>
    <xdr:sp macro="" textlink="">
      <xdr:nvSpPr>
        <xdr:cNvPr id="79" name="人件費該当値テキスト"/>
        <xdr:cNvSpPr txBox="1"/>
      </xdr:nvSpPr>
      <xdr:spPr>
        <a:xfrm>
          <a:off x="4686300" y="62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129774</xdr:rowOff>
    </xdr:from>
    <xdr:to>
      <xdr:col>20</xdr:col>
      <xdr:colOff>38100</xdr:colOff>
      <xdr:row>37</xdr:row>
      <xdr:rowOff>59924</xdr:rowOff>
    </xdr:to>
    <xdr:sp macro="" textlink="">
      <xdr:nvSpPr>
        <xdr:cNvPr id="80" name="楕円 79"/>
        <xdr:cNvSpPr/>
      </xdr:nvSpPr>
      <xdr:spPr>
        <a:xfrm>
          <a:off x="3746500" y="63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51051</xdr:rowOff>
    </xdr:from>
    <xdr:ext cx="534377" cy="259045"/>
    <xdr:sp macro="" textlink="">
      <xdr:nvSpPr>
        <xdr:cNvPr id="81" name="テキスト ボックス 80"/>
        <xdr:cNvSpPr txBox="1"/>
      </xdr:nvSpPr>
      <xdr:spPr>
        <a:xfrm>
          <a:off x="3530111" y="63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7084</xdr:rowOff>
    </xdr:from>
    <xdr:to>
      <xdr:col>15</xdr:col>
      <xdr:colOff>101600</xdr:colOff>
      <xdr:row>37</xdr:row>
      <xdr:rowOff>108684</xdr:rowOff>
    </xdr:to>
    <xdr:sp macro="" textlink="">
      <xdr:nvSpPr>
        <xdr:cNvPr id="82" name="楕円 81"/>
        <xdr:cNvSpPr/>
      </xdr:nvSpPr>
      <xdr:spPr>
        <a:xfrm>
          <a:off x="2857500" y="63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99811</xdr:rowOff>
    </xdr:from>
    <xdr:ext cx="534377" cy="259045"/>
    <xdr:sp macro="" textlink="">
      <xdr:nvSpPr>
        <xdr:cNvPr id="83" name="テキスト ボックス 82"/>
        <xdr:cNvSpPr txBox="1"/>
      </xdr:nvSpPr>
      <xdr:spPr>
        <a:xfrm>
          <a:off x="2641111" y="64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14262</xdr:rowOff>
    </xdr:from>
    <xdr:to>
      <xdr:col>10</xdr:col>
      <xdr:colOff>165100</xdr:colOff>
      <xdr:row>37</xdr:row>
      <xdr:rowOff>115862</xdr:rowOff>
    </xdr:to>
    <xdr:sp macro="" textlink="">
      <xdr:nvSpPr>
        <xdr:cNvPr id="84" name="楕円 83"/>
        <xdr:cNvSpPr/>
      </xdr:nvSpPr>
      <xdr:spPr>
        <a:xfrm>
          <a:off x="1968500" y="63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106989</xdr:rowOff>
    </xdr:from>
    <xdr:ext cx="534377" cy="259045"/>
    <xdr:sp macro="" textlink="">
      <xdr:nvSpPr>
        <xdr:cNvPr id="85" name="テキスト ボックス 84"/>
        <xdr:cNvSpPr txBox="1"/>
      </xdr:nvSpPr>
      <xdr:spPr>
        <a:xfrm>
          <a:off x="1752111" y="64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110571</xdr:rowOff>
    </xdr:from>
    <xdr:to>
      <xdr:col>6</xdr:col>
      <xdr:colOff>38100</xdr:colOff>
      <xdr:row>37</xdr:row>
      <xdr:rowOff>40721</xdr:rowOff>
    </xdr:to>
    <xdr:sp macro="" textlink="">
      <xdr:nvSpPr>
        <xdr:cNvPr id="86" name="楕円 85"/>
        <xdr:cNvSpPr/>
      </xdr:nvSpPr>
      <xdr:spPr>
        <a:xfrm>
          <a:off x="1079500" y="62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31848</xdr:rowOff>
    </xdr:from>
    <xdr:ext cx="534377" cy="259045"/>
    <xdr:sp macro="" textlink="">
      <xdr:nvSpPr>
        <xdr:cNvPr id="87" name="テキスト ボックス 86"/>
        <xdr:cNvSpPr txBox="1"/>
      </xdr:nvSpPr>
      <xdr:spPr>
        <a:xfrm>
          <a:off x="863111" y="63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103562</xdr:rowOff>
    </xdr:from>
    <xdr:to>
      <xdr:col>24</xdr:col>
      <xdr:colOff>63500</xdr:colOff>
      <xdr:row>58</xdr:row>
      <xdr:rowOff>2178</xdr:rowOff>
    </xdr:to>
    <xdr:cxnSp macro="">
      <xdr:nvCxnSpPr>
        <xdr:cNvPr id="117" name="直線コネクタ 116"/>
        <xdr:cNvCxnSpPr/>
      </xdr:nvCxnSpPr>
      <xdr:spPr>
        <a:xfrm flipV="1">
          <a:off x="3797300" y="9876212"/>
          <a:ext cx="8382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2178</xdr:rowOff>
    </xdr:from>
    <xdr:to>
      <xdr:col>19</xdr:col>
      <xdr:colOff>177800</xdr:colOff>
      <xdr:row>58</xdr:row>
      <xdr:rowOff>165646</xdr:rowOff>
    </xdr:to>
    <xdr:cxnSp macro="">
      <xdr:nvCxnSpPr>
        <xdr:cNvPr id="120" name="直線コネクタ 119"/>
        <xdr:cNvCxnSpPr/>
      </xdr:nvCxnSpPr>
      <xdr:spPr>
        <a:xfrm flipV="1">
          <a:off x="2908300" y="9946278"/>
          <a:ext cx="889000" cy="16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165646</xdr:rowOff>
    </xdr:from>
    <xdr:to>
      <xdr:col>15</xdr:col>
      <xdr:colOff>50800</xdr:colOff>
      <xdr:row>59</xdr:row>
      <xdr:rowOff>43574</xdr:rowOff>
    </xdr:to>
    <xdr:cxnSp macro="">
      <xdr:nvCxnSpPr>
        <xdr:cNvPr id="123" name="直線コネクタ 122"/>
        <xdr:cNvCxnSpPr/>
      </xdr:nvCxnSpPr>
      <xdr:spPr>
        <a:xfrm flipV="1">
          <a:off x="2019300" y="1010974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43574</xdr:rowOff>
    </xdr:from>
    <xdr:to>
      <xdr:col>10</xdr:col>
      <xdr:colOff>114300</xdr:colOff>
      <xdr:row>59</xdr:row>
      <xdr:rowOff>81007</xdr:rowOff>
    </xdr:to>
    <xdr:cxnSp macro="">
      <xdr:nvCxnSpPr>
        <xdr:cNvPr id="126" name="直線コネクタ 125"/>
        <xdr:cNvCxnSpPr/>
      </xdr:nvCxnSpPr>
      <xdr:spPr>
        <a:xfrm flipV="1">
          <a:off x="1130300" y="10159124"/>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52762</xdr:rowOff>
    </xdr:from>
    <xdr:to>
      <xdr:col>24</xdr:col>
      <xdr:colOff>114300</xdr:colOff>
      <xdr:row>57</xdr:row>
      <xdr:rowOff>154362</xdr:rowOff>
    </xdr:to>
    <xdr:sp macro="" textlink="">
      <xdr:nvSpPr>
        <xdr:cNvPr id="136" name="楕円 135"/>
        <xdr:cNvSpPr/>
      </xdr:nvSpPr>
      <xdr:spPr>
        <a:xfrm>
          <a:off x="4584700" y="98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31189</xdr:rowOff>
    </xdr:from>
    <xdr:ext cx="534377" cy="259045"/>
    <xdr:sp macro="" textlink="">
      <xdr:nvSpPr>
        <xdr:cNvPr id="137" name="物件費該当値テキスト"/>
        <xdr:cNvSpPr txBox="1"/>
      </xdr:nvSpPr>
      <xdr:spPr>
        <a:xfrm>
          <a:off x="4686300" y="9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122828</xdr:rowOff>
    </xdr:from>
    <xdr:to>
      <xdr:col>20</xdr:col>
      <xdr:colOff>38100</xdr:colOff>
      <xdr:row>58</xdr:row>
      <xdr:rowOff>52978</xdr:rowOff>
    </xdr:to>
    <xdr:sp macro="" textlink="">
      <xdr:nvSpPr>
        <xdr:cNvPr id="138" name="楕円 137"/>
        <xdr:cNvSpPr/>
      </xdr:nvSpPr>
      <xdr:spPr>
        <a:xfrm>
          <a:off x="3746500" y="98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44105</xdr:rowOff>
    </xdr:from>
    <xdr:ext cx="534377" cy="259045"/>
    <xdr:sp macro="" textlink="">
      <xdr:nvSpPr>
        <xdr:cNvPr id="139" name="テキスト ボックス 138"/>
        <xdr:cNvSpPr txBox="1"/>
      </xdr:nvSpPr>
      <xdr:spPr>
        <a:xfrm>
          <a:off x="3530111" y="99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114846</xdr:rowOff>
    </xdr:from>
    <xdr:to>
      <xdr:col>15</xdr:col>
      <xdr:colOff>101600</xdr:colOff>
      <xdr:row>59</xdr:row>
      <xdr:rowOff>44996</xdr:rowOff>
    </xdr:to>
    <xdr:sp macro="" textlink="">
      <xdr:nvSpPr>
        <xdr:cNvPr id="140" name="楕円 139"/>
        <xdr:cNvSpPr/>
      </xdr:nvSpPr>
      <xdr:spPr>
        <a:xfrm>
          <a:off x="2857500" y="10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36123</xdr:rowOff>
    </xdr:from>
    <xdr:ext cx="534377" cy="259045"/>
    <xdr:sp macro="" textlink="">
      <xdr:nvSpPr>
        <xdr:cNvPr id="141" name="テキスト ボックス 140"/>
        <xdr:cNvSpPr txBox="1"/>
      </xdr:nvSpPr>
      <xdr:spPr>
        <a:xfrm>
          <a:off x="2641111" y="101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164224</xdr:rowOff>
    </xdr:from>
    <xdr:to>
      <xdr:col>10</xdr:col>
      <xdr:colOff>165100</xdr:colOff>
      <xdr:row>59</xdr:row>
      <xdr:rowOff>94374</xdr:rowOff>
    </xdr:to>
    <xdr:sp macro="" textlink="">
      <xdr:nvSpPr>
        <xdr:cNvPr id="142" name="楕円 141"/>
        <xdr:cNvSpPr/>
      </xdr:nvSpPr>
      <xdr:spPr>
        <a:xfrm>
          <a:off x="1968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85501</xdr:rowOff>
    </xdr:from>
    <xdr:ext cx="534377" cy="259045"/>
    <xdr:sp macro="" textlink="">
      <xdr:nvSpPr>
        <xdr:cNvPr id="143" name="テキスト ボックス 142"/>
        <xdr:cNvSpPr txBox="1"/>
      </xdr:nvSpPr>
      <xdr:spPr>
        <a:xfrm>
          <a:off x="1752111" y="102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30207</xdr:rowOff>
    </xdr:from>
    <xdr:to>
      <xdr:col>6</xdr:col>
      <xdr:colOff>38100</xdr:colOff>
      <xdr:row>59</xdr:row>
      <xdr:rowOff>131807</xdr:rowOff>
    </xdr:to>
    <xdr:sp macro="" textlink="">
      <xdr:nvSpPr>
        <xdr:cNvPr id="144" name="楕円 143"/>
        <xdr:cNvSpPr/>
      </xdr:nvSpPr>
      <xdr:spPr>
        <a:xfrm>
          <a:off x="1079500" y="101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122934</xdr:rowOff>
    </xdr:from>
    <xdr:ext cx="534377" cy="259045"/>
    <xdr:sp macro="" textlink="">
      <xdr:nvSpPr>
        <xdr:cNvPr id="145" name="テキスト ボックス 144"/>
        <xdr:cNvSpPr txBox="1"/>
      </xdr:nvSpPr>
      <xdr:spPr>
        <a:xfrm>
          <a:off x="863111" y="102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99752</xdr:rowOff>
    </xdr:from>
    <xdr:to>
      <xdr:col>24</xdr:col>
      <xdr:colOff>63500</xdr:colOff>
      <xdr:row>76</xdr:row>
      <xdr:rowOff>101067</xdr:rowOff>
    </xdr:to>
    <xdr:cxnSp macro="">
      <xdr:nvCxnSpPr>
        <xdr:cNvPr id="170" name="直線コネクタ 169"/>
        <xdr:cNvCxnSpPr/>
      </xdr:nvCxnSpPr>
      <xdr:spPr>
        <a:xfrm flipV="1">
          <a:off x="3797300" y="13129952"/>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98037</xdr:rowOff>
    </xdr:from>
    <xdr:to>
      <xdr:col>19</xdr:col>
      <xdr:colOff>177800</xdr:colOff>
      <xdr:row>76</xdr:row>
      <xdr:rowOff>101067</xdr:rowOff>
    </xdr:to>
    <xdr:cxnSp macro="">
      <xdr:nvCxnSpPr>
        <xdr:cNvPr id="173" name="直線コネクタ 172"/>
        <xdr:cNvCxnSpPr/>
      </xdr:nvCxnSpPr>
      <xdr:spPr>
        <a:xfrm>
          <a:off x="2908300" y="13128237"/>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98037</xdr:rowOff>
    </xdr:from>
    <xdr:to>
      <xdr:col>15</xdr:col>
      <xdr:colOff>50800</xdr:colOff>
      <xdr:row>76</xdr:row>
      <xdr:rowOff>125698</xdr:rowOff>
    </xdr:to>
    <xdr:cxnSp macro="">
      <xdr:nvCxnSpPr>
        <xdr:cNvPr id="176" name="直線コネクタ 175"/>
        <xdr:cNvCxnSpPr/>
      </xdr:nvCxnSpPr>
      <xdr:spPr>
        <a:xfrm flipV="1">
          <a:off x="2019300" y="13128237"/>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125698</xdr:rowOff>
    </xdr:from>
    <xdr:to>
      <xdr:col>10</xdr:col>
      <xdr:colOff>114300</xdr:colOff>
      <xdr:row>76</xdr:row>
      <xdr:rowOff>133814</xdr:rowOff>
    </xdr:to>
    <xdr:cxnSp macro="">
      <xdr:nvCxnSpPr>
        <xdr:cNvPr id="179" name="直線コネクタ 178"/>
        <xdr:cNvCxnSpPr/>
      </xdr:nvCxnSpPr>
      <xdr:spPr>
        <a:xfrm flipV="1">
          <a:off x="1130300" y="1315589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48952</xdr:rowOff>
    </xdr:from>
    <xdr:to>
      <xdr:col>24</xdr:col>
      <xdr:colOff>114300</xdr:colOff>
      <xdr:row>76</xdr:row>
      <xdr:rowOff>150552</xdr:rowOff>
    </xdr:to>
    <xdr:sp macro="" textlink="">
      <xdr:nvSpPr>
        <xdr:cNvPr id="189" name="楕円 188"/>
        <xdr:cNvSpPr/>
      </xdr:nvSpPr>
      <xdr:spPr>
        <a:xfrm>
          <a:off x="4584700" y="130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71829</xdr:rowOff>
    </xdr:from>
    <xdr:ext cx="469744" cy="259045"/>
    <xdr:sp macro="" textlink="">
      <xdr:nvSpPr>
        <xdr:cNvPr id="190" name="維持補修費該当値テキスト"/>
        <xdr:cNvSpPr txBox="1"/>
      </xdr:nvSpPr>
      <xdr:spPr>
        <a:xfrm>
          <a:off x="4686300" y="1293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50267</xdr:rowOff>
    </xdr:from>
    <xdr:to>
      <xdr:col>20</xdr:col>
      <xdr:colOff>38100</xdr:colOff>
      <xdr:row>76</xdr:row>
      <xdr:rowOff>151867</xdr:rowOff>
    </xdr:to>
    <xdr:sp macro="" textlink="">
      <xdr:nvSpPr>
        <xdr:cNvPr id="191" name="楕円 190"/>
        <xdr:cNvSpPr/>
      </xdr:nvSpPr>
      <xdr:spPr>
        <a:xfrm>
          <a:off x="3746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168394</xdr:rowOff>
    </xdr:from>
    <xdr:ext cx="469744" cy="259045"/>
    <xdr:sp macro="" textlink="">
      <xdr:nvSpPr>
        <xdr:cNvPr id="192" name="テキスト ボックス 191"/>
        <xdr:cNvSpPr txBox="1"/>
      </xdr:nvSpPr>
      <xdr:spPr>
        <a:xfrm>
          <a:off x="3562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47237</xdr:rowOff>
    </xdr:from>
    <xdr:to>
      <xdr:col>15</xdr:col>
      <xdr:colOff>101600</xdr:colOff>
      <xdr:row>76</xdr:row>
      <xdr:rowOff>148837</xdr:rowOff>
    </xdr:to>
    <xdr:sp macro="" textlink="">
      <xdr:nvSpPr>
        <xdr:cNvPr id="193" name="楕円 192"/>
        <xdr:cNvSpPr/>
      </xdr:nvSpPr>
      <xdr:spPr>
        <a:xfrm>
          <a:off x="2857500" y="130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165364</xdr:rowOff>
    </xdr:from>
    <xdr:ext cx="469744" cy="259045"/>
    <xdr:sp macro="" textlink="">
      <xdr:nvSpPr>
        <xdr:cNvPr id="194" name="テキスト ボックス 193"/>
        <xdr:cNvSpPr txBox="1"/>
      </xdr:nvSpPr>
      <xdr:spPr>
        <a:xfrm>
          <a:off x="2673428" y="1285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74898</xdr:rowOff>
    </xdr:from>
    <xdr:to>
      <xdr:col>10</xdr:col>
      <xdr:colOff>165100</xdr:colOff>
      <xdr:row>77</xdr:row>
      <xdr:rowOff>5048</xdr:rowOff>
    </xdr:to>
    <xdr:sp macro="" textlink="">
      <xdr:nvSpPr>
        <xdr:cNvPr id="195" name="楕円 194"/>
        <xdr:cNvSpPr/>
      </xdr:nvSpPr>
      <xdr:spPr>
        <a:xfrm>
          <a:off x="1968500" y="131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21576</xdr:rowOff>
    </xdr:from>
    <xdr:ext cx="469744" cy="259045"/>
    <xdr:sp macro="" textlink="">
      <xdr:nvSpPr>
        <xdr:cNvPr id="196" name="テキスト ボックス 195"/>
        <xdr:cNvSpPr txBox="1"/>
      </xdr:nvSpPr>
      <xdr:spPr>
        <a:xfrm>
          <a:off x="1784428" y="1288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83014</xdr:rowOff>
    </xdr:from>
    <xdr:to>
      <xdr:col>6</xdr:col>
      <xdr:colOff>38100</xdr:colOff>
      <xdr:row>77</xdr:row>
      <xdr:rowOff>13164</xdr:rowOff>
    </xdr:to>
    <xdr:sp macro="" textlink="">
      <xdr:nvSpPr>
        <xdr:cNvPr id="197" name="楕円 196"/>
        <xdr:cNvSpPr/>
      </xdr:nvSpPr>
      <xdr:spPr>
        <a:xfrm>
          <a:off x="1079500" y="131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29691</xdr:rowOff>
    </xdr:from>
    <xdr:ext cx="469744" cy="259045"/>
    <xdr:sp macro="" textlink="">
      <xdr:nvSpPr>
        <xdr:cNvPr id="198" name="テキスト ボックス 197"/>
        <xdr:cNvSpPr txBox="1"/>
      </xdr:nvSpPr>
      <xdr:spPr>
        <a:xfrm>
          <a:off x="895428" y="1288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164937</xdr:rowOff>
    </xdr:from>
    <xdr:to>
      <xdr:col>24</xdr:col>
      <xdr:colOff>63500</xdr:colOff>
      <xdr:row>97</xdr:row>
      <xdr:rowOff>40185</xdr:rowOff>
    </xdr:to>
    <xdr:cxnSp macro="">
      <xdr:nvCxnSpPr>
        <xdr:cNvPr id="226" name="直線コネクタ 225"/>
        <xdr:cNvCxnSpPr/>
      </xdr:nvCxnSpPr>
      <xdr:spPr>
        <a:xfrm flipV="1">
          <a:off x="3797300" y="16452687"/>
          <a:ext cx="838200" cy="2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40185</xdr:rowOff>
    </xdr:from>
    <xdr:to>
      <xdr:col>19</xdr:col>
      <xdr:colOff>177800</xdr:colOff>
      <xdr:row>97</xdr:row>
      <xdr:rowOff>40542</xdr:rowOff>
    </xdr:to>
    <xdr:cxnSp macro="">
      <xdr:nvCxnSpPr>
        <xdr:cNvPr id="229" name="直線コネクタ 228"/>
        <xdr:cNvCxnSpPr/>
      </xdr:nvCxnSpPr>
      <xdr:spPr>
        <a:xfrm flipV="1">
          <a:off x="2908300" y="16670835"/>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40542</xdr:rowOff>
    </xdr:from>
    <xdr:to>
      <xdr:col>15</xdr:col>
      <xdr:colOff>50800</xdr:colOff>
      <xdr:row>97</xdr:row>
      <xdr:rowOff>98763</xdr:rowOff>
    </xdr:to>
    <xdr:cxnSp macro="">
      <xdr:nvCxnSpPr>
        <xdr:cNvPr id="232" name="直線コネクタ 231"/>
        <xdr:cNvCxnSpPr/>
      </xdr:nvCxnSpPr>
      <xdr:spPr>
        <a:xfrm flipV="1">
          <a:off x="2019300" y="16671192"/>
          <a:ext cx="889000" cy="5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98763</xdr:rowOff>
    </xdr:from>
    <xdr:to>
      <xdr:col>10</xdr:col>
      <xdr:colOff>114300</xdr:colOff>
      <xdr:row>97</xdr:row>
      <xdr:rowOff>105849</xdr:rowOff>
    </xdr:to>
    <xdr:cxnSp macro="">
      <xdr:nvCxnSpPr>
        <xdr:cNvPr id="235" name="直線コネクタ 234"/>
        <xdr:cNvCxnSpPr/>
      </xdr:nvCxnSpPr>
      <xdr:spPr>
        <a:xfrm flipV="1">
          <a:off x="1130300" y="1672941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114137</xdr:rowOff>
    </xdr:from>
    <xdr:to>
      <xdr:col>24</xdr:col>
      <xdr:colOff>114300</xdr:colOff>
      <xdr:row>96</xdr:row>
      <xdr:rowOff>44287</xdr:rowOff>
    </xdr:to>
    <xdr:sp macro="" textlink="">
      <xdr:nvSpPr>
        <xdr:cNvPr id="245" name="楕円 244"/>
        <xdr:cNvSpPr/>
      </xdr:nvSpPr>
      <xdr:spPr>
        <a:xfrm>
          <a:off x="4584700" y="164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137014</xdr:rowOff>
    </xdr:from>
    <xdr:ext cx="599010" cy="259045"/>
    <xdr:sp macro="" textlink="">
      <xdr:nvSpPr>
        <xdr:cNvPr id="246" name="扶助費該当値テキスト"/>
        <xdr:cNvSpPr txBox="1"/>
      </xdr:nvSpPr>
      <xdr:spPr>
        <a:xfrm>
          <a:off x="4686300" y="1625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160835</xdr:rowOff>
    </xdr:from>
    <xdr:to>
      <xdr:col>20</xdr:col>
      <xdr:colOff>38100</xdr:colOff>
      <xdr:row>97</xdr:row>
      <xdr:rowOff>90985</xdr:rowOff>
    </xdr:to>
    <xdr:sp macro="" textlink="">
      <xdr:nvSpPr>
        <xdr:cNvPr id="247" name="楕円 246"/>
        <xdr:cNvSpPr/>
      </xdr:nvSpPr>
      <xdr:spPr>
        <a:xfrm>
          <a:off x="3746500" y="166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107512</xdr:rowOff>
    </xdr:from>
    <xdr:ext cx="599010" cy="259045"/>
    <xdr:sp macro="" textlink="">
      <xdr:nvSpPr>
        <xdr:cNvPr id="248" name="テキスト ボックス 247"/>
        <xdr:cNvSpPr txBox="1"/>
      </xdr:nvSpPr>
      <xdr:spPr>
        <a:xfrm>
          <a:off x="3497795" y="163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161192</xdr:rowOff>
    </xdr:from>
    <xdr:to>
      <xdr:col>15</xdr:col>
      <xdr:colOff>101600</xdr:colOff>
      <xdr:row>97</xdr:row>
      <xdr:rowOff>91342</xdr:rowOff>
    </xdr:to>
    <xdr:sp macro="" textlink="">
      <xdr:nvSpPr>
        <xdr:cNvPr id="249" name="楕円 248"/>
        <xdr:cNvSpPr/>
      </xdr:nvSpPr>
      <xdr:spPr>
        <a:xfrm>
          <a:off x="2857500" y="166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107869</xdr:rowOff>
    </xdr:from>
    <xdr:ext cx="599010" cy="259045"/>
    <xdr:sp macro="" textlink="">
      <xdr:nvSpPr>
        <xdr:cNvPr id="250" name="テキスト ボックス 249"/>
        <xdr:cNvSpPr txBox="1"/>
      </xdr:nvSpPr>
      <xdr:spPr>
        <a:xfrm>
          <a:off x="2608795" y="1639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47963</xdr:rowOff>
    </xdr:from>
    <xdr:to>
      <xdr:col>10</xdr:col>
      <xdr:colOff>165100</xdr:colOff>
      <xdr:row>97</xdr:row>
      <xdr:rowOff>149563</xdr:rowOff>
    </xdr:to>
    <xdr:sp macro="" textlink="">
      <xdr:nvSpPr>
        <xdr:cNvPr id="251" name="楕円 250"/>
        <xdr:cNvSpPr/>
      </xdr:nvSpPr>
      <xdr:spPr>
        <a:xfrm>
          <a:off x="1968500" y="1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166090</xdr:rowOff>
    </xdr:from>
    <xdr:ext cx="599010" cy="259045"/>
    <xdr:sp macro="" textlink="">
      <xdr:nvSpPr>
        <xdr:cNvPr id="252" name="テキスト ボックス 251"/>
        <xdr:cNvSpPr txBox="1"/>
      </xdr:nvSpPr>
      <xdr:spPr>
        <a:xfrm>
          <a:off x="1719795" y="1645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55049</xdr:rowOff>
    </xdr:from>
    <xdr:to>
      <xdr:col>6</xdr:col>
      <xdr:colOff>38100</xdr:colOff>
      <xdr:row>97</xdr:row>
      <xdr:rowOff>156649</xdr:rowOff>
    </xdr:to>
    <xdr:sp macro="" textlink="">
      <xdr:nvSpPr>
        <xdr:cNvPr id="253" name="楕円 252"/>
        <xdr:cNvSpPr/>
      </xdr:nvSpPr>
      <xdr:spPr>
        <a:xfrm>
          <a:off x="1079500" y="166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1726</xdr:rowOff>
    </xdr:from>
    <xdr:ext cx="599010" cy="259045"/>
    <xdr:sp macro="" textlink="">
      <xdr:nvSpPr>
        <xdr:cNvPr id="254" name="テキスト ボックス 253"/>
        <xdr:cNvSpPr txBox="1"/>
      </xdr:nvSpPr>
      <xdr:spPr>
        <a:xfrm>
          <a:off x="830795" y="1646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8" name="テキスト ボックス 26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92243</xdr:rowOff>
    </xdr:from>
    <xdr:to>
      <xdr:col>54</xdr:col>
      <xdr:colOff>189865</xdr:colOff>
      <xdr:row>38</xdr:row>
      <xdr:rowOff>78900</xdr:rowOff>
    </xdr:to>
    <xdr:cxnSp macro="">
      <xdr:nvCxnSpPr>
        <xdr:cNvPr id="278" name="直線コネクタ 277"/>
        <xdr:cNvCxnSpPr/>
      </xdr:nvCxnSpPr>
      <xdr:spPr>
        <a:xfrm flipV="1">
          <a:off x="10475595" y="5921543"/>
          <a:ext cx="1270" cy="6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82727</xdr:rowOff>
    </xdr:from>
    <xdr:ext cx="534377" cy="259045"/>
    <xdr:sp macro="" textlink="">
      <xdr:nvSpPr>
        <xdr:cNvPr id="279" name="補助費等最小値テキスト"/>
        <xdr:cNvSpPr txBox="1"/>
      </xdr:nvSpPr>
      <xdr:spPr>
        <a:xfrm>
          <a:off x="10528300" y="65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78900</xdr:rowOff>
    </xdr:from>
    <xdr:to>
      <xdr:col>55</xdr:col>
      <xdr:colOff>88900</xdr:colOff>
      <xdr:row>38</xdr:row>
      <xdr:rowOff>78900</xdr:rowOff>
    </xdr:to>
    <xdr:cxnSp macro="">
      <xdr:nvCxnSpPr>
        <xdr:cNvPr id="280" name="直線コネクタ 279"/>
        <xdr:cNvCxnSpPr/>
      </xdr:nvCxnSpPr>
      <xdr:spPr>
        <a:xfrm>
          <a:off x="10388600" y="65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38920</xdr:rowOff>
    </xdr:from>
    <xdr:ext cx="599010" cy="259045"/>
    <xdr:sp macro="" textlink="">
      <xdr:nvSpPr>
        <xdr:cNvPr id="281" name="補助費等最大値テキスト"/>
        <xdr:cNvSpPr txBox="1"/>
      </xdr:nvSpPr>
      <xdr:spPr>
        <a:xfrm>
          <a:off x="10528300" y="569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92243</xdr:rowOff>
    </xdr:from>
    <xdr:to>
      <xdr:col>55</xdr:col>
      <xdr:colOff>88900</xdr:colOff>
      <xdr:row>34</xdr:row>
      <xdr:rowOff>92243</xdr:rowOff>
    </xdr:to>
    <xdr:cxnSp macro="">
      <xdr:nvCxnSpPr>
        <xdr:cNvPr id="282" name="直線コネクタ 281"/>
        <xdr:cNvCxnSpPr/>
      </xdr:nvCxnSpPr>
      <xdr:spPr>
        <a:xfrm>
          <a:off x="10388600" y="592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59553</xdr:rowOff>
    </xdr:from>
    <xdr:to>
      <xdr:col>55</xdr:col>
      <xdr:colOff>0</xdr:colOff>
      <xdr:row>35</xdr:row>
      <xdr:rowOff>153843</xdr:rowOff>
    </xdr:to>
    <xdr:cxnSp macro="">
      <xdr:nvCxnSpPr>
        <xdr:cNvPr id="283" name="直線コネクタ 282"/>
        <xdr:cNvCxnSpPr/>
      </xdr:nvCxnSpPr>
      <xdr:spPr>
        <a:xfrm>
          <a:off x="9639300" y="5374503"/>
          <a:ext cx="838200" cy="78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144327</xdr:rowOff>
    </xdr:from>
    <xdr:ext cx="534377" cy="259045"/>
    <xdr:sp macro="" textlink="">
      <xdr:nvSpPr>
        <xdr:cNvPr id="284" name="補助費等平均値テキスト"/>
        <xdr:cNvSpPr txBox="1"/>
      </xdr:nvSpPr>
      <xdr:spPr>
        <a:xfrm>
          <a:off x="10528300" y="631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165900</xdr:rowOff>
    </xdr:from>
    <xdr:to>
      <xdr:col>55</xdr:col>
      <xdr:colOff>50800</xdr:colOff>
      <xdr:row>37</xdr:row>
      <xdr:rowOff>96050</xdr:rowOff>
    </xdr:to>
    <xdr:sp macro="" textlink="">
      <xdr:nvSpPr>
        <xdr:cNvPr id="285" name="フローチャート: 判断 284"/>
        <xdr:cNvSpPr/>
      </xdr:nvSpPr>
      <xdr:spPr>
        <a:xfrm>
          <a:off x="104267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59553</xdr:rowOff>
    </xdr:from>
    <xdr:to>
      <xdr:col>50</xdr:col>
      <xdr:colOff>114300</xdr:colOff>
      <xdr:row>36</xdr:row>
      <xdr:rowOff>143640</xdr:rowOff>
    </xdr:to>
    <xdr:cxnSp macro="">
      <xdr:nvCxnSpPr>
        <xdr:cNvPr id="286" name="直線コネクタ 285"/>
        <xdr:cNvCxnSpPr/>
      </xdr:nvCxnSpPr>
      <xdr:spPr>
        <a:xfrm flipV="1">
          <a:off x="8750300" y="5374503"/>
          <a:ext cx="889000" cy="9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89479</xdr:rowOff>
    </xdr:from>
    <xdr:to>
      <xdr:col>50</xdr:col>
      <xdr:colOff>165100</xdr:colOff>
      <xdr:row>33</xdr:row>
      <xdr:rowOff>19629</xdr:rowOff>
    </xdr:to>
    <xdr:sp macro="" textlink="">
      <xdr:nvSpPr>
        <xdr:cNvPr id="287" name="フローチャート: 判断 286"/>
        <xdr:cNvSpPr/>
      </xdr:nvSpPr>
      <xdr:spPr>
        <a:xfrm>
          <a:off x="9588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10756</xdr:rowOff>
    </xdr:from>
    <xdr:ext cx="599010" cy="259045"/>
    <xdr:sp macro="" textlink="">
      <xdr:nvSpPr>
        <xdr:cNvPr id="288" name="テキスト ボックス 287"/>
        <xdr:cNvSpPr txBox="1"/>
      </xdr:nvSpPr>
      <xdr:spPr>
        <a:xfrm>
          <a:off x="9339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143640</xdr:rowOff>
    </xdr:from>
    <xdr:to>
      <xdr:col>45</xdr:col>
      <xdr:colOff>177800</xdr:colOff>
      <xdr:row>36</xdr:row>
      <xdr:rowOff>157889</xdr:rowOff>
    </xdr:to>
    <xdr:cxnSp macro="">
      <xdr:nvCxnSpPr>
        <xdr:cNvPr id="289" name="直線コネクタ 288"/>
        <xdr:cNvCxnSpPr/>
      </xdr:nvCxnSpPr>
      <xdr:spPr>
        <a:xfrm flipV="1">
          <a:off x="7861300" y="6315840"/>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46152</xdr:rowOff>
    </xdr:from>
    <xdr:to>
      <xdr:col>46</xdr:col>
      <xdr:colOff>38100</xdr:colOff>
      <xdr:row>37</xdr:row>
      <xdr:rowOff>147752</xdr:rowOff>
    </xdr:to>
    <xdr:sp macro="" textlink="">
      <xdr:nvSpPr>
        <xdr:cNvPr id="290" name="フローチャート: 判断 289"/>
        <xdr:cNvSpPr/>
      </xdr:nvSpPr>
      <xdr:spPr>
        <a:xfrm>
          <a:off x="8699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138878</xdr:rowOff>
    </xdr:from>
    <xdr:ext cx="534377" cy="259045"/>
    <xdr:sp macro="" textlink="">
      <xdr:nvSpPr>
        <xdr:cNvPr id="291" name="テキスト ボックス 290"/>
        <xdr:cNvSpPr txBox="1"/>
      </xdr:nvSpPr>
      <xdr:spPr>
        <a:xfrm>
          <a:off x="8483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153980</xdr:rowOff>
    </xdr:from>
    <xdr:to>
      <xdr:col>41</xdr:col>
      <xdr:colOff>50800</xdr:colOff>
      <xdr:row>36</xdr:row>
      <xdr:rowOff>157889</xdr:rowOff>
    </xdr:to>
    <xdr:cxnSp macro="">
      <xdr:nvCxnSpPr>
        <xdr:cNvPr id="292" name="直線コネクタ 291"/>
        <xdr:cNvCxnSpPr/>
      </xdr:nvCxnSpPr>
      <xdr:spPr>
        <a:xfrm>
          <a:off x="6972300" y="6326180"/>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65164</xdr:rowOff>
    </xdr:from>
    <xdr:to>
      <xdr:col>41</xdr:col>
      <xdr:colOff>101600</xdr:colOff>
      <xdr:row>37</xdr:row>
      <xdr:rowOff>166763</xdr:rowOff>
    </xdr:to>
    <xdr:sp macro="" textlink="">
      <xdr:nvSpPr>
        <xdr:cNvPr id="293" name="フローチャート: 判断 292"/>
        <xdr:cNvSpPr/>
      </xdr:nvSpPr>
      <xdr:spPr>
        <a:xfrm>
          <a:off x="7810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157890</xdr:rowOff>
    </xdr:from>
    <xdr:ext cx="534377" cy="259045"/>
    <xdr:sp macro="" textlink="">
      <xdr:nvSpPr>
        <xdr:cNvPr id="294" name="テキスト ボックス 293"/>
        <xdr:cNvSpPr txBox="1"/>
      </xdr:nvSpPr>
      <xdr:spPr>
        <a:xfrm>
          <a:off x="7594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85738</xdr:rowOff>
    </xdr:from>
    <xdr:to>
      <xdr:col>36</xdr:col>
      <xdr:colOff>165100</xdr:colOff>
      <xdr:row>38</xdr:row>
      <xdr:rowOff>15887</xdr:rowOff>
    </xdr:to>
    <xdr:sp macro="" textlink="">
      <xdr:nvSpPr>
        <xdr:cNvPr id="295" name="フローチャート: 判断 294"/>
        <xdr:cNvSpPr/>
      </xdr:nvSpPr>
      <xdr:spPr>
        <a:xfrm>
          <a:off x="6921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7014</xdr:rowOff>
    </xdr:from>
    <xdr:ext cx="534377" cy="259045"/>
    <xdr:sp macro="" textlink="">
      <xdr:nvSpPr>
        <xdr:cNvPr id="296" name="テキスト ボックス 295"/>
        <xdr:cNvSpPr txBox="1"/>
      </xdr:nvSpPr>
      <xdr:spPr>
        <a:xfrm>
          <a:off x="6705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103043</xdr:rowOff>
    </xdr:from>
    <xdr:to>
      <xdr:col>55</xdr:col>
      <xdr:colOff>50800</xdr:colOff>
      <xdr:row>36</xdr:row>
      <xdr:rowOff>33193</xdr:rowOff>
    </xdr:to>
    <xdr:sp macro="" textlink="">
      <xdr:nvSpPr>
        <xdr:cNvPr id="302" name="楕円 301"/>
        <xdr:cNvSpPr/>
      </xdr:nvSpPr>
      <xdr:spPr>
        <a:xfrm>
          <a:off x="10426700" y="61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125920</xdr:rowOff>
    </xdr:from>
    <xdr:ext cx="534377" cy="259045"/>
    <xdr:sp macro="" textlink="">
      <xdr:nvSpPr>
        <xdr:cNvPr id="303" name="補助費等該当値テキスト"/>
        <xdr:cNvSpPr txBox="1"/>
      </xdr:nvSpPr>
      <xdr:spPr>
        <a:xfrm>
          <a:off x="10528300" y="59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8753</xdr:rowOff>
    </xdr:from>
    <xdr:to>
      <xdr:col>50</xdr:col>
      <xdr:colOff>165100</xdr:colOff>
      <xdr:row>31</xdr:row>
      <xdr:rowOff>110353</xdr:rowOff>
    </xdr:to>
    <xdr:sp macro="" textlink="">
      <xdr:nvSpPr>
        <xdr:cNvPr id="304" name="楕円 303"/>
        <xdr:cNvSpPr/>
      </xdr:nvSpPr>
      <xdr:spPr>
        <a:xfrm>
          <a:off x="9588500" y="53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126880</xdr:rowOff>
    </xdr:from>
    <xdr:ext cx="599010" cy="259045"/>
    <xdr:sp macro="" textlink="">
      <xdr:nvSpPr>
        <xdr:cNvPr id="305" name="テキスト ボックス 304"/>
        <xdr:cNvSpPr txBox="1"/>
      </xdr:nvSpPr>
      <xdr:spPr>
        <a:xfrm>
          <a:off x="9339795" y="509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92840</xdr:rowOff>
    </xdr:from>
    <xdr:to>
      <xdr:col>46</xdr:col>
      <xdr:colOff>38100</xdr:colOff>
      <xdr:row>37</xdr:row>
      <xdr:rowOff>22990</xdr:rowOff>
    </xdr:to>
    <xdr:sp macro="" textlink="">
      <xdr:nvSpPr>
        <xdr:cNvPr id="306" name="楕円 305"/>
        <xdr:cNvSpPr/>
      </xdr:nvSpPr>
      <xdr:spPr>
        <a:xfrm>
          <a:off x="8699500" y="62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39517</xdr:rowOff>
    </xdr:from>
    <xdr:ext cx="534377" cy="259045"/>
    <xdr:sp macro="" textlink="">
      <xdr:nvSpPr>
        <xdr:cNvPr id="307" name="テキスト ボックス 306"/>
        <xdr:cNvSpPr txBox="1"/>
      </xdr:nvSpPr>
      <xdr:spPr>
        <a:xfrm>
          <a:off x="8483111" y="60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107089</xdr:rowOff>
    </xdr:from>
    <xdr:to>
      <xdr:col>41</xdr:col>
      <xdr:colOff>101600</xdr:colOff>
      <xdr:row>37</xdr:row>
      <xdr:rowOff>37239</xdr:rowOff>
    </xdr:to>
    <xdr:sp macro="" textlink="">
      <xdr:nvSpPr>
        <xdr:cNvPr id="308" name="楕円 307"/>
        <xdr:cNvSpPr/>
      </xdr:nvSpPr>
      <xdr:spPr>
        <a:xfrm>
          <a:off x="7810500" y="62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53766</xdr:rowOff>
    </xdr:from>
    <xdr:ext cx="534377" cy="259045"/>
    <xdr:sp macro="" textlink="">
      <xdr:nvSpPr>
        <xdr:cNvPr id="309" name="テキスト ボックス 308"/>
        <xdr:cNvSpPr txBox="1"/>
      </xdr:nvSpPr>
      <xdr:spPr>
        <a:xfrm>
          <a:off x="7594111" y="60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103180</xdr:rowOff>
    </xdr:from>
    <xdr:to>
      <xdr:col>36</xdr:col>
      <xdr:colOff>165100</xdr:colOff>
      <xdr:row>37</xdr:row>
      <xdr:rowOff>33330</xdr:rowOff>
    </xdr:to>
    <xdr:sp macro="" textlink="">
      <xdr:nvSpPr>
        <xdr:cNvPr id="310" name="楕円 309"/>
        <xdr:cNvSpPr/>
      </xdr:nvSpPr>
      <xdr:spPr>
        <a:xfrm>
          <a:off x="6921500" y="62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49857</xdr:rowOff>
    </xdr:from>
    <xdr:ext cx="534377" cy="259045"/>
    <xdr:sp macro="" textlink="">
      <xdr:nvSpPr>
        <xdr:cNvPr id="311" name="テキスト ボックス 310"/>
        <xdr:cNvSpPr txBox="1"/>
      </xdr:nvSpPr>
      <xdr:spPr>
        <a:xfrm>
          <a:off x="6705111" y="60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5" name="直線コネクタ 334"/>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6"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7" name="直線コネクタ 336"/>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38"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39" name="直線コネクタ 338"/>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24569</xdr:rowOff>
    </xdr:from>
    <xdr:to>
      <xdr:col>55</xdr:col>
      <xdr:colOff>0</xdr:colOff>
      <xdr:row>57</xdr:row>
      <xdr:rowOff>10320</xdr:rowOff>
    </xdr:to>
    <xdr:cxnSp macro="">
      <xdr:nvCxnSpPr>
        <xdr:cNvPr id="340" name="直線コネクタ 339"/>
        <xdr:cNvCxnSpPr/>
      </xdr:nvCxnSpPr>
      <xdr:spPr>
        <a:xfrm>
          <a:off x="9639300" y="9625769"/>
          <a:ext cx="8382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1"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2" name="フローチャート: 判断 341"/>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12179</xdr:rowOff>
    </xdr:from>
    <xdr:to>
      <xdr:col>50</xdr:col>
      <xdr:colOff>114300</xdr:colOff>
      <xdr:row>56</xdr:row>
      <xdr:rowOff>24569</xdr:rowOff>
    </xdr:to>
    <xdr:cxnSp macro="">
      <xdr:nvCxnSpPr>
        <xdr:cNvPr id="343" name="直線コネクタ 342"/>
        <xdr:cNvCxnSpPr/>
      </xdr:nvCxnSpPr>
      <xdr:spPr>
        <a:xfrm>
          <a:off x="8750300" y="9613379"/>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4" name="フローチャート: 判断 343"/>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5" name="テキスト ボックス 344"/>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165158</xdr:rowOff>
    </xdr:from>
    <xdr:to>
      <xdr:col>45</xdr:col>
      <xdr:colOff>177800</xdr:colOff>
      <xdr:row>56</xdr:row>
      <xdr:rowOff>12179</xdr:rowOff>
    </xdr:to>
    <xdr:cxnSp macro="">
      <xdr:nvCxnSpPr>
        <xdr:cNvPr id="346" name="直線コネクタ 345"/>
        <xdr:cNvCxnSpPr/>
      </xdr:nvCxnSpPr>
      <xdr:spPr>
        <a:xfrm>
          <a:off x="7861300" y="959490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7" name="フローチャート: 判断 346"/>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48" name="テキスト ボックス 347"/>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135501</xdr:rowOff>
    </xdr:from>
    <xdr:to>
      <xdr:col>41</xdr:col>
      <xdr:colOff>50800</xdr:colOff>
      <xdr:row>55</xdr:row>
      <xdr:rowOff>165158</xdr:rowOff>
    </xdr:to>
    <xdr:cxnSp macro="">
      <xdr:nvCxnSpPr>
        <xdr:cNvPr id="349" name="直線コネクタ 348"/>
        <xdr:cNvCxnSpPr/>
      </xdr:nvCxnSpPr>
      <xdr:spPr>
        <a:xfrm>
          <a:off x="6972300" y="9393801"/>
          <a:ext cx="889000" cy="2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0" name="フローチャート: 判断 349"/>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1" name="テキスト ボックス 350"/>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2" name="フローチャート: 判断 351"/>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3" name="テキスト ボックス 352"/>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130970</xdr:rowOff>
    </xdr:from>
    <xdr:to>
      <xdr:col>55</xdr:col>
      <xdr:colOff>50800</xdr:colOff>
      <xdr:row>57</xdr:row>
      <xdr:rowOff>61120</xdr:rowOff>
    </xdr:to>
    <xdr:sp macro="" textlink="">
      <xdr:nvSpPr>
        <xdr:cNvPr id="359" name="楕円 358"/>
        <xdr:cNvSpPr/>
      </xdr:nvSpPr>
      <xdr:spPr>
        <a:xfrm>
          <a:off x="10426700" y="97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153847</xdr:rowOff>
    </xdr:from>
    <xdr:ext cx="534377" cy="259045"/>
    <xdr:sp macro="" textlink="">
      <xdr:nvSpPr>
        <xdr:cNvPr id="360" name="普通建設事業費該当値テキスト"/>
        <xdr:cNvSpPr txBox="1"/>
      </xdr:nvSpPr>
      <xdr:spPr>
        <a:xfrm>
          <a:off x="10528300"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145219</xdr:rowOff>
    </xdr:from>
    <xdr:to>
      <xdr:col>50</xdr:col>
      <xdr:colOff>165100</xdr:colOff>
      <xdr:row>56</xdr:row>
      <xdr:rowOff>75369</xdr:rowOff>
    </xdr:to>
    <xdr:sp macro="" textlink="">
      <xdr:nvSpPr>
        <xdr:cNvPr id="361" name="楕円 360"/>
        <xdr:cNvSpPr/>
      </xdr:nvSpPr>
      <xdr:spPr>
        <a:xfrm>
          <a:off x="9588500" y="95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91896</xdr:rowOff>
    </xdr:from>
    <xdr:ext cx="534377" cy="259045"/>
    <xdr:sp macro="" textlink="">
      <xdr:nvSpPr>
        <xdr:cNvPr id="362" name="テキスト ボックス 361"/>
        <xdr:cNvSpPr txBox="1"/>
      </xdr:nvSpPr>
      <xdr:spPr>
        <a:xfrm>
          <a:off x="9372111" y="93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132829</xdr:rowOff>
    </xdr:from>
    <xdr:to>
      <xdr:col>46</xdr:col>
      <xdr:colOff>38100</xdr:colOff>
      <xdr:row>56</xdr:row>
      <xdr:rowOff>62979</xdr:rowOff>
    </xdr:to>
    <xdr:sp macro="" textlink="">
      <xdr:nvSpPr>
        <xdr:cNvPr id="363" name="楕円 362"/>
        <xdr:cNvSpPr/>
      </xdr:nvSpPr>
      <xdr:spPr>
        <a:xfrm>
          <a:off x="8699500" y="95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79506</xdr:rowOff>
    </xdr:from>
    <xdr:ext cx="534377" cy="259045"/>
    <xdr:sp macro="" textlink="">
      <xdr:nvSpPr>
        <xdr:cNvPr id="364" name="テキスト ボックス 363"/>
        <xdr:cNvSpPr txBox="1"/>
      </xdr:nvSpPr>
      <xdr:spPr>
        <a:xfrm>
          <a:off x="8483111" y="93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114358</xdr:rowOff>
    </xdr:from>
    <xdr:to>
      <xdr:col>41</xdr:col>
      <xdr:colOff>101600</xdr:colOff>
      <xdr:row>56</xdr:row>
      <xdr:rowOff>44508</xdr:rowOff>
    </xdr:to>
    <xdr:sp macro="" textlink="">
      <xdr:nvSpPr>
        <xdr:cNvPr id="365" name="楕円 364"/>
        <xdr:cNvSpPr/>
      </xdr:nvSpPr>
      <xdr:spPr>
        <a:xfrm>
          <a:off x="7810500" y="95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61035</xdr:rowOff>
    </xdr:from>
    <xdr:ext cx="534377" cy="259045"/>
    <xdr:sp macro="" textlink="">
      <xdr:nvSpPr>
        <xdr:cNvPr id="366" name="テキスト ボックス 365"/>
        <xdr:cNvSpPr txBox="1"/>
      </xdr:nvSpPr>
      <xdr:spPr>
        <a:xfrm>
          <a:off x="7594111" y="931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84701</xdr:rowOff>
    </xdr:from>
    <xdr:to>
      <xdr:col>36</xdr:col>
      <xdr:colOff>165100</xdr:colOff>
      <xdr:row>55</xdr:row>
      <xdr:rowOff>14851</xdr:rowOff>
    </xdr:to>
    <xdr:sp macro="" textlink="">
      <xdr:nvSpPr>
        <xdr:cNvPr id="367" name="楕円 366"/>
        <xdr:cNvSpPr/>
      </xdr:nvSpPr>
      <xdr:spPr>
        <a:xfrm>
          <a:off x="6921500" y="93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31378</xdr:rowOff>
    </xdr:from>
    <xdr:ext cx="599010" cy="259045"/>
    <xdr:sp macro="" textlink="">
      <xdr:nvSpPr>
        <xdr:cNvPr id="368" name="テキスト ボックス 367"/>
        <xdr:cNvSpPr txBox="1"/>
      </xdr:nvSpPr>
      <xdr:spPr>
        <a:xfrm>
          <a:off x="6672795" y="911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2" name="直線コネクタ 391"/>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3"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4" name="直線コネクタ 393"/>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5"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6" name="直線コネクタ 395"/>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89878</xdr:rowOff>
    </xdr:from>
    <xdr:to>
      <xdr:col>55</xdr:col>
      <xdr:colOff>0</xdr:colOff>
      <xdr:row>78</xdr:row>
      <xdr:rowOff>106438</xdr:rowOff>
    </xdr:to>
    <xdr:cxnSp macro="">
      <xdr:nvCxnSpPr>
        <xdr:cNvPr id="397" name="直線コネクタ 396"/>
        <xdr:cNvCxnSpPr/>
      </xdr:nvCxnSpPr>
      <xdr:spPr>
        <a:xfrm>
          <a:off x="9639300" y="13291528"/>
          <a:ext cx="838200" cy="1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398"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399" name="フローチャート: 判断 398"/>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55029</xdr:rowOff>
    </xdr:from>
    <xdr:to>
      <xdr:col>50</xdr:col>
      <xdr:colOff>114300</xdr:colOff>
      <xdr:row>77</xdr:row>
      <xdr:rowOff>89878</xdr:rowOff>
    </xdr:to>
    <xdr:cxnSp macro="">
      <xdr:nvCxnSpPr>
        <xdr:cNvPr id="400" name="直線コネクタ 399"/>
        <xdr:cNvCxnSpPr/>
      </xdr:nvCxnSpPr>
      <xdr:spPr>
        <a:xfrm>
          <a:off x="8750300" y="13256679"/>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1" name="フローチャート: 判断 400"/>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2" name="テキスト ボックス 401"/>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24752</xdr:rowOff>
    </xdr:from>
    <xdr:to>
      <xdr:col>45</xdr:col>
      <xdr:colOff>177800</xdr:colOff>
      <xdr:row>77</xdr:row>
      <xdr:rowOff>55029</xdr:rowOff>
    </xdr:to>
    <xdr:cxnSp macro="">
      <xdr:nvCxnSpPr>
        <xdr:cNvPr id="403" name="直線コネクタ 402"/>
        <xdr:cNvCxnSpPr/>
      </xdr:nvCxnSpPr>
      <xdr:spPr>
        <a:xfrm>
          <a:off x="7861300" y="13226402"/>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4" name="フローチャート: 判断 403"/>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5" name="テキスト ボックス 404"/>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159322</xdr:rowOff>
    </xdr:from>
    <xdr:to>
      <xdr:col>41</xdr:col>
      <xdr:colOff>50800</xdr:colOff>
      <xdr:row>77</xdr:row>
      <xdr:rowOff>24752</xdr:rowOff>
    </xdr:to>
    <xdr:cxnSp macro="">
      <xdr:nvCxnSpPr>
        <xdr:cNvPr id="406" name="直線コネクタ 405"/>
        <xdr:cNvCxnSpPr/>
      </xdr:nvCxnSpPr>
      <xdr:spPr>
        <a:xfrm>
          <a:off x="6972300" y="13189522"/>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7" name="フローチャート: 判断 406"/>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08" name="テキスト ボックス 407"/>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09" name="フローチャート: 判断 408"/>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0" name="テキスト ボックス 409"/>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55638</xdr:rowOff>
    </xdr:from>
    <xdr:to>
      <xdr:col>55</xdr:col>
      <xdr:colOff>50800</xdr:colOff>
      <xdr:row>78</xdr:row>
      <xdr:rowOff>157238</xdr:rowOff>
    </xdr:to>
    <xdr:sp macro="" textlink="">
      <xdr:nvSpPr>
        <xdr:cNvPr id="416" name="楕円 415"/>
        <xdr:cNvSpPr/>
      </xdr:nvSpPr>
      <xdr:spPr>
        <a:xfrm>
          <a:off x="104267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7103</xdr:rowOff>
    </xdr:from>
    <xdr:ext cx="469744" cy="259045"/>
    <xdr:sp macro="" textlink="">
      <xdr:nvSpPr>
        <xdr:cNvPr id="417" name="普通建設事業費 （ うち新規整備　）該当値テキスト"/>
        <xdr:cNvSpPr txBox="1"/>
      </xdr:nvSpPr>
      <xdr:spPr>
        <a:xfrm>
          <a:off x="10528300" y="133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39078</xdr:rowOff>
    </xdr:from>
    <xdr:to>
      <xdr:col>50</xdr:col>
      <xdr:colOff>165100</xdr:colOff>
      <xdr:row>77</xdr:row>
      <xdr:rowOff>140678</xdr:rowOff>
    </xdr:to>
    <xdr:sp macro="" textlink="">
      <xdr:nvSpPr>
        <xdr:cNvPr id="418" name="楕円 417"/>
        <xdr:cNvSpPr/>
      </xdr:nvSpPr>
      <xdr:spPr>
        <a:xfrm>
          <a:off x="9588500" y="132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157205</xdr:rowOff>
    </xdr:from>
    <xdr:ext cx="534377" cy="259045"/>
    <xdr:sp macro="" textlink="">
      <xdr:nvSpPr>
        <xdr:cNvPr id="419" name="テキスト ボックス 418"/>
        <xdr:cNvSpPr txBox="1"/>
      </xdr:nvSpPr>
      <xdr:spPr>
        <a:xfrm>
          <a:off x="9372111" y="130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4229</xdr:rowOff>
    </xdr:from>
    <xdr:to>
      <xdr:col>46</xdr:col>
      <xdr:colOff>38100</xdr:colOff>
      <xdr:row>77</xdr:row>
      <xdr:rowOff>105829</xdr:rowOff>
    </xdr:to>
    <xdr:sp macro="" textlink="">
      <xdr:nvSpPr>
        <xdr:cNvPr id="420" name="楕円 419"/>
        <xdr:cNvSpPr/>
      </xdr:nvSpPr>
      <xdr:spPr>
        <a:xfrm>
          <a:off x="8699500" y="132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122356</xdr:rowOff>
    </xdr:from>
    <xdr:ext cx="534377" cy="259045"/>
    <xdr:sp macro="" textlink="">
      <xdr:nvSpPr>
        <xdr:cNvPr id="421" name="テキスト ボックス 420"/>
        <xdr:cNvSpPr txBox="1"/>
      </xdr:nvSpPr>
      <xdr:spPr>
        <a:xfrm>
          <a:off x="8483111" y="129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145402</xdr:rowOff>
    </xdr:from>
    <xdr:to>
      <xdr:col>41</xdr:col>
      <xdr:colOff>101600</xdr:colOff>
      <xdr:row>77</xdr:row>
      <xdr:rowOff>75552</xdr:rowOff>
    </xdr:to>
    <xdr:sp macro="" textlink="">
      <xdr:nvSpPr>
        <xdr:cNvPr id="422" name="楕円 421"/>
        <xdr:cNvSpPr/>
      </xdr:nvSpPr>
      <xdr:spPr>
        <a:xfrm>
          <a:off x="7810500" y="131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92079</xdr:rowOff>
    </xdr:from>
    <xdr:ext cx="534377" cy="259045"/>
    <xdr:sp macro="" textlink="">
      <xdr:nvSpPr>
        <xdr:cNvPr id="423" name="テキスト ボックス 422"/>
        <xdr:cNvSpPr txBox="1"/>
      </xdr:nvSpPr>
      <xdr:spPr>
        <a:xfrm>
          <a:off x="7594111" y="129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108522</xdr:rowOff>
    </xdr:from>
    <xdr:to>
      <xdr:col>36</xdr:col>
      <xdr:colOff>165100</xdr:colOff>
      <xdr:row>77</xdr:row>
      <xdr:rowOff>38672</xdr:rowOff>
    </xdr:to>
    <xdr:sp macro="" textlink="">
      <xdr:nvSpPr>
        <xdr:cNvPr id="424" name="楕円 423"/>
        <xdr:cNvSpPr/>
      </xdr:nvSpPr>
      <xdr:spPr>
        <a:xfrm>
          <a:off x="6921500" y="131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55198</xdr:rowOff>
    </xdr:from>
    <xdr:ext cx="534377" cy="259045"/>
    <xdr:sp macro="" textlink="">
      <xdr:nvSpPr>
        <xdr:cNvPr id="425" name="テキスト ボックス 424"/>
        <xdr:cNvSpPr txBox="1"/>
      </xdr:nvSpPr>
      <xdr:spPr>
        <a:xfrm>
          <a:off x="6705111" y="129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7" name="直線コネクタ 446"/>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48"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49" name="直線コネクタ 448"/>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0"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1" name="直線コネクタ 450"/>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27595</xdr:rowOff>
    </xdr:from>
    <xdr:to>
      <xdr:col>55</xdr:col>
      <xdr:colOff>0</xdr:colOff>
      <xdr:row>96</xdr:row>
      <xdr:rowOff>37813</xdr:rowOff>
    </xdr:to>
    <xdr:cxnSp macro="">
      <xdr:nvCxnSpPr>
        <xdr:cNvPr id="452" name="直線コネクタ 451"/>
        <xdr:cNvCxnSpPr/>
      </xdr:nvCxnSpPr>
      <xdr:spPr>
        <a:xfrm>
          <a:off x="9639300" y="16486795"/>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3"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4" name="フローチャート: 判断 453"/>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27595</xdr:rowOff>
    </xdr:from>
    <xdr:to>
      <xdr:col>50</xdr:col>
      <xdr:colOff>114300</xdr:colOff>
      <xdr:row>96</xdr:row>
      <xdr:rowOff>130580</xdr:rowOff>
    </xdr:to>
    <xdr:cxnSp macro="">
      <xdr:nvCxnSpPr>
        <xdr:cNvPr id="455" name="直線コネクタ 454"/>
        <xdr:cNvCxnSpPr/>
      </xdr:nvCxnSpPr>
      <xdr:spPr>
        <a:xfrm flipV="1">
          <a:off x="8750300" y="16486795"/>
          <a:ext cx="889000" cy="10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6" name="フローチャート: 判断 455"/>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7" name="テキスト ボックス 456"/>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130580</xdr:rowOff>
    </xdr:from>
    <xdr:to>
      <xdr:col>45</xdr:col>
      <xdr:colOff>177800</xdr:colOff>
      <xdr:row>96</xdr:row>
      <xdr:rowOff>135860</xdr:rowOff>
    </xdr:to>
    <xdr:cxnSp macro="">
      <xdr:nvCxnSpPr>
        <xdr:cNvPr id="458" name="直線コネクタ 457"/>
        <xdr:cNvCxnSpPr/>
      </xdr:nvCxnSpPr>
      <xdr:spPr>
        <a:xfrm flipV="1">
          <a:off x="7861300" y="1658978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59" name="フローチャート: 判断 458"/>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0" name="テキスト ボックス 459"/>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113365</xdr:rowOff>
    </xdr:from>
    <xdr:to>
      <xdr:col>41</xdr:col>
      <xdr:colOff>50800</xdr:colOff>
      <xdr:row>96</xdr:row>
      <xdr:rowOff>135860</xdr:rowOff>
    </xdr:to>
    <xdr:cxnSp macro="">
      <xdr:nvCxnSpPr>
        <xdr:cNvPr id="461" name="直線コネクタ 460"/>
        <xdr:cNvCxnSpPr/>
      </xdr:nvCxnSpPr>
      <xdr:spPr>
        <a:xfrm>
          <a:off x="6972300" y="16401115"/>
          <a:ext cx="889000" cy="19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2" name="フローチャート: 判断 461"/>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3" name="テキスト ボックス 462"/>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4" name="フローチャート: 判断 463"/>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macro="" textlink="">
      <xdr:nvSpPr>
        <xdr:cNvPr id="465" name="テキスト ボックス 464"/>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158463</xdr:rowOff>
    </xdr:from>
    <xdr:to>
      <xdr:col>55</xdr:col>
      <xdr:colOff>50800</xdr:colOff>
      <xdr:row>96</xdr:row>
      <xdr:rowOff>88613</xdr:rowOff>
    </xdr:to>
    <xdr:sp macro="" textlink="">
      <xdr:nvSpPr>
        <xdr:cNvPr id="471" name="楕円 470"/>
        <xdr:cNvSpPr/>
      </xdr:nvSpPr>
      <xdr:spPr>
        <a:xfrm>
          <a:off x="10426700" y="16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136890</xdr:rowOff>
    </xdr:from>
    <xdr:ext cx="534377" cy="259045"/>
    <xdr:sp macro="" textlink="">
      <xdr:nvSpPr>
        <xdr:cNvPr id="472" name="普通建設事業費 （ うち更新整備　）該当値テキスト"/>
        <xdr:cNvSpPr txBox="1"/>
      </xdr:nvSpPr>
      <xdr:spPr>
        <a:xfrm>
          <a:off x="10528300" y="164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148245</xdr:rowOff>
    </xdr:from>
    <xdr:to>
      <xdr:col>50</xdr:col>
      <xdr:colOff>165100</xdr:colOff>
      <xdr:row>96</xdr:row>
      <xdr:rowOff>78395</xdr:rowOff>
    </xdr:to>
    <xdr:sp macro="" textlink="">
      <xdr:nvSpPr>
        <xdr:cNvPr id="473" name="楕円 472"/>
        <xdr:cNvSpPr/>
      </xdr:nvSpPr>
      <xdr:spPr>
        <a:xfrm>
          <a:off x="9588500" y="164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69522</xdr:rowOff>
    </xdr:from>
    <xdr:ext cx="534377" cy="259045"/>
    <xdr:sp macro="" textlink="">
      <xdr:nvSpPr>
        <xdr:cNvPr id="474" name="テキスト ボックス 473"/>
        <xdr:cNvSpPr txBox="1"/>
      </xdr:nvSpPr>
      <xdr:spPr>
        <a:xfrm>
          <a:off x="9372111" y="165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79780</xdr:rowOff>
    </xdr:from>
    <xdr:to>
      <xdr:col>46</xdr:col>
      <xdr:colOff>38100</xdr:colOff>
      <xdr:row>97</xdr:row>
      <xdr:rowOff>9930</xdr:rowOff>
    </xdr:to>
    <xdr:sp macro="" textlink="">
      <xdr:nvSpPr>
        <xdr:cNvPr id="475" name="楕円 474"/>
        <xdr:cNvSpPr/>
      </xdr:nvSpPr>
      <xdr:spPr>
        <a:xfrm>
          <a:off x="8699500" y="165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1057</xdr:rowOff>
    </xdr:from>
    <xdr:ext cx="534377" cy="259045"/>
    <xdr:sp macro="" textlink="">
      <xdr:nvSpPr>
        <xdr:cNvPr id="476" name="テキスト ボックス 475"/>
        <xdr:cNvSpPr txBox="1"/>
      </xdr:nvSpPr>
      <xdr:spPr>
        <a:xfrm>
          <a:off x="8483111" y="166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85060</xdr:rowOff>
    </xdr:from>
    <xdr:to>
      <xdr:col>41</xdr:col>
      <xdr:colOff>101600</xdr:colOff>
      <xdr:row>97</xdr:row>
      <xdr:rowOff>15210</xdr:rowOff>
    </xdr:to>
    <xdr:sp macro="" textlink="">
      <xdr:nvSpPr>
        <xdr:cNvPr id="477" name="楕円 476"/>
        <xdr:cNvSpPr/>
      </xdr:nvSpPr>
      <xdr:spPr>
        <a:xfrm>
          <a:off x="7810500" y="16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6337</xdr:rowOff>
    </xdr:from>
    <xdr:ext cx="534377" cy="259045"/>
    <xdr:sp macro="" textlink="">
      <xdr:nvSpPr>
        <xdr:cNvPr id="478" name="テキスト ボックス 477"/>
        <xdr:cNvSpPr txBox="1"/>
      </xdr:nvSpPr>
      <xdr:spPr>
        <a:xfrm>
          <a:off x="7594111" y="166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62565</xdr:rowOff>
    </xdr:from>
    <xdr:to>
      <xdr:col>36</xdr:col>
      <xdr:colOff>165100</xdr:colOff>
      <xdr:row>95</xdr:row>
      <xdr:rowOff>164165</xdr:rowOff>
    </xdr:to>
    <xdr:sp macro="" textlink="">
      <xdr:nvSpPr>
        <xdr:cNvPr id="479" name="楕円 478"/>
        <xdr:cNvSpPr/>
      </xdr:nvSpPr>
      <xdr:spPr>
        <a:xfrm>
          <a:off x="6921500" y="163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9242</xdr:rowOff>
    </xdr:from>
    <xdr:ext cx="534377" cy="259045"/>
    <xdr:sp macro="" textlink="">
      <xdr:nvSpPr>
        <xdr:cNvPr id="480" name="テキスト ボックス 479"/>
        <xdr:cNvSpPr txBox="1"/>
      </xdr:nvSpPr>
      <xdr:spPr>
        <a:xfrm>
          <a:off x="6705111" y="161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4" name="テキスト ボックス 49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6" name="テキスト ボックス 49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8" name="テキスト ボックス 49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4" name="直線コネクタ 503"/>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7"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08" name="直線コネクタ 507"/>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26035</xdr:rowOff>
    </xdr:from>
    <xdr:to>
      <xdr:col>85</xdr:col>
      <xdr:colOff>127000</xdr:colOff>
      <xdr:row>37</xdr:row>
      <xdr:rowOff>166624</xdr:rowOff>
    </xdr:to>
    <xdr:cxnSp macro="">
      <xdr:nvCxnSpPr>
        <xdr:cNvPr id="509" name="直線コネクタ 508"/>
        <xdr:cNvCxnSpPr/>
      </xdr:nvCxnSpPr>
      <xdr:spPr>
        <a:xfrm flipV="1">
          <a:off x="15481300" y="6369685"/>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macro="" textlink="">
      <xdr:nvSpPr>
        <xdr:cNvPr id="510" name="災害復旧事業費平均値テキスト"/>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1" name="フローチャート: 判断 510"/>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166624</xdr:rowOff>
    </xdr:from>
    <xdr:to>
      <xdr:col>81</xdr:col>
      <xdr:colOff>50800</xdr:colOff>
      <xdr:row>38</xdr:row>
      <xdr:rowOff>141732</xdr:rowOff>
    </xdr:to>
    <xdr:cxnSp macro="">
      <xdr:nvCxnSpPr>
        <xdr:cNvPr id="512" name="直線コネクタ 511"/>
        <xdr:cNvCxnSpPr/>
      </xdr:nvCxnSpPr>
      <xdr:spPr>
        <a:xfrm flipV="1">
          <a:off x="14592300" y="6510274"/>
          <a:ext cx="889000" cy="1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3" name="フローチャート: 判断 512"/>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126255</xdr:rowOff>
    </xdr:from>
    <xdr:ext cx="469744" cy="259045"/>
    <xdr:sp macro="" textlink="">
      <xdr:nvSpPr>
        <xdr:cNvPr id="514" name="テキスト ボックス 513"/>
        <xdr:cNvSpPr txBox="1"/>
      </xdr:nvSpPr>
      <xdr:spPr>
        <a:xfrm>
          <a:off x="15246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141732</xdr:rowOff>
    </xdr:from>
    <xdr:to>
      <xdr:col>76</xdr:col>
      <xdr:colOff>114300</xdr:colOff>
      <xdr:row>39</xdr:row>
      <xdr:rowOff>8636</xdr:rowOff>
    </xdr:to>
    <xdr:cxnSp macro="">
      <xdr:nvCxnSpPr>
        <xdr:cNvPr id="515" name="直線コネクタ 514"/>
        <xdr:cNvCxnSpPr/>
      </xdr:nvCxnSpPr>
      <xdr:spPr>
        <a:xfrm flipV="1">
          <a:off x="13703300" y="6656832"/>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6" name="フローチャート: 判断 515"/>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7" name="テキスト ボックス 516"/>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163703</xdr:rowOff>
    </xdr:from>
    <xdr:to>
      <xdr:col>71</xdr:col>
      <xdr:colOff>177800</xdr:colOff>
      <xdr:row>39</xdr:row>
      <xdr:rowOff>8636</xdr:rowOff>
    </xdr:to>
    <xdr:cxnSp macro="">
      <xdr:nvCxnSpPr>
        <xdr:cNvPr id="518" name="直線コネクタ 517"/>
        <xdr:cNvCxnSpPr/>
      </xdr:nvCxnSpPr>
      <xdr:spPr>
        <a:xfrm>
          <a:off x="12814300" y="667880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19" name="フローチャート: 判断 518"/>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0" name="テキスト ボックス 519"/>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1" name="フローチャート: 判断 520"/>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2" name="テキスト ボックス 521"/>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146685</xdr:rowOff>
    </xdr:from>
    <xdr:to>
      <xdr:col>85</xdr:col>
      <xdr:colOff>177800</xdr:colOff>
      <xdr:row>37</xdr:row>
      <xdr:rowOff>76835</xdr:rowOff>
    </xdr:to>
    <xdr:sp macro="" textlink="">
      <xdr:nvSpPr>
        <xdr:cNvPr id="528" name="楕円 527"/>
        <xdr:cNvSpPr/>
      </xdr:nvSpPr>
      <xdr:spPr>
        <a:xfrm>
          <a:off x="162687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169562</xdr:rowOff>
    </xdr:from>
    <xdr:ext cx="469744" cy="259045"/>
    <xdr:sp macro="" textlink="">
      <xdr:nvSpPr>
        <xdr:cNvPr id="529" name="災害復旧事業費該当値テキスト"/>
        <xdr:cNvSpPr txBox="1"/>
      </xdr:nvSpPr>
      <xdr:spPr>
        <a:xfrm>
          <a:off x="16370300" y="617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115824</xdr:rowOff>
    </xdr:from>
    <xdr:to>
      <xdr:col>81</xdr:col>
      <xdr:colOff>101600</xdr:colOff>
      <xdr:row>38</xdr:row>
      <xdr:rowOff>45974</xdr:rowOff>
    </xdr:to>
    <xdr:sp macro="" textlink="">
      <xdr:nvSpPr>
        <xdr:cNvPr id="530" name="楕円 529"/>
        <xdr:cNvSpPr/>
      </xdr:nvSpPr>
      <xdr:spPr>
        <a:xfrm>
          <a:off x="15430500" y="64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62501</xdr:rowOff>
    </xdr:from>
    <xdr:ext cx="469744" cy="259045"/>
    <xdr:sp macro="" textlink="">
      <xdr:nvSpPr>
        <xdr:cNvPr id="531" name="テキスト ボックス 530"/>
        <xdr:cNvSpPr txBox="1"/>
      </xdr:nvSpPr>
      <xdr:spPr>
        <a:xfrm>
          <a:off x="15246428"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90932</xdr:rowOff>
    </xdr:from>
    <xdr:to>
      <xdr:col>76</xdr:col>
      <xdr:colOff>165100</xdr:colOff>
      <xdr:row>39</xdr:row>
      <xdr:rowOff>21082</xdr:rowOff>
    </xdr:to>
    <xdr:sp macro="" textlink="">
      <xdr:nvSpPr>
        <xdr:cNvPr id="532" name="楕円 531"/>
        <xdr:cNvSpPr/>
      </xdr:nvSpPr>
      <xdr:spPr>
        <a:xfrm>
          <a:off x="145415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12209</xdr:rowOff>
    </xdr:from>
    <xdr:ext cx="378565" cy="259045"/>
    <xdr:sp macro="" textlink="">
      <xdr:nvSpPr>
        <xdr:cNvPr id="533" name="テキスト ボックス 532"/>
        <xdr:cNvSpPr txBox="1"/>
      </xdr:nvSpPr>
      <xdr:spPr>
        <a:xfrm>
          <a:off x="14403017" y="6698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129286</xdr:rowOff>
    </xdr:from>
    <xdr:to>
      <xdr:col>72</xdr:col>
      <xdr:colOff>38100</xdr:colOff>
      <xdr:row>39</xdr:row>
      <xdr:rowOff>59436</xdr:rowOff>
    </xdr:to>
    <xdr:sp macro="" textlink="">
      <xdr:nvSpPr>
        <xdr:cNvPr id="534" name="楕円 533"/>
        <xdr:cNvSpPr/>
      </xdr:nvSpPr>
      <xdr:spPr>
        <a:xfrm>
          <a:off x="13652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50563</xdr:rowOff>
    </xdr:from>
    <xdr:ext cx="378565" cy="259045"/>
    <xdr:sp macro="" textlink="">
      <xdr:nvSpPr>
        <xdr:cNvPr id="535" name="テキスト ボックス 534"/>
        <xdr:cNvSpPr txBox="1"/>
      </xdr:nvSpPr>
      <xdr:spPr>
        <a:xfrm>
          <a:off x="13514017" y="673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112903</xdr:rowOff>
    </xdr:from>
    <xdr:to>
      <xdr:col>67</xdr:col>
      <xdr:colOff>101600</xdr:colOff>
      <xdr:row>39</xdr:row>
      <xdr:rowOff>43053</xdr:rowOff>
    </xdr:to>
    <xdr:sp macro="" textlink="">
      <xdr:nvSpPr>
        <xdr:cNvPr id="536" name="楕円 535"/>
        <xdr:cNvSpPr/>
      </xdr:nvSpPr>
      <xdr:spPr>
        <a:xfrm>
          <a:off x="12763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34180</xdr:rowOff>
    </xdr:from>
    <xdr:ext cx="378565" cy="259045"/>
    <xdr:sp macro="" textlink="">
      <xdr:nvSpPr>
        <xdr:cNvPr id="537" name="テキスト ボックス 536"/>
        <xdr:cNvSpPr txBox="1"/>
      </xdr:nvSpPr>
      <xdr:spPr>
        <a:xfrm>
          <a:off x="12625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6" name="テキスト ボックス 60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0" name="直線コネクタ 609"/>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1"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2" name="直線コネクタ 611"/>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3"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4" name="直線コネクタ 613"/>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4426</xdr:rowOff>
    </xdr:from>
    <xdr:to>
      <xdr:col>85</xdr:col>
      <xdr:colOff>127000</xdr:colOff>
      <xdr:row>73</xdr:row>
      <xdr:rowOff>69291</xdr:rowOff>
    </xdr:to>
    <xdr:cxnSp macro="">
      <xdr:nvCxnSpPr>
        <xdr:cNvPr id="615" name="直線コネクタ 614"/>
        <xdr:cNvCxnSpPr/>
      </xdr:nvCxnSpPr>
      <xdr:spPr>
        <a:xfrm>
          <a:off x="15481300" y="12520276"/>
          <a:ext cx="8382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6"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7" name="フローチャート: 判断 616"/>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162293</xdr:rowOff>
    </xdr:from>
    <xdr:to>
      <xdr:col>81</xdr:col>
      <xdr:colOff>50800</xdr:colOff>
      <xdr:row>73</xdr:row>
      <xdr:rowOff>4426</xdr:rowOff>
    </xdr:to>
    <xdr:cxnSp macro="">
      <xdr:nvCxnSpPr>
        <xdr:cNvPr id="618" name="直線コネクタ 617"/>
        <xdr:cNvCxnSpPr/>
      </xdr:nvCxnSpPr>
      <xdr:spPr>
        <a:xfrm>
          <a:off x="14592300" y="12506693"/>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19" name="フローチャート: 判断 618"/>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0" name="テキスト ボックス 619"/>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94342</xdr:rowOff>
    </xdr:from>
    <xdr:to>
      <xdr:col>76</xdr:col>
      <xdr:colOff>114300</xdr:colOff>
      <xdr:row>72</xdr:row>
      <xdr:rowOff>162293</xdr:rowOff>
    </xdr:to>
    <xdr:cxnSp macro="">
      <xdr:nvCxnSpPr>
        <xdr:cNvPr id="621" name="直線コネクタ 620"/>
        <xdr:cNvCxnSpPr/>
      </xdr:nvCxnSpPr>
      <xdr:spPr>
        <a:xfrm>
          <a:off x="13703300" y="12438742"/>
          <a:ext cx="8890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2" name="フローチャート: 判断 621"/>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3" name="テキスト ボックス 622"/>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36773</xdr:rowOff>
    </xdr:from>
    <xdr:to>
      <xdr:col>71</xdr:col>
      <xdr:colOff>177800</xdr:colOff>
      <xdr:row>72</xdr:row>
      <xdr:rowOff>94342</xdr:rowOff>
    </xdr:to>
    <xdr:cxnSp macro="">
      <xdr:nvCxnSpPr>
        <xdr:cNvPr id="624" name="直線コネクタ 623"/>
        <xdr:cNvCxnSpPr/>
      </xdr:nvCxnSpPr>
      <xdr:spPr>
        <a:xfrm>
          <a:off x="12814300" y="12209723"/>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5" name="フローチャート: 判断 624"/>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6" name="テキスト ボックス 625"/>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7" name="フローチャート: 判断 626"/>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28" name="テキスト ボックス 627"/>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18491</xdr:rowOff>
    </xdr:from>
    <xdr:to>
      <xdr:col>85</xdr:col>
      <xdr:colOff>177800</xdr:colOff>
      <xdr:row>73</xdr:row>
      <xdr:rowOff>120091</xdr:rowOff>
    </xdr:to>
    <xdr:sp macro="" textlink="">
      <xdr:nvSpPr>
        <xdr:cNvPr id="634" name="楕円 633"/>
        <xdr:cNvSpPr/>
      </xdr:nvSpPr>
      <xdr:spPr>
        <a:xfrm>
          <a:off x="16268700" y="125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41368</xdr:rowOff>
    </xdr:from>
    <xdr:ext cx="534377" cy="259045"/>
    <xdr:sp macro="" textlink="">
      <xdr:nvSpPr>
        <xdr:cNvPr id="635" name="公債費該当値テキスト"/>
        <xdr:cNvSpPr txBox="1"/>
      </xdr:nvSpPr>
      <xdr:spPr>
        <a:xfrm>
          <a:off x="16370300" y="123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125076</xdr:rowOff>
    </xdr:from>
    <xdr:to>
      <xdr:col>81</xdr:col>
      <xdr:colOff>101600</xdr:colOff>
      <xdr:row>73</xdr:row>
      <xdr:rowOff>55226</xdr:rowOff>
    </xdr:to>
    <xdr:sp macro="" textlink="">
      <xdr:nvSpPr>
        <xdr:cNvPr id="636" name="楕円 635"/>
        <xdr:cNvSpPr/>
      </xdr:nvSpPr>
      <xdr:spPr>
        <a:xfrm>
          <a:off x="15430500" y="124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71753</xdr:rowOff>
    </xdr:from>
    <xdr:ext cx="534377" cy="259045"/>
    <xdr:sp macro="" textlink="">
      <xdr:nvSpPr>
        <xdr:cNvPr id="637" name="テキスト ボックス 636"/>
        <xdr:cNvSpPr txBox="1"/>
      </xdr:nvSpPr>
      <xdr:spPr>
        <a:xfrm>
          <a:off x="15214111" y="122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111493</xdr:rowOff>
    </xdr:from>
    <xdr:to>
      <xdr:col>76</xdr:col>
      <xdr:colOff>165100</xdr:colOff>
      <xdr:row>73</xdr:row>
      <xdr:rowOff>41643</xdr:rowOff>
    </xdr:to>
    <xdr:sp macro="" textlink="">
      <xdr:nvSpPr>
        <xdr:cNvPr id="638" name="楕円 637"/>
        <xdr:cNvSpPr/>
      </xdr:nvSpPr>
      <xdr:spPr>
        <a:xfrm>
          <a:off x="14541500" y="124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58170</xdr:rowOff>
    </xdr:from>
    <xdr:ext cx="534377" cy="259045"/>
    <xdr:sp macro="" textlink="">
      <xdr:nvSpPr>
        <xdr:cNvPr id="639" name="テキスト ボックス 638"/>
        <xdr:cNvSpPr txBox="1"/>
      </xdr:nvSpPr>
      <xdr:spPr>
        <a:xfrm>
          <a:off x="14325111" y="122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43542</xdr:rowOff>
    </xdr:from>
    <xdr:to>
      <xdr:col>72</xdr:col>
      <xdr:colOff>38100</xdr:colOff>
      <xdr:row>72</xdr:row>
      <xdr:rowOff>145142</xdr:rowOff>
    </xdr:to>
    <xdr:sp macro="" textlink="">
      <xdr:nvSpPr>
        <xdr:cNvPr id="640" name="楕円 639"/>
        <xdr:cNvSpPr/>
      </xdr:nvSpPr>
      <xdr:spPr>
        <a:xfrm>
          <a:off x="13652500" y="123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161669</xdr:rowOff>
    </xdr:from>
    <xdr:ext cx="534377" cy="259045"/>
    <xdr:sp macro="" textlink="">
      <xdr:nvSpPr>
        <xdr:cNvPr id="641" name="テキスト ボックス 640"/>
        <xdr:cNvSpPr txBox="1"/>
      </xdr:nvSpPr>
      <xdr:spPr>
        <a:xfrm>
          <a:off x="13436111" y="121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157423</xdr:rowOff>
    </xdr:from>
    <xdr:to>
      <xdr:col>67</xdr:col>
      <xdr:colOff>101600</xdr:colOff>
      <xdr:row>71</xdr:row>
      <xdr:rowOff>87573</xdr:rowOff>
    </xdr:to>
    <xdr:sp macro="" textlink="">
      <xdr:nvSpPr>
        <xdr:cNvPr id="642" name="楕円 641"/>
        <xdr:cNvSpPr/>
      </xdr:nvSpPr>
      <xdr:spPr>
        <a:xfrm>
          <a:off x="12763500" y="121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104100</xdr:rowOff>
    </xdr:from>
    <xdr:ext cx="534377" cy="259045"/>
    <xdr:sp macro="" textlink="">
      <xdr:nvSpPr>
        <xdr:cNvPr id="643" name="テキスト ボックス 642"/>
        <xdr:cNvSpPr txBox="1"/>
      </xdr:nvSpPr>
      <xdr:spPr>
        <a:xfrm>
          <a:off x="12547111" y="119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7" name="直線コネクタ 666"/>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68"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69" name="直線コネクタ 668"/>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0"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1" name="直線コネクタ 670"/>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96216</xdr:rowOff>
    </xdr:from>
    <xdr:to>
      <xdr:col>85</xdr:col>
      <xdr:colOff>127000</xdr:colOff>
      <xdr:row>96</xdr:row>
      <xdr:rowOff>151842</xdr:rowOff>
    </xdr:to>
    <xdr:cxnSp macro="">
      <xdr:nvCxnSpPr>
        <xdr:cNvPr id="672" name="直線コネクタ 671"/>
        <xdr:cNvCxnSpPr/>
      </xdr:nvCxnSpPr>
      <xdr:spPr>
        <a:xfrm flipV="1">
          <a:off x="15481300" y="16555416"/>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3"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4" name="フローチャート: 判断 673"/>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151842</xdr:rowOff>
    </xdr:from>
    <xdr:to>
      <xdr:col>81</xdr:col>
      <xdr:colOff>50800</xdr:colOff>
      <xdr:row>97</xdr:row>
      <xdr:rowOff>75857</xdr:rowOff>
    </xdr:to>
    <xdr:cxnSp macro="">
      <xdr:nvCxnSpPr>
        <xdr:cNvPr id="675" name="直線コネクタ 674"/>
        <xdr:cNvCxnSpPr/>
      </xdr:nvCxnSpPr>
      <xdr:spPr>
        <a:xfrm flipV="1">
          <a:off x="14592300" y="16611042"/>
          <a:ext cx="889000" cy="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6" name="フローチャート: 判断 675"/>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7" name="テキスト ボックス 676"/>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171298</xdr:rowOff>
    </xdr:from>
    <xdr:to>
      <xdr:col>76</xdr:col>
      <xdr:colOff>114300</xdr:colOff>
      <xdr:row>97</xdr:row>
      <xdr:rowOff>75857</xdr:rowOff>
    </xdr:to>
    <xdr:cxnSp macro="">
      <xdr:nvCxnSpPr>
        <xdr:cNvPr id="678" name="直線コネクタ 677"/>
        <xdr:cNvCxnSpPr/>
      </xdr:nvCxnSpPr>
      <xdr:spPr>
        <a:xfrm>
          <a:off x="13703300" y="16630498"/>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79" name="フローチャート: 判断 678"/>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0" name="テキスト ボックス 679"/>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171298</xdr:rowOff>
    </xdr:from>
    <xdr:to>
      <xdr:col>71</xdr:col>
      <xdr:colOff>177800</xdr:colOff>
      <xdr:row>97</xdr:row>
      <xdr:rowOff>86158</xdr:rowOff>
    </xdr:to>
    <xdr:cxnSp macro="">
      <xdr:nvCxnSpPr>
        <xdr:cNvPr id="681" name="直線コネクタ 680"/>
        <xdr:cNvCxnSpPr/>
      </xdr:nvCxnSpPr>
      <xdr:spPr>
        <a:xfrm flipV="1">
          <a:off x="12814300" y="16630498"/>
          <a:ext cx="889000" cy="8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2" name="フローチャート: 判断 681"/>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83" name="テキスト ボックス 682"/>
        <xdr:cNvSpPr txBox="1"/>
      </xdr:nvSpPr>
      <xdr:spPr>
        <a:xfrm>
          <a:off x="13436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4" name="フローチャート: 判断 683"/>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5" name="テキスト ボックス 684"/>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45416</xdr:rowOff>
    </xdr:from>
    <xdr:to>
      <xdr:col>85</xdr:col>
      <xdr:colOff>177800</xdr:colOff>
      <xdr:row>96</xdr:row>
      <xdr:rowOff>147016</xdr:rowOff>
    </xdr:to>
    <xdr:sp macro="" textlink="">
      <xdr:nvSpPr>
        <xdr:cNvPr id="691" name="楕円 690"/>
        <xdr:cNvSpPr/>
      </xdr:nvSpPr>
      <xdr:spPr>
        <a:xfrm>
          <a:off x="16268700" y="165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68293</xdr:rowOff>
    </xdr:from>
    <xdr:ext cx="534377" cy="259045"/>
    <xdr:sp macro="" textlink="">
      <xdr:nvSpPr>
        <xdr:cNvPr id="692" name="積立金該当値テキスト"/>
        <xdr:cNvSpPr txBox="1"/>
      </xdr:nvSpPr>
      <xdr:spPr>
        <a:xfrm>
          <a:off x="16370300" y="163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101042</xdr:rowOff>
    </xdr:from>
    <xdr:to>
      <xdr:col>81</xdr:col>
      <xdr:colOff>101600</xdr:colOff>
      <xdr:row>97</xdr:row>
      <xdr:rowOff>31192</xdr:rowOff>
    </xdr:to>
    <xdr:sp macro="" textlink="">
      <xdr:nvSpPr>
        <xdr:cNvPr id="693" name="楕円 692"/>
        <xdr:cNvSpPr/>
      </xdr:nvSpPr>
      <xdr:spPr>
        <a:xfrm>
          <a:off x="15430500" y="165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47719</xdr:rowOff>
    </xdr:from>
    <xdr:ext cx="534377" cy="259045"/>
    <xdr:sp macro="" textlink="">
      <xdr:nvSpPr>
        <xdr:cNvPr id="694" name="テキスト ボックス 693"/>
        <xdr:cNvSpPr txBox="1"/>
      </xdr:nvSpPr>
      <xdr:spPr>
        <a:xfrm>
          <a:off x="15214111" y="163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25057</xdr:rowOff>
    </xdr:from>
    <xdr:to>
      <xdr:col>76</xdr:col>
      <xdr:colOff>165100</xdr:colOff>
      <xdr:row>97</xdr:row>
      <xdr:rowOff>126657</xdr:rowOff>
    </xdr:to>
    <xdr:sp macro="" textlink="">
      <xdr:nvSpPr>
        <xdr:cNvPr id="695" name="楕円 694"/>
        <xdr:cNvSpPr/>
      </xdr:nvSpPr>
      <xdr:spPr>
        <a:xfrm>
          <a:off x="14541500" y="166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143184</xdr:rowOff>
    </xdr:from>
    <xdr:ext cx="534377" cy="259045"/>
    <xdr:sp macro="" textlink="">
      <xdr:nvSpPr>
        <xdr:cNvPr id="696" name="テキスト ボックス 695"/>
        <xdr:cNvSpPr txBox="1"/>
      </xdr:nvSpPr>
      <xdr:spPr>
        <a:xfrm>
          <a:off x="14325111" y="164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120498</xdr:rowOff>
    </xdr:from>
    <xdr:to>
      <xdr:col>72</xdr:col>
      <xdr:colOff>38100</xdr:colOff>
      <xdr:row>97</xdr:row>
      <xdr:rowOff>50648</xdr:rowOff>
    </xdr:to>
    <xdr:sp macro="" textlink="">
      <xdr:nvSpPr>
        <xdr:cNvPr id="697" name="楕円 696"/>
        <xdr:cNvSpPr/>
      </xdr:nvSpPr>
      <xdr:spPr>
        <a:xfrm>
          <a:off x="13652500" y="165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67175</xdr:rowOff>
    </xdr:from>
    <xdr:ext cx="534377" cy="259045"/>
    <xdr:sp macro="" textlink="">
      <xdr:nvSpPr>
        <xdr:cNvPr id="698" name="テキスト ボックス 697"/>
        <xdr:cNvSpPr txBox="1"/>
      </xdr:nvSpPr>
      <xdr:spPr>
        <a:xfrm>
          <a:off x="13436111" y="1635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35358</xdr:rowOff>
    </xdr:from>
    <xdr:to>
      <xdr:col>67</xdr:col>
      <xdr:colOff>101600</xdr:colOff>
      <xdr:row>97</xdr:row>
      <xdr:rowOff>136958</xdr:rowOff>
    </xdr:to>
    <xdr:sp macro="" textlink="">
      <xdr:nvSpPr>
        <xdr:cNvPr id="699" name="楕円 698"/>
        <xdr:cNvSpPr/>
      </xdr:nvSpPr>
      <xdr:spPr>
        <a:xfrm>
          <a:off x="12763500" y="166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153485</xdr:rowOff>
    </xdr:from>
    <xdr:ext cx="534377" cy="259045"/>
    <xdr:sp macro="" textlink="">
      <xdr:nvSpPr>
        <xdr:cNvPr id="700" name="テキスト ボックス 699"/>
        <xdr:cNvSpPr txBox="1"/>
      </xdr:nvSpPr>
      <xdr:spPr>
        <a:xfrm>
          <a:off x="12547111" y="164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4" name="直線コネクタ 723"/>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7"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28" name="直線コネクタ 727"/>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11874</xdr:rowOff>
    </xdr:from>
    <xdr:to>
      <xdr:col>116</xdr:col>
      <xdr:colOff>63500</xdr:colOff>
      <xdr:row>35</xdr:row>
      <xdr:rowOff>63119</xdr:rowOff>
    </xdr:to>
    <xdr:cxnSp macro="">
      <xdr:nvCxnSpPr>
        <xdr:cNvPr id="729" name="直線コネクタ 728"/>
        <xdr:cNvCxnSpPr/>
      </xdr:nvCxnSpPr>
      <xdr:spPr>
        <a:xfrm flipV="1">
          <a:off x="21323300" y="6012624"/>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132859</xdr:rowOff>
    </xdr:from>
    <xdr:ext cx="378565" cy="259045"/>
    <xdr:sp macro="" textlink="">
      <xdr:nvSpPr>
        <xdr:cNvPr id="730" name="投資及び出資金平均値テキスト"/>
        <xdr:cNvSpPr txBox="1"/>
      </xdr:nvSpPr>
      <xdr:spPr>
        <a:xfrm>
          <a:off x="22212300" y="64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1" name="フローチャート: 判断 730"/>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63119</xdr:rowOff>
    </xdr:from>
    <xdr:to>
      <xdr:col>111</xdr:col>
      <xdr:colOff>177800</xdr:colOff>
      <xdr:row>38</xdr:row>
      <xdr:rowOff>106553</xdr:rowOff>
    </xdr:to>
    <xdr:cxnSp macro="">
      <xdr:nvCxnSpPr>
        <xdr:cNvPr id="732" name="直線コネクタ 731"/>
        <xdr:cNvCxnSpPr/>
      </xdr:nvCxnSpPr>
      <xdr:spPr>
        <a:xfrm flipV="1">
          <a:off x="20434300" y="6063869"/>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3" name="フローチャート: 判断 732"/>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58564</xdr:rowOff>
    </xdr:from>
    <xdr:ext cx="469744" cy="259045"/>
    <xdr:sp macro="" textlink="">
      <xdr:nvSpPr>
        <xdr:cNvPr id="734" name="テキスト ボックス 733"/>
        <xdr:cNvSpPr txBox="1"/>
      </xdr:nvSpPr>
      <xdr:spPr>
        <a:xfrm>
          <a:off x="21088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104077</xdr:rowOff>
    </xdr:from>
    <xdr:to>
      <xdr:col>107</xdr:col>
      <xdr:colOff>50800</xdr:colOff>
      <xdr:row>38</xdr:row>
      <xdr:rowOff>106553</xdr:rowOff>
    </xdr:to>
    <xdr:cxnSp macro="">
      <xdr:nvCxnSpPr>
        <xdr:cNvPr id="735" name="直線コネクタ 734"/>
        <xdr:cNvCxnSpPr/>
      </xdr:nvCxnSpPr>
      <xdr:spPr>
        <a:xfrm>
          <a:off x="19545300" y="6447727"/>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6" name="フローチャート: 判断 735"/>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7" name="テキスト ボックス 736"/>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104077</xdr:rowOff>
    </xdr:from>
    <xdr:to>
      <xdr:col>102</xdr:col>
      <xdr:colOff>114300</xdr:colOff>
      <xdr:row>37</xdr:row>
      <xdr:rowOff>117411</xdr:rowOff>
    </xdr:to>
    <xdr:cxnSp macro="">
      <xdr:nvCxnSpPr>
        <xdr:cNvPr id="738" name="直線コネクタ 737"/>
        <xdr:cNvCxnSpPr/>
      </xdr:nvCxnSpPr>
      <xdr:spPr>
        <a:xfrm flipV="1">
          <a:off x="18656300" y="6447727"/>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39" name="フローチャート: 判断 738"/>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69422</xdr:rowOff>
    </xdr:from>
    <xdr:ext cx="378565" cy="259045"/>
    <xdr:sp macro="" textlink="">
      <xdr:nvSpPr>
        <xdr:cNvPr id="740" name="テキスト ボックス 739"/>
        <xdr:cNvSpPr txBox="1"/>
      </xdr:nvSpPr>
      <xdr:spPr>
        <a:xfrm>
          <a:off x="19356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1" name="フローチャート: 判断 740"/>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93616</xdr:rowOff>
    </xdr:from>
    <xdr:ext cx="378565" cy="259045"/>
    <xdr:sp macro="" textlink="">
      <xdr:nvSpPr>
        <xdr:cNvPr id="742" name="テキスト ボックス 741"/>
        <xdr:cNvSpPr txBox="1"/>
      </xdr:nvSpPr>
      <xdr:spPr>
        <a:xfrm>
          <a:off x="18467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132524</xdr:rowOff>
    </xdr:from>
    <xdr:to>
      <xdr:col>116</xdr:col>
      <xdr:colOff>114300</xdr:colOff>
      <xdr:row>35</xdr:row>
      <xdr:rowOff>62674</xdr:rowOff>
    </xdr:to>
    <xdr:sp macro="" textlink="">
      <xdr:nvSpPr>
        <xdr:cNvPr id="748" name="楕円 747"/>
        <xdr:cNvSpPr/>
      </xdr:nvSpPr>
      <xdr:spPr>
        <a:xfrm>
          <a:off x="221107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155401</xdr:rowOff>
    </xdr:from>
    <xdr:ext cx="469744" cy="259045"/>
    <xdr:sp macro="" textlink="">
      <xdr:nvSpPr>
        <xdr:cNvPr id="749" name="投資及び出資金該当値テキスト"/>
        <xdr:cNvSpPr txBox="1"/>
      </xdr:nvSpPr>
      <xdr:spPr>
        <a:xfrm>
          <a:off x="22212300" y="5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12319</xdr:rowOff>
    </xdr:from>
    <xdr:to>
      <xdr:col>112</xdr:col>
      <xdr:colOff>38100</xdr:colOff>
      <xdr:row>35</xdr:row>
      <xdr:rowOff>113919</xdr:rowOff>
    </xdr:to>
    <xdr:sp macro="" textlink="">
      <xdr:nvSpPr>
        <xdr:cNvPr id="750" name="楕円 749"/>
        <xdr:cNvSpPr/>
      </xdr:nvSpPr>
      <xdr:spPr>
        <a:xfrm>
          <a:off x="21272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130446</xdr:rowOff>
    </xdr:from>
    <xdr:ext cx="469744" cy="259045"/>
    <xdr:sp macro="" textlink="">
      <xdr:nvSpPr>
        <xdr:cNvPr id="751" name="テキスト ボックス 750"/>
        <xdr:cNvSpPr txBox="1"/>
      </xdr:nvSpPr>
      <xdr:spPr>
        <a:xfrm>
          <a:off x="21088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55753</xdr:rowOff>
    </xdr:from>
    <xdr:to>
      <xdr:col>107</xdr:col>
      <xdr:colOff>101600</xdr:colOff>
      <xdr:row>38</xdr:row>
      <xdr:rowOff>157353</xdr:rowOff>
    </xdr:to>
    <xdr:sp macro="" textlink="">
      <xdr:nvSpPr>
        <xdr:cNvPr id="752" name="楕円 751"/>
        <xdr:cNvSpPr/>
      </xdr:nvSpPr>
      <xdr:spPr>
        <a:xfrm>
          <a:off x="20383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148480</xdr:rowOff>
    </xdr:from>
    <xdr:ext cx="378565" cy="259045"/>
    <xdr:sp macro="" textlink="">
      <xdr:nvSpPr>
        <xdr:cNvPr id="753" name="テキスト ボックス 752"/>
        <xdr:cNvSpPr txBox="1"/>
      </xdr:nvSpPr>
      <xdr:spPr>
        <a:xfrm>
          <a:off x="20245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53277</xdr:rowOff>
    </xdr:from>
    <xdr:to>
      <xdr:col>102</xdr:col>
      <xdr:colOff>165100</xdr:colOff>
      <xdr:row>37</xdr:row>
      <xdr:rowOff>154877</xdr:rowOff>
    </xdr:to>
    <xdr:sp macro="" textlink="">
      <xdr:nvSpPr>
        <xdr:cNvPr id="754" name="楕円 753"/>
        <xdr:cNvSpPr/>
      </xdr:nvSpPr>
      <xdr:spPr>
        <a:xfrm>
          <a:off x="19494500" y="63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171404</xdr:rowOff>
    </xdr:from>
    <xdr:ext cx="469744" cy="259045"/>
    <xdr:sp macro="" textlink="">
      <xdr:nvSpPr>
        <xdr:cNvPr id="755" name="テキスト ボックス 754"/>
        <xdr:cNvSpPr txBox="1"/>
      </xdr:nvSpPr>
      <xdr:spPr>
        <a:xfrm>
          <a:off x="19310428" y="617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66611</xdr:rowOff>
    </xdr:from>
    <xdr:to>
      <xdr:col>98</xdr:col>
      <xdr:colOff>38100</xdr:colOff>
      <xdr:row>37</xdr:row>
      <xdr:rowOff>168211</xdr:rowOff>
    </xdr:to>
    <xdr:sp macro="" textlink="">
      <xdr:nvSpPr>
        <xdr:cNvPr id="756" name="楕円 755"/>
        <xdr:cNvSpPr/>
      </xdr:nvSpPr>
      <xdr:spPr>
        <a:xfrm>
          <a:off x="186055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13288</xdr:rowOff>
    </xdr:from>
    <xdr:ext cx="469744" cy="259045"/>
    <xdr:sp macro="" textlink="">
      <xdr:nvSpPr>
        <xdr:cNvPr id="757" name="テキスト ボックス 756"/>
        <xdr:cNvSpPr txBox="1"/>
      </xdr:nvSpPr>
      <xdr:spPr>
        <a:xfrm>
          <a:off x="18421428" y="61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1" name="直線コネクタ 780"/>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4"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5" name="直線コネクタ 784"/>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129699</xdr:rowOff>
    </xdr:from>
    <xdr:to>
      <xdr:col>116</xdr:col>
      <xdr:colOff>63500</xdr:colOff>
      <xdr:row>57</xdr:row>
      <xdr:rowOff>80797</xdr:rowOff>
    </xdr:to>
    <xdr:cxnSp macro="">
      <xdr:nvCxnSpPr>
        <xdr:cNvPr id="786" name="直線コネクタ 785"/>
        <xdr:cNvCxnSpPr/>
      </xdr:nvCxnSpPr>
      <xdr:spPr>
        <a:xfrm>
          <a:off x="21323300" y="9730899"/>
          <a:ext cx="838200" cy="1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7"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88" name="フローチャート: 判断 787"/>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129699</xdr:rowOff>
    </xdr:from>
    <xdr:to>
      <xdr:col>111</xdr:col>
      <xdr:colOff>177800</xdr:colOff>
      <xdr:row>57</xdr:row>
      <xdr:rowOff>153892</xdr:rowOff>
    </xdr:to>
    <xdr:cxnSp macro="">
      <xdr:nvCxnSpPr>
        <xdr:cNvPr id="789" name="直線コネクタ 788"/>
        <xdr:cNvCxnSpPr/>
      </xdr:nvCxnSpPr>
      <xdr:spPr>
        <a:xfrm flipV="1">
          <a:off x="20434300" y="9730899"/>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0" name="フローチャート: 判断 789"/>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1" name="テキスト ボックス 790"/>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145529</xdr:rowOff>
    </xdr:from>
    <xdr:to>
      <xdr:col>107</xdr:col>
      <xdr:colOff>50800</xdr:colOff>
      <xdr:row>57</xdr:row>
      <xdr:rowOff>153892</xdr:rowOff>
    </xdr:to>
    <xdr:cxnSp macro="">
      <xdr:nvCxnSpPr>
        <xdr:cNvPr id="792" name="直線コネクタ 791"/>
        <xdr:cNvCxnSpPr/>
      </xdr:nvCxnSpPr>
      <xdr:spPr>
        <a:xfrm>
          <a:off x="19545300" y="9918179"/>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3" name="フローチャート: 判断 792"/>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4" name="テキスト ボックス 793"/>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145529</xdr:rowOff>
    </xdr:from>
    <xdr:to>
      <xdr:col>102</xdr:col>
      <xdr:colOff>114300</xdr:colOff>
      <xdr:row>57</xdr:row>
      <xdr:rowOff>162065</xdr:rowOff>
    </xdr:to>
    <xdr:cxnSp macro="">
      <xdr:nvCxnSpPr>
        <xdr:cNvPr id="795" name="直線コネクタ 794"/>
        <xdr:cNvCxnSpPr/>
      </xdr:nvCxnSpPr>
      <xdr:spPr>
        <a:xfrm flipV="1">
          <a:off x="18656300" y="9918179"/>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6" name="フローチャート: 判断 795"/>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7" name="テキスト ボックス 796"/>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798" name="フローチャート: 判断 797"/>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799" name="テキスト ボックス 798"/>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29997</xdr:rowOff>
    </xdr:from>
    <xdr:to>
      <xdr:col>116</xdr:col>
      <xdr:colOff>114300</xdr:colOff>
      <xdr:row>57</xdr:row>
      <xdr:rowOff>131597</xdr:rowOff>
    </xdr:to>
    <xdr:sp macro="" textlink="">
      <xdr:nvSpPr>
        <xdr:cNvPr id="805" name="楕円 804"/>
        <xdr:cNvSpPr/>
      </xdr:nvSpPr>
      <xdr:spPr>
        <a:xfrm>
          <a:off x="22110700" y="98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52874</xdr:rowOff>
    </xdr:from>
    <xdr:ext cx="534377" cy="259045"/>
    <xdr:sp macro="" textlink="">
      <xdr:nvSpPr>
        <xdr:cNvPr id="806" name="貸付金該当値テキスト"/>
        <xdr:cNvSpPr txBox="1"/>
      </xdr:nvSpPr>
      <xdr:spPr>
        <a:xfrm>
          <a:off x="22212300" y="96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78899</xdr:rowOff>
    </xdr:from>
    <xdr:to>
      <xdr:col>112</xdr:col>
      <xdr:colOff>38100</xdr:colOff>
      <xdr:row>57</xdr:row>
      <xdr:rowOff>9049</xdr:rowOff>
    </xdr:to>
    <xdr:sp macro="" textlink="">
      <xdr:nvSpPr>
        <xdr:cNvPr id="807" name="楕円 806"/>
        <xdr:cNvSpPr/>
      </xdr:nvSpPr>
      <xdr:spPr>
        <a:xfrm>
          <a:off x="21272500" y="96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25576</xdr:rowOff>
    </xdr:from>
    <xdr:ext cx="534377" cy="259045"/>
    <xdr:sp macro="" textlink="">
      <xdr:nvSpPr>
        <xdr:cNvPr id="808" name="テキスト ボックス 807"/>
        <xdr:cNvSpPr txBox="1"/>
      </xdr:nvSpPr>
      <xdr:spPr>
        <a:xfrm>
          <a:off x="21056111" y="94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103092</xdr:rowOff>
    </xdr:from>
    <xdr:to>
      <xdr:col>107</xdr:col>
      <xdr:colOff>101600</xdr:colOff>
      <xdr:row>58</xdr:row>
      <xdr:rowOff>33242</xdr:rowOff>
    </xdr:to>
    <xdr:sp macro="" textlink="">
      <xdr:nvSpPr>
        <xdr:cNvPr id="809" name="楕円 808"/>
        <xdr:cNvSpPr/>
      </xdr:nvSpPr>
      <xdr:spPr>
        <a:xfrm>
          <a:off x="20383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49769</xdr:rowOff>
    </xdr:from>
    <xdr:ext cx="534377" cy="259045"/>
    <xdr:sp macro="" textlink="">
      <xdr:nvSpPr>
        <xdr:cNvPr id="810" name="テキスト ボックス 809"/>
        <xdr:cNvSpPr txBox="1"/>
      </xdr:nvSpPr>
      <xdr:spPr>
        <a:xfrm>
          <a:off x="20167111" y="96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94729</xdr:rowOff>
    </xdr:from>
    <xdr:to>
      <xdr:col>102</xdr:col>
      <xdr:colOff>165100</xdr:colOff>
      <xdr:row>58</xdr:row>
      <xdr:rowOff>24879</xdr:rowOff>
    </xdr:to>
    <xdr:sp macro="" textlink="">
      <xdr:nvSpPr>
        <xdr:cNvPr id="811" name="楕円 810"/>
        <xdr:cNvSpPr/>
      </xdr:nvSpPr>
      <xdr:spPr>
        <a:xfrm>
          <a:off x="19494500" y="98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41406</xdr:rowOff>
    </xdr:from>
    <xdr:ext cx="534377" cy="259045"/>
    <xdr:sp macro="" textlink="">
      <xdr:nvSpPr>
        <xdr:cNvPr id="812" name="テキスト ボックス 811"/>
        <xdr:cNvSpPr txBox="1"/>
      </xdr:nvSpPr>
      <xdr:spPr>
        <a:xfrm>
          <a:off x="19278111" y="96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111265</xdr:rowOff>
    </xdr:from>
    <xdr:to>
      <xdr:col>98</xdr:col>
      <xdr:colOff>38100</xdr:colOff>
      <xdr:row>58</xdr:row>
      <xdr:rowOff>41415</xdr:rowOff>
    </xdr:to>
    <xdr:sp macro="" textlink="">
      <xdr:nvSpPr>
        <xdr:cNvPr id="813" name="楕円 812"/>
        <xdr:cNvSpPr/>
      </xdr:nvSpPr>
      <xdr:spPr>
        <a:xfrm>
          <a:off x="18605500" y="98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57942</xdr:rowOff>
    </xdr:from>
    <xdr:ext cx="534377" cy="259045"/>
    <xdr:sp macro="" textlink="">
      <xdr:nvSpPr>
        <xdr:cNvPr id="814" name="テキスト ボックス 813"/>
        <xdr:cNvSpPr txBox="1"/>
      </xdr:nvSpPr>
      <xdr:spPr>
        <a:xfrm>
          <a:off x="18389111" y="9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39" name="直線コネクタ 838"/>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0"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1" name="直線コネクタ 840"/>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2"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3" name="直線コネクタ 842"/>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142481</xdr:rowOff>
    </xdr:from>
    <xdr:to>
      <xdr:col>116</xdr:col>
      <xdr:colOff>63500</xdr:colOff>
      <xdr:row>74</xdr:row>
      <xdr:rowOff>144120</xdr:rowOff>
    </xdr:to>
    <xdr:cxnSp macro="">
      <xdr:nvCxnSpPr>
        <xdr:cNvPr id="844" name="直線コネクタ 843"/>
        <xdr:cNvCxnSpPr/>
      </xdr:nvCxnSpPr>
      <xdr:spPr>
        <a:xfrm flipV="1">
          <a:off x="21323300" y="12829781"/>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5"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6" name="フローチャート: 判断 845"/>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144120</xdr:rowOff>
    </xdr:from>
    <xdr:to>
      <xdr:col>111</xdr:col>
      <xdr:colOff>177800</xdr:colOff>
      <xdr:row>74</xdr:row>
      <xdr:rowOff>158559</xdr:rowOff>
    </xdr:to>
    <xdr:cxnSp macro="">
      <xdr:nvCxnSpPr>
        <xdr:cNvPr id="847" name="直線コネクタ 846"/>
        <xdr:cNvCxnSpPr/>
      </xdr:nvCxnSpPr>
      <xdr:spPr>
        <a:xfrm flipV="1">
          <a:off x="20434300" y="12831420"/>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48" name="フローチャート: 判断 847"/>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49" name="テキスト ボックス 848"/>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158559</xdr:rowOff>
    </xdr:from>
    <xdr:to>
      <xdr:col>107</xdr:col>
      <xdr:colOff>50800</xdr:colOff>
      <xdr:row>75</xdr:row>
      <xdr:rowOff>80416</xdr:rowOff>
    </xdr:to>
    <xdr:cxnSp macro="">
      <xdr:nvCxnSpPr>
        <xdr:cNvPr id="850" name="直線コネクタ 849"/>
        <xdr:cNvCxnSpPr/>
      </xdr:nvCxnSpPr>
      <xdr:spPr>
        <a:xfrm flipV="1">
          <a:off x="19545300" y="12845859"/>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1" name="フローチャート: 判断 850"/>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2" name="テキスト ボックス 851"/>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80416</xdr:rowOff>
    </xdr:from>
    <xdr:to>
      <xdr:col>102</xdr:col>
      <xdr:colOff>114300</xdr:colOff>
      <xdr:row>75</xdr:row>
      <xdr:rowOff>105525</xdr:rowOff>
    </xdr:to>
    <xdr:cxnSp macro="">
      <xdr:nvCxnSpPr>
        <xdr:cNvPr id="853" name="直線コネクタ 852"/>
        <xdr:cNvCxnSpPr/>
      </xdr:nvCxnSpPr>
      <xdr:spPr>
        <a:xfrm flipV="1">
          <a:off x="18656300" y="12939166"/>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4" name="フローチャート: 判断 853"/>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5" name="テキスト ボックス 854"/>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6" name="フローチャート: 判断 855"/>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7" name="テキスト ボックス 856"/>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91681</xdr:rowOff>
    </xdr:from>
    <xdr:to>
      <xdr:col>116</xdr:col>
      <xdr:colOff>114300</xdr:colOff>
      <xdr:row>75</xdr:row>
      <xdr:rowOff>21831</xdr:rowOff>
    </xdr:to>
    <xdr:sp macro="" textlink="">
      <xdr:nvSpPr>
        <xdr:cNvPr id="863" name="楕円 862"/>
        <xdr:cNvSpPr/>
      </xdr:nvSpPr>
      <xdr:spPr>
        <a:xfrm>
          <a:off x="22110700" y="127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114558</xdr:rowOff>
    </xdr:from>
    <xdr:ext cx="534377" cy="259045"/>
    <xdr:sp macro="" textlink="">
      <xdr:nvSpPr>
        <xdr:cNvPr id="864" name="繰出金該当値テキスト"/>
        <xdr:cNvSpPr txBox="1"/>
      </xdr:nvSpPr>
      <xdr:spPr>
        <a:xfrm>
          <a:off x="22212300" y="12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93320</xdr:rowOff>
    </xdr:from>
    <xdr:to>
      <xdr:col>112</xdr:col>
      <xdr:colOff>38100</xdr:colOff>
      <xdr:row>75</xdr:row>
      <xdr:rowOff>23470</xdr:rowOff>
    </xdr:to>
    <xdr:sp macro="" textlink="">
      <xdr:nvSpPr>
        <xdr:cNvPr id="865" name="楕円 864"/>
        <xdr:cNvSpPr/>
      </xdr:nvSpPr>
      <xdr:spPr>
        <a:xfrm>
          <a:off x="21272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39997</xdr:rowOff>
    </xdr:from>
    <xdr:ext cx="534377" cy="259045"/>
    <xdr:sp macro="" textlink="">
      <xdr:nvSpPr>
        <xdr:cNvPr id="866" name="テキスト ボックス 865"/>
        <xdr:cNvSpPr txBox="1"/>
      </xdr:nvSpPr>
      <xdr:spPr>
        <a:xfrm>
          <a:off x="21056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107759</xdr:rowOff>
    </xdr:from>
    <xdr:to>
      <xdr:col>107</xdr:col>
      <xdr:colOff>101600</xdr:colOff>
      <xdr:row>75</xdr:row>
      <xdr:rowOff>37909</xdr:rowOff>
    </xdr:to>
    <xdr:sp macro="" textlink="">
      <xdr:nvSpPr>
        <xdr:cNvPr id="867" name="楕円 866"/>
        <xdr:cNvSpPr/>
      </xdr:nvSpPr>
      <xdr:spPr>
        <a:xfrm>
          <a:off x="20383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54436</xdr:rowOff>
    </xdr:from>
    <xdr:ext cx="534377" cy="259045"/>
    <xdr:sp macro="" textlink="">
      <xdr:nvSpPr>
        <xdr:cNvPr id="868" name="テキスト ボックス 867"/>
        <xdr:cNvSpPr txBox="1"/>
      </xdr:nvSpPr>
      <xdr:spPr>
        <a:xfrm>
          <a:off x="20167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29616</xdr:rowOff>
    </xdr:from>
    <xdr:to>
      <xdr:col>102</xdr:col>
      <xdr:colOff>165100</xdr:colOff>
      <xdr:row>75</xdr:row>
      <xdr:rowOff>131216</xdr:rowOff>
    </xdr:to>
    <xdr:sp macro="" textlink="">
      <xdr:nvSpPr>
        <xdr:cNvPr id="869" name="楕円 868"/>
        <xdr:cNvSpPr/>
      </xdr:nvSpPr>
      <xdr:spPr>
        <a:xfrm>
          <a:off x="19494500" y="128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122344</xdr:rowOff>
    </xdr:from>
    <xdr:ext cx="534377" cy="259045"/>
    <xdr:sp macro="" textlink="">
      <xdr:nvSpPr>
        <xdr:cNvPr id="870" name="テキスト ボックス 869"/>
        <xdr:cNvSpPr txBox="1"/>
      </xdr:nvSpPr>
      <xdr:spPr>
        <a:xfrm>
          <a:off x="19278111" y="129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54725</xdr:rowOff>
    </xdr:from>
    <xdr:to>
      <xdr:col>98</xdr:col>
      <xdr:colOff>38100</xdr:colOff>
      <xdr:row>75</xdr:row>
      <xdr:rowOff>156325</xdr:rowOff>
    </xdr:to>
    <xdr:sp macro="" textlink="">
      <xdr:nvSpPr>
        <xdr:cNvPr id="871" name="楕円 870"/>
        <xdr:cNvSpPr/>
      </xdr:nvSpPr>
      <xdr:spPr>
        <a:xfrm>
          <a:off x="18605500" y="12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147451</xdr:rowOff>
    </xdr:from>
    <xdr:ext cx="534377" cy="259045"/>
    <xdr:sp macro="" textlink="">
      <xdr:nvSpPr>
        <xdr:cNvPr id="872" name="テキスト ボックス 871"/>
        <xdr:cNvSpPr txBox="1"/>
      </xdr:nvSpPr>
      <xdr:spPr>
        <a:xfrm>
          <a:off x="18389111" y="130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2,727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千円で、住民一人当たり約</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主な構成項目である扶助費の決算額は</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7,469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千円で、住民一人当たり約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となっており、子育て世帯への臨時特別給付金支給事業の実施などに伴い前年度より増加している。少子高齢化に伴う人口構造の変化や社会情勢など、様々な課題に対応するため年々増加傾向にあり、類似団体平均と比べても高い水準にある。今後も増加傾向が見込まれるため、他の経常経費の抑制により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債費の住民一人当たりのコストは減少しているものの、依然として類似団体平均より高い水準で推移している状況である。今後も引き続き計画的な繰上償還を実施し、公債費の抑制、平準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また、普通建設事業については、諫早駅周辺整備事業や南諫早産業団地整備事業の進捗などに伴い減少したことにより、新規整備においても類似団体平均よりも低くなっている。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人件費及び物件費の住民一人当たりのコストは類似団体平均と比べて低い水準にあり、これは、時代の変化に伴う多様な行政需要や市民ニーズに対応した定員管理に努めたことや、経費の削減、見直しを着実に推進した結果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135,349
134,384
341.79
76,130,322
73,827,277
1,617,180
35,251,951
50,750,509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110896</xdr:rowOff>
    </xdr:from>
    <xdr:to>
      <xdr:col>24</xdr:col>
      <xdr:colOff>63500</xdr:colOff>
      <xdr:row>36</xdr:row>
      <xdr:rowOff>166218</xdr:rowOff>
    </xdr:to>
    <xdr:cxnSp macro="">
      <xdr:nvCxnSpPr>
        <xdr:cNvPr id="59" name="直線コネクタ 58"/>
        <xdr:cNvCxnSpPr/>
      </xdr:nvCxnSpPr>
      <xdr:spPr>
        <a:xfrm>
          <a:off x="3797300" y="6111646"/>
          <a:ext cx="838200" cy="2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59690</xdr:rowOff>
    </xdr:from>
    <xdr:to>
      <xdr:col>19</xdr:col>
      <xdr:colOff>177800</xdr:colOff>
      <xdr:row>35</xdr:row>
      <xdr:rowOff>110896</xdr:rowOff>
    </xdr:to>
    <xdr:cxnSp macro="">
      <xdr:nvCxnSpPr>
        <xdr:cNvPr id="62" name="直線コネクタ 61"/>
        <xdr:cNvCxnSpPr/>
      </xdr:nvCxnSpPr>
      <xdr:spPr>
        <a:xfrm>
          <a:off x="2908300" y="606044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52375</xdr:rowOff>
    </xdr:from>
    <xdr:to>
      <xdr:col>15</xdr:col>
      <xdr:colOff>50800</xdr:colOff>
      <xdr:row>35</xdr:row>
      <xdr:rowOff>59690</xdr:rowOff>
    </xdr:to>
    <xdr:cxnSp macro="">
      <xdr:nvCxnSpPr>
        <xdr:cNvPr id="65" name="直線コネクタ 64"/>
        <xdr:cNvCxnSpPr/>
      </xdr:nvCxnSpPr>
      <xdr:spPr>
        <a:xfrm>
          <a:off x="2019300" y="60531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52375</xdr:rowOff>
    </xdr:from>
    <xdr:to>
      <xdr:col>10</xdr:col>
      <xdr:colOff>114300</xdr:colOff>
      <xdr:row>35</xdr:row>
      <xdr:rowOff>90780</xdr:rowOff>
    </xdr:to>
    <xdr:cxnSp macro="">
      <xdr:nvCxnSpPr>
        <xdr:cNvPr id="68" name="直線コネクタ 67"/>
        <xdr:cNvCxnSpPr/>
      </xdr:nvCxnSpPr>
      <xdr:spPr>
        <a:xfrm flipV="1">
          <a:off x="1130300" y="605312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115418</xdr:rowOff>
    </xdr:from>
    <xdr:to>
      <xdr:col>24</xdr:col>
      <xdr:colOff>114300</xdr:colOff>
      <xdr:row>37</xdr:row>
      <xdr:rowOff>45568</xdr:rowOff>
    </xdr:to>
    <xdr:sp macro="" textlink="">
      <xdr:nvSpPr>
        <xdr:cNvPr id="78" name="楕円 77"/>
        <xdr:cNvSpPr/>
      </xdr:nvSpPr>
      <xdr:spPr>
        <a:xfrm>
          <a:off x="45847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93845</xdr:rowOff>
    </xdr:from>
    <xdr:ext cx="469744" cy="259045"/>
    <xdr:sp macro="" textlink="">
      <xdr:nvSpPr>
        <xdr:cNvPr id="79" name="議会費該当値テキスト"/>
        <xdr:cNvSpPr txBox="1"/>
      </xdr:nvSpPr>
      <xdr:spPr>
        <a:xfrm>
          <a:off x="4686300" y="62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60096</xdr:rowOff>
    </xdr:from>
    <xdr:to>
      <xdr:col>20</xdr:col>
      <xdr:colOff>38100</xdr:colOff>
      <xdr:row>35</xdr:row>
      <xdr:rowOff>161696</xdr:rowOff>
    </xdr:to>
    <xdr:sp macro="" textlink="">
      <xdr:nvSpPr>
        <xdr:cNvPr id="80" name="楕円 79"/>
        <xdr:cNvSpPr/>
      </xdr:nvSpPr>
      <xdr:spPr>
        <a:xfrm>
          <a:off x="3746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6773</xdr:rowOff>
    </xdr:from>
    <xdr:ext cx="469744" cy="259045"/>
    <xdr:sp macro="" textlink="">
      <xdr:nvSpPr>
        <xdr:cNvPr id="81" name="テキスト ボックス 80"/>
        <xdr:cNvSpPr txBox="1"/>
      </xdr:nvSpPr>
      <xdr:spPr>
        <a:xfrm>
          <a:off x="3562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xdr:rowOff>
    </xdr:from>
    <xdr:to>
      <xdr:col>15</xdr:col>
      <xdr:colOff>101600</xdr:colOff>
      <xdr:row>35</xdr:row>
      <xdr:rowOff>110490</xdr:rowOff>
    </xdr:to>
    <xdr:sp macro="" textlink="">
      <xdr:nvSpPr>
        <xdr:cNvPr id="82" name="楕円 81"/>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127017</xdr:rowOff>
    </xdr:from>
    <xdr:ext cx="469744" cy="259045"/>
    <xdr:sp macro="" textlink="">
      <xdr:nvSpPr>
        <xdr:cNvPr id="83" name="テキスト ボックス 82"/>
        <xdr:cNvSpPr txBox="1"/>
      </xdr:nvSpPr>
      <xdr:spPr>
        <a:xfrm>
          <a:off x="2673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1575</xdr:rowOff>
    </xdr:from>
    <xdr:to>
      <xdr:col>10</xdr:col>
      <xdr:colOff>165100</xdr:colOff>
      <xdr:row>35</xdr:row>
      <xdr:rowOff>103175</xdr:rowOff>
    </xdr:to>
    <xdr:sp macro="" textlink="">
      <xdr:nvSpPr>
        <xdr:cNvPr id="84" name="楕円 83"/>
        <xdr:cNvSpPr/>
      </xdr:nvSpPr>
      <xdr:spPr>
        <a:xfrm>
          <a:off x="1968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119702</xdr:rowOff>
    </xdr:from>
    <xdr:ext cx="469744" cy="259045"/>
    <xdr:sp macro="" textlink="">
      <xdr:nvSpPr>
        <xdr:cNvPr id="85" name="テキスト ボックス 84"/>
        <xdr:cNvSpPr txBox="1"/>
      </xdr:nvSpPr>
      <xdr:spPr>
        <a:xfrm>
          <a:off x="1784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39980</xdr:rowOff>
    </xdr:from>
    <xdr:to>
      <xdr:col>6</xdr:col>
      <xdr:colOff>38100</xdr:colOff>
      <xdr:row>35</xdr:row>
      <xdr:rowOff>141580</xdr:rowOff>
    </xdr:to>
    <xdr:sp macro="" textlink="">
      <xdr:nvSpPr>
        <xdr:cNvPr id="86" name="楕円 85"/>
        <xdr:cNvSpPr/>
      </xdr:nvSpPr>
      <xdr:spPr>
        <a:xfrm>
          <a:off x="1079500" y="60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132707</xdr:rowOff>
    </xdr:from>
    <xdr:ext cx="469744" cy="259045"/>
    <xdr:sp macro="" textlink="">
      <xdr:nvSpPr>
        <xdr:cNvPr id="87" name="テキスト ボックス 86"/>
        <xdr:cNvSpPr txBox="1"/>
      </xdr:nvSpPr>
      <xdr:spPr>
        <a:xfrm>
          <a:off x="895428" y="61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94556</xdr:rowOff>
    </xdr:from>
    <xdr:to>
      <xdr:col>24</xdr:col>
      <xdr:colOff>63500</xdr:colOff>
      <xdr:row>57</xdr:row>
      <xdr:rowOff>25007</xdr:rowOff>
    </xdr:to>
    <xdr:cxnSp macro="">
      <xdr:nvCxnSpPr>
        <xdr:cNvPr id="114" name="直線コネクタ 113"/>
        <xdr:cNvCxnSpPr/>
      </xdr:nvCxnSpPr>
      <xdr:spPr>
        <a:xfrm>
          <a:off x="3797300" y="9352856"/>
          <a:ext cx="838200" cy="44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94556</xdr:rowOff>
    </xdr:from>
    <xdr:to>
      <xdr:col>19</xdr:col>
      <xdr:colOff>177800</xdr:colOff>
      <xdr:row>57</xdr:row>
      <xdr:rowOff>74659</xdr:rowOff>
    </xdr:to>
    <xdr:cxnSp macro="">
      <xdr:nvCxnSpPr>
        <xdr:cNvPr id="117" name="直線コネクタ 116"/>
        <xdr:cNvCxnSpPr/>
      </xdr:nvCxnSpPr>
      <xdr:spPr>
        <a:xfrm flipV="1">
          <a:off x="2908300" y="9352856"/>
          <a:ext cx="889000" cy="49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74599</xdr:rowOff>
    </xdr:from>
    <xdr:to>
      <xdr:col>15</xdr:col>
      <xdr:colOff>50800</xdr:colOff>
      <xdr:row>57</xdr:row>
      <xdr:rowOff>74659</xdr:rowOff>
    </xdr:to>
    <xdr:cxnSp macro="">
      <xdr:nvCxnSpPr>
        <xdr:cNvPr id="120" name="直線コネクタ 119"/>
        <xdr:cNvCxnSpPr/>
      </xdr:nvCxnSpPr>
      <xdr:spPr>
        <a:xfrm>
          <a:off x="2019300" y="9847249"/>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74599</xdr:rowOff>
    </xdr:from>
    <xdr:to>
      <xdr:col>10</xdr:col>
      <xdr:colOff>114300</xdr:colOff>
      <xdr:row>57</xdr:row>
      <xdr:rowOff>75139</xdr:rowOff>
    </xdr:to>
    <xdr:cxnSp macro="">
      <xdr:nvCxnSpPr>
        <xdr:cNvPr id="123" name="直線コネクタ 122"/>
        <xdr:cNvCxnSpPr/>
      </xdr:nvCxnSpPr>
      <xdr:spPr>
        <a:xfrm flipV="1">
          <a:off x="1130300" y="9847249"/>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145657</xdr:rowOff>
    </xdr:from>
    <xdr:to>
      <xdr:col>24</xdr:col>
      <xdr:colOff>114300</xdr:colOff>
      <xdr:row>57</xdr:row>
      <xdr:rowOff>75807</xdr:rowOff>
    </xdr:to>
    <xdr:sp macro="" textlink="">
      <xdr:nvSpPr>
        <xdr:cNvPr id="133" name="楕円 132"/>
        <xdr:cNvSpPr/>
      </xdr:nvSpPr>
      <xdr:spPr>
        <a:xfrm>
          <a:off x="4584700" y="9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105034</xdr:rowOff>
    </xdr:from>
    <xdr:ext cx="534377" cy="259045"/>
    <xdr:sp macro="" textlink="">
      <xdr:nvSpPr>
        <xdr:cNvPr id="134" name="総務費該当値テキスト"/>
        <xdr:cNvSpPr txBox="1"/>
      </xdr:nvSpPr>
      <xdr:spPr>
        <a:xfrm>
          <a:off x="4686300" y="95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43756</xdr:rowOff>
    </xdr:from>
    <xdr:to>
      <xdr:col>20</xdr:col>
      <xdr:colOff>38100</xdr:colOff>
      <xdr:row>54</xdr:row>
      <xdr:rowOff>145356</xdr:rowOff>
    </xdr:to>
    <xdr:sp macro="" textlink="">
      <xdr:nvSpPr>
        <xdr:cNvPr id="135" name="楕円 134"/>
        <xdr:cNvSpPr/>
      </xdr:nvSpPr>
      <xdr:spPr>
        <a:xfrm>
          <a:off x="3746500" y="9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161883</xdr:rowOff>
    </xdr:from>
    <xdr:ext cx="599010" cy="259045"/>
    <xdr:sp macro="" textlink="">
      <xdr:nvSpPr>
        <xdr:cNvPr id="136" name="テキスト ボックス 135"/>
        <xdr:cNvSpPr txBox="1"/>
      </xdr:nvSpPr>
      <xdr:spPr>
        <a:xfrm>
          <a:off x="3497795" y="907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23859</xdr:rowOff>
    </xdr:from>
    <xdr:to>
      <xdr:col>15</xdr:col>
      <xdr:colOff>101600</xdr:colOff>
      <xdr:row>57</xdr:row>
      <xdr:rowOff>125459</xdr:rowOff>
    </xdr:to>
    <xdr:sp macro="" textlink="">
      <xdr:nvSpPr>
        <xdr:cNvPr id="137" name="楕円 136"/>
        <xdr:cNvSpPr/>
      </xdr:nvSpPr>
      <xdr:spPr>
        <a:xfrm>
          <a:off x="2857500" y="97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116586</xdr:rowOff>
    </xdr:from>
    <xdr:ext cx="534377" cy="259045"/>
    <xdr:sp macro="" textlink="">
      <xdr:nvSpPr>
        <xdr:cNvPr id="138" name="テキスト ボックス 137"/>
        <xdr:cNvSpPr txBox="1"/>
      </xdr:nvSpPr>
      <xdr:spPr>
        <a:xfrm>
          <a:off x="2641111" y="9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23799</xdr:rowOff>
    </xdr:from>
    <xdr:to>
      <xdr:col>10</xdr:col>
      <xdr:colOff>165100</xdr:colOff>
      <xdr:row>57</xdr:row>
      <xdr:rowOff>125399</xdr:rowOff>
    </xdr:to>
    <xdr:sp macro="" textlink="">
      <xdr:nvSpPr>
        <xdr:cNvPr id="139" name="楕円 138"/>
        <xdr:cNvSpPr/>
      </xdr:nvSpPr>
      <xdr:spPr>
        <a:xfrm>
          <a:off x="1968500" y="97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116526</xdr:rowOff>
    </xdr:from>
    <xdr:ext cx="534377" cy="259045"/>
    <xdr:sp macro="" textlink="">
      <xdr:nvSpPr>
        <xdr:cNvPr id="140" name="テキスト ボックス 139"/>
        <xdr:cNvSpPr txBox="1"/>
      </xdr:nvSpPr>
      <xdr:spPr>
        <a:xfrm>
          <a:off x="1752111" y="98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24339</xdr:rowOff>
    </xdr:from>
    <xdr:to>
      <xdr:col>6</xdr:col>
      <xdr:colOff>38100</xdr:colOff>
      <xdr:row>57</xdr:row>
      <xdr:rowOff>125939</xdr:rowOff>
    </xdr:to>
    <xdr:sp macro="" textlink="">
      <xdr:nvSpPr>
        <xdr:cNvPr id="141" name="楕円 140"/>
        <xdr:cNvSpPr/>
      </xdr:nvSpPr>
      <xdr:spPr>
        <a:xfrm>
          <a:off x="1079500" y="97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142466</xdr:rowOff>
    </xdr:from>
    <xdr:ext cx="534377" cy="259045"/>
    <xdr:sp macro="" textlink="">
      <xdr:nvSpPr>
        <xdr:cNvPr id="142" name="テキスト ボックス 141"/>
        <xdr:cNvSpPr txBox="1"/>
      </xdr:nvSpPr>
      <xdr:spPr>
        <a:xfrm>
          <a:off x="863111" y="95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29561</xdr:rowOff>
    </xdr:from>
    <xdr:to>
      <xdr:col>24</xdr:col>
      <xdr:colOff>63500</xdr:colOff>
      <xdr:row>77</xdr:row>
      <xdr:rowOff>50713</xdr:rowOff>
    </xdr:to>
    <xdr:cxnSp macro="">
      <xdr:nvCxnSpPr>
        <xdr:cNvPr id="172" name="直線コネクタ 171"/>
        <xdr:cNvCxnSpPr/>
      </xdr:nvCxnSpPr>
      <xdr:spPr>
        <a:xfrm flipV="1">
          <a:off x="3797300" y="13059761"/>
          <a:ext cx="838200" cy="1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50713</xdr:rowOff>
    </xdr:from>
    <xdr:to>
      <xdr:col>19</xdr:col>
      <xdr:colOff>177800</xdr:colOff>
      <xdr:row>77</xdr:row>
      <xdr:rowOff>124735</xdr:rowOff>
    </xdr:to>
    <xdr:cxnSp macro="">
      <xdr:nvCxnSpPr>
        <xdr:cNvPr id="175" name="直線コネクタ 174"/>
        <xdr:cNvCxnSpPr/>
      </xdr:nvCxnSpPr>
      <xdr:spPr>
        <a:xfrm flipV="1">
          <a:off x="2908300" y="13252363"/>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124735</xdr:rowOff>
    </xdr:from>
    <xdr:to>
      <xdr:col>15</xdr:col>
      <xdr:colOff>50800</xdr:colOff>
      <xdr:row>78</xdr:row>
      <xdr:rowOff>41875</xdr:rowOff>
    </xdr:to>
    <xdr:cxnSp macro="">
      <xdr:nvCxnSpPr>
        <xdr:cNvPr id="178" name="直線コネクタ 177"/>
        <xdr:cNvCxnSpPr/>
      </xdr:nvCxnSpPr>
      <xdr:spPr>
        <a:xfrm flipV="1">
          <a:off x="2019300" y="13326385"/>
          <a:ext cx="889000" cy="8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28150</xdr:rowOff>
    </xdr:from>
    <xdr:to>
      <xdr:col>10</xdr:col>
      <xdr:colOff>114300</xdr:colOff>
      <xdr:row>78</xdr:row>
      <xdr:rowOff>41875</xdr:rowOff>
    </xdr:to>
    <xdr:cxnSp macro="">
      <xdr:nvCxnSpPr>
        <xdr:cNvPr id="181" name="直線コネクタ 180"/>
        <xdr:cNvCxnSpPr/>
      </xdr:nvCxnSpPr>
      <xdr:spPr>
        <a:xfrm>
          <a:off x="1130300" y="13401250"/>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150211</xdr:rowOff>
    </xdr:from>
    <xdr:to>
      <xdr:col>24</xdr:col>
      <xdr:colOff>114300</xdr:colOff>
      <xdr:row>76</xdr:row>
      <xdr:rowOff>80361</xdr:rowOff>
    </xdr:to>
    <xdr:sp macro="" textlink="">
      <xdr:nvSpPr>
        <xdr:cNvPr id="191" name="楕円 190"/>
        <xdr:cNvSpPr/>
      </xdr:nvSpPr>
      <xdr:spPr>
        <a:xfrm>
          <a:off x="4584700" y="130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1637</xdr:rowOff>
    </xdr:from>
    <xdr:ext cx="599010" cy="259045"/>
    <xdr:sp macro="" textlink="">
      <xdr:nvSpPr>
        <xdr:cNvPr id="192" name="民生費該当値テキスト"/>
        <xdr:cNvSpPr txBox="1"/>
      </xdr:nvSpPr>
      <xdr:spPr>
        <a:xfrm>
          <a:off x="4686300" y="128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171363</xdr:rowOff>
    </xdr:from>
    <xdr:to>
      <xdr:col>20</xdr:col>
      <xdr:colOff>38100</xdr:colOff>
      <xdr:row>77</xdr:row>
      <xdr:rowOff>101513</xdr:rowOff>
    </xdr:to>
    <xdr:sp macro="" textlink="">
      <xdr:nvSpPr>
        <xdr:cNvPr id="193" name="楕円 192"/>
        <xdr:cNvSpPr/>
      </xdr:nvSpPr>
      <xdr:spPr>
        <a:xfrm>
          <a:off x="3746500" y="132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118040</xdr:rowOff>
    </xdr:from>
    <xdr:ext cx="599010" cy="259045"/>
    <xdr:sp macro="" textlink="">
      <xdr:nvSpPr>
        <xdr:cNvPr id="194" name="テキスト ボックス 193"/>
        <xdr:cNvSpPr txBox="1"/>
      </xdr:nvSpPr>
      <xdr:spPr>
        <a:xfrm>
          <a:off x="3497795" y="1297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73935</xdr:rowOff>
    </xdr:from>
    <xdr:to>
      <xdr:col>15</xdr:col>
      <xdr:colOff>101600</xdr:colOff>
      <xdr:row>78</xdr:row>
      <xdr:rowOff>4085</xdr:rowOff>
    </xdr:to>
    <xdr:sp macro="" textlink="">
      <xdr:nvSpPr>
        <xdr:cNvPr id="195" name="楕円 194"/>
        <xdr:cNvSpPr/>
      </xdr:nvSpPr>
      <xdr:spPr>
        <a:xfrm>
          <a:off x="2857500" y="132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20612</xdr:rowOff>
    </xdr:from>
    <xdr:ext cx="599010" cy="259045"/>
    <xdr:sp macro="" textlink="">
      <xdr:nvSpPr>
        <xdr:cNvPr id="196" name="テキスト ボックス 195"/>
        <xdr:cNvSpPr txBox="1"/>
      </xdr:nvSpPr>
      <xdr:spPr>
        <a:xfrm>
          <a:off x="2608795" y="1305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162525</xdr:rowOff>
    </xdr:from>
    <xdr:to>
      <xdr:col>10</xdr:col>
      <xdr:colOff>165100</xdr:colOff>
      <xdr:row>78</xdr:row>
      <xdr:rowOff>92675</xdr:rowOff>
    </xdr:to>
    <xdr:sp macro="" textlink="">
      <xdr:nvSpPr>
        <xdr:cNvPr id="197" name="楕円 196"/>
        <xdr:cNvSpPr/>
      </xdr:nvSpPr>
      <xdr:spPr>
        <a:xfrm>
          <a:off x="1968500" y="133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109202</xdr:rowOff>
    </xdr:from>
    <xdr:ext cx="599010" cy="259045"/>
    <xdr:sp macro="" textlink="">
      <xdr:nvSpPr>
        <xdr:cNvPr id="198" name="テキスト ボックス 197"/>
        <xdr:cNvSpPr txBox="1"/>
      </xdr:nvSpPr>
      <xdr:spPr>
        <a:xfrm>
          <a:off x="1719795" y="131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148800</xdr:rowOff>
    </xdr:from>
    <xdr:to>
      <xdr:col>6</xdr:col>
      <xdr:colOff>38100</xdr:colOff>
      <xdr:row>78</xdr:row>
      <xdr:rowOff>78950</xdr:rowOff>
    </xdr:to>
    <xdr:sp macro="" textlink="">
      <xdr:nvSpPr>
        <xdr:cNvPr id="199" name="楕円 198"/>
        <xdr:cNvSpPr/>
      </xdr:nvSpPr>
      <xdr:spPr>
        <a:xfrm>
          <a:off x="1079500" y="13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95477</xdr:rowOff>
    </xdr:from>
    <xdr:ext cx="599010" cy="259045"/>
    <xdr:sp macro="" textlink="">
      <xdr:nvSpPr>
        <xdr:cNvPr id="200" name="テキスト ボックス 199"/>
        <xdr:cNvSpPr txBox="1"/>
      </xdr:nvSpPr>
      <xdr:spPr>
        <a:xfrm>
          <a:off x="830795" y="131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126715</xdr:rowOff>
    </xdr:from>
    <xdr:to>
      <xdr:col>24</xdr:col>
      <xdr:colOff>63500</xdr:colOff>
      <xdr:row>96</xdr:row>
      <xdr:rowOff>111102</xdr:rowOff>
    </xdr:to>
    <xdr:cxnSp macro="">
      <xdr:nvCxnSpPr>
        <xdr:cNvPr id="228" name="直線コネクタ 227"/>
        <xdr:cNvCxnSpPr/>
      </xdr:nvCxnSpPr>
      <xdr:spPr>
        <a:xfrm flipV="1">
          <a:off x="3797300" y="16414465"/>
          <a:ext cx="838200" cy="15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111102</xdr:rowOff>
    </xdr:from>
    <xdr:to>
      <xdr:col>19</xdr:col>
      <xdr:colOff>177800</xdr:colOff>
      <xdr:row>96</xdr:row>
      <xdr:rowOff>157919</xdr:rowOff>
    </xdr:to>
    <xdr:cxnSp macro="">
      <xdr:nvCxnSpPr>
        <xdr:cNvPr id="231" name="直線コネクタ 230"/>
        <xdr:cNvCxnSpPr/>
      </xdr:nvCxnSpPr>
      <xdr:spPr>
        <a:xfrm flipV="1">
          <a:off x="2908300" y="16570302"/>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157919</xdr:rowOff>
    </xdr:from>
    <xdr:to>
      <xdr:col>15</xdr:col>
      <xdr:colOff>50800</xdr:colOff>
      <xdr:row>97</xdr:row>
      <xdr:rowOff>70732</xdr:rowOff>
    </xdr:to>
    <xdr:cxnSp macro="">
      <xdr:nvCxnSpPr>
        <xdr:cNvPr id="234" name="直線コネクタ 233"/>
        <xdr:cNvCxnSpPr/>
      </xdr:nvCxnSpPr>
      <xdr:spPr>
        <a:xfrm flipV="1">
          <a:off x="2019300" y="16617119"/>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6" name="テキスト ボックス 235"/>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70732</xdr:rowOff>
    </xdr:from>
    <xdr:to>
      <xdr:col>10</xdr:col>
      <xdr:colOff>114300</xdr:colOff>
      <xdr:row>97</xdr:row>
      <xdr:rowOff>77704</xdr:rowOff>
    </xdr:to>
    <xdr:cxnSp macro="">
      <xdr:nvCxnSpPr>
        <xdr:cNvPr id="237" name="直線コネクタ 236"/>
        <xdr:cNvCxnSpPr/>
      </xdr:nvCxnSpPr>
      <xdr:spPr>
        <a:xfrm flipV="1">
          <a:off x="1130300" y="16701382"/>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75915</xdr:rowOff>
    </xdr:from>
    <xdr:to>
      <xdr:col>24</xdr:col>
      <xdr:colOff>114300</xdr:colOff>
      <xdr:row>96</xdr:row>
      <xdr:rowOff>6065</xdr:rowOff>
    </xdr:to>
    <xdr:sp macro="" textlink="">
      <xdr:nvSpPr>
        <xdr:cNvPr id="247" name="楕円 246"/>
        <xdr:cNvSpPr/>
      </xdr:nvSpPr>
      <xdr:spPr>
        <a:xfrm>
          <a:off x="4584700" y="163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98792</xdr:rowOff>
    </xdr:from>
    <xdr:ext cx="534377" cy="259045"/>
    <xdr:sp macro="" textlink="">
      <xdr:nvSpPr>
        <xdr:cNvPr id="248" name="衛生費該当値テキスト"/>
        <xdr:cNvSpPr txBox="1"/>
      </xdr:nvSpPr>
      <xdr:spPr>
        <a:xfrm>
          <a:off x="4686300" y="162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60302</xdr:rowOff>
    </xdr:from>
    <xdr:to>
      <xdr:col>20</xdr:col>
      <xdr:colOff>38100</xdr:colOff>
      <xdr:row>96</xdr:row>
      <xdr:rowOff>161902</xdr:rowOff>
    </xdr:to>
    <xdr:sp macro="" textlink="">
      <xdr:nvSpPr>
        <xdr:cNvPr id="249" name="楕円 248"/>
        <xdr:cNvSpPr/>
      </xdr:nvSpPr>
      <xdr:spPr>
        <a:xfrm>
          <a:off x="3746500" y="165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6979</xdr:rowOff>
    </xdr:from>
    <xdr:ext cx="534377" cy="259045"/>
    <xdr:sp macro="" textlink="">
      <xdr:nvSpPr>
        <xdr:cNvPr id="250" name="テキスト ボックス 249"/>
        <xdr:cNvSpPr txBox="1"/>
      </xdr:nvSpPr>
      <xdr:spPr>
        <a:xfrm>
          <a:off x="3530111" y="162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107119</xdr:rowOff>
    </xdr:from>
    <xdr:to>
      <xdr:col>15</xdr:col>
      <xdr:colOff>101600</xdr:colOff>
      <xdr:row>97</xdr:row>
      <xdr:rowOff>37269</xdr:rowOff>
    </xdr:to>
    <xdr:sp macro="" textlink="">
      <xdr:nvSpPr>
        <xdr:cNvPr id="251" name="楕円 250"/>
        <xdr:cNvSpPr/>
      </xdr:nvSpPr>
      <xdr:spPr>
        <a:xfrm>
          <a:off x="2857500" y="1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53796</xdr:rowOff>
    </xdr:from>
    <xdr:ext cx="534377" cy="259045"/>
    <xdr:sp macro="" textlink="">
      <xdr:nvSpPr>
        <xdr:cNvPr id="252" name="テキスト ボックス 251"/>
        <xdr:cNvSpPr txBox="1"/>
      </xdr:nvSpPr>
      <xdr:spPr>
        <a:xfrm>
          <a:off x="2641111" y="163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19932</xdr:rowOff>
    </xdr:from>
    <xdr:to>
      <xdr:col>10</xdr:col>
      <xdr:colOff>165100</xdr:colOff>
      <xdr:row>97</xdr:row>
      <xdr:rowOff>121532</xdr:rowOff>
    </xdr:to>
    <xdr:sp macro="" textlink="">
      <xdr:nvSpPr>
        <xdr:cNvPr id="253" name="楕円 252"/>
        <xdr:cNvSpPr/>
      </xdr:nvSpPr>
      <xdr:spPr>
        <a:xfrm>
          <a:off x="1968500" y="166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112659</xdr:rowOff>
    </xdr:from>
    <xdr:ext cx="534377" cy="259045"/>
    <xdr:sp macro="" textlink="">
      <xdr:nvSpPr>
        <xdr:cNvPr id="254" name="テキスト ボックス 253"/>
        <xdr:cNvSpPr txBox="1"/>
      </xdr:nvSpPr>
      <xdr:spPr>
        <a:xfrm>
          <a:off x="1752111" y="167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26904</xdr:rowOff>
    </xdr:from>
    <xdr:to>
      <xdr:col>6</xdr:col>
      <xdr:colOff>38100</xdr:colOff>
      <xdr:row>97</xdr:row>
      <xdr:rowOff>128504</xdr:rowOff>
    </xdr:to>
    <xdr:sp macro="" textlink="">
      <xdr:nvSpPr>
        <xdr:cNvPr id="255" name="楕円 254"/>
        <xdr:cNvSpPr/>
      </xdr:nvSpPr>
      <xdr:spPr>
        <a:xfrm>
          <a:off x="1079500" y="166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119631</xdr:rowOff>
    </xdr:from>
    <xdr:ext cx="534377" cy="259045"/>
    <xdr:sp macro="" textlink="">
      <xdr:nvSpPr>
        <xdr:cNvPr id="256" name="テキスト ボックス 255"/>
        <xdr:cNvSpPr txBox="1"/>
      </xdr:nvSpPr>
      <xdr:spPr>
        <a:xfrm>
          <a:off x="863111" y="167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30886</xdr:rowOff>
    </xdr:from>
    <xdr:to>
      <xdr:col>55</xdr:col>
      <xdr:colOff>0</xdr:colOff>
      <xdr:row>37</xdr:row>
      <xdr:rowOff>35916</xdr:rowOff>
    </xdr:to>
    <xdr:cxnSp macro="">
      <xdr:nvCxnSpPr>
        <xdr:cNvPr id="283" name="直線コネクタ 282"/>
        <xdr:cNvCxnSpPr/>
      </xdr:nvCxnSpPr>
      <xdr:spPr>
        <a:xfrm flipV="1">
          <a:off x="9639300" y="6374536"/>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25400</xdr:rowOff>
    </xdr:from>
    <xdr:to>
      <xdr:col>50</xdr:col>
      <xdr:colOff>114300</xdr:colOff>
      <xdr:row>37</xdr:row>
      <xdr:rowOff>35916</xdr:rowOff>
    </xdr:to>
    <xdr:cxnSp macro="">
      <xdr:nvCxnSpPr>
        <xdr:cNvPr id="286" name="直線コネクタ 285"/>
        <xdr:cNvCxnSpPr/>
      </xdr:nvCxnSpPr>
      <xdr:spPr>
        <a:xfrm>
          <a:off x="8750300" y="636905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25400</xdr:rowOff>
    </xdr:from>
    <xdr:to>
      <xdr:col>45</xdr:col>
      <xdr:colOff>177800</xdr:colOff>
      <xdr:row>37</xdr:row>
      <xdr:rowOff>47346</xdr:rowOff>
    </xdr:to>
    <xdr:cxnSp macro="">
      <xdr:nvCxnSpPr>
        <xdr:cNvPr id="289" name="直線コネクタ 288"/>
        <xdr:cNvCxnSpPr/>
      </xdr:nvCxnSpPr>
      <xdr:spPr>
        <a:xfrm flipV="1">
          <a:off x="7861300" y="636905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47346</xdr:rowOff>
    </xdr:from>
    <xdr:to>
      <xdr:col>41</xdr:col>
      <xdr:colOff>50800</xdr:colOff>
      <xdr:row>37</xdr:row>
      <xdr:rowOff>117297</xdr:rowOff>
    </xdr:to>
    <xdr:cxnSp macro="">
      <xdr:nvCxnSpPr>
        <xdr:cNvPr id="292" name="直線コネクタ 291"/>
        <xdr:cNvCxnSpPr/>
      </xdr:nvCxnSpPr>
      <xdr:spPr>
        <a:xfrm flipV="1">
          <a:off x="6972300" y="639099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151536</xdr:rowOff>
    </xdr:from>
    <xdr:to>
      <xdr:col>55</xdr:col>
      <xdr:colOff>50800</xdr:colOff>
      <xdr:row>37</xdr:row>
      <xdr:rowOff>81686</xdr:rowOff>
    </xdr:to>
    <xdr:sp macro="" textlink="">
      <xdr:nvSpPr>
        <xdr:cNvPr id="302" name="楕円 301"/>
        <xdr:cNvSpPr/>
      </xdr:nvSpPr>
      <xdr:spPr>
        <a:xfrm>
          <a:off x="104267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129963</xdr:rowOff>
    </xdr:from>
    <xdr:ext cx="378565" cy="259045"/>
    <xdr:sp macro="" textlink="">
      <xdr:nvSpPr>
        <xdr:cNvPr id="303" name="労働費該当値テキスト"/>
        <xdr:cNvSpPr txBox="1"/>
      </xdr:nvSpPr>
      <xdr:spPr>
        <a:xfrm>
          <a:off x="10528300" y="630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156566</xdr:rowOff>
    </xdr:from>
    <xdr:to>
      <xdr:col>50</xdr:col>
      <xdr:colOff>165100</xdr:colOff>
      <xdr:row>37</xdr:row>
      <xdr:rowOff>86716</xdr:rowOff>
    </xdr:to>
    <xdr:sp macro="" textlink="">
      <xdr:nvSpPr>
        <xdr:cNvPr id="304" name="楕円 303"/>
        <xdr:cNvSpPr/>
      </xdr:nvSpPr>
      <xdr:spPr>
        <a:xfrm>
          <a:off x="9588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77843</xdr:rowOff>
    </xdr:from>
    <xdr:ext cx="378565" cy="259045"/>
    <xdr:sp macro="" textlink="">
      <xdr:nvSpPr>
        <xdr:cNvPr id="305" name="テキスト ボックス 304"/>
        <xdr:cNvSpPr txBox="1"/>
      </xdr:nvSpPr>
      <xdr:spPr>
        <a:xfrm>
          <a:off x="9450017" y="6421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146050</xdr:rowOff>
    </xdr:from>
    <xdr:to>
      <xdr:col>46</xdr:col>
      <xdr:colOff>38100</xdr:colOff>
      <xdr:row>37</xdr:row>
      <xdr:rowOff>76200</xdr:rowOff>
    </xdr:to>
    <xdr:sp macro="" textlink="">
      <xdr:nvSpPr>
        <xdr:cNvPr id="306" name="楕円 305"/>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67327</xdr:rowOff>
    </xdr:from>
    <xdr:ext cx="378565" cy="259045"/>
    <xdr:sp macro="" textlink="">
      <xdr:nvSpPr>
        <xdr:cNvPr id="307" name="テキスト ボックス 306"/>
        <xdr:cNvSpPr txBox="1"/>
      </xdr:nvSpPr>
      <xdr:spPr>
        <a:xfrm>
          <a:off x="8561017"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167996</xdr:rowOff>
    </xdr:from>
    <xdr:to>
      <xdr:col>41</xdr:col>
      <xdr:colOff>101600</xdr:colOff>
      <xdr:row>37</xdr:row>
      <xdr:rowOff>98146</xdr:rowOff>
    </xdr:to>
    <xdr:sp macro="" textlink="">
      <xdr:nvSpPr>
        <xdr:cNvPr id="308" name="楕円 307"/>
        <xdr:cNvSpPr/>
      </xdr:nvSpPr>
      <xdr:spPr>
        <a:xfrm>
          <a:off x="7810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89273</xdr:rowOff>
    </xdr:from>
    <xdr:ext cx="378565" cy="259045"/>
    <xdr:sp macro="" textlink="">
      <xdr:nvSpPr>
        <xdr:cNvPr id="309" name="テキスト ボックス 308"/>
        <xdr:cNvSpPr txBox="1"/>
      </xdr:nvSpPr>
      <xdr:spPr>
        <a:xfrm>
          <a:off x="7672017" y="64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66497</xdr:rowOff>
    </xdr:from>
    <xdr:to>
      <xdr:col>36</xdr:col>
      <xdr:colOff>165100</xdr:colOff>
      <xdr:row>37</xdr:row>
      <xdr:rowOff>168097</xdr:rowOff>
    </xdr:to>
    <xdr:sp macro="" textlink="">
      <xdr:nvSpPr>
        <xdr:cNvPr id="310" name="楕円 309"/>
        <xdr:cNvSpPr/>
      </xdr:nvSpPr>
      <xdr:spPr>
        <a:xfrm>
          <a:off x="6921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159224</xdr:rowOff>
    </xdr:from>
    <xdr:ext cx="378565" cy="259045"/>
    <xdr:sp macro="" textlink="">
      <xdr:nvSpPr>
        <xdr:cNvPr id="311" name="テキスト ボックス 310"/>
        <xdr:cNvSpPr txBox="1"/>
      </xdr:nvSpPr>
      <xdr:spPr>
        <a:xfrm>
          <a:off x="6783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125565</xdr:rowOff>
    </xdr:from>
    <xdr:to>
      <xdr:col>54</xdr:col>
      <xdr:colOff>189865</xdr:colOff>
      <xdr:row>59</xdr:row>
      <xdr:rowOff>43002</xdr:rowOff>
    </xdr:to>
    <xdr:cxnSp macro="">
      <xdr:nvCxnSpPr>
        <xdr:cNvPr id="335" name="直線コネクタ 334"/>
        <xdr:cNvCxnSpPr/>
      </xdr:nvCxnSpPr>
      <xdr:spPr>
        <a:xfrm flipV="1">
          <a:off x="10475595" y="9040965"/>
          <a:ext cx="1270" cy="1117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46829</xdr:rowOff>
    </xdr:from>
    <xdr:ext cx="313932" cy="259045"/>
    <xdr:sp macro="" textlink="">
      <xdr:nvSpPr>
        <xdr:cNvPr id="336" name="農林水産業費最小値テキスト"/>
        <xdr:cNvSpPr txBox="1"/>
      </xdr:nvSpPr>
      <xdr:spPr>
        <a:xfrm>
          <a:off x="10528300" y="1016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43002</xdr:rowOff>
    </xdr:from>
    <xdr:to>
      <xdr:col>55</xdr:col>
      <xdr:colOff>88900</xdr:colOff>
      <xdr:row>59</xdr:row>
      <xdr:rowOff>43002</xdr:rowOff>
    </xdr:to>
    <xdr:cxnSp macro="">
      <xdr:nvCxnSpPr>
        <xdr:cNvPr id="337" name="直線コネクタ 336"/>
        <xdr:cNvCxnSpPr/>
      </xdr:nvCxnSpPr>
      <xdr:spPr>
        <a:xfrm>
          <a:off x="10388600" y="101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72242</xdr:rowOff>
    </xdr:from>
    <xdr:ext cx="534377" cy="259045"/>
    <xdr:sp macro="" textlink="">
      <xdr:nvSpPr>
        <xdr:cNvPr id="338" name="農林水産業費最大値テキスト"/>
        <xdr:cNvSpPr txBox="1"/>
      </xdr:nvSpPr>
      <xdr:spPr>
        <a:xfrm>
          <a:off x="10528300" y="88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125565</xdr:rowOff>
    </xdr:from>
    <xdr:to>
      <xdr:col>55</xdr:col>
      <xdr:colOff>88900</xdr:colOff>
      <xdr:row>52</xdr:row>
      <xdr:rowOff>125565</xdr:rowOff>
    </xdr:to>
    <xdr:cxnSp macro="">
      <xdr:nvCxnSpPr>
        <xdr:cNvPr id="339" name="直線コネクタ 338"/>
        <xdr:cNvCxnSpPr/>
      </xdr:nvCxnSpPr>
      <xdr:spPr>
        <a:xfrm>
          <a:off x="10388600" y="904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149530</xdr:rowOff>
    </xdr:from>
    <xdr:to>
      <xdr:col>55</xdr:col>
      <xdr:colOff>0</xdr:colOff>
      <xdr:row>54</xdr:row>
      <xdr:rowOff>62129</xdr:rowOff>
    </xdr:to>
    <xdr:cxnSp macro="">
      <xdr:nvCxnSpPr>
        <xdr:cNvPr id="340" name="直線コネクタ 339"/>
        <xdr:cNvCxnSpPr/>
      </xdr:nvCxnSpPr>
      <xdr:spPr>
        <a:xfrm flipV="1">
          <a:off x="9639300" y="9236380"/>
          <a:ext cx="838200" cy="8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153700</xdr:rowOff>
    </xdr:from>
    <xdr:ext cx="469744" cy="259045"/>
    <xdr:sp macro="" textlink="">
      <xdr:nvSpPr>
        <xdr:cNvPr id="341" name="農林水産業費平均値テキスト"/>
        <xdr:cNvSpPr txBox="1"/>
      </xdr:nvSpPr>
      <xdr:spPr>
        <a:xfrm>
          <a:off x="10528300" y="9926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3823</xdr:rowOff>
    </xdr:from>
    <xdr:to>
      <xdr:col>55</xdr:col>
      <xdr:colOff>50800</xdr:colOff>
      <xdr:row>58</xdr:row>
      <xdr:rowOff>105423</xdr:rowOff>
    </xdr:to>
    <xdr:sp macro="" textlink="">
      <xdr:nvSpPr>
        <xdr:cNvPr id="342" name="フローチャート: 判断 341"/>
        <xdr:cNvSpPr/>
      </xdr:nvSpPr>
      <xdr:spPr>
        <a:xfrm>
          <a:off x="10426700" y="99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133147</xdr:rowOff>
    </xdr:from>
    <xdr:to>
      <xdr:col>50</xdr:col>
      <xdr:colOff>114300</xdr:colOff>
      <xdr:row>54</xdr:row>
      <xdr:rowOff>62129</xdr:rowOff>
    </xdr:to>
    <xdr:cxnSp macro="">
      <xdr:nvCxnSpPr>
        <xdr:cNvPr id="343" name="直線コネクタ 342"/>
        <xdr:cNvCxnSpPr/>
      </xdr:nvCxnSpPr>
      <xdr:spPr>
        <a:xfrm>
          <a:off x="8750300" y="9219997"/>
          <a:ext cx="889000" cy="1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3099</xdr:rowOff>
    </xdr:from>
    <xdr:to>
      <xdr:col>50</xdr:col>
      <xdr:colOff>165100</xdr:colOff>
      <xdr:row>58</xdr:row>
      <xdr:rowOff>104699</xdr:rowOff>
    </xdr:to>
    <xdr:sp macro="" textlink="">
      <xdr:nvSpPr>
        <xdr:cNvPr id="344" name="フローチャート: 判断 343"/>
        <xdr:cNvSpPr/>
      </xdr:nvSpPr>
      <xdr:spPr>
        <a:xfrm>
          <a:off x="9588500" y="994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95826</xdr:rowOff>
    </xdr:from>
    <xdr:ext cx="469744" cy="259045"/>
    <xdr:sp macro="" textlink="">
      <xdr:nvSpPr>
        <xdr:cNvPr id="345" name="テキスト ボックス 344"/>
        <xdr:cNvSpPr txBox="1"/>
      </xdr:nvSpPr>
      <xdr:spPr>
        <a:xfrm>
          <a:off x="9404428" y="1003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51232</xdr:rowOff>
    </xdr:from>
    <xdr:to>
      <xdr:col>45</xdr:col>
      <xdr:colOff>177800</xdr:colOff>
      <xdr:row>53</xdr:row>
      <xdr:rowOff>133147</xdr:rowOff>
    </xdr:to>
    <xdr:cxnSp macro="">
      <xdr:nvCxnSpPr>
        <xdr:cNvPr id="346" name="直線コネクタ 345"/>
        <xdr:cNvCxnSpPr/>
      </xdr:nvCxnSpPr>
      <xdr:spPr>
        <a:xfrm>
          <a:off x="7861300" y="8966632"/>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15101</xdr:rowOff>
    </xdr:from>
    <xdr:to>
      <xdr:col>46</xdr:col>
      <xdr:colOff>38100</xdr:colOff>
      <xdr:row>58</xdr:row>
      <xdr:rowOff>116701</xdr:rowOff>
    </xdr:to>
    <xdr:sp macro="" textlink="">
      <xdr:nvSpPr>
        <xdr:cNvPr id="347" name="フローチャート: 判断 346"/>
        <xdr:cNvSpPr/>
      </xdr:nvSpPr>
      <xdr:spPr>
        <a:xfrm>
          <a:off x="8699500" y="99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107828</xdr:rowOff>
    </xdr:from>
    <xdr:ext cx="469744" cy="259045"/>
    <xdr:sp macro="" textlink="">
      <xdr:nvSpPr>
        <xdr:cNvPr id="348" name="テキスト ボックス 347"/>
        <xdr:cNvSpPr txBox="1"/>
      </xdr:nvSpPr>
      <xdr:spPr>
        <a:xfrm>
          <a:off x="8515428" y="1005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105410</xdr:rowOff>
    </xdr:from>
    <xdr:to>
      <xdr:col>41</xdr:col>
      <xdr:colOff>50800</xdr:colOff>
      <xdr:row>52</xdr:row>
      <xdr:rowOff>51232</xdr:rowOff>
    </xdr:to>
    <xdr:cxnSp macro="">
      <xdr:nvCxnSpPr>
        <xdr:cNvPr id="349" name="直線コネクタ 348"/>
        <xdr:cNvCxnSpPr/>
      </xdr:nvCxnSpPr>
      <xdr:spPr>
        <a:xfrm>
          <a:off x="6972300" y="8849360"/>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13691</xdr:rowOff>
    </xdr:from>
    <xdr:to>
      <xdr:col>41</xdr:col>
      <xdr:colOff>101600</xdr:colOff>
      <xdr:row>58</xdr:row>
      <xdr:rowOff>115291</xdr:rowOff>
    </xdr:to>
    <xdr:sp macro="" textlink="">
      <xdr:nvSpPr>
        <xdr:cNvPr id="350" name="フローチャート: 判断 349"/>
        <xdr:cNvSpPr/>
      </xdr:nvSpPr>
      <xdr:spPr>
        <a:xfrm>
          <a:off x="7810500" y="995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106418</xdr:rowOff>
    </xdr:from>
    <xdr:ext cx="469744" cy="259045"/>
    <xdr:sp macro="" textlink="">
      <xdr:nvSpPr>
        <xdr:cNvPr id="351" name="テキスト ボックス 350"/>
        <xdr:cNvSpPr txBox="1"/>
      </xdr:nvSpPr>
      <xdr:spPr>
        <a:xfrm>
          <a:off x="7626428" y="100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168491</xdr:rowOff>
    </xdr:from>
    <xdr:to>
      <xdr:col>36</xdr:col>
      <xdr:colOff>165100</xdr:colOff>
      <xdr:row>58</xdr:row>
      <xdr:rowOff>98641</xdr:rowOff>
    </xdr:to>
    <xdr:sp macro="" textlink="">
      <xdr:nvSpPr>
        <xdr:cNvPr id="352" name="フローチャート: 判断 351"/>
        <xdr:cNvSpPr/>
      </xdr:nvSpPr>
      <xdr:spPr>
        <a:xfrm>
          <a:off x="69215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89768</xdr:rowOff>
    </xdr:from>
    <xdr:ext cx="469744" cy="259045"/>
    <xdr:sp macro="" textlink="">
      <xdr:nvSpPr>
        <xdr:cNvPr id="353" name="テキスト ボックス 352"/>
        <xdr:cNvSpPr txBox="1"/>
      </xdr:nvSpPr>
      <xdr:spPr>
        <a:xfrm>
          <a:off x="6737428" y="1003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98730</xdr:rowOff>
    </xdr:from>
    <xdr:to>
      <xdr:col>55</xdr:col>
      <xdr:colOff>50800</xdr:colOff>
      <xdr:row>54</xdr:row>
      <xdr:rowOff>28880</xdr:rowOff>
    </xdr:to>
    <xdr:sp macro="" textlink="">
      <xdr:nvSpPr>
        <xdr:cNvPr id="359" name="楕円 358"/>
        <xdr:cNvSpPr/>
      </xdr:nvSpPr>
      <xdr:spPr>
        <a:xfrm>
          <a:off x="10426700" y="91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121607</xdr:rowOff>
    </xdr:from>
    <xdr:ext cx="534377" cy="259045"/>
    <xdr:sp macro="" textlink="">
      <xdr:nvSpPr>
        <xdr:cNvPr id="360" name="農林水産業費該当値テキスト"/>
        <xdr:cNvSpPr txBox="1"/>
      </xdr:nvSpPr>
      <xdr:spPr>
        <a:xfrm>
          <a:off x="10528300" y="903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11329</xdr:rowOff>
    </xdr:from>
    <xdr:to>
      <xdr:col>50</xdr:col>
      <xdr:colOff>165100</xdr:colOff>
      <xdr:row>54</xdr:row>
      <xdr:rowOff>112929</xdr:rowOff>
    </xdr:to>
    <xdr:sp macro="" textlink="">
      <xdr:nvSpPr>
        <xdr:cNvPr id="361" name="楕円 360"/>
        <xdr:cNvSpPr/>
      </xdr:nvSpPr>
      <xdr:spPr>
        <a:xfrm>
          <a:off x="9588500" y="92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129456</xdr:rowOff>
    </xdr:from>
    <xdr:ext cx="534377" cy="259045"/>
    <xdr:sp macro="" textlink="">
      <xdr:nvSpPr>
        <xdr:cNvPr id="362" name="テキスト ボックス 361"/>
        <xdr:cNvSpPr txBox="1"/>
      </xdr:nvSpPr>
      <xdr:spPr>
        <a:xfrm>
          <a:off x="9372111" y="90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82347</xdr:rowOff>
    </xdr:from>
    <xdr:to>
      <xdr:col>46</xdr:col>
      <xdr:colOff>38100</xdr:colOff>
      <xdr:row>54</xdr:row>
      <xdr:rowOff>12497</xdr:rowOff>
    </xdr:to>
    <xdr:sp macro="" textlink="">
      <xdr:nvSpPr>
        <xdr:cNvPr id="363" name="楕円 362"/>
        <xdr:cNvSpPr/>
      </xdr:nvSpPr>
      <xdr:spPr>
        <a:xfrm>
          <a:off x="8699500" y="91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29024</xdr:rowOff>
    </xdr:from>
    <xdr:ext cx="534377" cy="259045"/>
    <xdr:sp macro="" textlink="">
      <xdr:nvSpPr>
        <xdr:cNvPr id="364" name="テキスト ボックス 363"/>
        <xdr:cNvSpPr txBox="1"/>
      </xdr:nvSpPr>
      <xdr:spPr>
        <a:xfrm>
          <a:off x="8483111" y="89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432</xdr:rowOff>
    </xdr:from>
    <xdr:to>
      <xdr:col>41</xdr:col>
      <xdr:colOff>101600</xdr:colOff>
      <xdr:row>52</xdr:row>
      <xdr:rowOff>102032</xdr:rowOff>
    </xdr:to>
    <xdr:sp macro="" textlink="">
      <xdr:nvSpPr>
        <xdr:cNvPr id="365" name="楕円 364"/>
        <xdr:cNvSpPr/>
      </xdr:nvSpPr>
      <xdr:spPr>
        <a:xfrm>
          <a:off x="7810500" y="89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118559</xdr:rowOff>
    </xdr:from>
    <xdr:ext cx="534377" cy="259045"/>
    <xdr:sp macro="" textlink="">
      <xdr:nvSpPr>
        <xdr:cNvPr id="366" name="テキスト ボックス 365"/>
        <xdr:cNvSpPr txBox="1"/>
      </xdr:nvSpPr>
      <xdr:spPr>
        <a:xfrm>
          <a:off x="7594111" y="869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54610</xdr:rowOff>
    </xdr:from>
    <xdr:to>
      <xdr:col>36</xdr:col>
      <xdr:colOff>165100</xdr:colOff>
      <xdr:row>51</xdr:row>
      <xdr:rowOff>156210</xdr:rowOff>
    </xdr:to>
    <xdr:sp macro="" textlink="">
      <xdr:nvSpPr>
        <xdr:cNvPr id="367" name="楕円 366"/>
        <xdr:cNvSpPr/>
      </xdr:nvSpPr>
      <xdr:spPr>
        <a:xfrm>
          <a:off x="6921500" y="87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1287</xdr:rowOff>
    </xdr:from>
    <xdr:ext cx="534377" cy="259045"/>
    <xdr:sp macro="" textlink="">
      <xdr:nvSpPr>
        <xdr:cNvPr id="368" name="テキスト ボックス 367"/>
        <xdr:cNvSpPr txBox="1"/>
      </xdr:nvSpPr>
      <xdr:spPr>
        <a:xfrm>
          <a:off x="6705111" y="85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136222</xdr:rowOff>
    </xdr:from>
    <xdr:to>
      <xdr:col>55</xdr:col>
      <xdr:colOff>0</xdr:colOff>
      <xdr:row>75</xdr:row>
      <xdr:rowOff>122930</xdr:rowOff>
    </xdr:to>
    <xdr:cxnSp macro="">
      <xdr:nvCxnSpPr>
        <xdr:cNvPr id="399" name="直線コネクタ 398"/>
        <xdr:cNvCxnSpPr/>
      </xdr:nvCxnSpPr>
      <xdr:spPr>
        <a:xfrm>
          <a:off x="9639300" y="12823522"/>
          <a:ext cx="838200" cy="1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400"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136222</xdr:rowOff>
    </xdr:from>
    <xdr:to>
      <xdr:col>50</xdr:col>
      <xdr:colOff>114300</xdr:colOff>
      <xdr:row>77</xdr:row>
      <xdr:rowOff>42039</xdr:rowOff>
    </xdr:to>
    <xdr:cxnSp macro="">
      <xdr:nvCxnSpPr>
        <xdr:cNvPr id="402" name="直線コネクタ 401"/>
        <xdr:cNvCxnSpPr/>
      </xdr:nvCxnSpPr>
      <xdr:spPr>
        <a:xfrm flipV="1">
          <a:off x="8750300" y="12823522"/>
          <a:ext cx="8890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4" name="テキスト ボックス 403"/>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42039</xdr:rowOff>
    </xdr:from>
    <xdr:to>
      <xdr:col>45</xdr:col>
      <xdr:colOff>177800</xdr:colOff>
      <xdr:row>77</xdr:row>
      <xdr:rowOff>57910</xdr:rowOff>
    </xdr:to>
    <xdr:cxnSp macro="">
      <xdr:nvCxnSpPr>
        <xdr:cNvPr id="405" name="直線コネクタ 404"/>
        <xdr:cNvCxnSpPr/>
      </xdr:nvCxnSpPr>
      <xdr:spPr>
        <a:xfrm flipV="1">
          <a:off x="7861300" y="13243689"/>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6" name="フローチャート: 判断 405"/>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7" name="テキスト ボックス 406"/>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162151</xdr:rowOff>
    </xdr:from>
    <xdr:to>
      <xdr:col>41</xdr:col>
      <xdr:colOff>50800</xdr:colOff>
      <xdr:row>77</xdr:row>
      <xdr:rowOff>57910</xdr:rowOff>
    </xdr:to>
    <xdr:cxnSp macro="">
      <xdr:nvCxnSpPr>
        <xdr:cNvPr id="408" name="直線コネクタ 407"/>
        <xdr:cNvCxnSpPr/>
      </xdr:nvCxnSpPr>
      <xdr:spPr>
        <a:xfrm>
          <a:off x="6972300" y="13192351"/>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9" name="フローチャート: 判断 408"/>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10" name="テキスト ボックス 409"/>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11" name="フローチャート: 判断 410"/>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2" name="テキスト ボックス 411"/>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72130</xdr:rowOff>
    </xdr:from>
    <xdr:to>
      <xdr:col>55</xdr:col>
      <xdr:colOff>50800</xdr:colOff>
      <xdr:row>76</xdr:row>
      <xdr:rowOff>2280</xdr:rowOff>
    </xdr:to>
    <xdr:sp macro="" textlink="">
      <xdr:nvSpPr>
        <xdr:cNvPr id="418" name="楕円 417"/>
        <xdr:cNvSpPr/>
      </xdr:nvSpPr>
      <xdr:spPr>
        <a:xfrm>
          <a:off x="10426700" y="129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95007</xdr:rowOff>
    </xdr:from>
    <xdr:ext cx="534377" cy="259045"/>
    <xdr:sp macro="" textlink="">
      <xdr:nvSpPr>
        <xdr:cNvPr id="419" name="商工費該当値テキスト"/>
        <xdr:cNvSpPr txBox="1"/>
      </xdr:nvSpPr>
      <xdr:spPr>
        <a:xfrm>
          <a:off x="10528300" y="1278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85422</xdr:rowOff>
    </xdr:from>
    <xdr:to>
      <xdr:col>50</xdr:col>
      <xdr:colOff>165100</xdr:colOff>
      <xdr:row>75</xdr:row>
      <xdr:rowOff>15572</xdr:rowOff>
    </xdr:to>
    <xdr:sp macro="" textlink="">
      <xdr:nvSpPr>
        <xdr:cNvPr id="420" name="楕円 419"/>
        <xdr:cNvSpPr/>
      </xdr:nvSpPr>
      <xdr:spPr>
        <a:xfrm>
          <a:off x="9588500" y="127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32099</xdr:rowOff>
    </xdr:from>
    <xdr:ext cx="534377" cy="259045"/>
    <xdr:sp macro="" textlink="">
      <xdr:nvSpPr>
        <xdr:cNvPr id="421" name="テキスト ボックス 420"/>
        <xdr:cNvSpPr txBox="1"/>
      </xdr:nvSpPr>
      <xdr:spPr>
        <a:xfrm>
          <a:off x="9372111" y="125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162689</xdr:rowOff>
    </xdr:from>
    <xdr:to>
      <xdr:col>46</xdr:col>
      <xdr:colOff>38100</xdr:colOff>
      <xdr:row>77</xdr:row>
      <xdr:rowOff>92839</xdr:rowOff>
    </xdr:to>
    <xdr:sp macro="" textlink="">
      <xdr:nvSpPr>
        <xdr:cNvPr id="422" name="楕円 421"/>
        <xdr:cNvSpPr/>
      </xdr:nvSpPr>
      <xdr:spPr>
        <a:xfrm>
          <a:off x="8699500" y="131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109366</xdr:rowOff>
    </xdr:from>
    <xdr:ext cx="534377" cy="259045"/>
    <xdr:sp macro="" textlink="">
      <xdr:nvSpPr>
        <xdr:cNvPr id="423" name="テキスト ボックス 422"/>
        <xdr:cNvSpPr txBox="1"/>
      </xdr:nvSpPr>
      <xdr:spPr>
        <a:xfrm>
          <a:off x="8483111" y="129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7110</xdr:rowOff>
    </xdr:from>
    <xdr:to>
      <xdr:col>41</xdr:col>
      <xdr:colOff>101600</xdr:colOff>
      <xdr:row>77</xdr:row>
      <xdr:rowOff>108710</xdr:rowOff>
    </xdr:to>
    <xdr:sp macro="" textlink="">
      <xdr:nvSpPr>
        <xdr:cNvPr id="424" name="楕円 423"/>
        <xdr:cNvSpPr/>
      </xdr:nvSpPr>
      <xdr:spPr>
        <a:xfrm>
          <a:off x="78105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125237</xdr:rowOff>
    </xdr:from>
    <xdr:ext cx="534377" cy="259045"/>
    <xdr:sp macro="" textlink="">
      <xdr:nvSpPr>
        <xdr:cNvPr id="425" name="テキスト ボックス 424"/>
        <xdr:cNvSpPr txBox="1"/>
      </xdr:nvSpPr>
      <xdr:spPr>
        <a:xfrm>
          <a:off x="7594111" y="129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111351</xdr:rowOff>
    </xdr:from>
    <xdr:to>
      <xdr:col>36</xdr:col>
      <xdr:colOff>165100</xdr:colOff>
      <xdr:row>77</xdr:row>
      <xdr:rowOff>41501</xdr:rowOff>
    </xdr:to>
    <xdr:sp macro="" textlink="">
      <xdr:nvSpPr>
        <xdr:cNvPr id="426" name="楕円 425"/>
        <xdr:cNvSpPr/>
      </xdr:nvSpPr>
      <xdr:spPr>
        <a:xfrm>
          <a:off x="6921500" y="131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58029</xdr:rowOff>
    </xdr:from>
    <xdr:ext cx="534377" cy="259045"/>
    <xdr:sp macro="" textlink="">
      <xdr:nvSpPr>
        <xdr:cNvPr id="427" name="テキスト ボックス 426"/>
        <xdr:cNvSpPr txBox="1"/>
      </xdr:nvSpPr>
      <xdr:spPr>
        <a:xfrm>
          <a:off x="6705111" y="129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99245</xdr:rowOff>
    </xdr:from>
    <xdr:to>
      <xdr:col>55</xdr:col>
      <xdr:colOff>0</xdr:colOff>
      <xdr:row>97</xdr:row>
      <xdr:rowOff>28586</xdr:rowOff>
    </xdr:to>
    <xdr:cxnSp macro="">
      <xdr:nvCxnSpPr>
        <xdr:cNvPr id="456" name="直線コネクタ 455"/>
        <xdr:cNvCxnSpPr/>
      </xdr:nvCxnSpPr>
      <xdr:spPr>
        <a:xfrm>
          <a:off x="9639300" y="16558445"/>
          <a:ext cx="838200" cy="10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7" name="土木費平均値テキスト"/>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99245</xdr:rowOff>
    </xdr:from>
    <xdr:to>
      <xdr:col>50</xdr:col>
      <xdr:colOff>114300</xdr:colOff>
      <xdr:row>97</xdr:row>
      <xdr:rowOff>20219</xdr:rowOff>
    </xdr:to>
    <xdr:cxnSp macro="">
      <xdr:nvCxnSpPr>
        <xdr:cNvPr id="459" name="直線コネクタ 458"/>
        <xdr:cNvCxnSpPr/>
      </xdr:nvCxnSpPr>
      <xdr:spPr>
        <a:xfrm flipV="1">
          <a:off x="8750300" y="16558445"/>
          <a:ext cx="889000" cy="9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61" name="テキスト ボックス 460"/>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105471</xdr:rowOff>
    </xdr:from>
    <xdr:to>
      <xdr:col>45</xdr:col>
      <xdr:colOff>177800</xdr:colOff>
      <xdr:row>97</xdr:row>
      <xdr:rowOff>20219</xdr:rowOff>
    </xdr:to>
    <xdr:cxnSp macro="">
      <xdr:nvCxnSpPr>
        <xdr:cNvPr id="462" name="直線コネクタ 461"/>
        <xdr:cNvCxnSpPr/>
      </xdr:nvCxnSpPr>
      <xdr:spPr>
        <a:xfrm>
          <a:off x="7861300" y="16564671"/>
          <a:ext cx="889000" cy="8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3" name="フローチャート: 判断 462"/>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141143</xdr:rowOff>
    </xdr:from>
    <xdr:ext cx="534377" cy="259045"/>
    <xdr:sp macro="" textlink="">
      <xdr:nvSpPr>
        <xdr:cNvPr id="464" name="テキスト ボックス 463"/>
        <xdr:cNvSpPr txBox="1"/>
      </xdr:nvSpPr>
      <xdr:spPr>
        <a:xfrm>
          <a:off x="8483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76575</xdr:rowOff>
    </xdr:from>
    <xdr:to>
      <xdr:col>41</xdr:col>
      <xdr:colOff>50800</xdr:colOff>
      <xdr:row>96</xdr:row>
      <xdr:rowOff>105471</xdr:rowOff>
    </xdr:to>
    <xdr:cxnSp macro="">
      <xdr:nvCxnSpPr>
        <xdr:cNvPr id="465" name="直線コネクタ 464"/>
        <xdr:cNvCxnSpPr/>
      </xdr:nvCxnSpPr>
      <xdr:spPr>
        <a:xfrm>
          <a:off x="6972300" y="16535775"/>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6" name="フローチャート: 判断 465"/>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133636</xdr:rowOff>
    </xdr:from>
    <xdr:ext cx="534377" cy="259045"/>
    <xdr:sp macro="" textlink="">
      <xdr:nvSpPr>
        <xdr:cNvPr id="467" name="テキスト ボックス 466"/>
        <xdr:cNvSpPr txBox="1"/>
      </xdr:nvSpPr>
      <xdr:spPr>
        <a:xfrm>
          <a:off x="7594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8" name="フローチャート: 判断 467"/>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9" name="テキスト ボックス 468"/>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149236</xdr:rowOff>
    </xdr:from>
    <xdr:to>
      <xdr:col>55</xdr:col>
      <xdr:colOff>50800</xdr:colOff>
      <xdr:row>97</xdr:row>
      <xdr:rowOff>79386</xdr:rowOff>
    </xdr:to>
    <xdr:sp macro="" textlink="">
      <xdr:nvSpPr>
        <xdr:cNvPr id="475" name="楕円 474"/>
        <xdr:cNvSpPr/>
      </xdr:nvSpPr>
      <xdr:spPr>
        <a:xfrm>
          <a:off x="10426700" y="166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663</xdr:rowOff>
    </xdr:from>
    <xdr:ext cx="534377" cy="259045"/>
    <xdr:sp macro="" textlink="">
      <xdr:nvSpPr>
        <xdr:cNvPr id="476" name="土木費該当値テキスト"/>
        <xdr:cNvSpPr txBox="1"/>
      </xdr:nvSpPr>
      <xdr:spPr>
        <a:xfrm>
          <a:off x="10528300" y="164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48445</xdr:rowOff>
    </xdr:from>
    <xdr:to>
      <xdr:col>50</xdr:col>
      <xdr:colOff>165100</xdr:colOff>
      <xdr:row>96</xdr:row>
      <xdr:rowOff>150045</xdr:rowOff>
    </xdr:to>
    <xdr:sp macro="" textlink="">
      <xdr:nvSpPr>
        <xdr:cNvPr id="477" name="楕円 476"/>
        <xdr:cNvSpPr/>
      </xdr:nvSpPr>
      <xdr:spPr>
        <a:xfrm>
          <a:off x="9588500" y="1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166572</xdr:rowOff>
    </xdr:from>
    <xdr:ext cx="534377" cy="259045"/>
    <xdr:sp macro="" textlink="">
      <xdr:nvSpPr>
        <xdr:cNvPr id="478" name="テキスト ボックス 477"/>
        <xdr:cNvSpPr txBox="1"/>
      </xdr:nvSpPr>
      <xdr:spPr>
        <a:xfrm>
          <a:off x="9372111" y="162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140869</xdr:rowOff>
    </xdr:from>
    <xdr:to>
      <xdr:col>46</xdr:col>
      <xdr:colOff>38100</xdr:colOff>
      <xdr:row>97</xdr:row>
      <xdr:rowOff>71019</xdr:rowOff>
    </xdr:to>
    <xdr:sp macro="" textlink="">
      <xdr:nvSpPr>
        <xdr:cNvPr id="479" name="楕円 478"/>
        <xdr:cNvSpPr/>
      </xdr:nvSpPr>
      <xdr:spPr>
        <a:xfrm>
          <a:off x="8699500" y="166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87546</xdr:rowOff>
    </xdr:from>
    <xdr:ext cx="534377" cy="259045"/>
    <xdr:sp macro="" textlink="">
      <xdr:nvSpPr>
        <xdr:cNvPr id="480" name="テキスト ボックス 479"/>
        <xdr:cNvSpPr txBox="1"/>
      </xdr:nvSpPr>
      <xdr:spPr>
        <a:xfrm>
          <a:off x="8483111" y="163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54671</xdr:rowOff>
    </xdr:from>
    <xdr:to>
      <xdr:col>41</xdr:col>
      <xdr:colOff>101600</xdr:colOff>
      <xdr:row>96</xdr:row>
      <xdr:rowOff>156271</xdr:rowOff>
    </xdr:to>
    <xdr:sp macro="" textlink="">
      <xdr:nvSpPr>
        <xdr:cNvPr id="481" name="楕円 480"/>
        <xdr:cNvSpPr/>
      </xdr:nvSpPr>
      <xdr:spPr>
        <a:xfrm>
          <a:off x="7810500" y="165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1348</xdr:rowOff>
    </xdr:from>
    <xdr:ext cx="534377" cy="259045"/>
    <xdr:sp macro="" textlink="">
      <xdr:nvSpPr>
        <xdr:cNvPr id="482" name="テキスト ボックス 481"/>
        <xdr:cNvSpPr txBox="1"/>
      </xdr:nvSpPr>
      <xdr:spPr>
        <a:xfrm>
          <a:off x="7594111" y="162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25775</xdr:rowOff>
    </xdr:from>
    <xdr:to>
      <xdr:col>36</xdr:col>
      <xdr:colOff>165100</xdr:colOff>
      <xdr:row>96</xdr:row>
      <xdr:rowOff>127375</xdr:rowOff>
    </xdr:to>
    <xdr:sp macro="" textlink="">
      <xdr:nvSpPr>
        <xdr:cNvPr id="483" name="楕円 482"/>
        <xdr:cNvSpPr/>
      </xdr:nvSpPr>
      <xdr:spPr>
        <a:xfrm>
          <a:off x="6921500" y="1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143902</xdr:rowOff>
    </xdr:from>
    <xdr:ext cx="534377" cy="259045"/>
    <xdr:sp macro="" textlink="">
      <xdr:nvSpPr>
        <xdr:cNvPr id="484" name="テキスト ボックス 483"/>
        <xdr:cNvSpPr txBox="1"/>
      </xdr:nvSpPr>
      <xdr:spPr>
        <a:xfrm>
          <a:off x="6705111" y="162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133096</xdr:rowOff>
    </xdr:from>
    <xdr:to>
      <xdr:col>85</xdr:col>
      <xdr:colOff>127000</xdr:colOff>
      <xdr:row>35</xdr:row>
      <xdr:rowOff>135509</xdr:rowOff>
    </xdr:to>
    <xdr:cxnSp macro="">
      <xdr:nvCxnSpPr>
        <xdr:cNvPr id="514" name="直線コネクタ 513"/>
        <xdr:cNvCxnSpPr/>
      </xdr:nvCxnSpPr>
      <xdr:spPr>
        <a:xfrm flipV="1">
          <a:off x="15481300" y="613384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135509</xdr:rowOff>
    </xdr:from>
    <xdr:to>
      <xdr:col>81</xdr:col>
      <xdr:colOff>50800</xdr:colOff>
      <xdr:row>35</xdr:row>
      <xdr:rowOff>161798</xdr:rowOff>
    </xdr:to>
    <xdr:cxnSp macro="">
      <xdr:nvCxnSpPr>
        <xdr:cNvPr id="517" name="直線コネクタ 516"/>
        <xdr:cNvCxnSpPr/>
      </xdr:nvCxnSpPr>
      <xdr:spPr>
        <a:xfrm flipV="1">
          <a:off x="14592300" y="613625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156464</xdr:rowOff>
    </xdr:from>
    <xdr:to>
      <xdr:col>76</xdr:col>
      <xdr:colOff>114300</xdr:colOff>
      <xdr:row>35</xdr:row>
      <xdr:rowOff>161798</xdr:rowOff>
    </xdr:to>
    <xdr:cxnSp macro="">
      <xdr:nvCxnSpPr>
        <xdr:cNvPr id="520" name="直線コネクタ 519"/>
        <xdr:cNvCxnSpPr/>
      </xdr:nvCxnSpPr>
      <xdr:spPr>
        <a:xfrm>
          <a:off x="13703300" y="615721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1" name="フローチャート: 判断 520"/>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2" name="テキスト ボックス 521"/>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56896</xdr:rowOff>
    </xdr:from>
    <xdr:to>
      <xdr:col>71</xdr:col>
      <xdr:colOff>177800</xdr:colOff>
      <xdr:row>35</xdr:row>
      <xdr:rowOff>156464</xdr:rowOff>
    </xdr:to>
    <xdr:cxnSp macro="">
      <xdr:nvCxnSpPr>
        <xdr:cNvPr id="523" name="直線コネクタ 522"/>
        <xdr:cNvCxnSpPr/>
      </xdr:nvCxnSpPr>
      <xdr:spPr>
        <a:xfrm>
          <a:off x="12814300" y="5543296"/>
          <a:ext cx="889000" cy="6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4" name="フローチャート: 判断 523"/>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5" name="テキスト ボックス 524"/>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6" name="フローチャート: 判断 525"/>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7" name="テキスト ボックス 526"/>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82296</xdr:rowOff>
    </xdr:from>
    <xdr:to>
      <xdr:col>85</xdr:col>
      <xdr:colOff>177800</xdr:colOff>
      <xdr:row>36</xdr:row>
      <xdr:rowOff>12446</xdr:rowOff>
    </xdr:to>
    <xdr:sp macro="" textlink="">
      <xdr:nvSpPr>
        <xdr:cNvPr id="533" name="楕円 532"/>
        <xdr:cNvSpPr/>
      </xdr:nvSpPr>
      <xdr:spPr>
        <a:xfrm>
          <a:off x="16268700" y="6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60723</xdr:rowOff>
    </xdr:from>
    <xdr:ext cx="534377" cy="259045"/>
    <xdr:sp macro="" textlink="">
      <xdr:nvSpPr>
        <xdr:cNvPr id="534" name="消防費該当値テキスト"/>
        <xdr:cNvSpPr txBox="1"/>
      </xdr:nvSpPr>
      <xdr:spPr>
        <a:xfrm>
          <a:off x="16370300"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84709</xdr:rowOff>
    </xdr:from>
    <xdr:to>
      <xdr:col>81</xdr:col>
      <xdr:colOff>101600</xdr:colOff>
      <xdr:row>36</xdr:row>
      <xdr:rowOff>14859</xdr:rowOff>
    </xdr:to>
    <xdr:sp macro="" textlink="">
      <xdr:nvSpPr>
        <xdr:cNvPr id="535" name="楕円 534"/>
        <xdr:cNvSpPr/>
      </xdr:nvSpPr>
      <xdr:spPr>
        <a:xfrm>
          <a:off x="15430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5986</xdr:rowOff>
    </xdr:from>
    <xdr:ext cx="534377" cy="259045"/>
    <xdr:sp macro="" textlink="">
      <xdr:nvSpPr>
        <xdr:cNvPr id="536" name="テキスト ボックス 535"/>
        <xdr:cNvSpPr txBox="1"/>
      </xdr:nvSpPr>
      <xdr:spPr>
        <a:xfrm>
          <a:off x="15214111" y="617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110998</xdr:rowOff>
    </xdr:from>
    <xdr:to>
      <xdr:col>76</xdr:col>
      <xdr:colOff>165100</xdr:colOff>
      <xdr:row>36</xdr:row>
      <xdr:rowOff>41148</xdr:rowOff>
    </xdr:to>
    <xdr:sp macro="" textlink="">
      <xdr:nvSpPr>
        <xdr:cNvPr id="537" name="楕円 536"/>
        <xdr:cNvSpPr/>
      </xdr:nvSpPr>
      <xdr:spPr>
        <a:xfrm>
          <a:off x="14541500" y="61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32275</xdr:rowOff>
    </xdr:from>
    <xdr:ext cx="534377" cy="259045"/>
    <xdr:sp macro="" textlink="">
      <xdr:nvSpPr>
        <xdr:cNvPr id="538" name="テキスト ボックス 537"/>
        <xdr:cNvSpPr txBox="1"/>
      </xdr:nvSpPr>
      <xdr:spPr>
        <a:xfrm>
          <a:off x="14325111" y="62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105664</xdr:rowOff>
    </xdr:from>
    <xdr:to>
      <xdr:col>72</xdr:col>
      <xdr:colOff>38100</xdr:colOff>
      <xdr:row>36</xdr:row>
      <xdr:rowOff>35814</xdr:rowOff>
    </xdr:to>
    <xdr:sp macro="" textlink="">
      <xdr:nvSpPr>
        <xdr:cNvPr id="539" name="楕円 538"/>
        <xdr:cNvSpPr/>
      </xdr:nvSpPr>
      <xdr:spPr>
        <a:xfrm>
          <a:off x="13652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26941</xdr:rowOff>
    </xdr:from>
    <xdr:ext cx="534377" cy="259045"/>
    <xdr:sp macro="" textlink="">
      <xdr:nvSpPr>
        <xdr:cNvPr id="540" name="テキスト ボックス 539"/>
        <xdr:cNvSpPr txBox="1"/>
      </xdr:nvSpPr>
      <xdr:spPr>
        <a:xfrm>
          <a:off x="13436111" y="61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6096</xdr:rowOff>
    </xdr:from>
    <xdr:to>
      <xdr:col>67</xdr:col>
      <xdr:colOff>101600</xdr:colOff>
      <xdr:row>32</xdr:row>
      <xdr:rowOff>107696</xdr:rowOff>
    </xdr:to>
    <xdr:sp macro="" textlink="">
      <xdr:nvSpPr>
        <xdr:cNvPr id="541" name="楕円 540"/>
        <xdr:cNvSpPr/>
      </xdr:nvSpPr>
      <xdr:spPr>
        <a:xfrm>
          <a:off x="12763500" y="54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124223</xdr:rowOff>
    </xdr:from>
    <xdr:ext cx="534377" cy="259045"/>
    <xdr:sp macro="" textlink="">
      <xdr:nvSpPr>
        <xdr:cNvPr id="542" name="テキスト ボックス 541"/>
        <xdr:cNvSpPr txBox="1"/>
      </xdr:nvSpPr>
      <xdr:spPr>
        <a:xfrm>
          <a:off x="12547111" y="52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80969</xdr:rowOff>
    </xdr:from>
    <xdr:to>
      <xdr:col>85</xdr:col>
      <xdr:colOff>127000</xdr:colOff>
      <xdr:row>57</xdr:row>
      <xdr:rowOff>76892</xdr:rowOff>
    </xdr:to>
    <xdr:cxnSp macro="">
      <xdr:nvCxnSpPr>
        <xdr:cNvPr id="572" name="直線コネクタ 571"/>
        <xdr:cNvCxnSpPr/>
      </xdr:nvCxnSpPr>
      <xdr:spPr>
        <a:xfrm>
          <a:off x="15481300" y="9682169"/>
          <a:ext cx="838200" cy="1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51270</xdr:rowOff>
    </xdr:from>
    <xdr:to>
      <xdr:col>81</xdr:col>
      <xdr:colOff>50800</xdr:colOff>
      <xdr:row>56</xdr:row>
      <xdr:rowOff>80969</xdr:rowOff>
    </xdr:to>
    <xdr:cxnSp macro="">
      <xdr:nvCxnSpPr>
        <xdr:cNvPr id="575" name="直線コネクタ 574"/>
        <xdr:cNvCxnSpPr/>
      </xdr:nvCxnSpPr>
      <xdr:spPr>
        <a:xfrm>
          <a:off x="14592300" y="9652470"/>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51270</xdr:rowOff>
    </xdr:from>
    <xdr:to>
      <xdr:col>76</xdr:col>
      <xdr:colOff>114300</xdr:colOff>
      <xdr:row>56</xdr:row>
      <xdr:rowOff>165722</xdr:rowOff>
    </xdr:to>
    <xdr:cxnSp macro="">
      <xdr:nvCxnSpPr>
        <xdr:cNvPr id="578" name="直線コネクタ 577"/>
        <xdr:cNvCxnSpPr/>
      </xdr:nvCxnSpPr>
      <xdr:spPr>
        <a:xfrm flipV="1">
          <a:off x="13703300" y="9652470"/>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9" name="フローチャート: 判断 578"/>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80" name="テキスト ボックス 579"/>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129299</xdr:rowOff>
    </xdr:from>
    <xdr:to>
      <xdr:col>71</xdr:col>
      <xdr:colOff>177800</xdr:colOff>
      <xdr:row>56</xdr:row>
      <xdr:rowOff>165722</xdr:rowOff>
    </xdr:to>
    <xdr:cxnSp macro="">
      <xdr:nvCxnSpPr>
        <xdr:cNvPr id="581" name="直線コネクタ 580"/>
        <xdr:cNvCxnSpPr/>
      </xdr:nvCxnSpPr>
      <xdr:spPr>
        <a:xfrm>
          <a:off x="12814300" y="9730499"/>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2" name="フローチャート: 判断 581"/>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3" name="テキスト ボックス 582"/>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4" name="フローチャート: 判断 583"/>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5" name="テキスト ボックス 584"/>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26092</xdr:rowOff>
    </xdr:from>
    <xdr:to>
      <xdr:col>85</xdr:col>
      <xdr:colOff>177800</xdr:colOff>
      <xdr:row>57</xdr:row>
      <xdr:rowOff>127692</xdr:rowOff>
    </xdr:to>
    <xdr:sp macro="" textlink="">
      <xdr:nvSpPr>
        <xdr:cNvPr id="591" name="楕円 590"/>
        <xdr:cNvSpPr/>
      </xdr:nvSpPr>
      <xdr:spPr>
        <a:xfrm>
          <a:off x="16268700" y="97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4519</xdr:rowOff>
    </xdr:from>
    <xdr:ext cx="534377" cy="259045"/>
    <xdr:sp macro="" textlink="">
      <xdr:nvSpPr>
        <xdr:cNvPr id="592" name="教育費該当値テキスト"/>
        <xdr:cNvSpPr txBox="1"/>
      </xdr:nvSpPr>
      <xdr:spPr>
        <a:xfrm>
          <a:off x="16370300" y="97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30169</xdr:rowOff>
    </xdr:from>
    <xdr:to>
      <xdr:col>81</xdr:col>
      <xdr:colOff>101600</xdr:colOff>
      <xdr:row>56</xdr:row>
      <xdr:rowOff>131769</xdr:rowOff>
    </xdr:to>
    <xdr:sp macro="" textlink="">
      <xdr:nvSpPr>
        <xdr:cNvPr id="593" name="楕円 592"/>
        <xdr:cNvSpPr/>
      </xdr:nvSpPr>
      <xdr:spPr>
        <a:xfrm>
          <a:off x="15430500" y="96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122896</xdr:rowOff>
    </xdr:from>
    <xdr:ext cx="534377" cy="259045"/>
    <xdr:sp macro="" textlink="">
      <xdr:nvSpPr>
        <xdr:cNvPr id="594" name="テキスト ボックス 593"/>
        <xdr:cNvSpPr txBox="1"/>
      </xdr:nvSpPr>
      <xdr:spPr>
        <a:xfrm>
          <a:off x="15214111" y="97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470</xdr:rowOff>
    </xdr:from>
    <xdr:to>
      <xdr:col>76</xdr:col>
      <xdr:colOff>165100</xdr:colOff>
      <xdr:row>56</xdr:row>
      <xdr:rowOff>102070</xdr:rowOff>
    </xdr:to>
    <xdr:sp macro="" textlink="">
      <xdr:nvSpPr>
        <xdr:cNvPr id="595" name="楕円 594"/>
        <xdr:cNvSpPr/>
      </xdr:nvSpPr>
      <xdr:spPr>
        <a:xfrm>
          <a:off x="14541500" y="96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118597</xdr:rowOff>
    </xdr:from>
    <xdr:ext cx="534377" cy="259045"/>
    <xdr:sp macro="" textlink="">
      <xdr:nvSpPr>
        <xdr:cNvPr id="596" name="テキスト ボックス 595"/>
        <xdr:cNvSpPr txBox="1"/>
      </xdr:nvSpPr>
      <xdr:spPr>
        <a:xfrm>
          <a:off x="14325111" y="93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114922</xdr:rowOff>
    </xdr:from>
    <xdr:to>
      <xdr:col>72</xdr:col>
      <xdr:colOff>38100</xdr:colOff>
      <xdr:row>57</xdr:row>
      <xdr:rowOff>45072</xdr:rowOff>
    </xdr:to>
    <xdr:sp macro="" textlink="">
      <xdr:nvSpPr>
        <xdr:cNvPr id="597" name="楕円 596"/>
        <xdr:cNvSpPr/>
      </xdr:nvSpPr>
      <xdr:spPr>
        <a:xfrm>
          <a:off x="13652500" y="97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61599</xdr:rowOff>
    </xdr:from>
    <xdr:ext cx="534377" cy="259045"/>
    <xdr:sp macro="" textlink="">
      <xdr:nvSpPr>
        <xdr:cNvPr id="598" name="テキスト ボックス 597"/>
        <xdr:cNvSpPr txBox="1"/>
      </xdr:nvSpPr>
      <xdr:spPr>
        <a:xfrm>
          <a:off x="13436111" y="94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78499</xdr:rowOff>
    </xdr:from>
    <xdr:to>
      <xdr:col>67</xdr:col>
      <xdr:colOff>101600</xdr:colOff>
      <xdr:row>57</xdr:row>
      <xdr:rowOff>8649</xdr:rowOff>
    </xdr:to>
    <xdr:sp macro="" textlink="">
      <xdr:nvSpPr>
        <xdr:cNvPr id="599" name="楕円 598"/>
        <xdr:cNvSpPr/>
      </xdr:nvSpPr>
      <xdr:spPr>
        <a:xfrm>
          <a:off x="12763500" y="96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25176</xdr:rowOff>
    </xdr:from>
    <xdr:ext cx="534377" cy="259045"/>
    <xdr:sp macro="" textlink="">
      <xdr:nvSpPr>
        <xdr:cNvPr id="600" name="テキスト ボックス 599"/>
        <xdr:cNvSpPr txBox="1"/>
      </xdr:nvSpPr>
      <xdr:spPr>
        <a:xfrm>
          <a:off x="12547111" y="94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26036</xdr:rowOff>
    </xdr:from>
    <xdr:to>
      <xdr:col>85</xdr:col>
      <xdr:colOff>127000</xdr:colOff>
      <xdr:row>77</xdr:row>
      <xdr:rowOff>166624</xdr:rowOff>
    </xdr:to>
    <xdr:cxnSp macro="">
      <xdr:nvCxnSpPr>
        <xdr:cNvPr id="629" name="直線コネクタ 628"/>
        <xdr:cNvCxnSpPr/>
      </xdr:nvCxnSpPr>
      <xdr:spPr>
        <a:xfrm flipV="1">
          <a:off x="15481300" y="13227686"/>
          <a:ext cx="838200" cy="14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macro="" textlink="">
      <xdr:nvSpPr>
        <xdr:cNvPr id="630" name="災害復旧費平均値テキスト"/>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166624</xdr:rowOff>
    </xdr:from>
    <xdr:to>
      <xdr:col>81</xdr:col>
      <xdr:colOff>50800</xdr:colOff>
      <xdr:row>78</xdr:row>
      <xdr:rowOff>141732</xdr:rowOff>
    </xdr:to>
    <xdr:cxnSp macro="">
      <xdr:nvCxnSpPr>
        <xdr:cNvPr id="632" name="直線コネクタ 631"/>
        <xdr:cNvCxnSpPr/>
      </xdr:nvCxnSpPr>
      <xdr:spPr>
        <a:xfrm flipV="1">
          <a:off x="14592300" y="13368274"/>
          <a:ext cx="889000" cy="1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126128</xdr:rowOff>
    </xdr:from>
    <xdr:ext cx="469744" cy="259045"/>
    <xdr:sp macro="" textlink="">
      <xdr:nvSpPr>
        <xdr:cNvPr id="634" name="テキスト ボックス 633"/>
        <xdr:cNvSpPr txBox="1"/>
      </xdr:nvSpPr>
      <xdr:spPr>
        <a:xfrm>
          <a:off x="15246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141732</xdr:rowOff>
    </xdr:from>
    <xdr:to>
      <xdr:col>76</xdr:col>
      <xdr:colOff>114300</xdr:colOff>
      <xdr:row>79</xdr:row>
      <xdr:rowOff>8637</xdr:rowOff>
    </xdr:to>
    <xdr:cxnSp macro="">
      <xdr:nvCxnSpPr>
        <xdr:cNvPr id="635" name="直線コネクタ 634"/>
        <xdr:cNvCxnSpPr/>
      </xdr:nvCxnSpPr>
      <xdr:spPr>
        <a:xfrm flipV="1">
          <a:off x="13703300" y="13514832"/>
          <a:ext cx="8890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6" name="フローチャート: 判断 635"/>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7" name="テキスト ボックス 636"/>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163703</xdr:rowOff>
    </xdr:from>
    <xdr:to>
      <xdr:col>71</xdr:col>
      <xdr:colOff>177800</xdr:colOff>
      <xdr:row>79</xdr:row>
      <xdr:rowOff>8637</xdr:rowOff>
    </xdr:to>
    <xdr:cxnSp macro="">
      <xdr:nvCxnSpPr>
        <xdr:cNvPr id="638" name="直線コネクタ 637"/>
        <xdr:cNvCxnSpPr/>
      </xdr:nvCxnSpPr>
      <xdr:spPr>
        <a:xfrm>
          <a:off x="12814300" y="13536803"/>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9" name="フローチャート: 判断 638"/>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40" name="テキスト ボックス 639"/>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41" name="フローチャート: 判断 640"/>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2" name="テキスト ボックス 641"/>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146686</xdr:rowOff>
    </xdr:from>
    <xdr:to>
      <xdr:col>85</xdr:col>
      <xdr:colOff>177800</xdr:colOff>
      <xdr:row>77</xdr:row>
      <xdr:rowOff>76836</xdr:rowOff>
    </xdr:to>
    <xdr:sp macro="" textlink="">
      <xdr:nvSpPr>
        <xdr:cNvPr id="648" name="楕円 647"/>
        <xdr:cNvSpPr/>
      </xdr:nvSpPr>
      <xdr:spPr>
        <a:xfrm>
          <a:off x="162687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169563</xdr:rowOff>
    </xdr:from>
    <xdr:ext cx="469744" cy="259045"/>
    <xdr:sp macro="" textlink="">
      <xdr:nvSpPr>
        <xdr:cNvPr id="649" name="災害復旧費該当値テキスト"/>
        <xdr:cNvSpPr txBox="1"/>
      </xdr:nvSpPr>
      <xdr:spPr>
        <a:xfrm>
          <a:off x="16370300" y="130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115824</xdr:rowOff>
    </xdr:from>
    <xdr:to>
      <xdr:col>81</xdr:col>
      <xdr:colOff>101600</xdr:colOff>
      <xdr:row>78</xdr:row>
      <xdr:rowOff>45974</xdr:rowOff>
    </xdr:to>
    <xdr:sp macro="" textlink="">
      <xdr:nvSpPr>
        <xdr:cNvPr id="650" name="楕円 649"/>
        <xdr:cNvSpPr/>
      </xdr:nvSpPr>
      <xdr:spPr>
        <a:xfrm>
          <a:off x="15430500" y="133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62501</xdr:rowOff>
    </xdr:from>
    <xdr:ext cx="469744" cy="259045"/>
    <xdr:sp macro="" textlink="">
      <xdr:nvSpPr>
        <xdr:cNvPr id="651" name="テキスト ボックス 650"/>
        <xdr:cNvSpPr txBox="1"/>
      </xdr:nvSpPr>
      <xdr:spPr>
        <a:xfrm>
          <a:off x="15246428"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90932</xdr:rowOff>
    </xdr:from>
    <xdr:to>
      <xdr:col>76</xdr:col>
      <xdr:colOff>165100</xdr:colOff>
      <xdr:row>79</xdr:row>
      <xdr:rowOff>21082</xdr:rowOff>
    </xdr:to>
    <xdr:sp macro="" textlink="">
      <xdr:nvSpPr>
        <xdr:cNvPr id="652" name="楕円 651"/>
        <xdr:cNvSpPr/>
      </xdr:nvSpPr>
      <xdr:spPr>
        <a:xfrm>
          <a:off x="14541500" y="13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12209</xdr:rowOff>
    </xdr:from>
    <xdr:ext cx="378565" cy="259045"/>
    <xdr:sp macro="" textlink="">
      <xdr:nvSpPr>
        <xdr:cNvPr id="653" name="テキスト ボックス 652"/>
        <xdr:cNvSpPr txBox="1"/>
      </xdr:nvSpPr>
      <xdr:spPr>
        <a:xfrm>
          <a:off x="14403017" y="13556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129287</xdr:rowOff>
    </xdr:from>
    <xdr:to>
      <xdr:col>72</xdr:col>
      <xdr:colOff>38100</xdr:colOff>
      <xdr:row>79</xdr:row>
      <xdr:rowOff>59437</xdr:rowOff>
    </xdr:to>
    <xdr:sp macro="" textlink="">
      <xdr:nvSpPr>
        <xdr:cNvPr id="654" name="楕円 653"/>
        <xdr:cNvSpPr/>
      </xdr:nvSpPr>
      <xdr:spPr>
        <a:xfrm>
          <a:off x="13652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50564</xdr:rowOff>
    </xdr:from>
    <xdr:ext cx="378565" cy="259045"/>
    <xdr:sp macro="" textlink="">
      <xdr:nvSpPr>
        <xdr:cNvPr id="655" name="テキスト ボックス 654"/>
        <xdr:cNvSpPr txBox="1"/>
      </xdr:nvSpPr>
      <xdr:spPr>
        <a:xfrm>
          <a:off x="13514017" y="1359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112903</xdr:rowOff>
    </xdr:from>
    <xdr:to>
      <xdr:col>67</xdr:col>
      <xdr:colOff>101600</xdr:colOff>
      <xdr:row>79</xdr:row>
      <xdr:rowOff>43053</xdr:rowOff>
    </xdr:to>
    <xdr:sp macro="" textlink="">
      <xdr:nvSpPr>
        <xdr:cNvPr id="656" name="楕円 655"/>
        <xdr:cNvSpPr/>
      </xdr:nvSpPr>
      <xdr:spPr>
        <a:xfrm>
          <a:off x="12763500" y="13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34180</xdr:rowOff>
    </xdr:from>
    <xdr:ext cx="378565" cy="259045"/>
    <xdr:sp macro="" textlink="">
      <xdr:nvSpPr>
        <xdr:cNvPr id="657" name="テキスト ボックス 656"/>
        <xdr:cNvSpPr txBox="1"/>
      </xdr:nvSpPr>
      <xdr:spPr>
        <a:xfrm>
          <a:off x="12625017" y="1357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4407</xdr:rowOff>
    </xdr:from>
    <xdr:to>
      <xdr:col>85</xdr:col>
      <xdr:colOff>127000</xdr:colOff>
      <xdr:row>93</xdr:row>
      <xdr:rowOff>69292</xdr:rowOff>
    </xdr:to>
    <xdr:cxnSp macro="">
      <xdr:nvCxnSpPr>
        <xdr:cNvPr id="686" name="直線コネクタ 685"/>
        <xdr:cNvCxnSpPr/>
      </xdr:nvCxnSpPr>
      <xdr:spPr>
        <a:xfrm>
          <a:off x="15481300" y="15949257"/>
          <a:ext cx="8382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7"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162294</xdr:rowOff>
    </xdr:from>
    <xdr:to>
      <xdr:col>81</xdr:col>
      <xdr:colOff>50800</xdr:colOff>
      <xdr:row>93</xdr:row>
      <xdr:rowOff>4407</xdr:rowOff>
    </xdr:to>
    <xdr:cxnSp macro="">
      <xdr:nvCxnSpPr>
        <xdr:cNvPr id="689" name="直線コネクタ 688"/>
        <xdr:cNvCxnSpPr/>
      </xdr:nvCxnSpPr>
      <xdr:spPr>
        <a:xfrm>
          <a:off x="14592300" y="15935694"/>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91" name="テキスト ボックス 690"/>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94342</xdr:rowOff>
    </xdr:from>
    <xdr:to>
      <xdr:col>76</xdr:col>
      <xdr:colOff>114300</xdr:colOff>
      <xdr:row>92</xdr:row>
      <xdr:rowOff>162294</xdr:rowOff>
    </xdr:to>
    <xdr:cxnSp macro="">
      <xdr:nvCxnSpPr>
        <xdr:cNvPr id="692" name="直線コネクタ 691"/>
        <xdr:cNvCxnSpPr/>
      </xdr:nvCxnSpPr>
      <xdr:spPr>
        <a:xfrm>
          <a:off x="13703300" y="15867742"/>
          <a:ext cx="889000" cy="6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3" name="フローチャート: 判断 692"/>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4" name="テキスト ボックス 693"/>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36773</xdr:rowOff>
    </xdr:from>
    <xdr:to>
      <xdr:col>71</xdr:col>
      <xdr:colOff>177800</xdr:colOff>
      <xdr:row>92</xdr:row>
      <xdr:rowOff>94342</xdr:rowOff>
    </xdr:to>
    <xdr:cxnSp macro="">
      <xdr:nvCxnSpPr>
        <xdr:cNvPr id="695" name="直線コネクタ 694"/>
        <xdr:cNvCxnSpPr/>
      </xdr:nvCxnSpPr>
      <xdr:spPr>
        <a:xfrm>
          <a:off x="12814300" y="15638723"/>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6" name="フローチャート: 判断 695"/>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7" name="テキスト ボックス 696"/>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8" name="フローチャート: 判断 697"/>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9" name="テキスト ボックス 698"/>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18492</xdr:rowOff>
    </xdr:from>
    <xdr:to>
      <xdr:col>85</xdr:col>
      <xdr:colOff>177800</xdr:colOff>
      <xdr:row>93</xdr:row>
      <xdr:rowOff>120092</xdr:rowOff>
    </xdr:to>
    <xdr:sp macro="" textlink="">
      <xdr:nvSpPr>
        <xdr:cNvPr id="705" name="楕円 704"/>
        <xdr:cNvSpPr/>
      </xdr:nvSpPr>
      <xdr:spPr>
        <a:xfrm>
          <a:off x="16268700" y="159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41369</xdr:rowOff>
    </xdr:from>
    <xdr:ext cx="534377" cy="259045"/>
    <xdr:sp macro="" textlink="">
      <xdr:nvSpPr>
        <xdr:cNvPr id="706" name="公債費該当値テキスト"/>
        <xdr:cNvSpPr txBox="1"/>
      </xdr:nvSpPr>
      <xdr:spPr>
        <a:xfrm>
          <a:off x="16370300" y="1581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125057</xdr:rowOff>
    </xdr:from>
    <xdr:to>
      <xdr:col>81</xdr:col>
      <xdr:colOff>101600</xdr:colOff>
      <xdr:row>93</xdr:row>
      <xdr:rowOff>55207</xdr:rowOff>
    </xdr:to>
    <xdr:sp macro="" textlink="">
      <xdr:nvSpPr>
        <xdr:cNvPr id="707" name="楕円 706"/>
        <xdr:cNvSpPr/>
      </xdr:nvSpPr>
      <xdr:spPr>
        <a:xfrm>
          <a:off x="15430500" y="158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71734</xdr:rowOff>
    </xdr:from>
    <xdr:ext cx="534377" cy="259045"/>
    <xdr:sp macro="" textlink="">
      <xdr:nvSpPr>
        <xdr:cNvPr id="708" name="テキスト ボックス 707"/>
        <xdr:cNvSpPr txBox="1"/>
      </xdr:nvSpPr>
      <xdr:spPr>
        <a:xfrm>
          <a:off x="15214111" y="156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111494</xdr:rowOff>
    </xdr:from>
    <xdr:to>
      <xdr:col>76</xdr:col>
      <xdr:colOff>165100</xdr:colOff>
      <xdr:row>93</xdr:row>
      <xdr:rowOff>41644</xdr:rowOff>
    </xdr:to>
    <xdr:sp macro="" textlink="">
      <xdr:nvSpPr>
        <xdr:cNvPr id="709" name="楕円 708"/>
        <xdr:cNvSpPr/>
      </xdr:nvSpPr>
      <xdr:spPr>
        <a:xfrm>
          <a:off x="145415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58171</xdr:rowOff>
    </xdr:from>
    <xdr:ext cx="534377" cy="259045"/>
    <xdr:sp macro="" textlink="">
      <xdr:nvSpPr>
        <xdr:cNvPr id="710" name="テキスト ボックス 709"/>
        <xdr:cNvSpPr txBox="1"/>
      </xdr:nvSpPr>
      <xdr:spPr>
        <a:xfrm>
          <a:off x="14325111" y="1566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43542</xdr:rowOff>
    </xdr:from>
    <xdr:to>
      <xdr:col>72</xdr:col>
      <xdr:colOff>38100</xdr:colOff>
      <xdr:row>92</xdr:row>
      <xdr:rowOff>145142</xdr:rowOff>
    </xdr:to>
    <xdr:sp macro="" textlink="">
      <xdr:nvSpPr>
        <xdr:cNvPr id="711" name="楕円 710"/>
        <xdr:cNvSpPr/>
      </xdr:nvSpPr>
      <xdr:spPr>
        <a:xfrm>
          <a:off x="13652500" y="158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161669</xdr:rowOff>
    </xdr:from>
    <xdr:ext cx="534377" cy="259045"/>
    <xdr:sp macro="" textlink="">
      <xdr:nvSpPr>
        <xdr:cNvPr id="712" name="テキスト ボックス 711"/>
        <xdr:cNvSpPr txBox="1"/>
      </xdr:nvSpPr>
      <xdr:spPr>
        <a:xfrm>
          <a:off x="13436111" y="155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157423</xdr:rowOff>
    </xdr:from>
    <xdr:to>
      <xdr:col>67</xdr:col>
      <xdr:colOff>101600</xdr:colOff>
      <xdr:row>91</xdr:row>
      <xdr:rowOff>87573</xdr:rowOff>
    </xdr:to>
    <xdr:sp macro="" textlink="">
      <xdr:nvSpPr>
        <xdr:cNvPr id="713" name="楕円 712"/>
        <xdr:cNvSpPr/>
      </xdr:nvSpPr>
      <xdr:spPr>
        <a:xfrm>
          <a:off x="12763500" y="155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104100</xdr:rowOff>
    </xdr:from>
    <xdr:ext cx="534377" cy="259045"/>
    <xdr:sp macro="" textlink="">
      <xdr:nvSpPr>
        <xdr:cNvPr id="714" name="テキスト ボックス 713"/>
        <xdr:cNvSpPr txBox="1"/>
      </xdr:nvSpPr>
      <xdr:spPr>
        <a:xfrm>
          <a:off x="12547111" y="153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2" name="フローチャート: 判断 751"/>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3" name="テキスト ボックス 752"/>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5" name="フローチャート: 判断 754"/>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6" name="テキスト ボックス 755"/>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7" name="フローチャート: 判断 756"/>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8" name="テキスト ボックス 757"/>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民生費の決算額は、</a:t>
          </a:r>
          <a:r>
            <a:rPr kumimoji="1" lang="en-US" altLang="ja-JP" sz="1300" baseline="0">
              <a:latin typeface="ＭＳ Ｐゴシック" panose="020B0600070205080204" pitchFamily="50" charset="-128"/>
              <a:ea typeface="ＭＳ Ｐゴシック" panose="020B0600070205080204" pitchFamily="50" charset="-128"/>
            </a:rPr>
            <a:t>297</a:t>
          </a:r>
          <a:r>
            <a:rPr kumimoji="1" lang="ja-JP" altLang="en-US" sz="1300" baseline="0">
              <a:latin typeface="ＭＳ Ｐゴシック" panose="020B0600070205080204" pitchFamily="50" charset="-128"/>
              <a:ea typeface="ＭＳ Ｐゴシック" panose="020B0600070205080204" pitchFamily="50" charset="-128"/>
            </a:rPr>
            <a:t>億</a:t>
          </a:r>
          <a:r>
            <a:rPr kumimoji="1" lang="en-US" altLang="ja-JP" sz="1300" baseline="0">
              <a:latin typeface="ＭＳ Ｐゴシック" panose="020B0600070205080204" pitchFamily="50" charset="-128"/>
              <a:ea typeface="ＭＳ Ｐゴシック" panose="020B0600070205080204" pitchFamily="50" charset="-128"/>
            </a:rPr>
            <a:t>285</a:t>
          </a:r>
          <a:r>
            <a:rPr kumimoji="1" lang="ja-JP" altLang="en-US" sz="1300" baseline="0">
              <a:latin typeface="ＭＳ Ｐゴシック" panose="020B0600070205080204" pitchFamily="50" charset="-128"/>
              <a:ea typeface="ＭＳ Ｐゴシック" panose="020B0600070205080204" pitchFamily="50" charset="-128"/>
            </a:rPr>
            <a:t>万</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千円であり、決算額全体の約</a:t>
          </a:r>
          <a:r>
            <a:rPr kumimoji="1" lang="en-US" altLang="ja-JP" sz="1300" baseline="0">
              <a:latin typeface="ＭＳ Ｐゴシック" panose="020B0600070205080204" pitchFamily="50" charset="-128"/>
              <a:ea typeface="ＭＳ Ｐゴシック" panose="020B0600070205080204" pitchFamily="50" charset="-128"/>
            </a:rPr>
            <a:t>40.2</a:t>
          </a:r>
          <a:r>
            <a:rPr kumimoji="1" lang="ja-JP" altLang="en-US" sz="1300" baseline="0">
              <a:latin typeface="ＭＳ Ｐゴシック" panose="020B0600070205080204" pitchFamily="50" charset="-128"/>
              <a:ea typeface="ＭＳ Ｐゴシック" panose="020B0600070205080204" pitchFamily="50" charset="-128"/>
            </a:rPr>
            <a:t>％を占めている。住民一人当たりのコストは約</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万</a:t>
          </a:r>
          <a:r>
            <a:rPr kumimoji="1" lang="en-US" altLang="ja-JP" sz="1300" baseline="0">
              <a:latin typeface="ＭＳ Ｐゴシック" panose="020B0600070205080204" pitchFamily="50" charset="-128"/>
              <a:ea typeface="ＭＳ Ｐゴシック" panose="020B0600070205080204" pitchFamily="50" charset="-128"/>
            </a:rPr>
            <a:t>9</a:t>
          </a:r>
          <a:r>
            <a:rPr kumimoji="1" lang="ja-JP" altLang="en-US" sz="1300" baseline="0">
              <a:latin typeface="ＭＳ Ｐゴシック" panose="020B0600070205080204" pitchFamily="50" charset="-128"/>
              <a:ea typeface="ＭＳ Ｐゴシック" panose="020B0600070205080204" pitchFamily="50" charset="-128"/>
            </a:rPr>
            <a:t>千円で類似団体平均よりも高くなっている。今後も少子高齢化に伴う人口構造の変化や社会情勢の変化など、様々な課題に対応するために増加していく見込みであることから、他の経費を抑制するなど健全な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の住民一人当たりのコストは、依然として類似団体平均より高い水準で推移している状況であるが、定期償還の減などにより減少している。今後も引き続き計画的な借入や繰上償還を実施し、公債費の抑制、平準化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農林水産業費の住民一人当たりのコストは、有害鳥獣被害防止緊急対策事業の増などにより増加しており、類似団体平均よりも高くなっている。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商工費の住民一人当たりのコストは、南諫早産業団地整備事業の減などにより減少しているものの、類似団体平均よりも高くなっている。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財政調整基金残高は、新型コロナウイルス感染症対策等の財源として約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千万円を取り崩したものの、預金利子及び一般財源から約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億円を積み立てたことにより、</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ポイントの増となった。実質収支額は、前年度より約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千万円の増になったことにより、</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いずれも将来を見据えた計画的な財政運営によるものであり、今後も引き続き健全財政の維持に努める。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前年度よりも国・県支出金返還金が多く見込まれたことや、コロナ禍に加え、原油や物価高騰の兆しがあったことから、市民の安心を確保するため、例年より多くの黒字額を確保したことにより、前年度より</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また、介護保険事業特別会計においては、第</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期介護保険事業計画の開始に合わせ、初年度である令和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年度に保険料余剰金の積立を行ったことにより、前年度より</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ポイントの減となったもの。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今後も全会計において引き続き健全財政の維持に努めていく。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22045_&#35563;&#2608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v>
          </cell>
          <cell r="BX53">
            <v>61.3</v>
          </cell>
          <cell r="CF53">
            <v>62.6</v>
          </cell>
          <cell r="CN53">
            <v>63.3</v>
          </cell>
          <cell r="CV53">
            <v>65.099999999999994</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row>
        <row r="75">
          <cell r="BP75">
            <v>7.4</v>
          </cell>
          <cell r="BX75">
            <v>7.6</v>
          </cell>
          <cell r="CF75">
            <v>7.2</v>
          </cell>
          <cell r="CN75">
            <v>6.8</v>
          </cell>
          <cell r="CV75">
            <v>6.5</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76130322</v>
      </c>
      <c r="BO4" s="453"/>
      <c r="BP4" s="453"/>
      <c r="BQ4" s="453"/>
      <c r="BR4" s="453"/>
      <c r="BS4" s="453"/>
      <c r="BT4" s="453"/>
      <c r="BU4" s="454"/>
      <c r="BV4" s="452">
        <v>89151931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4.5999999999999996</v>
      </c>
      <c r="CU4" s="593"/>
      <c r="CV4" s="593"/>
      <c r="CW4" s="593"/>
      <c r="CX4" s="593"/>
      <c r="CY4" s="593"/>
      <c r="CZ4" s="593"/>
      <c r="DA4" s="594"/>
      <c r="DB4" s="592">
        <v>2.9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73827277</v>
      </c>
      <c r="BO5" s="424"/>
      <c r="BP5" s="424"/>
      <c r="BQ5" s="424"/>
      <c r="BR5" s="424"/>
      <c r="BS5" s="424"/>
      <c r="BT5" s="424"/>
      <c r="BU5" s="425"/>
      <c r="BV5" s="423">
        <v>87317878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88</v>
      </c>
      <c r="CU5" s="421"/>
      <c r="CV5" s="421"/>
      <c r="CW5" s="421"/>
      <c r="CX5" s="421"/>
      <c r="CY5" s="421"/>
      <c r="CZ5" s="421"/>
      <c r="DA5" s="422"/>
      <c r="DB5" s="420">
        <v>92.5</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2303045</v>
      </c>
      <c r="BO6" s="424"/>
      <c r="BP6" s="424"/>
      <c r="BQ6" s="424"/>
      <c r="BR6" s="424"/>
      <c r="BS6" s="424"/>
      <c r="BT6" s="424"/>
      <c r="BU6" s="425"/>
      <c r="BV6" s="423">
        <v>1834053</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92.9</v>
      </c>
      <c r="CU6" s="567"/>
      <c r="CV6" s="567"/>
      <c r="CW6" s="567"/>
      <c r="CX6" s="567"/>
      <c r="CY6" s="567"/>
      <c r="CZ6" s="567"/>
      <c r="DA6" s="568"/>
      <c r="DB6" s="566">
        <v>97.3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685865</v>
      </c>
      <c r="BO7" s="424"/>
      <c r="BP7" s="424"/>
      <c r="BQ7" s="424"/>
      <c r="BR7" s="424"/>
      <c r="BS7" s="424"/>
      <c r="BT7" s="424"/>
      <c r="BU7" s="425"/>
      <c r="BV7" s="423">
        <v>827145</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35251951</v>
      </c>
      <c r="CU7" s="424"/>
      <c r="CV7" s="424"/>
      <c r="CW7" s="424"/>
      <c r="CX7" s="424"/>
      <c r="CY7" s="424"/>
      <c r="CZ7" s="424"/>
      <c r="DA7" s="425"/>
      <c r="DB7" s="423">
        <v>34486648</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1617180</v>
      </c>
      <c r="BO8" s="424"/>
      <c r="BP8" s="424"/>
      <c r="BQ8" s="424"/>
      <c r="BR8" s="424"/>
      <c r="BS8" s="424"/>
      <c r="BT8" s="424"/>
      <c r="BU8" s="425"/>
      <c r="BV8" s="423">
        <v>1006908</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0.56000000000000005</v>
      </c>
      <c r="CU8" s="527"/>
      <c r="CV8" s="527"/>
      <c r="CW8" s="527"/>
      <c r="CX8" s="527"/>
      <c r="CY8" s="527"/>
      <c r="CZ8" s="527"/>
      <c r="DA8" s="528"/>
      <c r="DB8" s="526">
        <v>0.55000000000000004</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133852</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94</v>
      </c>
      <c r="AV9" s="482"/>
      <c r="AW9" s="482"/>
      <c r="AX9" s="482"/>
      <c r="AY9" s="437" t="s">
        <v>115</v>
      </c>
      <c r="AZ9" s="438"/>
      <c r="BA9" s="438"/>
      <c r="BB9" s="438"/>
      <c r="BC9" s="438"/>
      <c r="BD9" s="438"/>
      <c r="BE9" s="438"/>
      <c r="BF9" s="438"/>
      <c r="BG9" s="438"/>
      <c r="BH9" s="438"/>
      <c r="BI9" s="438"/>
      <c r="BJ9" s="438"/>
      <c r="BK9" s="438"/>
      <c r="BL9" s="438"/>
      <c r="BM9" s="439"/>
      <c r="BN9" s="423">
        <v>610272</v>
      </c>
      <c r="BO9" s="424"/>
      <c r="BP9" s="424"/>
      <c r="BQ9" s="424"/>
      <c r="BR9" s="424"/>
      <c r="BS9" s="424"/>
      <c r="BT9" s="424"/>
      <c r="BU9" s="425"/>
      <c r="BV9" s="423">
        <v>216891</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15.7</v>
      </c>
      <c r="CU9" s="421"/>
      <c r="CV9" s="421"/>
      <c r="CW9" s="421"/>
      <c r="CX9" s="421"/>
      <c r="CY9" s="421"/>
      <c r="CZ9" s="421"/>
      <c r="DA9" s="422"/>
      <c r="DB9" s="420">
        <v>16.7</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138078</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1804818</v>
      </c>
      <c r="BO10" s="424"/>
      <c r="BP10" s="424"/>
      <c r="BQ10" s="424"/>
      <c r="BR10" s="424"/>
      <c r="BS10" s="424"/>
      <c r="BT10" s="424"/>
      <c r="BU10" s="425"/>
      <c r="BV10" s="423">
        <v>1800166</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477038</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135349</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908915</v>
      </c>
      <c r="BO12" s="424"/>
      <c r="BP12" s="424"/>
      <c r="BQ12" s="424"/>
      <c r="BR12" s="424"/>
      <c r="BS12" s="424"/>
      <c r="BT12" s="424"/>
      <c r="BU12" s="425"/>
      <c r="BV12" s="423">
        <v>1917564</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134384</v>
      </c>
      <c r="S13" s="511"/>
      <c r="T13" s="511"/>
      <c r="U13" s="511"/>
      <c r="V13" s="512"/>
      <c r="W13" s="513" t="s">
        <v>140</v>
      </c>
      <c r="X13" s="409"/>
      <c r="Y13" s="409"/>
      <c r="Z13" s="409"/>
      <c r="AA13" s="409"/>
      <c r="AB13" s="410"/>
      <c r="AC13" s="376">
        <v>3513</v>
      </c>
      <c r="AD13" s="377"/>
      <c r="AE13" s="377"/>
      <c r="AF13" s="377"/>
      <c r="AG13" s="378"/>
      <c r="AH13" s="376">
        <v>4120</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1506175</v>
      </c>
      <c r="BO13" s="424"/>
      <c r="BP13" s="424"/>
      <c r="BQ13" s="424"/>
      <c r="BR13" s="424"/>
      <c r="BS13" s="424"/>
      <c r="BT13" s="424"/>
      <c r="BU13" s="425"/>
      <c r="BV13" s="423">
        <v>576531</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6.5</v>
      </c>
      <c r="CU13" s="421"/>
      <c r="CV13" s="421"/>
      <c r="CW13" s="421"/>
      <c r="CX13" s="421"/>
      <c r="CY13" s="421"/>
      <c r="CZ13" s="421"/>
      <c r="DA13" s="422"/>
      <c r="DB13" s="420">
        <v>6.8</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135869</v>
      </c>
      <c r="S14" s="511"/>
      <c r="T14" s="511"/>
      <c r="U14" s="511"/>
      <c r="V14" s="512"/>
      <c r="W14" s="514"/>
      <c r="X14" s="412"/>
      <c r="Y14" s="412"/>
      <c r="Z14" s="412"/>
      <c r="AA14" s="412"/>
      <c r="AB14" s="413"/>
      <c r="AC14" s="503">
        <v>5.7</v>
      </c>
      <c r="AD14" s="504"/>
      <c r="AE14" s="504"/>
      <c r="AF14" s="504"/>
      <c r="AG14" s="505"/>
      <c r="AH14" s="503">
        <v>6.5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t="s">
        <v>138</v>
      </c>
      <c r="CU14" s="521"/>
      <c r="CV14" s="521"/>
      <c r="CW14" s="521"/>
      <c r="CX14" s="521"/>
      <c r="CY14" s="521"/>
      <c r="CZ14" s="521"/>
      <c r="DA14" s="522"/>
      <c r="DB14" s="520" t="s">
        <v>138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147</v>
      </c>
      <c r="N15" s="508"/>
      <c r="O15" s="508"/>
      <c r="P15" s="508"/>
      <c r="Q15" s="509"/>
      <c r="R15" s="510">
        <v>134804</v>
      </c>
      <c r="S15" s="511"/>
      <c r="T15" s="511"/>
      <c r="U15" s="511"/>
      <c r="V15" s="512"/>
      <c r="W15" s="513" t="s">
        <v>148</v>
      </c>
      <c r="X15" s="409"/>
      <c r="Y15" s="409"/>
      <c r="Z15" s="409"/>
      <c r="AA15" s="409"/>
      <c r="AB15" s="410"/>
      <c r="AC15" s="376">
        <v>14001</v>
      </c>
      <c r="AD15" s="377"/>
      <c r="AE15" s="377"/>
      <c r="AF15" s="377"/>
      <c r="AG15" s="378"/>
      <c r="AH15" s="376">
        <v>14729</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16072647</v>
      </c>
      <c r="BO15" s="453"/>
      <c r="BP15" s="453"/>
      <c r="BQ15" s="453"/>
      <c r="BR15" s="453"/>
      <c r="BS15" s="453"/>
      <c r="BT15" s="453"/>
      <c r="BU15" s="454"/>
      <c r="BV15" s="452">
        <v>16314389</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22.6</v>
      </c>
      <c r="AD16" s="504"/>
      <c r="AE16" s="504"/>
      <c r="AF16" s="504"/>
      <c r="AG16" s="505"/>
      <c r="AH16" s="503">
        <v>23.1</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29126542</v>
      </c>
      <c r="BO16" s="424"/>
      <c r="BP16" s="424"/>
      <c r="BQ16" s="424"/>
      <c r="BR16" s="424"/>
      <c r="BS16" s="424"/>
      <c r="BT16" s="424"/>
      <c r="BU16" s="425"/>
      <c r="BV16" s="423">
        <v>28702632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44308</v>
      </c>
      <c r="AD17" s="377"/>
      <c r="AE17" s="377"/>
      <c r="AF17" s="377"/>
      <c r="AG17" s="378"/>
      <c r="AH17" s="376">
        <v>44921</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20318660</v>
      </c>
      <c r="BO17" s="424"/>
      <c r="BP17" s="424"/>
      <c r="BQ17" s="424"/>
      <c r="BR17" s="424"/>
      <c r="BS17" s="424"/>
      <c r="BT17" s="424"/>
      <c r="BU17" s="425"/>
      <c r="BV17" s="423">
        <v>20640853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158</v>
      </c>
      <c r="C18" s="474"/>
      <c r="D18" s="474"/>
      <c r="E18" s="475"/>
      <c r="F18" s="475"/>
      <c r="G18" s="475"/>
      <c r="H18" s="475"/>
      <c r="I18" s="475"/>
      <c r="J18" s="475"/>
      <c r="K18" s="475"/>
      <c r="L18" s="476">
        <v>341.79</v>
      </c>
      <c r="M18" s="476"/>
      <c r="N18" s="476"/>
      <c r="O18" s="476"/>
      <c r="P18" s="476"/>
      <c r="Q18" s="476"/>
      <c r="R18" s="477"/>
      <c r="S18" s="477"/>
      <c r="T18" s="477"/>
      <c r="U18" s="477"/>
      <c r="V18" s="478"/>
      <c r="W18" s="494"/>
      <c r="X18" s="495"/>
      <c r="Y18" s="495"/>
      <c r="Z18" s="495"/>
      <c r="AA18" s="495"/>
      <c r="AB18" s="519"/>
      <c r="AC18" s="393">
        <v>71.7</v>
      </c>
      <c r="AD18" s="394"/>
      <c r="AE18" s="394"/>
      <c r="AF18" s="394"/>
      <c r="AG18" s="479"/>
      <c r="AH18" s="393">
        <v>70.400000000000006</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31641199</v>
      </c>
      <c r="BO18" s="424"/>
      <c r="BP18" s="424"/>
      <c r="BQ18" s="424"/>
      <c r="BR18" s="424"/>
      <c r="BS18" s="424"/>
      <c r="BT18" s="424"/>
      <c r="BU18" s="425"/>
      <c r="BV18" s="423">
        <v>31322077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160</v>
      </c>
      <c r="C19" s="474"/>
      <c r="D19" s="474"/>
      <c r="E19" s="475"/>
      <c r="F19" s="475"/>
      <c r="G19" s="475"/>
      <c r="H19" s="475"/>
      <c r="I19" s="475"/>
      <c r="J19" s="475"/>
      <c r="K19" s="475"/>
      <c r="L19" s="483">
        <v>392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44216079</v>
      </c>
      <c r="BO19" s="424"/>
      <c r="BP19" s="424"/>
      <c r="BQ19" s="424"/>
      <c r="BR19" s="424"/>
      <c r="BS19" s="424"/>
      <c r="BT19" s="424"/>
      <c r="BU19" s="425"/>
      <c r="BV19" s="423">
        <v>44484339</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162</v>
      </c>
      <c r="C20" s="474"/>
      <c r="D20" s="474"/>
      <c r="E20" s="475"/>
      <c r="F20" s="475"/>
      <c r="G20" s="475"/>
      <c r="H20" s="475"/>
      <c r="I20" s="475"/>
      <c r="J20" s="475"/>
      <c r="K20" s="475"/>
      <c r="L20" s="483">
        <v>53235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50750509</v>
      </c>
      <c r="BO22" s="453"/>
      <c r="BP22" s="453"/>
      <c r="BQ22" s="453"/>
      <c r="BR22" s="453"/>
      <c r="BS22" s="453"/>
      <c r="BT22" s="453"/>
      <c r="BU22" s="454"/>
      <c r="BV22" s="452">
        <v>53228490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39841111</v>
      </c>
      <c r="BO23" s="424"/>
      <c r="BP23" s="424"/>
      <c r="BQ23" s="424"/>
      <c r="BR23" s="424"/>
      <c r="BS23" s="424"/>
      <c r="BT23" s="424"/>
      <c r="BU23" s="425"/>
      <c r="BV23" s="423">
        <v>40651234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172</v>
      </c>
      <c r="F24" s="380"/>
      <c r="G24" s="380"/>
      <c r="H24" s="380"/>
      <c r="I24" s="380"/>
      <c r="J24" s="380"/>
      <c r="K24" s="381"/>
      <c r="L24" s="376">
        <v>1</v>
      </c>
      <c r="M24" s="377"/>
      <c r="N24" s="377"/>
      <c r="O24" s="377"/>
      <c r="P24" s="378"/>
      <c r="Q24" s="376">
        <v>9600</v>
      </c>
      <c r="R24" s="377"/>
      <c r="S24" s="377"/>
      <c r="T24" s="377"/>
      <c r="U24" s="377"/>
      <c r="V24" s="378"/>
      <c r="W24" s="466"/>
      <c r="X24" s="403"/>
      <c r="Y24" s="404"/>
      <c r="Z24" s="379" t="s">
        <v>173</v>
      </c>
      <c r="AA24" s="380"/>
      <c r="AB24" s="380"/>
      <c r="AC24" s="380"/>
      <c r="AD24" s="380"/>
      <c r="AE24" s="380"/>
      <c r="AF24" s="380"/>
      <c r="AG24" s="381"/>
      <c r="AH24" s="376">
        <v>716</v>
      </c>
      <c r="AI24" s="377"/>
      <c r="AJ24" s="377"/>
      <c r="AK24" s="377"/>
      <c r="AL24" s="378"/>
      <c r="AM24" s="376">
        <v>2316260</v>
      </c>
      <c r="AN24" s="377"/>
      <c r="AO24" s="377"/>
      <c r="AP24" s="377"/>
      <c r="AQ24" s="377"/>
      <c r="AR24" s="378"/>
      <c r="AS24" s="376">
        <v>3235</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30583941</v>
      </c>
      <c r="BO24" s="424"/>
      <c r="BP24" s="424"/>
      <c r="BQ24" s="424"/>
      <c r="BR24" s="424"/>
      <c r="BS24" s="424"/>
      <c r="BT24" s="424"/>
      <c r="BU24" s="425"/>
      <c r="BV24" s="423">
        <v>32558489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175</v>
      </c>
      <c r="F25" s="380"/>
      <c r="G25" s="380"/>
      <c r="H25" s="380"/>
      <c r="I25" s="380"/>
      <c r="J25" s="380"/>
      <c r="K25" s="381"/>
      <c r="L25" s="376">
        <v>2</v>
      </c>
      <c r="M25" s="377"/>
      <c r="N25" s="377"/>
      <c r="O25" s="377"/>
      <c r="P25" s="378"/>
      <c r="Q25" s="376">
        <v>7800</v>
      </c>
      <c r="R25" s="377"/>
      <c r="S25" s="377"/>
      <c r="T25" s="377"/>
      <c r="U25" s="377"/>
      <c r="V25" s="378"/>
      <c r="W25" s="466"/>
      <c r="X25" s="403"/>
      <c r="Y25" s="404"/>
      <c r="Z25" s="379" t="s">
        <v>176</v>
      </c>
      <c r="AA25" s="380"/>
      <c r="AB25" s="380"/>
      <c r="AC25" s="380"/>
      <c r="AD25" s="380"/>
      <c r="AE25" s="380"/>
      <c r="AF25" s="380"/>
      <c r="AG25" s="381"/>
      <c r="AH25" s="376" t="s">
        <v>138</v>
      </c>
      <c r="AI25" s="377"/>
      <c r="AJ25" s="377"/>
      <c r="AK25" s="377"/>
      <c r="AL25" s="378"/>
      <c r="AM25" s="376" t="s">
        <v>138</v>
      </c>
      <c r="AN25" s="377"/>
      <c r="AO25" s="377"/>
      <c r="AP25" s="377"/>
      <c r="AQ25" s="377"/>
      <c r="AR25" s="378"/>
      <c r="AS25" s="376" t="s">
        <v>138</v>
      </c>
      <c r="AT25" s="377"/>
      <c r="AU25" s="377"/>
      <c r="AV25" s="377"/>
      <c r="AW25" s="377"/>
      <c r="AX25" s="436"/>
      <c r="AY25" s="449" t="s">
        <v>177</v>
      </c>
      <c r="AZ25" s="450"/>
      <c r="BA25" s="450"/>
      <c r="BB25" s="450"/>
      <c r="BC25" s="450"/>
      <c r="BD25" s="450"/>
      <c r="BE25" s="450"/>
      <c r="BF25" s="450"/>
      <c r="BG25" s="450"/>
      <c r="BH25" s="450"/>
      <c r="BI25" s="450"/>
      <c r="BJ25" s="450"/>
      <c r="BK25" s="450"/>
      <c r="BL25" s="450"/>
      <c r="BM25" s="451"/>
      <c r="BN25" s="452">
        <v>3129519</v>
      </c>
      <c r="BO25" s="453"/>
      <c r="BP25" s="453"/>
      <c r="BQ25" s="453"/>
      <c r="BR25" s="453"/>
      <c r="BS25" s="453"/>
      <c r="BT25" s="453"/>
      <c r="BU25" s="454"/>
      <c r="BV25" s="452">
        <v>3958913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178</v>
      </c>
      <c r="F26" s="380"/>
      <c r="G26" s="380"/>
      <c r="H26" s="380"/>
      <c r="I26" s="380"/>
      <c r="J26" s="380"/>
      <c r="K26" s="381"/>
      <c r="L26" s="376">
        <v>1</v>
      </c>
      <c r="M26" s="377"/>
      <c r="N26" s="377"/>
      <c r="O26" s="377"/>
      <c r="P26" s="378"/>
      <c r="Q26" s="376">
        <v>6750</v>
      </c>
      <c r="R26" s="377"/>
      <c r="S26" s="377"/>
      <c r="T26" s="377"/>
      <c r="U26" s="377"/>
      <c r="V26" s="378"/>
      <c r="W26" s="466"/>
      <c r="X26" s="403"/>
      <c r="Y26" s="404"/>
      <c r="Z26" s="379" t="s">
        <v>179</v>
      </c>
      <c r="AA26" s="434"/>
      <c r="AB26" s="434"/>
      <c r="AC26" s="434"/>
      <c r="AD26" s="434"/>
      <c r="AE26" s="434"/>
      <c r="AF26" s="434"/>
      <c r="AG26" s="435"/>
      <c r="AH26" s="376">
        <v>9</v>
      </c>
      <c r="AI26" s="377"/>
      <c r="AJ26" s="377"/>
      <c r="AK26" s="377"/>
      <c r="AL26" s="378"/>
      <c r="AM26" s="376">
        <v>28719</v>
      </c>
      <c r="AN26" s="377"/>
      <c r="AO26" s="377"/>
      <c r="AP26" s="377"/>
      <c r="AQ26" s="377"/>
      <c r="AR26" s="378"/>
      <c r="AS26" s="376">
        <v>3191</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138</v>
      </c>
      <c r="BO26" s="424"/>
      <c r="BP26" s="424"/>
      <c r="BQ26" s="424"/>
      <c r="BR26" s="424"/>
      <c r="BS26" s="424"/>
      <c r="BT26" s="424"/>
      <c r="BU26" s="425"/>
      <c r="BV26" s="423" t="s">
        <v>138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181</v>
      </c>
      <c r="F27" s="380"/>
      <c r="G27" s="380"/>
      <c r="H27" s="380"/>
      <c r="I27" s="380"/>
      <c r="J27" s="380"/>
      <c r="K27" s="381"/>
      <c r="L27" s="376">
        <v>1</v>
      </c>
      <c r="M27" s="377"/>
      <c r="N27" s="377"/>
      <c r="O27" s="377"/>
      <c r="P27" s="378"/>
      <c r="Q27" s="376">
        <v>5000</v>
      </c>
      <c r="R27" s="377"/>
      <c r="S27" s="377"/>
      <c r="T27" s="377"/>
      <c r="U27" s="377"/>
      <c r="V27" s="378"/>
      <c r="W27" s="466"/>
      <c r="X27" s="403"/>
      <c r="Y27" s="404"/>
      <c r="Z27" s="379" t="s">
        <v>182</v>
      </c>
      <c r="AA27" s="380"/>
      <c r="AB27" s="380"/>
      <c r="AC27" s="380"/>
      <c r="AD27" s="380"/>
      <c r="AE27" s="380"/>
      <c r="AF27" s="380"/>
      <c r="AG27" s="381"/>
      <c r="AH27" s="376">
        <v>20</v>
      </c>
      <c r="AI27" s="377"/>
      <c r="AJ27" s="377"/>
      <c r="AK27" s="377"/>
      <c r="AL27" s="378"/>
      <c r="AM27" s="376">
        <v>73664</v>
      </c>
      <c r="AN27" s="377"/>
      <c r="AO27" s="377"/>
      <c r="AP27" s="377"/>
      <c r="AQ27" s="377"/>
      <c r="AR27" s="378"/>
      <c r="AS27" s="376">
        <v>3683</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300000</v>
      </c>
      <c r="BO27" s="458"/>
      <c r="BP27" s="458"/>
      <c r="BQ27" s="458"/>
      <c r="BR27" s="458"/>
      <c r="BS27" s="458"/>
      <c r="BT27" s="458"/>
      <c r="BU27" s="459"/>
      <c r="BV27" s="457">
        <v>300000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4200</v>
      </c>
      <c r="R28" s="377"/>
      <c r="S28" s="377"/>
      <c r="T28" s="377"/>
      <c r="U28" s="377"/>
      <c r="V28" s="378"/>
      <c r="W28" s="466"/>
      <c r="X28" s="403"/>
      <c r="Y28" s="404"/>
      <c r="Z28" s="379" t="s">
        <v>185</v>
      </c>
      <c r="AA28" s="380"/>
      <c r="AB28" s="380"/>
      <c r="AC28" s="380"/>
      <c r="AD28" s="380"/>
      <c r="AE28" s="380"/>
      <c r="AF28" s="380"/>
      <c r="AG28" s="381"/>
      <c r="AH28" s="376" t="s">
        <v>138</v>
      </c>
      <c r="AI28" s="377"/>
      <c r="AJ28" s="377"/>
      <c r="AK28" s="377"/>
      <c r="AL28" s="378"/>
      <c r="AM28" s="376" t="s">
        <v>138</v>
      </c>
      <c r="AN28" s="377"/>
      <c r="AO28" s="377"/>
      <c r="AP28" s="377"/>
      <c r="AQ28" s="377"/>
      <c r="AR28" s="378"/>
      <c r="AS28" s="376" t="s">
        <v>138</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5309964</v>
      </c>
      <c r="BO28" s="453"/>
      <c r="BP28" s="453"/>
      <c r="BQ28" s="453"/>
      <c r="BR28" s="453"/>
      <c r="BS28" s="453"/>
      <c r="BT28" s="453"/>
      <c r="BU28" s="454"/>
      <c r="BV28" s="452">
        <v>4414061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24</v>
      </c>
      <c r="M29" s="377"/>
      <c r="N29" s="377"/>
      <c r="O29" s="377"/>
      <c r="P29" s="378"/>
      <c r="Q29" s="376">
        <v>4050</v>
      </c>
      <c r="R29" s="377"/>
      <c r="S29" s="377"/>
      <c r="T29" s="377"/>
      <c r="U29" s="377"/>
      <c r="V29" s="378"/>
      <c r="W29" s="467"/>
      <c r="X29" s="468"/>
      <c r="Y29" s="469"/>
      <c r="Z29" s="379" t="s">
        <v>188</v>
      </c>
      <c r="AA29" s="380"/>
      <c r="AB29" s="380"/>
      <c r="AC29" s="380"/>
      <c r="AD29" s="380"/>
      <c r="AE29" s="380"/>
      <c r="AF29" s="380"/>
      <c r="AG29" s="381"/>
      <c r="AH29" s="376">
        <v>736</v>
      </c>
      <c r="AI29" s="377"/>
      <c r="AJ29" s="377"/>
      <c r="AK29" s="377"/>
      <c r="AL29" s="378"/>
      <c r="AM29" s="376">
        <v>2389924</v>
      </c>
      <c r="AN29" s="377"/>
      <c r="AO29" s="377"/>
      <c r="AP29" s="377"/>
      <c r="AQ29" s="377"/>
      <c r="AR29" s="378"/>
      <c r="AS29" s="376">
        <v>3247</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3044403</v>
      </c>
      <c r="BO29" s="424"/>
      <c r="BP29" s="424"/>
      <c r="BQ29" s="424"/>
      <c r="BR29" s="424"/>
      <c r="BS29" s="424"/>
      <c r="BT29" s="424"/>
      <c r="BU29" s="425"/>
      <c r="BV29" s="423">
        <v>3044354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97.5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15804440</v>
      </c>
      <c r="BO30" s="458"/>
      <c r="BP30" s="458"/>
      <c r="BQ30" s="458"/>
      <c r="BR30" s="458"/>
      <c r="BS30" s="458"/>
      <c r="BT30" s="458"/>
      <c r="BU30" s="459"/>
      <c r="BV30" s="457">
        <v>14895938</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197</v>
      </c>
      <c r="V33" s="375"/>
      <c r="W33" s="374" t="s">
        <v>198</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197</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県央地域広域市町村圏組合一般会計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諫早市施設管理公社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墓園事業特別会計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8</v>
      </c>
      <c r="AN35" s="371"/>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県央県南広域環境組合一般会計</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株式会社県央企画</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9</v>
      </c>
      <c r="AN36" s="371"/>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長崎県後期高齢者医療広域連合普通会計</v>
      </c>
      <c r="BZ36" s="372"/>
      <c r="CA36" s="372"/>
      <c r="CB36" s="372"/>
      <c r="CC36" s="372"/>
      <c r="CD36" s="372"/>
      <c r="CE36" s="372"/>
      <c r="CF36" s="372"/>
      <c r="CG36" s="372"/>
      <c r="CH36" s="372"/>
      <c r="CI36" s="372"/>
      <c r="CJ36" s="372"/>
      <c r="CK36" s="372"/>
      <c r="CL36" s="372"/>
      <c r="CM36" s="372"/>
      <c r="CN36" s="178"/>
      <c r="CO36" s="371">
        <f t="shared" si="3"/>
        <v>17</v>
      </c>
      <c r="CP36" s="371"/>
      <c r="CQ36" s="372" t="str">
        <f>IF('各会計、関係団体の財政状況及び健全化判断比率'!BS9="","",'各会計、関係団体の財政状況及び健全化判断比率'!BS9)</f>
        <v>諫早市土地開発公社</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6</v>
      </c>
      <c r="V37" s="371"/>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長崎県後期高齢者医療広域連合後期高齢者医療事業会計</v>
      </c>
      <c r="BZ37" s="372"/>
      <c r="CA37" s="372"/>
      <c r="CB37" s="372"/>
      <c r="CC37" s="372"/>
      <c r="CD37" s="372"/>
      <c r="CE37" s="372"/>
      <c r="CF37" s="372"/>
      <c r="CG37" s="372"/>
      <c r="CH37" s="372"/>
      <c r="CI37" s="372"/>
      <c r="CJ37" s="372"/>
      <c r="CK37" s="372"/>
      <c r="CL37" s="372"/>
      <c r="CM37" s="372"/>
      <c r="CN37" s="178"/>
      <c r="CO37" s="371">
        <f t="shared" si="3"/>
        <v>18</v>
      </c>
      <c r="CP37" s="371"/>
      <c r="CQ37" s="372" t="str">
        <f>IF('各会計、関係団体の財政状況及び健全化判断比率'!BS10="","",'各会計、関係団体の財政状況及び健全化判断比率'!BS10)</f>
        <v>諫早市小長井振興公社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長崎県市町村総合事務組合一般会計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547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501</v>
      </c>
      <c r="G33" s="29" t="s">
        <v>502</v>
      </c>
      <c r="H33" s="29" t="s">
        <v>503</v>
      </c>
      <c r="I33" s="29" t="s">
        <v>504</v>
      </c>
      <c r="J33" s="30" t="s">
        <v>505</v>
      </c>
      <c r="K33" s="22"/>
      <c r="L33" s="22"/>
      <c r="M33" s="22"/>
      <c r="N33" s="22"/>
      <c r="O33" s="22"/>
      <c r="P33" s="22"/>
    </row>
    <row r="34" spans="1:16" ht="39" customHeight="1" x14ac:dyDescent="0.15">
      <c r="A34" s="22"/>
      <c r="B34" s="31"/>
      <c r="C34" s="1180" t="s">
        <v>506</v>
      </c>
      <c r="D34" s="1180"/>
      <c r="E34" s="1181"/>
      <c r="F34" s="32">
        <v>13.45</v>
      </c>
      <c r="G34" s="33">
        <v>15.34</v>
      </c>
      <c r="H34" s="33">
        <v>17.21</v>
      </c>
      <c r="I34" s="33">
        <v>17.170000000000002</v>
      </c>
      <c r="J34" s="34">
        <v>15.56</v>
      </c>
      <c r="K34" s="22"/>
      <c r="L34" s="22"/>
      <c r="M34" s="22"/>
      <c r="N34" s="22"/>
      <c r="O34" s="22"/>
      <c r="P34" s="22"/>
    </row>
    <row r="35" spans="1:16" ht="39" customHeight="1" x14ac:dyDescent="0.15">
      <c r="A35" s="22"/>
      <c r="B35" s="35"/>
      <c r="C35" s="1174" t="s">
        <v>507</v>
      </c>
      <c r="D35" s="1175"/>
      <c r="E35" s="1176"/>
      <c r="F35" s="36">
        <v>2.42</v>
      </c>
      <c r="G35" s="37">
        <v>2.2000000000000002</v>
      </c>
      <c r="H35" s="37">
        <v>2.2400000000000002</v>
      </c>
      <c r="I35" s="37">
        <v>2.79</v>
      </c>
      <c r="J35" s="38">
        <v>4.43</v>
      </c>
      <c r="K35" s="22"/>
      <c r="L35" s="22"/>
      <c r="M35" s="22"/>
      <c r="N35" s="22"/>
      <c r="O35" s="22"/>
      <c r="P35" s="22"/>
    </row>
    <row r="36" spans="1:16" ht="39" customHeight="1" x14ac:dyDescent="0.15">
      <c r="A36" s="22"/>
      <c r="B36" s="35"/>
      <c r="C36" s="1174" t="s">
        <v>508</v>
      </c>
      <c r="D36" s="1175"/>
      <c r="E36" s="1176"/>
      <c r="F36" s="36">
        <v>4.03</v>
      </c>
      <c r="G36" s="37">
        <v>4.41</v>
      </c>
      <c r="H36" s="37">
        <v>4.76</v>
      </c>
      <c r="I36" s="37">
        <v>4.25</v>
      </c>
      <c r="J36" s="38">
        <v>4.33</v>
      </c>
      <c r="K36" s="22"/>
      <c r="L36" s="22"/>
      <c r="M36" s="22"/>
      <c r="N36" s="22"/>
      <c r="O36" s="22"/>
      <c r="P36" s="22"/>
    </row>
    <row r="37" spans="1:16" ht="39" customHeight="1" x14ac:dyDescent="0.15">
      <c r="A37" s="22"/>
      <c r="B37" s="35"/>
      <c r="C37" s="1174" t="s">
        <v>509</v>
      </c>
      <c r="D37" s="1175"/>
      <c r="E37" s="1176"/>
      <c r="F37" s="36">
        <v>1.71</v>
      </c>
      <c r="G37" s="37">
        <v>2.29</v>
      </c>
      <c r="H37" s="37">
        <v>2.98</v>
      </c>
      <c r="I37" s="37">
        <v>3.86</v>
      </c>
      <c r="J37" s="38">
        <v>1.65</v>
      </c>
      <c r="K37" s="22"/>
      <c r="L37" s="22"/>
      <c r="M37" s="22"/>
      <c r="N37" s="22"/>
      <c r="O37" s="22"/>
      <c r="P37" s="22"/>
    </row>
    <row r="38" spans="1:16" ht="39" customHeight="1" x14ac:dyDescent="0.15">
      <c r="A38" s="22"/>
      <c r="B38" s="35"/>
      <c r="C38" s="1174" t="s">
        <v>510</v>
      </c>
      <c r="D38" s="1175"/>
      <c r="E38" s="1176"/>
      <c r="F38" s="36">
        <v>1.66</v>
      </c>
      <c r="G38" s="37">
        <v>1.56</v>
      </c>
      <c r="H38" s="37">
        <v>1.46</v>
      </c>
      <c r="I38" s="37">
        <v>1.4</v>
      </c>
      <c r="J38" s="38">
        <v>1.45</v>
      </c>
      <c r="K38" s="22"/>
      <c r="L38" s="22"/>
      <c r="M38" s="22"/>
      <c r="N38" s="22"/>
      <c r="O38" s="22"/>
      <c r="P38" s="22"/>
    </row>
    <row r="39" spans="1:16" ht="39" customHeight="1" x14ac:dyDescent="0.15">
      <c r="A39" s="22"/>
      <c r="B39" s="35"/>
      <c r="C39" s="1174" t="s">
        <v>511</v>
      </c>
      <c r="D39" s="1175"/>
      <c r="E39" s="1176"/>
      <c r="F39" s="36">
        <v>0.09</v>
      </c>
      <c r="G39" s="37">
        <v>0.11</v>
      </c>
      <c r="H39" s="37">
        <v>0.23</v>
      </c>
      <c r="I39" s="37">
        <v>0.25</v>
      </c>
      <c r="J39" s="38">
        <v>0.24</v>
      </c>
      <c r="K39" s="22"/>
      <c r="L39" s="22"/>
      <c r="M39" s="22"/>
      <c r="N39" s="22"/>
      <c r="O39" s="22"/>
      <c r="P39" s="22"/>
    </row>
    <row r="40" spans="1:16" ht="39" customHeight="1" x14ac:dyDescent="0.15">
      <c r="A40" s="22"/>
      <c r="B40" s="35"/>
      <c r="C40" s="1174" t="s">
        <v>512</v>
      </c>
      <c r="D40" s="1175"/>
      <c r="E40" s="1176"/>
      <c r="F40" s="36">
        <v>0.48</v>
      </c>
      <c r="G40" s="37">
        <v>7.0000000000000007E-2</v>
      </c>
      <c r="H40" s="37">
        <v>0.1</v>
      </c>
      <c r="I40" s="37">
        <v>0.12</v>
      </c>
      <c r="J40" s="38">
        <v>0.14000000000000001</v>
      </c>
      <c r="K40" s="22"/>
      <c r="L40" s="22"/>
      <c r="M40" s="22"/>
      <c r="N40" s="22"/>
      <c r="O40" s="22"/>
      <c r="P40" s="22"/>
    </row>
    <row r="41" spans="1:16" ht="39" customHeight="1" x14ac:dyDescent="0.15">
      <c r="A41" s="22"/>
      <c r="B41" s="35"/>
      <c r="C41" s="1174" t="s">
        <v>513</v>
      </c>
      <c r="D41" s="1175"/>
      <c r="E41" s="1176"/>
      <c r="F41" s="36">
        <v>0.83</v>
      </c>
      <c r="G41" s="37">
        <v>7.0000000000000007E-2</v>
      </c>
      <c r="H41" s="37">
        <v>0.15</v>
      </c>
      <c r="I41" s="37">
        <v>0.22</v>
      </c>
      <c r="J41" s="38">
        <v>0.09</v>
      </c>
      <c r="K41" s="22"/>
      <c r="L41" s="22"/>
      <c r="M41" s="22"/>
      <c r="N41" s="22"/>
      <c r="O41" s="22"/>
      <c r="P41" s="22"/>
    </row>
    <row r="42" spans="1:16" ht="39" customHeight="1" x14ac:dyDescent="0.15">
      <c r="A42" s="22"/>
      <c r="B42" s="39"/>
      <c r="C42" s="1174" t="s">
        <v>514</v>
      </c>
      <c r="D42" s="1175"/>
      <c r="E42" s="1176"/>
      <c r="F42" s="36" t="s">
        <v>460</v>
      </c>
      <c r="G42" s="37" t="s">
        <v>460</v>
      </c>
      <c r="H42" s="37" t="s">
        <v>460</v>
      </c>
      <c r="I42" s="37" t="s">
        <v>460</v>
      </c>
      <c r="J42" s="38" t="s">
        <v>460</v>
      </c>
      <c r="K42" s="22"/>
      <c r="L42" s="22"/>
      <c r="M42" s="22"/>
      <c r="N42" s="22"/>
      <c r="O42" s="22"/>
      <c r="P42" s="22"/>
    </row>
    <row r="43" spans="1:16" ht="39" customHeight="1" thickBot="1" x14ac:dyDescent="0.2">
      <c r="A43" s="22"/>
      <c r="B43" s="40"/>
      <c r="C43" s="1177" t="s">
        <v>515</v>
      </c>
      <c r="D43" s="1178"/>
      <c r="E43" s="117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maVronmjTXgs6VHhULWOb5wBAWoif1VvYOvESnQR4+rMzyNDw34RAQEC+xSu18DtofPNnM4xrI8Fje3jYI8/g==" saltValue="tkcoLds9FWjO/meli3YY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501</v>
      </c>
      <c r="L44" s="56" t="s">
        <v>502</v>
      </c>
      <c r="M44" s="56" t="s">
        <v>503</v>
      </c>
      <c r="N44" s="56" t="s">
        <v>504</v>
      </c>
      <c r="O44" s="57" t="s">
        <v>505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8526</v>
      </c>
      <c r="L45" s="60">
        <v>8108</v>
      </c>
      <c r="M45" s="60">
        <v>7559</v>
      </c>
      <c r="N45" s="60">
        <v>7145</v>
      </c>
      <c r="O45" s="61">
        <v>7130</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460</v>
      </c>
      <c r="L46" s="64" t="s">
        <v>460</v>
      </c>
      <c r="M46" s="64" t="s">
        <v>460</v>
      </c>
      <c r="N46" s="64" t="s">
        <v>460</v>
      </c>
      <c r="O46" s="65" t="s">
        <v>460</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460</v>
      </c>
      <c r="L47" s="64" t="s">
        <v>460</v>
      </c>
      <c r="M47" s="64" t="s">
        <v>460</v>
      </c>
      <c r="N47" s="64" t="s">
        <v>460</v>
      </c>
      <c r="O47" s="65" t="s">
        <v>460</v>
      </c>
      <c r="P47" s="48"/>
      <c r="Q47" s="48"/>
      <c r="R47" s="48"/>
      <c r="S47" s="48"/>
      <c r="T47" s="48"/>
      <c r="U47" s="48"/>
    </row>
    <row r="48" spans="1:21" ht="30.75" customHeight="1" x14ac:dyDescent="0.15">
      <c r="A48" s="48"/>
      <c r="B48" s="1202"/>
      <c r="C48" s="1203"/>
      <c r="D48" s="62"/>
      <c r="E48" s="1184" t="s">
        <v>15</v>
      </c>
      <c r="F48" s="1184"/>
      <c r="G48" s="1184"/>
      <c r="H48" s="1184"/>
      <c r="I48" s="1184"/>
      <c r="J48" s="1185"/>
      <c r="K48" s="63">
        <v>1863</v>
      </c>
      <c r="L48" s="64">
        <v>1847</v>
      </c>
      <c r="M48" s="64">
        <v>1757</v>
      </c>
      <c r="N48" s="64">
        <v>1758</v>
      </c>
      <c r="O48" s="65">
        <v>1812</v>
      </c>
      <c r="P48" s="48"/>
      <c r="Q48" s="48"/>
      <c r="R48" s="48"/>
      <c r="S48" s="48"/>
      <c r="T48" s="48"/>
      <c r="U48" s="48"/>
    </row>
    <row r="49" spans="1:21" ht="30.75" customHeight="1" x14ac:dyDescent="0.15">
      <c r="A49" s="48"/>
      <c r="B49" s="1202"/>
      <c r="C49" s="1203"/>
      <c r="D49" s="62"/>
      <c r="E49" s="1184" t="s">
        <v>16</v>
      </c>
      <c r="F49" s="1184"/>
      <c r="G49" s="1184"/>
      <c r="H49" s="1184"/>
      <c r="I49" s="1184"/>
      <c r="J49" s="1185"/>
      <c r="K49" s="63">
        <v>703</v>
      </c>
      <c r="L49" s="64">
        <v>707</v>
      </c>
      <c r="M49" s="64">
        <v>410</v>
      </c>
      <c r="N49" s="64">
        <v>240</v>
      </c>
      <c r="O49" s="65">
        <v>325</v>
      </c>
      <c r="P49" s="48"/>
      <c r="Q49" s="48"/>
      <c r="R49" s="48"/>
      <c r="S49" s="48"/>
      <c r="T49" s="48"/>
      <c r="U49" s="48"/>
    </row>
    <row r="50" spans="1:21" ht="30.75" customHeight="1" x14ac:dyDescent="0.15">
      <c r="A50" s="48"/>
      <c r="B50" s="1202"/>
      <c r="C50" s="1203"/>
      <c r="D50" s="62"/>
      <c r="E50" s="1184" t="s">
        <v>17</v>
      </c>
      <c r="F50" s="1184"/>
      <c r="G50" s="1184"/>
      <c r="H50" s="1184"/>
      <c r="I50" s="1184"/>
      <c r="J50" s="1185"/>
      <c r="K50" s="63">
        <v>20</v>
      </c>
      <c r="L50" s="64">
        <v>21</v>
      </c>
      <c r="M50" s="64">
        <v>17</v>
      </c>
      <c r="N50" s="64">
        <v>5</v>
      </c>
      <c r="O50" s="65">
        <v>35</v>
      </c>
      <c r="P50" s="48"/>
      <c r="Q50" s="48"/>
      <c r="R50" s="48"/>
      <c r="S50" s="48"/>
      <c r="T50" s="48"/>
      <c r="U50" s="48"/>
    </row>
    <row r="51" spans="1:21" ht="30.75" customHeight="1" x14ac:dyDescent="0.15">
      <c r="A51" s="48"/>
      <c r="B51" s="1204"/>
      <c r="C51" s="1205"/>
      <c r="D51" s="66"/>
      <c r="E51" s="1184" t="s">
        <v>18</v>
      </c>
      <c r="F51" s="1184"/>
      <c r="G51" s="1184"/>
      <c r="H51" s="1184"/>
      <c r="I51" s="1184"/>
      <c r="J51" s="1185"/>
      <c r="K51" s="63">
        <v>1</v>
      </c>
      <c r="L51" s="64">
        <v>1</v>
      </c>
      <c r="M51" s="64">
        <v>2</v>
      </c>
      <c r="N51" s="64">
        <v>0</v>
      </c>
      <c r="O51" s="65">
        <v>2</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9059</v>
      </c>
      <c r="L52" s="64">
        <v>8449</v>
      </c>
      <c r="M52" s="64">
        <v>8141</v>
      </c>
      <c r="N52" s="64">
        <v>7360</v>
      </c>
      <c r="O52" s="65">
        <v>7183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2054</v>
      </c>
      <c r="L53" s="69">
        <v>2235</v>
      </c>
      <c r="M53" s="69">
        <v>1604</v>
      </c>
      <c r="N53" s="69">
        <v>1788</v>
      </c>
      <c r="O53" s="70">
        <v>2121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516</v>
      </c>
      <c r="P55" s="48"/>
      <c r="Q55" s="48"/>
      <c r="R55" s="48"/>
      <c r="S55" s="48"/>
      <c r="T55" s="48"/>
      <c r="U55" s="48"/>
    </row>
    <row r="56" spans="1:21" ht="31.5" customHeight="1" thickBot="1" x14ac:dyDescent="0.2">
      <c r="A56" s="48"/>
      <c r="B56" s="76"/>
      <c r="C56" s="77"/>
      <c r="D56" s="77"/>
      <c r="E56" s="78"/>
      <c r="F56" s="78"/>
      <c r="G56" s="78"/>
      <c r="H56" s="78"/>
      <c r="I56" s="78"/>
      <c r="J56" s="79" t="s">
        <v>2</v>
      </c>
      <c r="K56" s="80" t="s">
        <v>517</v>
      </c>
      <c r="L56" s="81" t="s">
        <v>518</v>
      </c>
      <c r="M56" s="81" t="s">
        <v>519</v>
      </c>
      <c r="N56" s="81" t="s">
        <v>520</v>
      </c>
      <c r="O56" s="82" t="s">
        <v>521</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QCfcpd+Q9S2J+/GI8dxEaVK7NDOqmINbhcnc5+JjiYor9CikjYOleedFl6e0Mk10KdGolh9KRrhQNxu/hY+9g==" saltValue="SgCo3iTB2V7p36sp+zk0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501</v>
      </c>
      <c r="J40" s="100" t="s">
        <v>502</v>
      </c>
      <c r="K40" s="100" t="s">
        <v>503</v>
      </c>
      <c r="L40" s="100" t="s">
        <v>504</v>
      </c>
      <c r="M40" s="101" t="s">
        <v>505</v>
      </c>
    </row>
    <row r="41" spans="2:13" ht="27.75" customHeight="1" x14ac:dyDescent="0.15">
      <c r="B41" s="1220" t="s">
        <v>30</v>
      </c>
      <c r="C41" s="1221"/>
      <c r="D41" s="102"/>
      <c r="E41" s="1222" t="s">
        <v>31</v>
      </c>
      <c r="F41" s="1222"/>
      <c r="G41" s="1222"/>
      <c r="H41" s="1223"/>
      <c r="I41" s="351">
        <v>58290</v>
      </c>
      <c r="J41" s="352">
        <v>55820</v>
      </c>
      <c r="K41" s="352">
        <v>54432</v>
      </c>
      <c r="L41" s="352">
        <v>53228</v>
      </c>
      <c r="M41" s="353">
        <v>50751</v>
      </c>
    </row>
    <row r="42" spans="2:13" ht="27.75" customHeight="1" x14ac:dyDescent="0.15">
      <c r="B42" s="1210"/>
      <c r="C42" s="1211"/>
      <c r="D42" s="103"/>
      <c r="E42" s="1214" t="s">
        <v>32</v>
      </c>
      <c r="F42" s="1214"/>
      <c r="G42" s="1214"/>
      <c r="H42" s="1215"/>
      <c r="I42" s="354">
        <v>1061</v>
      </c>
      <c r="J42" s="355">
        <v>1033</v>
      </c>
      <c r="K42" s="355">
        <v>1018</v>
      </c>
      <c r="L42" s="355">
        <v>1015</v>
      </c>
      <c r="M42" s="356">
        <v>1013</v>
      </c>
    </row>
    <row r="43" spans="2:13" ht="27.75" customHeight="1" x14ac:dyDescent="0.15">
      <c r="B43" s="1210"/>
      <c r="C43" s="1211"/>
      <c r="D43" s="103"/>
      <c r="E43" s="1214" t="s">
        <v>33</v>
      </c>
      <c r="F43" s="1214"/>
      <c r="G43" s="1214"/>
      <c r="H43" s="1215"/>
      <c r="I43" s="354">
        <v>22473</v>
      </c>
      <c r="J43" s="355">
        <v>21889</v>
      </c>
      <c r="K43" s="355">
        <v>21318</v>
      </c>
      <c r="L43" s="355">
        <v>20404</v>
      </c>
      <c r="M43" s="356">
        <v>19744</v>
      </c>
    </row>
    <row r="44" spans="2:13" ht="27.75" customHeight="1" x14ac:dyDescent="0.15">
      <c r="B44" s="1210"/>
      <c r="C44" s="1211"/>
      <c r="D44" s="103"/>
      <c r="E44" s="1214" t="s">
        <v>34</v>
      </c>
      <c r="F44" s="1214"/>
      <c r="G44" s="1214"/>
      <c r="H44" s="1215"/>
      <c r="I44" s="354">
        <v>1667</v>
      </c>
      <c r="J44" s="355">
        <v>1451</v>
      </c>
      <c r="K44" s="355">
        <v>1227</v>
      </c>
      <c r="L44" s="355">
        <v>1019</v>
      </c>
      <c r="M44" s="356">
        <v>795</v>
      </c>
    </row>
    <row r="45" spans="2:13" ht="27.75" customHeight="1" x14ac:dyDescent="0.15">
      <c r="B45" s="1210"/>
      <c r="C45" s="1211"/>
      <c r="D45" s="103"/>
      <c r="E45" s="1214" t="s">
        <v>35</v>
      </c>
      <c r="F45" s="1214"/>
      <c r="G45" s="1214"/>
      <c r="H45" s="1215"/>
      <c r="I45" s="354">
        <v>7207</v>
      </c>
      <c r="J45" s="355">
        <v>6798</v>
      </c>
      <c r="K45" s="355">
        <v>6792</v>
      </c>
      <c r="L45" s="355">
        <v>6671</v>
      </c>
      <c r="M45" s="356">
        <v>6431</v>
      </c>
    </row>
    <row r="46" spans="2:13" ht="27.75" customHeight="1" x14ac:dyDescent="0.15">
      <c r="B46" s="1210"/>
      <c r="C46" s="1211"/>
      <c r="D46" s="104"/>
      <c r="E46" s="1214" t="s">
        <v>36</v>
      </c>
      <c r="F46" s="1214"/>
      <c r="G46" s="1214"/>
      <c r="H46" s="1215"/>
      <c r="I46" s="354">
        <v>550</v>
      </c>
      <c r="J46" s="355">
        <v>335</v>
      </c>
      <c r="K46" s="355" t="s">
        <v>460</v>
      </c>
      <c r="L46" s="355">
        <v>978</v>
      </c>
      <c r="M46" s="356" t="s">
        <v>460</v>
      </c>
    </row>
    <row r="47" spans="2:13" ht="27.75" customHeight="1" x14ac:dyDescent="0.15">
      <c r="B47" s="1210"/>
      <c r="C47" s="1211"/>
      <c r="D47" s="105"/>
      <c r="E47" s="1224" t="s">
        <v>37</v>
      </c>
      <c r="F47" s="1225"/>
      <c r="G47" s="1225"/>
      <c r="H47" s="1226"/>
      <c r="I47" s="354" t="s">
        <v>460</v>
      </c>
      <c r="J47" s="355" t="s">
        <v>460</v>
      </c>
      <c r="K47" s="355" t="s">
        <v>460</v>
      </c>
      <c r="L47" s="355" t="s">
        <v>460</v>
      </c>
      <c r="M47" s="356" t="s">
        <v>460</v>
      </c>
    </row>
    <row r="48" spans="2:13" ht="27.75" customHeight="1" x14ac:dyDescent="0.15">
      <c r="B48" s="1210"/>
      <c r="C48" s="1211"/>
      <c r="D48" s="103"/>
      <c r="E48" s="1214" t="s">
        <v>38</v>
      </c>
      <c r="F48" s="1214"/>
      <c r="G48" s="1214"/>
      <c r="H48" s="1215"/>
      <c r="I48" s="354" t="s">
        <v>460</v>
      </c>
      <c r="J48" s="355" t="s">
        <v>460</v>
      </c>
      <c r="K48" s="355" t="s">
        <v>460</v>
      </c>
      <c r="L48" s="355" t="s">
        <v>460</v>
      </c>
      <c r="M48" s="356" t="s">
        <v>460</v>
      </c>
    </row>
    <row r="49" spans="2:13" ht="27.75" customHeight="1" x14ac:dyDescent="0.15">
      <c r="B49" s="1212"/>
      <c r="C49" s="1213"/>
      <c r="D49" s="103"/>
      <c r="E49" s="1214" t="s">
        <v>39</v>
      </c>
      <c r="F49" s="1214"/>
      <c r="G49" s="1214"/>
      <c r="H49" s="1215"/>
      <c r="I49" s="354" t="s">
        <v>460</v>
      </c>
      <c r="J49" s="355" t="s">
        <v>460</v>
      </c>
      <c r="K49" s="355" t="s">
        <v>460</v>
      </c>
      <c r="L49" s="355" t="s">
        <v>460</v>
      </c>
      <c r="M49" s="356" t="s">
        <v>460</v>
      </c>
    </row>
    <row r="50" spans="2:13" ht="27.75" customHeight="1" x14ac:dyDescent="0.15">
      <c r="B50" s="1208" t="s">
        <v>40</v>
      </c>
      <c r="C50" s="1209"/>
      <c r="D50" s="106"/>
      <c r="E50" s="1214" t="s">
        <v>41</v>
      </c>
      <c r="F50" s="1214"/>
      <c r="G50" s="1214"/>
      <c r="H50" s="1215"/>
      <c r="I50" s="354">
        <v>20605</v>
      </c>
      <c r="J50" s="355">
        <v>21265</v>
      </c>
      <c r="K50" s="355">
        <v>21195</v>
      </c>
      <c r="L50" s="355">
        <v>20126</v>
      </c>
      <c r="M50" s="356">
        <v>23227</v>
      </c>
    </row>
    <row r="51" spans="2:13" ht="27.75" customHeight="1" x14ac:dyDescent="0.15">
      <c r="B51" s="1210"/>
      <c r="C51" s="1211"/>
      <c r="D51" s="103"/>
      <c r="E51" s="1214" t="s">
        <v>42</v>
      </c>
      <c r="F51" s="1214"/>
      <c r="G51" s="1214"/>
      <c r="H51" s="1215"/>
      <c r="I51" s="354">
        <v>9675</v>
      </c>
      <c r="J51" s="355">
        <v>9106</v>
      </c>
      <c r="K51" s="355">
        <v>9146</v>
      </c>
      <c r="L51" s="355">
        <v>9491</v>
      </c>
      <c r="M51" s="356">
        <v>10441</v>
      </c>
    </row>
    <row r="52" spans="2:13" ht="27.75" customHeight="1" x14ac:dyDescent="0.15">
      <c r="B52" s="1212"/>
      <c r="C52" s="1213"/>
      <c r="D52" s="103"/>
      <c r="E52" s="1214" t="s">
        <v>43</v>
      </c>
      <c r="F52" s="1214"/>
      <c r="G52" s="1214"/>
      <c r="H52" s="1215"/>
      <c r="I52" s="354">
        <v>65007</v>
      </c>
      <c r="J52" s="355">
        <v>62696</v>
      </c>
      <c r="K52" s="355">
        <v>59396</v>
      </c>
      <c r="L52" s="355">
        <v>57242</v>
      </c>
      <c r="M52" s="356">
        <v>54615</v>
      </c>
    </row>
    <row r="53" spans="2:13" ht="27.75" customHeight="1" thickBot="1" x14ac:dyDescent="0.2">
      <c r="B53" s="1216" t="s">
        <v>44</v>
      </c>
      <c r="C53" s="1217"/>
      <c r="D53" s="107"/>
      <c r="E53" s="1218" t="s">
        <v>45</v>
      </c>
      <c r="F53" s="1218"/>
      <c r="G53" s="1218"/>
      <c r="H53" s="1219"/>
      <c r="I53" s="357">
        <v>-4039</v>
      </c>
      <c r="J53" s="358">
        <v>-5742</v>
      </c>
      <c r="K53" s="358">
        <v>-4950</v>
      </c>
      <c r="L53" s="358">
        <v>-3543</v>
      </c>
      <c r="M53" s="359">
        <v>-9551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1MHVII+WI6M7zHylGQKpHCbWQfGYmi5MbRpkPo4TM5GFihN3LL9Eezhxsm1POWHviD4oKVq7t2X853fBPmnIw==" saltValue="Oir2G20dzT9A4nrxE2Yk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503</v>
      </c>
      <c r="G54" s="116" t="s">
        <v>504</v>
      </c>
      <c r="H54" s="117" t="s">
        <v>505</v>
      </c>
    </row>
    <row r="55" spans="2:8" ht="52.5" customHeight="1" x14ac:dyDescent="0.15">
      <c r="B55" s="118"/>
      <c r="C55" s="1235" t="s">
        <v>48</v>
      </c>
      <c r="D55" s="1235"/>
      <c r="E55" s="1236"/>
      <c r="F55" s="119">
        <v>4531</v>
      </c>
      <c r="G55" s="119">
        <v>4414</v>
      </c>
      <c r="H55" s="120">
        <v>5310</v>
      </c>
    </row>
    <row r="56" spans="2:8" ht="52.5" customHeight="1" x14ac:dyDescent="0.15">
      <c r="B56" s="121"/>
      <c r="C56" s="1237" t="s">
        <v>49</v>
      </c>
      <c r="D56" s="1237"/>
      <c r="E56" s="1238"/>
      <c r="F56" s="122">
        <v>3353</v>
      </c>
      <c r="G56" s="122">
        <v>3044</v>
      </c>
      <c r="H56" s="123">
        <v>3044</v>
      </c>
    </row>
    <row r="57" spans="2:8" ht="53.25" customHeight="1" x14ac:dyDescent="0.15">
      <c r="B57" s="121"/>
      <c r="C57" s="1239" t="s">
        <v>50</v>
      </c>
      <c r="D57" s="1239"/>
      <c r="E57" s="1240"/>
      <c r="F57" s="124">
        <v>15914</v>
      </c>
      <c r="G57" s="124">
        <v>14896</v>
      </c>
      <c r="H57" s="125">
        <v>15804</v>
      </c>
    </row>
    <row r="58" spans="2:8" ht="45.75" customHeight="1" x14ac:dyDescent="0.15">
      <c r="B58" s="126"/>
      <c r="C58" s="1227" t="s">
        <v>540</v>
      </c>
      <c r="D58" s="1228"/>
      <c r="E58" s="1229"/>
      <c r="F58" s="127">
        <v>4220</v>
      </c>
      <c r="G58" s="127">
        <v>4213</v>
      </c>
      <c r="H58" s="128">
        <v>4205</v>
      </c>
    </row>
    <row r="59" spans="2:8" ht="45.75" customHeight="1" x14ac:dyDescent="0.15">
      <c r="B59" s="126"/>
      <c r="C59" s="1227" t="s">
        <v>541</v>
      </c>
      <c r="D59" s="1228"/>
      <c r="E59" s="1229"/>
      <c r="F59" s="127">
        <v>2990</v>
      </c>
      <c r="G59" s="127">
        <v>2929</v>
      </c>
      <c r="H59" s="128">
        <v>2954</v>
      </c>
    </row>
    <row r="60" spans="2:8" ht="45.75" customHeight="1" x14ac:dyDescent="0.15">
      <c r="B60" s="126"/>
      <c r="C60" s="1227" t="s">
        <v>542</v>
      </c>
      <c r="D60" s="1228"/>
      <c r="E60" s="1229"/>
      <c r="F60" s="127">
        <v>1311</v>
      </c>
      <c r="G60" s="127">
        <v>1519</v>
      </c>
      <c r="H60" s="128">
        <v>2115</v>
      </c>
    </row>
    <row r="61" spans="2:8" ht="45.75" customHeight="1" x14ac:dyDescent="0.15">
      <c r="B61" s="126"/>
      <c r="C61" s="1227" t="s">
        <v>543</v>
      </c>
      <c r="D61" s="1228"/>
      <c r="E61" s="1229"/>
      <c r="F61" s="127">
        <v>1011</v>
      </c>
      <c r="G61" s="127">
        <v>1289</v>
      </c>
      <c r="H61" s="128">
        <v>1519</v>
      </c>
    </row>
    <row r="62" spans="2:8" ht="45.75" customHeight="1" thickBot="1" x14ac:dyDescent="0.2">
      <c r="B62" s="129"/>
      <c r="C62" s="1230" t="s">
        <v>544</v>
      </c>
      <c r="D62" s="1231"/>
      <c r="E62" s="1232"/>
      <c r="F62" s="130">
        <v>1413</v>
      </c>
      <c r="G62" s="130">
        <v>1399</v>
      </c>
      <c r="H62" s="131">
        <v>1400</v>
      </c>
    </row>
    <row r="63" spans="2:8" ht="52.5" customHeight="1" thickBot="1" x14ac:dyDescent="0.2">
      <c r="B63" s="132"/>
      <c r="C63" s="1233" t="s">
        <v>51</v>
      </c>
      <c r="D63" s="1233"/>
      <c r="E63" s="1234"/>
      <c r="F63" s="133">
        <v>23798</v>
      </c>
      <c r="G63" s="133">
        <v>22354</v>
      </c>
      <c r="H63" s="134">
        <v>24159</v>
      </c>
    </row>
    <row r="64" spans="2:8" x14ac:dyDescent="0.15"/>
  </sheetData>
  <sheetProtection algorithmName="SHA-512" hashValue="2TV9ZE++ZPBMFOlD56udGVFkNl7ht10oCYJv6uHZjlgKqHTfPwD8oEoa+RwAodRnZw5fh3n6XffPP2E9RZZuCQ==" saltValue="x4TpQXAP8QzWMM9LMhRn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U25" zoomScaleNormal="100" zoomScaleSheetLayoutView="55" workbookViewId="0">
      <selection activeCell="CI39" sqref="CI3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618</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619</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620</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621</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501</v>
      </c>
      <c r="BQ50" s="1274"/>
      <c r="BR50" s="1274"/>
      <c r="BS50" s="1274"/>
      <c r="BT50" s="1274"/>
      <c r="BU50" s="1274"/>
      <c r="BV50" s="1274"/>
      <c r="BW50" s="1274"/>
      <c r="BX50" s="1274" t="s">
        <v>502</v>
      </c>
      <c r="BY50" s="1274"/>
      <c r="BZ50" s="1274"/>
      <c r="CA50" s="1274"/>
      <c r="CB50" s="1274"/>
      <c r="CC50" s="1274"/>
      <c r="CD50" s="1274"/>
      <c r="CE50" s="1274"/>
      <c r="CF50" s="1274" t="s">
        <v>503</v>
      </c>
      <c r="CG50" s="1274"/>
      <c r="CH50" s="1274"/>
      <c r="CI50" s="1274"/>
      <c r="CJ50" s="1274"/>
      <c r="CK50" s="1274"/>
      <c r="CL50" s="1274"/>
      <c r="CM50" s="1274"/>
      <c r="CN50" s="1274" t="s">
        <v>504</v>
      </c>
      <c r="CO50" s="1274"/>
      <c r="CP50" s="1274"/>
      <c r="CQ50" s="1274"/>
      <c r="CR50" s="1274"/>
      <c r="CS50" s="1274"/>
      <c r="CT50" s="1274"/>
      <c r="CU50" s="1274"/>
      <c r="CV50" s="1274" t="s">
        <v>505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622</v>
      </c>
      <c r="AO51" s="1278"/>
      <c r="AP51" s="1278"/>
      <c r="AQ51" s="1278"/>
      <c r="AR51" s="1278"/>
      <c r="AS51" s="1278"/>
      <c r="AT51" s="1278"/>
      <c r="AU51" s="1278"/>
      <c r="AV51" s="1278"/>
      <c r="AW51" s="1278"/>
      <c r="AX51" s="1278"/>
      <c r="AY51" s="1278"/>
      <c r="AZ51" s="1278"/>
      <c r="BA51" s="1278"/>
      <c r="BB51" s="1278" t="s">
        <v>624</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626</v>
      </c>
      <c r="BC53" s="1278"/>
      <c r="BD53" s="1278"/>
      <c r="BE53" s="1278"/>
      <c r="BF53" s="1278"/>
      <c r="BG53" s="1278"/>
      <c r="BH53" s="1278"/>
      <c r="BI53" s="1278"/>
      <c r="BJ53" s="1278"/>
      <c r="BK53" s="1278"/>
      <c r="BL53" s="1278"/>
      <c r="BM53" s="1278"/>
      <c r="BN53" s="1278"/>
      <c r="BO53" s="1278"/>
      <c r="BP53" s="1279">
        <v>61</v>
      </c>
      <c r="BQ53" s="1279"/>
      <c r="BR53" s="1279"/>
      <c r="BS53" s="1279"/>
      <c r="BT53" s="1279"/>
      <c r="BU53" s="1279"/>
      <c r="BV53" s="1279"/>
      <c r="BW53" s="1279"/>
      <c r="BX53" s="1279">
        <v>61.3</v>
      </c>
      <c r="BY53" s="1279"/>
      <c r="BZ53" s="1279"/>
      <c r="CA53" s="1279"/>
      <c r="CB53" s="1279"/>
      <c r="CC53" s="1279"/>
      <c r="CD53" s="1279"/>
      <c r="CE53" s="1279"/>
      <c r="CF53" s="1279">
        <v>62.6</v>
      </c>
      <c r="CG53" s="1279"/>
      <c r="CH53" s="1279"/>
      <c r="CI53" s="1279"/>
      <c r="CJ53" s="1279"/>
      <c r="CK53" s="1279"/>
      <c r="CL53" s="1279"/>
      <c r="CM53" s="1279"/>
      <c r="CN53" s="1279">
        <v>63.3</v>
      </c>
      <c r="CO53" s="1279"/>
      <c r="CP53" s="1279"/>
      <c r="CQ53" s="1279"/>
      <c r="CR53" s="1279"/>
      <c r="CS53" s="1279"/>
      <c r="CT53" s="1279"/>
      <c r="CU53" s="1279"/>
      <c r="CV53" s="1279">
        <v>65.099999999999994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627</v>
      </c>
      <c r="AO55" s="1274"/>
      <c r="AP55" s="1274"/>
      <c r="AQ55" s="1274"/>
      <c r="AR55" s="1274"/>
      <c r="AS55" s="1274"/>
      <c r="AT55" s="1274"/>
      <c r="AU55" s="1274"/>
      <c r="AV55" s="1274"/>
      <c r="AW55" s="1274"/>
      <c r="AX55" s="1274"/>
      <c r="AY55" s="1274"/>
      <c r="AZ55" s="1274"/>
      <c r="BA55" s="1274"/>
      <c r="BB55" s="1278" t="s">
        <v>623</v>
      </c>
      <c r="BC55" s="1278"/>
      <c r="BD55" s="1278"/>
      <c r="BE55" s="1278"/>
      <c r="BF55" s="1278"/>
      <c r="BG55" s="1278"/>
      <c r="BH55" s="1278"/>
      <c r="BI55" s="1278"/>
      <c r="BJ55" s="1278"/>
      <c r="BK55" s="1278"/>
      <c r="BL55" s="1278"/>
      <c r="BM55" s="1278"/>
      <c r="BN55" s="1278"/>
      <c r="BO55" s="1278"/>
      <c r="BP55" s="1279">
        <v>12.2</v>
      </c>
      <c r="BQ55" s="1279"/>
      <c r="BR55" s="1279"/>
      <c r="BS55" s="1279"/>
      <c r="BT55" s="1279"/>
      <c r="BU55" s="1279"/>
      <c r="BV55" s="1279"/>
      <c r="BW55" s="1279"/>
      <c r="BX55" s="1279">
        <v>5</v>
      </c>
      <c r="BY55" s="1279"/>
      <c r="BZ55" s="1279"/>
      <c r="CA55" s="1279"/>
      <c r="CB55" s="1279"/>
      <c r="CC55" s="1279"/>
      <c r="CD55" s="1279"/>
      <c r="CE55" s="1279"/>
      <c r="CF55" s="1279">
        <v>5.4</v>
      </c>
      <c r="CG55" s="1279"/>
      <c r="CH55" s="1279"/>
      <c r="CI55" s="1279"/>
      <c r="CJ55" s="1279"/>
      <c r="CK55" s="1279"/>
      <c r="CL55" s="1279"/>
      <c r="CM55" s="1279"/>
      <c r="CN55" s="1279">
        <v>3.9</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625</v>
      </c>
      <c r="BC57" s="1278"/>
      <c r="BD57" s="1278"/>
      <c r="BE57" s="1278"/>
      <c r="BF57" s="1278"/>
      <c r="BG57" s="1278"/>
      <c r="BH57" s="1278"/>
      <c r="BI57" s="1278"/>
      <c r="BJ57" s="1278"/>
      <c r="BK57" s="1278"/>
      <c r="BL57" s="1278"/>
      <c r="BM57" s="1278"/>
      <c r="BN57" s="1278"/>
      <c r="BO57" s="1278"/>
      <c r="BP57" s="1279">
        <v>61.2</v>
      </c>
      <c r="BQ57" s="1279"/>
      <c r="BR57" s="1279"/>
      <c r="BS57" s="1279"/>
      <c r="BT57" s="1279"/>
      <c r="BU57" s="1279"/>
      <c r="BV57" s="1279"/>
      <c r="BW57" s="1279"/>
      <c r="BX57" s="1279">
        <v>61.6</v>
      </c>
      <c r="BY57" s="1279"/>
      <c r="BZ57" s="1279"/>
      <c r="CA57" s="1279"/>
      <c r="CB57" s="1279"/>
      <c r="CC57" s="1279"/>
      <c r="CD57" s="1279"/>
      <c r="CE57" s="1279"/>
      <c r="CF57" s="1279">
        <v>62.5</v>
      </c>
      <c r="CG57" s="1279"/>
      <c r="CH57" s="1279"/>
      <c r="CI57" s="1279"/>
      <c r="CJ57" s="1279"/>
      <c r="CK57" s="1279"/>
      <c r="CL57" s="1279"/>
      <c r="CM57" s="1279"/>
      <c r="CN57" s="1279">
        <v>63.1</v>
      </c>
      <c r="CO57" s="1279"/>
      <c r="CP57" s="1279"/>
      <c r="CQ57" s="1279"/>
      <c r="CR57" s="1279"/>
      <c r="CS57" s="1279"/>
      <c r="CT57" s="1279"/>
      <c r="CU57" s="1279"/>
      <c r="CV57" s="1279">
        <v>63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628</v>
      </c>
    </row>
    <row r="64" spans="1:109" x14ac:dyDescent="0.15">
      <c r="B64" s="1249"/>
      <c r="G64" s="1256"/>
      <c r="I64" s="1289"/>
      <c r="J64" s="1289"/>
      <c r="K64" s="1289"/>
      <c r="L64" s="1289"/>
      <c r="M64" s="1289"/>
      <c r="N64" s="1290"/>
      <c r="AM64" s="1256"/>
      <c r="AN64" s="1256" t="s">
        <v>619</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621</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501</v>
      </c>
      <c r="BQ72" s="1274"/>
      <c r="BR72" s="1274"/>
      <c r="BS72" s="1274"/>
      <c r="BT72" s="1274"/>
      <c r="BU72" s="1274"/>
      <c r="BV72" s="1274"/>
      <c r="BW72" s="1274"/>
      <c r="BX72" s="1274" t="s">
        <v>502</v>
      </c>
      <c r="BY72" s="1274"/>
      <c r="BZ72" s="1274"/>
      <c r="CA72" s="1274"/>
      <c r="CB72" s="1274"/>
      <c r="CC72" s="1274"/>
      <c r="CD72" s="1274"/>
      <c r="CE72" s="1274"/>
      <c r="CF72" s="1274" t="s">
        <v>503</v>
      </c>
      <c r="CG72" s="1274"/>
      <c r="CH72" s="1274"/>
      <c r="CI72" s="1274"/>
      <c r="CJ72" s="1274"/>
      <c r="CK72" s="1274"/>
      <c r="CL72" s="1274"/>
      <c r="CM72" s="1274"/>
      <c r="CN72" s="1274" t="s">
        <v>504</v>
      </c>
      <c r="CO72" s="1274"/>
      <c r="CP72" s="1274"/>
      <c r="CQ72" s="1274"/>
      <c r="CR72" s="1274"/>
      <c r="CS72" s="1274"/>
      <c r="CT72" s="1274"/>
      <c r="CU72" s="1274"/>
      <c r="CV72" s="1274" t="s">
        <v>505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622</v>
      </c>
      <c r="AO73" s="1278"/>
      <c r="AP73" s="1278"/>
      <c r="AQ73" s="1278"/>
      <c r="AR73" s="1278"/>
      <c r="AS73" s="1278"/>
      <c r="AT73" s="1278"/>
      <c r="AU73" s="1278"/>
      <c r="AV73" s="1278"/>
      <c r="AW73" s="1278"/>
      <c r="AX73" s="1278"/>
      <c r="AY73" s="1278"/>
      <c r="AZ73" s="1278"/>
      <c r="BA73" s="1278"/>
      <c r="BB73" s="1278" t="s">
        <v>624</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630</v>
      </c>
      <c r="BC75" s="1278"/>
      <c r="BD75" s="1278"/>
      <c r="BE75" s="1278"/>
      <c r="BF75" s="1278"/>
      <c r="BG75" s="1278"/>
      <c r="BH75" s="1278"/>
      <c r="BI75" s="1278"/>
      <c r="BJ75" s="1278"/>
      <c r="BK75" s="1278"/>
      <c r="BL75" s="1278"/>
      <c r="BM75" s="1278"/>
      <c r="BN75" s="1278"/>
      <c r="BO75" s="1278"/>
      <c r="BP75" s="1279">
        <v>7.4</v>
      </c>
      <c r="BQ75" s="1279"/>
      <c r="BR75" s="1279"/>
      <c r="BS75" s="1279"/>
      <c r="BT75" s="1279"/>
      <c r="BU75" s="1279"/>
      <c r="BV75" s="1279"/>
      <c r="BW75" s="1279"/>
      <c r="BX75" s="1279">
        <v>7.6</v>
      </c>
      <c r="BY75" s="1279"/>
      <c r="BZ75" s="1279"/>
      <c r="CA75" s="1279"/>
      <c r="CB75" s="1279"/>
      <c r="CC75" s="1279"/>
      <c r="CD75" s="1279"/>
      <c r="CE75" s="1279"/>
      <c r="CF75" s="1279">
        <v>7.2</v>
      </c>
      <c r="CG75" s="1279"/>
      <c r="CH75" s="1279"/>
      <c r="CI75" s="1279"/>
      <c r="CJ75" s="1279"/>
      <c r="CK75" s="1279"/>
      <c r="CL75" s="1279"/>
      <c r="CM75" s="1279"/>
      <c r="CN75" s="1279">
        <v>6.8</v>
      </c>
      <c r="CO75" s="1279"/>
      <c r="CP75" s="1279"/>
      <c r="CQ75" s="1279"/>
      <c r="CR75" s="1279"/>
      <c r="CS75" s="1279"/>
      <c r="CT75" s="1279"/>
      <c r="CU75" s="1279"/>
      <c r="CV75" s="1279">
        <v>6.5</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627</v>
      </c>
      <c r="AO77" s="1274"/>
      <c r="AP77" s="1274"/>
      <c r="AQ77" s="1274"/>
      <c r="AR77" s="1274"/>
      <c r="AS77" s="1274"/>
      <c r="AT77" s="1274"/>
      <c r="AU77" s="1274"/>
      <c r="AV77" s="1274"/>
      <c r="AW77" s="1274"/>
      <c r="AX77" s="1274"/>
      <c r="AY77" s="1274"/>
      <c r="AZ77" s="1274"/>
      <c r="BA77" s="1274"/>
      <c r="BB77" s="1278" t="s">
        <v>623</v>
      </c>
      <c r="BC77" s="1278"/>
      <c r="BD77" s="1278"/>
      <c r="BE77" s="1278"/>
      <c r="BF77" s="1278"/>
      <c r="BG77" s="1278"/>
      <c r="BH77" s="1278"/>
      <c r="BI77" s="1278"/>
      <c r="BJ77" s="1278"/>
      <c r="BK77" s="1278"/>
      <c r="BL77" s="1278"/>
      <c r="BM77" s="1278"/>
      <c r="BN77" s="1278"/>
      <c r="BO77" s="1278"/>
      <c r="BP77" s="1279">
        <v>12.2</v>
      </c>
      <c r="BQ77" s="1279"/>
      <c r="BR77" s="1279"/>
      <c r="BS77" s="1279"/>
      <c r="BT77" s="1279"/>
      <c r="BU77" s="1279"/>
      <c r="BV77" s="1279"/>
      <c r="BW77" s="1279"/>
      <c r="BX77" s="1279">
        <v>5</v>
      </c>
      <c r="BY77" s="1279"/>
      <c r="BZ77" s="1279"/>
      <c r="CA77" s="1279"/>
      <c r="CB77" s="1279"/>
      <c r="CC77" s="1279"/>
      <c r="CD77" s="1279"/>
      <c r="CE77" s="1279"/>
      <c r="CF77" s="1279">
        <v>5.4</v>
      </c>
      <c r="CG77" s="1279"/>
      <c r="CH77" s="1279"/>
      <c r="CI77" s="1279"/>
      <c r="CJ77" s="1279"/>
      <c r="CK77" s="1279"/>
      <c r="CL77" s="1279"/>
      <c r="CM77" s="1279"/>
      <c r="CN77" s="1279">
        <v>3.9</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630</v>
      </c>
      <c r="BC79" s="1278"/>
      <c r="BD79" s="1278"/>
      <c r="BE79" s="1278"/>
      <c r="BF79" s="1278"/>
      <c r="BG79" s="1278"/>
      <c r="BH79" s="1278"/>
      <c r="BI79" s="1278"/>
      <c r="BJ79" s="1278"/>
      <c r="BK79" s="1278"/>
      <c r="BL79" s="1278"/>
      <c r="BM79" s="1278"/>
      <c r="BN79" s="1278"/>
      <c r="BO79" s="1278"/>
      <c r="BP79" s="1279">
        <v>4.8</v>
      </c>
      <c r="BQ79" s="1279"/>
      <c r="BR79" s="1279"/>
      <c r="BS79" s="1279"/>
      <c r="BT79" s="1279"/>
      <c r="BU79" s="1279"/>
      <c r="BV79" s="1279"/>
      <c r="BW79" s="1279"/>
      <c r="BX79" s="1279">
        <v>4.5</v>
      </c>
      <c r="BY79" s="1279"/>
      <c r="BZ79" s="1279"/>
      <c r="CA79" s="1279"/>
      <c r="CB79" s="1279"/>
      <c r="CC79" s="1279"/>
      <c r="CD79" s="1279"/>
      <c r="CE79" s="1279"/>
      <c r="CF79" s="1279">
        <v>4.2</v>
      </c>
      <c r="CG79" s="1279"/>
      <c r="CH79" s="1279"/>
      <c r="CI79" s="1279"/>
      <c r="CJ79" s="1279"/>
      <c r="CK79" s="1279"/>
      <c r="CL79" s="1279"/>
      <c r="CM79" s="1279"/>
      <c r="CN79" s="1279">
        <v>4.2</v>
      </c>
      <c r="CO79" s="1279"/>
      <c r="CP79" s="1279"/>
      <c r="CQ79" s="1279"/>
      <c r="CR79" s="1279"/>
      <c r="CS79" s="1279"/>
      <c r="CT79" s="1279"/>
      <c r="CU79" s="1279"/>
      <c r="CV79" s="1279">
        <v>4.5</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5dFcbcYfrhDhTklDZ2/tR7ePEHGmUnqDrb61WiPai4wPErq0gElC9GQm0L7xG2haNQdJxQEDf0j8FkJMsK38fA==" saltValue="lYHsqW+IjMQ7BFSIaszV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70" workbookViewId="0">
      <selection activeCell="CI39" sqref="CI3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631</v>
      </c>
    </row>
  </sheetData>
  <sheetProtection algorithmName="SHA-512" hashValue="hPf3AEX4ITnE79atbVCO9x1IVU+nFRPwLvpcQRCoWcDrTlC4HvSvfRpTPmWUSAWR5BStptaHaDjw6kX3e9u0Jg==" saltValue="JGz2w3LPHrBHFaMx/eQ3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CI39" sqref="CI3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632</v>
      </c>
    </row>
  </sheetData>
  <sheetProtection algorithmName="SHA-512" hashValue="kGaJsx4K4apg0Amyw3aOiYsvR2/oE/aKzUknWp0s8afRQZb+DhxOtWqvlVOXiTL9ELVxakVlmXuCLh7nFqfQnw==" saltValue="5uW/FAWj+arGAT3WpdI2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498</v>
      </c>
      <c r="G2" s="148"/>
      <c r="H2" s="149"/>
    </row>
    <row r="3" spans="1:8" x14ac:dyDescent="0.15">
      <c r="A3" s="145" t="s">
        <v>491</v>
      </c>
      <c r="B3" s="150"/>
      <c r="C3" s="151"/>
      <c r="D3" s="152">
        <v>100551</v>
      </c>
      <c r="E3" s="153"/>
      <c r="F3" s="154">
        <v>42651</v>
      </c>
      <c r="G3" s="155"/>
      <c r="H3" s="156"/>
    </row>
    <row r="4" spans="1:8" x14ac:dyDescent="0.15">
      <c r="A4" s="157"/>
      <c r="B4" s="158"/>
      <c r="C4" s="159"/>
      <c r="D4" s="160">
        <v>36213</v>
      </c>
      <c r="E4" s="161"/>
      <c r="F4" s="162">
        <v>22675</v>
      </c>
      <c r="G4" s="163"/>
      <c r="H4" s="164"/>
    </row>
    <row r="5" spans="1:8" x14ac:dyDescent="0.15">
      <c r="A5" s="145" t="s">
        <v>493</v>
      </c>
      <c r="B5" s="150"/>
      <c r="C5" s="151"/>
      <c r="D5" s="152">
        <v>74159</v>
      </c>
      <c r="E5" s="153"/>
      <c r="F5" s="154">
        <v>43226</v>
      </c>
      <c r="G5" s="155"/>
      <c r="H5" s="156"/>
    </row>
    <row r="6" spans="1:8" x14ac:dyDescent="0.15">
      <c r="A6" s="157"/>
      <c r="B6" s="158"/>
      <c r="C6" s="159"/>
      <c r="D6" s="160">
        <v>30451</v>
      </c>
      <c r="E6" s="161"/>
      <c r="F6" s="162">
        <v>22622</v>
      </c>
      <c r="G6" s="163"/>
      <c r="H6" s="164"/>
    </row>
    <row r="7" spans="1:8" x14ac:dyDescent="0.15">
      <c r="A7" s="145" t="s">
        <v>494</v>
      </c>
      <c r="B7" s="150"/>
      <c r="C7" s="151"/>
      <c r="D7" s="152">
        <v>71735</v>
      </c>
      <c r="E7" s="153"/>
      <c r="F7" s="154">
        <v>42836</v>
      </c>
      <c r="G7" s="155"/>
      <c r="H7" s="156"/>
    </row>
    <row r="8" spans="1:8" x14ac:dyDescent="0.15">
      <c r="A8" s="157"/>
      <c r="B8" s="158"/>
      <c r="C8" s="159"/>
      <c r="D8" s="160">
        <v>32506</v>
      </c>
      <c r="E8" s="161"/>
      <c r="F8" s="162">
        <v>22936</v>
      </c>
      <c r="G8" s="163"/>
      <c r="H8" s="164"/>
    </row>
    <row r="9" spans="1:8" x14ac:dyDescent="0.15">
      <c r="A9" s="145" t="s">
        <v>495</v>
      </c>
      <c r="B9" s="150"/>
      <c r="C9" s="151"/>
      <c r="D9" s="152">
        <v>70109</v>
      </c>
      <c r="E9" s="153"/>
      <c r="F9" s="154">
        <v>44161</v>
      </c>
      <c r="G9" s="155"/>
      <c r="H9" s="156"/>
    </row>
    <row r="10" spans="1:8" x14ac:dyDescent="0.15">
      <c r="A10" s="157"/>
      <c r="B10" s="158"/>
      <c r="C10" s="159"/>
      <c r="D10" s="160">
        <v>30959</v>
      </c>
      <c r="E10" s="161"/>
      <c r="F10" s="162">
        <v>23644</v>
      </c>
      <c r="G10" s="163"/>
      <c r="H10" s="164"/>
    </row>
    <row r="11" spans="1:8" x14ac:dyDescent="0.15">
      <c r="A11" s="145" t="s">
        <v>496</v>
      </c>
      <c r="B11" s="150"/>
      <c r="C11" s="151"/>
      <c r="D11" s="152">
        <v>49479</v>
      </c>
      <c r="E11" s="153"/>
      <c r="F11" s="154">
        <v>43955</v>
      </c>
      <c r="G11" s="155"/>
      <c r="H11" s="156"/>
    </row>
    <row r="12" spans="1:8" x14ac:dyDescent="0.15">
      <c r="A12" s="157"/>
      <c r="B12" s="158"/>
      <c r="C12" s="165"/>
      <c r="D12" s="160">
        <v>17486</v>
      </c>
      <c r="E12" s="161"/>
      <c r="F12" s="162">
        <v>21318</v>
      </c>
      <c r="G12" s="163"/>
      <c r="H12" s="164"/>
    </row>
    <row r="13" spans="1:8" x14ac:dyDescent="0.15">
      <c r="A13" s="145"/>
      <c r="B13" s="150"/>
      <c r="C13" s="166"/>
      <c r="D13" s="167">
        <v>73207</v>
      </c>
      <c r="E13" s="168"/>
      <c r="F13" s="169">
        <v>43366</v>
      </c>
      <c r="G13" s="170"/>
      <c r="H13" s="156"/>
    </row>
    <row r="14" spans="1:8" x14ac:dyDescent="0.15">
      <c r="A14" s="157"/>
      <c r="B14" s="158"/>
      <c r="C14" s="159"/>
      <c r="D14" s="160">
        <v>29523</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2.92</v>
      </c>
      <c r="C19" s="171">
        <f>ROUND(VALUE(SUBSTITUTE(実質収支比率等に係る経年分析!G$48,"▲","-")),2)</f>
        <v>2.27</v>
      </c>
      <c r="D19" s="171">
        <f>ROUND(VALUE(SUBSTITUTE(実質収支比率等に係る経年分析!H$48,"▲","-")),2)</f>
        <v>2.34</v>
      </c>
      <c r="E19" s="171">
        <f>ROUND(VALUE(SUBSTITUTE(実質収支比率等に係る経年分析!I$48,"▲","-")),2)</f>
        <v>2.92</v>
      </c>
      <c r="F19" s="171">
        <f>ROUND(VALUE(SUBSTITUTE(実質収支比率等に係る経年分析!J$48,"▲","-")),2)</f>
        <v>4.59</v>
      </c>
    </row>
    <row r="20" spans="1:11" x14ac:dyDescent="0.15">
      <c r="A20" s="171" t="s">
        <v>55</v>
      </c>
      <c r="B20" s="171">
        <f>ROUND(VALUE(SUBSTITUTE(実質収支比率等に係る経年分析!F$47,"▲","-")),2)</f>
        <v>7.76</v>
      </c>
      <c r="C20" s="171">
        <f>ROUND(VALUE(SUBSTITUTE(実質収支比率等に係る経年分析!G$47,"▲","-")),2)</f>
        <v>10.85</v>
      </c>
      <c r="D20" s="171">
        <f>ROUND(VALUE(SUBSTITUTE(実質収支比率等に係る経年分析!H$47,"▲","-")),2)</f>
        <v>13.45</v>
      </c>
      <c r="E20" s="171">
        <f>ROUND(VALUE(SUBSTITUTE(実質収支比率等に係る経年分析!I$47,"▲","-")),2)</f>
        <v>12.8</v>
      </c>
      <c r="F20" s="171">
        <f>ROUND(VALUE(SUBSTITUTE(実質収支比率等に係る経年分析!J$47,"▲","-")),2)</f>
        <v>15.06</v>
      </c>
    </row>
    <row r="21" spans="1:11" x14ac:dyDescent="0.15">
      <c r="A21" s="171" t="s">
        <v>56</v>
      </c>
      <c r="B21" s="171">
        <f>IF(ISNUMBER(VALUE(SUBSTITUTE(実質収支比率等に係る経年分析!F$49,"▲","-"))),ROUND(VALUE(SUBSTITUTE(実質収支比率等に係る経年分析!F$49,"▲","-")),2),NA())</f>
        <v>5.38</v>
      </c>
      <c r="C21" s="171">
        <f>IF(ISNUMBER(VALUE(SUBSTITUTE(実質収支比率等に係る経年分析!G$49,"▲","-"))),ROUND(VALUE(SUBSTITUTE(実質収支比率等に係る経年分析!G$49,"▲","-")),2),NA())</f>
        <v>2.68</v>
      </c>
      <c r="D21" s="171">
        <f>IF(ISNUMBER(VALUE(SUBSTITUTE(実質収支比率等に係る経年分析!H$49,"▲","-"))),ROUND(VALUE(SUBSTITUTE(実質収支比率等に係る経年分析!H$49,"▲","-")),2),NA())</f>
        <v>2.83</v>
      </c>
      <c r="E21" s="171">
        <f>IF(ISNUMBER(VALUE(SUBSTITUTE(実質収支比率等に係る経年分析!I$49,"▲","-"))),ROUND(VALUE(SUBSTITUTE(実質収支比率等に係る経年分析!I$49,"▲","-")),2),NA())</f>
        <v>1.67</v>
      </c>
      <c r="F21" s="171">
        <f>IF(ISNUMBER(VALUE(SUBSTITUTE(実質収支比率等に係る経年分析!J$49,"▲","-"))),ROUND(VALUE(SUBSTITUTE(実質収支比率等に係る経年分析!J$49,"▲","-")),2),NA())</f>
        <v>4.2699999999999996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0.83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15">
      <c r="A30" s="172" t="str">
        <f>IF(連結実質赤字比率に係る赤字・黒字の構成分析!C$40="",NA(),連結実質赤字比率に係る赤字・黒字の構成分析!C$40)</f>
        <v>墓園事業特別会計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0.24</v>
      </c>
    </row>
    <row r="32" spans="1:11" x14ac:dyDescent="0.15">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1.45</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2.2000000000000002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2.2400000000000002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17.170000000000002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9059</v>
      </c>
      <c r="E42" s="173"/>
      <c r="F42" s="173"/>
      <c r="G42" s="173">
        <f>'実質公債費比率（分子）の構造'!L$52</f>
        <v>8449</v>
      </c>
      <c r="H42" s="173"/>
      <c r="I42" s="173"/>
      <c r="J42" s="173">
        <f>'実質公債費比率（分子）の構造'!M$52</f>
        <v>8141</v>
      </c>
      <c r="K42" s="173"/>
      <c r="L42" s="173"/>
      <c r="M42" s="173">
        <f>'実質公債費比率（分子）の構造'!N$52</f>
        <v>7360</v>
      </c>
      <c r="N42" s="173"/>
      <c r="O42" s="173"/>
      <c r="P42" s="173">
        <f>'実質公債費比率（分子）の構造'!O$52</f>
        <v>7183</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2</v>
      </c>
      <c r="I43" s="173"/>
      <c r="J43" s="173"/>
      <c r="K43" s="173">
        <f>'実質公債費比率（分子）の構造'!N$51</f>
        <v>0</v>
      </c>
      <c r="L43" s="173"/>
      <c r="M43" s="173"/>
      <c r="N43" s="173">
        <f>'実質公債費比率（分子）の構造'!O$51</f>
        <v>2</v>
      </c>
      <c r="O43" s="173"/>
      <c r="P43" s="173"/>
    </row>
    <row r="44" spans="1:16" x14ac:dyDescent="0.15">
      <c r="A44" s="173" t="s">
        <v>65</v>
      </c>
      <c r="B44" s="173">
        <f>'実質公債費比率（分子）の構造'!K$50</f>
        <v>20</v>
      </c>
      <c r="C44" s="173"/>
      <c r="D44" s="173"/>
      <c r="E44" s="173">
        <f>'実質公債費比率（分子）の構造'!L$50</f>
        <v>21</v>
      </c>
      <c r="F44" s="173"/>
      <c r="G44" s="173"/>
      <c r="H44" s="173">
        <f>'実質公債費比率（分子）の構造'!M$50</f>
        <v>17</v>
      </c>
      <c r="I44" s="173"/>
      <c r="J44" s="173"/>
      <c r="K44" s="173">
        <f>'実質公債費比率（分子）の構造'!N$50</f>
        <v>5</v>
      </c>
      <c r="L44" s="173"/>
      <c r="M44" s="173"/>
      <c r="N44" s="173">
        <f>'実質公債費比率（分子）の構造'!O$50</f>
        <v>35</v>
      </c>
      <c r="O44" s="173"/>
      <c r="P44" s="173"/>
    </row>
    <row r="45" spans="1:16" x14ac:dyDescent="0.15">
      <c r="A45" s="173" t="s">
        <v>66</v>
      </c>
      <c r="B45" s="173">
        <f>'実質公債費比率（分子）の構造'!K$49</f>
        <v>703</v>
      </c>
      <c r="C45" s="173"/>
      <c r="D45" s="173"/>
      <c r="E45" s="173">
        <f>'実質公債費比率（分子）の構造'!L$49</f>
        <v>707</v>
      </c>
      <c r="F45" s="173"/>
      <c r="G45" s="173"/>
      <c r="H45" s="173">
        <f>'実質公債費比率（分子）の構造'!M$49</f>
        <v>410</v>
      </c>
      <c r="I45" s="173"/>
      <c r="J45" s="173"/>
      <c r="K45" s="173">
        <f>'実質公債費比率（分子）の構造'!N$49</f>
        <v>240</v>
      </c>
      <c r="L45" s="173"/>
      <c r="M45" s="173"/>
      <c r="N45" s="173">
        <f>'実質公債費比率（分子）の構造'!O$49</f>
        <v>325</v>
      </c>
      <c r="O45" s="173"/>
      <c r="P45" s="173"/>
    </row>
    <row r="46" spans="1:16" x14ac:dyDescent="0.15">
      <c r="A46" s="173" t="s">
        <v>67</v>
      </c>
      <c r="B46" s="173">
        <f>'実質公債費比率（分子）の構造'!K$48</f>
        <v>1863</v>
      </c>
      <c r="C46" s="173"/>
      <c r="D46" s="173"/>
      <c r="E46" s="173">
        <f>'実質公債費比率（分子）の構造'!L$48</f>
        <v>1847</v>
      </c>
      <c r="F46" s="173"/>
      <c r="G46" s="173"/>
      <c r="H46" s="173">
        <f>'実質公債費比率（分子）の構造'!M$48</f>
        <v>1757</v>
      </c>
      <c r="I46" s="173"/>
      <c r="J46" s="173"/>
      <c r="K46" s="173">
        <f>'実質公債費比率（分子）の構造'!N$48</f>
        <v>1758</v>
      </c>
      <c r="L46" s="173"/>
      <c r="M46" s="173"/>
      <c r="N46" s="173">
        <f>'実質公債費比率（分子）の構造'!O$48</f>
        <v>1812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8526</v>
      </c>
      <c r="C49" s="173"/>
      <c r="D49" s="173"/>
      <c r="E49" s="173">
        <f>'実質公債費比率（分子）の構造'!L$45</f>
        <v>8108</v>
      </c>
      <c r="F49" s="173"/>
      <c r="G49" s="173"/>
      <c r="H49" s="173">
        <f>'実質公債費比率（分子）の構造'!M$45</f>
        <v>7559</v>
      </c>
      <c r="I49" s="173"/>
      <c r="J49" s="173"/>
      <c r="K49" s="173">
        <f>'実質公債費比率（分子）の構造'!N$45</f>
        <v>7145</v>
      </c>
      <c r="L49" s="173"/>
      <c r="M49" s="173"/>
      <c r="N49" s="173">
        <f>'実質公債費比率（分子）の構造'!O$45</f>
        <v>7130</v>
      </c>
      <c r="O49" s="173"/>
      <c r="P49" s="173"/>
    </row>
    <row r="50" spans="1:16" x14ac:dyDescent="0.15">
      <c r="A50" s="173" t="s">
        <v>71</v>
      </c>
      <c r="B50" s="173" t="e">
        <f>NA()</f>
        <v>#N/A</v>
      </c>
      <c r="C50" s="173">
        <f>IF(ISNUMBER('実質公債費比率（分子）の構造'!K$53),'実質公債費比率（分子）の構造'!K$53,NA())</f>
        <v>2054</v>
      </c>
      <c r="D50" s="173" t="e">
        <f>NA()</f>
        <v>#N/A</v>
      </c>
      <c r="E50" s="173" t="e">
        <f>NA()</f>
        <v>#N/A</v>
      </c>
      <c r="F50" s="173">
        <f>IF(ISNUMBER('実質公債費比率（分子）の構造'!L$53),'実質公債費比率（分子）の構造'!L$53,NA())</f>
        <v>2235</v>
      </c>
      <c r="G50" s="173" t="e">
        <f>NA()</f>
        <v>#N/A</v>
      </c>
      <c r="H50" s="173" t="e">
        <f>NA()</f>
        <v>#N/A</v>
      </c>
      <c r="I50" s="173">
        <f>IF(ISNUMBER('実質公債費比率（分子）の構造'!M$53),'実質公債費比率（分子）の構造'!M$53,NA())</f>
        <v>1604</v>
      </c>
      <c r="J50" s="173" t="e">
        <f>NA()</f>
        <v>#N/A</v>
      </c>
      <c r="K50" s="173" t="e">
        <f>NA()</f>
        <v>#N/A</v>
      </c>
      <c r="L50" s="173">
        <f>IF(ISNUMBER('実質公債費比率（分子）の構造'!N$53),'実質公債費比率（分子）の構造'!N$53,NA())</f>
        <v>1788</v>
      </c>
      <c r="M50" s="173" t="e">
        <f>NA()</f>
        <v>#N/A</v>
      </c>
      <c r="N50" s="173" t="e">
        <f>NA()</f>
        <v>#N/A</v>
      </c>
      <c r="O50" s="173">
        <f>IF(ISNUMBER('実質公債費比率（分子）の構造'!O$53),'実質公債費比率（分子）の構造'!O$53,NA())</f>
        <v>2121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65007</v>
      </c>
      <c r="E56" s="172"/>
      <c r="F56" s="172"/>
      <c r="G56" s="172">
        <f>'将来負担比率（分子）の構造'!J$52</f>
        <v>62696</v>
      </c>
      <c r="H56" s="172"/>
      <c r="I56" s="172"/>
      <c r="J56" s="172">
        <f>'将来負担比率（分子）の構造'!K$52</f>
        <v>59396</v>
      </c>
      <c r="K56" s="172"/>
      <c r="L56" s="172"/>
      <c r="M56" s="172">
        <f>'将来負担比率（分子）の構造'!L$52</f>
        <v>57242</v>
      </c>
      <c r="N56" s="172"/>
      <c r="O56" s="172"/>
      <c r="P56" s="172">
        <f>'将来負担比率（分子）の構造'!M$52</f>
        <v>54615</v>
      </c>
    </row>
    <row r="57" spans="1:16" x14ac:dyDescent="0.15">
      <c r="A57" s="172" t="s">
        <v>42</v>
      </c>
      <c r="B57" s="172"/>
      <c r="C57" s="172"/>
      <c r="D57" s="172">
        <f>'将来負担比率（分子）の構造'!I$51</f>
        <v>9675</v>
      </c>
      <c r="E57" s="172"/>
      <c r="F57" s="172"/>
      <c r="G57" s="172">
        <f>'将来負担比率（分子）の構造'!J$51</f>
        <v>9106</v>
      </c>
      <c r="H57" s="172"/>
      <c r="I57" s="172"/>
      <c r="J57" s="172">
        <f>'将来負担比率（分子）の構造'!K$51</f>
        <v>9146</v>
      </c>
      <c r="K57" s="172"/>
      <c r="L57" s="172"/>
      <c r="M57" s="172">
        <f>'将来負担比率（分子）の構造'!L$51</f>
        <v>9491</v>
      </c>
      <c r="N57" s="172"/>
      <c r="O57" s="172"/>
      <c r="P57" s="172">
        <f>'将来負担比率（分子）の構造'!M$51</f>
        <v>10441</v>
      </c>
    </row>
    <row r="58" spans="1:16" x14ac:dyDescent="0.15">
      <c r="A58" s="172" t="s">
        <v>41</v>
      </c>
      <c r="B58" s="172"/>
      <c r="C58" s="172"/>
      <c r="D58" s="172">
        <f>'将来負担比率（分子）の構造'!I$50</f>
        <v>20605</v>
      </c>
      <c r="E58" s="172"/>
      <c r="F58" s="172"/>
      <c r="G58" s="172">
        <f>'将来負担比率（分子）の構造'!J$50</f>
        <v>21265</v>
      </c>
      <c r="H58" s="172"/>
      <c r="I58" s="172"/>
      <c r="J58" s="172">
        <f>'将来負担比率（分子）の構造'!K$50</f>
        <v>21195</v>
      </c>
      <c r="K58" s="172"/>
      <c r="L58" s="172"/>
      <c r="M58" s="172">
        <f>'将来負担比率（分子）の構造'!L$50</f>
        <v>20126</v>
      </c>
      <c r="N58" s="172"/>
      <c r="O58" s="172"/>
      <c r="P58" s="172">
        <f>'将来負担比率（分子）の構造'!M$50</f>
        <v>23227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550</v>
      </c>
      <c r="C61" s="172"/>
      <c r="D61" s="172"/>
      <c r="E61" s="172">
        <f>'将来負担比率（分子）の構造'!J$46</f>
        <v>335</v>
      </c>
      <c r="F61" s="172"/>
      <c r="G61" s="172"/>
      <c r="H61" s="172" t="str">
        <f>'将来負担比率（分子）の構造'!K$46</f>
        <v>-</v>
      </c>
      <c r="I61" s="172"/>
      <c r="J61" s="172"/>
      <c r="K61" s="172">
        <f>'将来負担比率（分子）の構造'!L$46</f>
        <v>978</v>
      </c>
      <c r="L61" s="172"/>
      <c r="M61" s="172"/>
      <c r="N61" s="172" t="str">
        <f>'将来負担比率（分子）の構造'!M$46</f>
        <v>-</v>
      </c>
      <c r="O61" s="172"/>
      <c r="P61" s="172"/>
    </row>
    <row r="62" spans="1:16" x14ac:dyDescent="0.15">
      <c r="A62" s="172" t="s">
        <v>35</v>
      </c>
      <c r="B62" s="172">
        <f>'将来負担比率（分子）の構造'!I$45</f>
        <v>7207</v>
      </c>
      <c r="C62" s="172"/>
      <c r="D62" s="172"/>
      <c r="E62" s="172">
        <f>'将来負担比率（分子）の構造'!J$45</f>
        <v>6798</v>
      </c>
      <c r="F62" s="172"/>
      <c r="G62" s="172"/>
      <c r="H62" s="172">
        <f>'将来負担比率（分子）の構造'!K$45</f>
        <v>6792</v>
      </c>
      <c r="I62" s="172"/>
      <c r="J62" s="172"/>
      <c r="K62" s="172">
        <f>'将来負担比率（分子）の構造'!L$45</f>
        <v>6671</v>
      </c>
      <c r="L62" s="172"/>
      <c r="M62" s="172"/>
      <c r="N62" s="172">
        <f>'将来負担比率（分子）の構造'!M$45</f>
        <v>6431</v>
      </c>
      <c r="O62" s="172"/>
      <c r="P62" s="172"/>
    </row>
    <row r="63" spans="1:16" x14ac:dyDescent="0.15">
      <c r="A63" s="172" t="s">
        <v>34</v>
      </c>
      <c r="B63" s="172">
        <f>'将来負担比率（分子）の構造'!I$44</f>
        <v>1667</v>
      </c>
      <c r="C63" s="172"/>
      <c r="D63" s="172"/>
      <c r="E63" s="172">
        <f>'将来負担比率（分子）の構造'!J$44</f>
        <v>1451</v>
      </c>
      <c r="F63" s="172"/>
      <c r="G63" s="172"/>
      <c r="H63" s="172">
        <f>'将来負担比率（分子）の構造'!K$44</f>
        <v>1227</v>
      </c>
      <c r="I63" s="172"/>
      <c r="J63" s="172"/>
      <c r="K63" s="172">
        <f>'将来負担比率（分子）の構造'!L$44</f>
        <v>1019</v>
      </c>
      <c r="L63" s="172"/>
      <c r="M63" s="172"/>
      <c r="N63" s="172">
        <f>'将来負担比率（分子）の構造'!M$44</f>
        <v>795</v>
      </c>
      <c r="O63" s="172"/>
      <c r="P63" s="172"/>
    </row>
    <row r="64" spans="1:16" x14ac:dyDescent="0.15">
      <c r="A64" s="172" t="s">
        <v>33</v>
      </c>
      <c r="B64" s="172">
        <f>'将来負担比率（分子）の構造'!I$43</f>
        <v>22473</v>
      </c>
      <c r="C64" s="172"/>
      <c r="D64" s="172"/>
      <c r="E64" s="172">
        <f>'将来負担比率（分子）の構造'!J$43</f>
        <v>21889</v>
      </c>
      <c r="F64" s="172"/>
      <c r="G64" s="172"/>
      <c r="H64" s="172">
        <f>'将来負担比率（分子）の構造'!K$43</f>
        <v>21318</v>
      </c>
      <c r="I64" s="172"/>
      <c r="J64" s="172"/>
      <c r="K64" s="172">
        <f>'将来負担比率（分子）の構造'!L$43</f>
        <v>20404</v>
      </c>
      <c r="L64" s="172"/>
      <c r="M64" s="172"/>
      <c r="N64" s="172">
        <f>'将来負担比率（分子）の構造'!M$43</f>
        <v>19744</v>
      </c>
      <c r="O64" s="172"/>
      <c r="P64" s="172"/>
    </row>
    <row r="65" spans="1:16" x14ac:dyDescent="0.15">
      <c r="A65" s="172" t="s">
        <v>32</v>
      </c>
      <c r="B65" s="172">
        <f>'将来負担比率（分子）の構造'!I$42</f>
        <v>1061</v>
      </c>
      <c r="C65" s="172"/>
      <c r="D65" s="172"/>
      <c r="E65" s="172">
        <f>'将来負担比率（分子）の構造'!J$42</f>
        <v>1033</v>
      </c>
      <c r="F65" s="172"/>
      <c r="G65" s="172"/>
      <c r="H65" s="172">
        <f>'将来負担比率（分子）の構造'!K$42</f>
        <v>1018</v>
      </c>
      <c r="I65" s="172"/>
      <c r="J65" s="172"/>
      <c r="K65" s="172">
        <f>'将来負担比率（分子）の構造'!L$42</f>
        <v>1015</v>
      </c>
      <c r="L65" s="172"/>
      <c r="M65" s="172"/>
      <c r="N65" s="172">
        <f>'将来負担比率（分子）の構造'!M$42</f>
        <v>1013</v>
      </c>
      <c r="O65" s="172"/>
      <c r="P65" s="172"/>
    </row>
    <row r="66" spans="1:16" x14ac:dyDescent="0.15">
      <c r="A66" s="172" t="s">
        <v>31</v>
      </c>
      <c r="B66" s="172">
        <f>'将来負担比率（分子）の構造'!I$41</f>
        <v>58290</v>
      </c>
      <c r="C66" s="172"/>
      <c r="D66" s="172"/>
      <c r="E66" s="172">
        <f>'将来負担比率（分子）の構造'!J$41</f>
        <v>55820</v>
      </c>
      <c r="F66" s="172"/>
      <c r="G66" s="172"/>
      <c r="H66" s="172">
        <f>'将来負担比率（分子）の構造'!K$41</f>
        <v>54432</v>
      </c>
      <c r="I66" s="172"/>
      <c r="J66" s="172"/>
      <c r="K66" s="172">
        <f>'将来負担比率（分子）の構造'!L$41</f>
        <v>53228</v>
      </c>
      <c r="L66" s="172"/>
      <c r="M66" s="172"/>
      <c r="N66" s="172">
        <f>'将来負担比率（分子）の構造'!M$41</f>
        <v>50751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4531</v>
      </c>
      <c r="C72" s="176">
        <f>基金残高に係る経年分析!G55</f>
        <v>4414</v>
      </c>
      <c r="D72" s="176">
        <f>基金残高に係る経年分析!H55</f>
        <v>5310</v>
      </c>
    </row>
    <row r="73" spans="1:16" x14ac:dyDescent="0.15">
      <c r="A73" s="175" t="s">
        <v>78</v>
      </c>
      <c r="B73" s="176">
        <f>基金残高に係る経年分析!F56</f>
        <v>3353</v>
      </c>
      <c r="C73" s="176">
        <f>基金残高に係る経年分析!G56</f>
        <v>3044</v>
      </c>
      <c r="D73" s="176">
        <f>基金残高に係る経年分析!H56</f>
        <v>3044</v>
      </c>
    </row>
    <row r="74" spans="1:16" x14ac:dyDescent="0.15">
      <c r="A74" s="175" t="s">
        <v>79</v>
      </c>
      <c r="B74" s="176">
        <f>基金残高に係る経年分析!F57</f>
        <v>15914</v>
      </c>
      <c r="C74" s="176">
        <f>基金残高に係る経年分析!G57</f>
        <v>14896</v>
      </c>
      <c r="D74" s="176">
        <f>基金残高に係る経年分析!H57</f>
        <v>15804</v>
      </c>
    </row>
  </sheetData>
  <sheetProtection algorithmName="SHA-512" hashValue="FdUuMu0b17OI/zCsZ7x+QXG7s8JZFQwP+QtcNfRz+dHIDy9+tMrvzATIegeynPAOIwH3tJ5OdLwwva11vIkPsQ==" saltValue="I0vdS8L11nmVqDeRfo02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548</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224</v>
      </c>
      <c r="C5" s="617"/>
      <c r="D5" s="617"/>
      <c r="E5" s="617"/>
      <c r="F5" s="617"/>
      <c r="G5" s="617"/>
      <c r="H5" s="617"/>
      <c r="I5" s="617"/>
      <c r="J5" s="617"/>
      <c r="K5" s="617"/>
      <c r="L5" s="617"/>
      <c r="M5" s="617"/>
      <c r="N5" s="617"/>
      <c r="O5" s="617"/>
      <c r="P5" s="617"/>
      <c r="Q5" s="618"/>
      <c r="R5" s="619">
        <v>17322781</v>
      </c>
      <c r="S5" s="620"/>
      <c r="T5" s="620"/>
      <c r="U5" s="620"/>
      <c r="V5" s="620"/>
      <c r="W5" s="620"/>
      <c r="X5" s="620"/>
      <c r="Y5" s="621"/>
      <c r="Z5" s="622">
        <v>22.8</v>
      </c>
      <c r="AA5" s="622"/>
      <c r="AB5" s="622"/>
      <c r="AC5" s="622"/>
      <c r="AD5" s="623">
        <v>16332970</v>
      </c>
      <c r="AE5" s="623"/>
      <c r="AF5" s="623"/>
      <c r="AG5" s="623"/>
      <c r="AH5" s="623"/>
      <c r="AI5" s="623"/>
      <c r="AJ5" s="623"/>
      <c r="AK5" s="623"/>
      <c r="AL5" s="624">
        <v>47.9</v>
      </c>
      <c r="AM5" s="625"/>
      <c r="AN5" s="625"/>
      <c r="AO5" s="626"/>
      <c r="AP5" s="616" t="s">
        <v>225</v>
      </c>
      <c r="AQ5" s="617"/>
      <c r="AR5" s="617"/>
      <c r="AS5" s="617"/>
      <c r="AT5" s="617"/>
      <c r="AU5" s="617"/>
      <c r="AV5" s="617"/>
      <c r="AW5" s="617"/>
      <c r="AX5" s="617"/>
      <c r="AY5" s="617"/>
      <c r="AZ5" s="617"/>
      <c r="BA5" s="617"/>
      <c r="BB5" s="617"/>
      <c r="BC5" s="617"/>
      <c r="BD5" s="617"/>
      <c r="BE5" s="617"/>
      <c r="BF5" s="618"/>
      <c r="BG5" s="630">
        <v>16330085</v>
      </c>
      <c r="BH5" s="631"/>
      <c r="BI5" s="631"/>
      <c r="BJ5" s="631"/>
      <c r="BK5" s="631"/>
      <c r="BL5" s="631"/>
      <c r="BM5" s="631"/>
      <c r="BN5" s="632"/>
      <c r="BO5" s="633">
        <v>94.3</v>
      </c>
      <c r="BP5" s="633"/>
      <c r="BQ5" s="633"/>
      <c r="BR5" s="633"/>
      <c r="BS5" s="634">
        <v>257068</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219</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15">
      <c r="B6" s="627" t="s">
        <v>549</v>
      </c>
      <c r="C6" s="628"/>
      <c r="D6" s="628"/>
      <c r="E6" s="628"/>
      <c r="F6" s="628"/>
      <c r="G6" s="628"/>
      <c r="H6" s="628"/>
      <c r="I6" s="628"/>
      <c r="J6" s="628"/>
      <c r="K6" s="628"/>
      <c r="L6" s="628"/>
      <c r="M6" s="628"/>
      <c r="N6" s="628"/>
      <c r="O6" s="628"/>
      <c r="P6" s="628"/>
      <c r="Q6" s="629"/>
      <c r="R6" s="630">
        <v>524036</v>
      </c>
      <c r="S6" s="631"/>
      <c r="T6" s="631"/>
      <c r="U6" s="631"/>
      <c r="V6" s="631"/>
      <c r="W6" s="631"/>
      <c r="X6" s="631"/>
      <c r="Y6" s="632"/>
      <c r="Z6" s="633">
        <v>0.7</v>
      </c>
      <c r="AA6" s="633"/>
      <c r="AB6" s="633"/>
      <c r="AC6" s="633"/>
      <c r="AD6" s="634">
        <v>524036</v>
      </c>
      <c r="AE6" s="634"/>
      <c r="AF6" s="634"/>
      <c r="AG6" s="634"/>
      <c r="AH6" s="634"/>
      <c r="AI6" s="634"/>
      <c r="AJ6" s="634"/>
      <c r="AK6" s="634"/>
      <c r="AL6" s="635">
        <v>1.5</v>
      </c>
      <c r="AM6" s="636"/>
      <c r="AN6" s="636"/>
      <c r="AO6" s="637"/>
      <c r="AP6" s="627" t="s">
        <v>550</v>
      </c>
      <c r="AQ6" s="628"/>
      <c r="AR6" s="628"/>
      <c r="AS6" s="628"/>
      <c r="AT6" s="628"/>
      <c r="AU6" s="628"/>
      <c r="AV6" s="628"/>
      <c r="AW6" s="628"/>
      <c r="AX6" s="628"/>
      <c r="AY6" s="628"/>
      <c r="AZ6" s="628"/>
      <c r="BA6" s="628"/>
      <c r="BB6" s="628"/>
      <c r="BC6" s="628"/>
      <c r="BD6" s="628"/>
      <c r="BE6" s="628"/>
      <c r="BF6" s="629"/>
      <c r="BG6" s="630">
        <v>16330085</v>
      </c>
      <c r="BH6" s="631"/>
      <c r="BI6" s="631"/>
      <c r="BJ6" s="631"/>
      <c r="BK6" s="631"/>
      <c r="BL6" s="631"/>
      <c r="BM6" s="631"/>
      <c r="BN6" s="632"/>
      <c r="BO6" s="633">
        <v>94.3</v>
      </c>
      <c r="BP6" s="633"/>
      <c r="BQ6" s="633"/>
      <c r="BR6" s="633"/>
      <c r="BS6" s="634">
        <v>257068</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317513</v>
      </c>
      <c r="CS6" s="631"/>
      <c r="CT6" s="631"/>
      <c r="CU6" s="631"/>
      <c r="CV6" s="631"/>
      <c r="CW6" s="631"/>
      <c r="CX6" s="631"/>
      <c r="CY6" s="632"/>
      <c r="CZ6" s="624">
        <v>0.4</v>
      </c>
      <c r="DA6" s="625"/>
      <c r="DB6" s="625"/>
      <c r="DC6" s="644"/>
      <c r="DD6" s="639" t="s">
        <v>551</v>
      </c>
      <c r="DE6" s="631"/>
      <c r="DF6" s="631"/>
      <c r="DG6" s="631"/>
      <c r="DH6" s="631"/>
      <c r="DI6" s="631"/>
      <c r="DJ6" s="631"/>
      <c r="DK6" s="631"/>
      <c r="DL6" s="631"/>
      <c r="DM6" s="631"/>
      <c r="DN6" s="631"/>
      <c r="DO6" s="631"/>
      <c r="DP6" s="632"/>
      <c r="DQ6" s="639">
        <v>317504</v>
      </c>
      <c r="DR6" s="631"/>
      <c r="DS6" s="631"/>
      <c r="DT6" s="631"/>
      <c r="DU6" s="631"/>
      <c r="DV6" s="631"/>
      <c r="DW6" s="631"/>
      <c r="DX6" s="631"/>
      <c r="DY6" s="631"/>
      <c r="DZ6" s="631"/>
      <c r="EA6" s="631"/>
      <c r="EB6" s="631"/>
      <c r="EC6" s="640"/>
    </row>
    <row r="7" spans="2:143" ht="11.25" customHeight="1" x14ac:dyDescent="0.15">
      <c r="B7" s="627" t="s">
        <v>230</v>
      </c>
      <c r="C7" s="628"/>
      <c r="D7" s="628"/>
      <c r="E7" s="628"/>
      <c r="F7" s="628"/>
      <c r="G7" s="628"/>
      <c r="H7" s="628"/>
      <c r="I7" s="628"/>
      <c r="J7" s="628"/>
      <c r="K7" s="628"/>
      <c r="L7" s="628"/>
      <c r="M7" s="628"/>
      <c r="N7" s="628"/>
      <c r="O7" s="628"/>
      <c r="P7" s="628"/>
      <c r="Q7" s="629"/>
      <c r="R7" s="630">
        <v>8114</v>
      </c>
      <c r="S7" s="631"/>
      <c r="T7" s="631"/>
      <c r="U7" s="631"/>
      <c r="V7" s="631"/>
      <c r="W7" s="631"/>
      <c r="X7" s="631"/>
      <c r="Y7" s="632"/>
      <c r="Z7" s="633">
        <v>0</v>
      </c>
      <c r="AA7" s="633"/>
      <c r="AB7" s="633"/>
      <c r="AC7" s="633"/>
      <c r="AD7" s="634">
        <v>8114</v>
      </c>
      <c r="AE7" s="634"/>
      <c r="AF7" s="634"/>
      <c r="AG7" s="634"/>
      <c r="AH7" s="634"/>
      <c r="AI7" s="634"/>
      <c r="AJ7" s="634"/>
      <c r="AK7" s="634"/>
      <c r="AL7" s="635">
        <v>0</v>
      </c>
      <c r="AM7" s="636"/>
      <c r="AN7" s="636"/>
      <c r="AO7" s="637"/>
      <c r="AP7" s="627" t="s">
        <v>552</v>
      </c>
      <c r="AQ7" s="628"/>
      <c r="AR7" s="628"/>
      <c r="AS7" s="628"/>
      <c r="AT7" s="628"/>
      <c r="AU7" s="628"/>
      <c r="AV7" s="628"/>
      <c r="AW7" s="628"/>
      <c r="AX7" s="628"/>
      <c r="AY7" s="628"/>
      <c r="AZ7" s="628"/>
      <c r="BA7" s="628"/>
      <c r="BB7" s="628"/>
      <c r="BC7" s="628"/>
      <c r="BD7" s="628"/>
      <c r="BE7" s="628"/>
      <c r="BF7" s="629"/>
      <c r="BG7" s="630">
        <v>7248567</v>
      </c>
      <c r="BH7" s="631"/>
      <c r="BI7" s="631"/>
      <c r="BJ7" s="631"/>
      <c r="BK7" s="631"/>
      <c r="BL7" s="631"/>
      <c r="BM7" s="631"/>
      <c r="BN7" s="632"/>
      <c r="BO7" s="633">
        <v>41.8</v>
      </c>
      <c r="BP7" s="633"/>
      <c r="BQ7" s="633"/>
      <c r="BR7" s="633"/>
      <c r="BS7" s="634">
        <v>257068</v>
      </c>
      <c r="BT7" s="634"/>
      <c r="BU7" s="634"/>
      <c r="BV7" s="634"/>
      <c r="BW7" s="634"/>
      <c r="BX7" s="634"/>
      <c r="BY7" s="634"/>
      <c r="BZ7" s="634"/>
      <c r="CA7" s="634"/>
      <c r="CB7" s="638"/>
      <c r="CD7" s="645" t="s">
        <v>231</v>
      </c>
      <c r="CE7" s="646"/>
      <c r="CF7" s="646"/>
      <c r="CG7" s="646"/>
      <c r="CH7" s="646"/>
      <c r="CI7" s="646"/>
      <c r="CJ7" s="646"/>
      <c r="CK7" s="646"/>
      <c r="CL7" s="646"/>
      <c r="CM7" s="646"/>
      <c r="CN7" s="646"/>
      <c r="CO7" s="646"/>
      <c r="CP7" s="646"/>
      <c r="CQ7" s="647"/>
      <c r="CR7" s="630">
        <v>8470999</v>
      </c>
      <c r="CS7" s="631"/>
      <c r="CT7" s="631"/>
      <c r="CU7" s="631"/>
      <c r="CV7" s="631"/>
      <c r="CW7" s="631"/>
      <c r="CX7" s="631"/>
      <c r="CY7" s="632"/>
      <c r="CZ7" s="633">
        <v>11.5</v>
      </c>
      <c r="DA7" s="633"/>
      <c r="DB7" s="633"/>
      <c r="DC7" s="633"/>
      <c r="DD7" s="639">
        <v>443657</v>
      </c>
      <c r="DE7" s="631"/>
      <c r="DF7" s="631"/>
      <c r="DG7" s="631"/>
      <c r="DH7" s="631"/>
      <c r="DI7" s="631"/>
      <c r="DJ7" s="631"/>
      <c r="DK7" s="631"/>
      <c r="DL7" s="631"/>
      <c r="DM7" s="631"/>
      <c r="DN7" s="631"/>
      <c r="DO7" s="631"/>
      <c r="DP7" s="632"/>
      <c r="DQ7" s="639">
        <v>7810227</v>
      </c>
      <c r="DR7" s="631"/>
      <c r="DS7" s="631"/>
      <c r="DT7" s="631"/>
      <c r="DU7" s="631"/>
      <c r="DV7" s="631"/>
      <c r="DW7" s="631"/>
      <c r="DX7" s="631"/>
      <c r="DY7" s="631"/>
      <c r="DZ7" s="631"/>
      <c r="EA7" s="631"/>
      <c r="EB7" s="631"/>
      <c r="EC7" s="640"/>
    </row>
    <row r="8" spans="2:143" ht="11.25" customHeight="1" x14ac:dyDescent="0.15">
      <c r="B8" s="627" t="s">
        <v>232</v>
      </c>
      <c r="C8" s="628"/>
      <c r="D8" s="628"/>
      <c r="E8" s="628"/>
      <c r="F8" s="628"/>
      <c r="G8" s="628"/>
      <c r="H8" s="628"/>
      <c r="I8" s="628"/>
      <c r="J8" s="628"/>
      <c r="K8" s="628"/>
      <c r="L8" s="628"/>
      <c r="M8" s="628"/>
      <c r="N8" s="628"/>
      <c r="O8" s="628"/>
      <c r="P8" s="628"/>
      <c r="Q8" s="629"/>
      <c r="R8" s="630">
        <v>61365</v>
      </c>
      <c r="S8" s="631"/>
      <c r="T8" s="631"/>
      <c r="U8" s="631"/>
      <c r="V8" s="631"/>
      <c r="W8" s="631"/>
      <c r="X8" s="631"/>
      <c r="Y8" s="632"/>
      <c r="Z8" s="633">
        <v>0.1</v>
      </c>
      <c r="AA8" s="633"/>
      <c r="AB8" s="633"/>
      <c r="AC8" s="633"/>
      <c r="AD8" s="634">
        <v>61365</v>
      </c>
      <c r="AE8" s="634"/>
      <c r="AF8" s="634"/>
      <c r="AG8" s="634"/>
      <c r="AH8" s="634"/>
      <c r="AI8" s="634"/>
      <c r="AJ8" s="634"/>
      <c r="AK8" s="634"/>
      <c r="AL8" s="635">
        <v>0.2</v>
      </c>
      <c r="AM8" s="636"/>
      <c r="AN8" s="636"/>
      <c r="AO8" s="637"/>
      <c r="AP8" s="627" t="s">
        <v>553</v>
      </c>
      <c r="AQ8" s="628"/>
      <c r="AR8" s="628"/>
      <c r="AS8" s="628"/>
      <c r="AT8" s="628"/>
      <c r="AU8" s="628"/>
      <c r="AV8" s="628"/>
      <c r="AW8" s="628"/>
      <c r="AX8" s="628"/>
      <c r="AY8" s="628"/>
      <c r="AZ8" s="628"/>
      <c r="BA8" s="628"/>
      <c r="BB8" s="628"/>
      <c r="BC8" s="628"/>
      <c r="BD8" s="628"/>
      <c r="BE8" s="628"/>
      <c r="BF8" s="629"/>
      <c r="BG8" s="630">
        <v>231593</v>
      </c>
      <c r="BH8" s="631"/>
      <c r="BI8" s="631"/>
      <c r="BJ8" s="631"/>
      <c r="BK8" s="631"/>
      <c r="BL8" s="631"/>
      <c r="BM8" s="631"/>
      <c r="BN8" s="632"/>
      <c r="BO8" s="633">
        <v>1.3</v>
      </c>
      <c r="BP8" s="633"/>
      <c r="BQ8" s="633"/>
      <c r="BR8" s="633"/>
      <c r="BS8" s="634" t="s">
        <v>551</v>
      </c>
      <c r="BT8" s="634"/>
      <c r="BU8" s="634"/>
      <c r="BV8" s="634"/>
      <c r="BW8" s="634"/>
      <c r="BX8" s="634"/>
      <c r="BY8" s="634"/>
      <c r="BZ8" s="634"/>
      <c r="CA8" s="634"/>
      <c r="CB8" s="638"/>
      <c r="CD8" s="645" t="s">
        <v>233</v>
      </c>
      <c r="CE8" s="646"/>
      <c r="CF8" s="646"/>
      <c r="CG8" s="646"/>
      <c r="CH8" s="646"/>
      <c r="CI8" s="646"/>
      <c r="CJ8" s="646"/>
      <c r="CK8" s="646"/>
      <c r="CL8" s="646"/>
      <c r="CM8" s="646"/>
      <c r="CN8" s="646"/>
      <c r="CO8" s="646"/>
      <c r="CP8" s="646"/>
      <c r="CQ8" s="647"/>
      <c r="CR8" s="630">
        <v>29702853</v>
      </c>
      <c r="CS8" s="631"/>
      <c r="CT8" s="631"/>
      <c r="CU8" s="631"/>
      <c r="CV8" s="631"/>
      <c r="CW8" s="631"/>
      <c r="CX8" s="631"/>
      <c r="CY8" s="632"/>
      <c r="CZ8" s="633">
        <v>40.200000000000003</v>
      </c>
      <c r="DA8" s="633"/>
      <c r="DB8" s="633"/>
      <c r="DC8" s="633"/>
      <c r="DD8" s="639">
        <v>405796</v>
      </c>
      <c r="DE8" s="631"/>
      <c r="DF8" s="631"/>
      <c r="DG8" s="631"/>
      <c r="DH8" s="631"/>
      <c r="DI8" s="631"/>
      <c r="DJ8" s="631"/>
      <c r="DK8" s="631"/>
      <c r="DL8" s="631"/>
      <c r="DM8" s="631"/>
      <c r="DN8" s="631"/>
      <c r="DO8" s="631"/>
      <c r="DP8" s="632"/>
      <c r="DQ8" s="639">
        <v>11131547</v>
      </c>
      <c r="DR8" s="631"/>
      <c r="DS8" s="631"/>
      <c r="DT8" s="631"/>
      <c r="DU8" s="631"/>
      <c r="DV8" s="631"/>
      <c r="DW8" s="631"/>
      <c r="DX8" s="631"/>
      <c r="DY8" s="631"/>
      <c r="DZ8" s="631"/>
      <c r="EA8" s="631"/>
      <c r="EB8" s="631"/>
      <c r="EC8" s="640"/>
    </row>
    <row r="9" spans="2:143" ht="11.25" customHeight="1" x14ac:dyDescent="0.15">
      <c r="B9" s="627" t="s">
        <v>234</v>
      </c>
      <c r="C9" s="628"/>
      <c r="D9" s="628"/>
      <c r="E9" s="628"/>
      <c r="F9" s="628"/>
      <c r="G9" s="628"/>
      <c r="H9" s="628"/>
      <c r="I9" s="628"/>
      <c r="J9" s="628"/>
      <c r="K9" s="628"/>
      <c r="L9" s="628"/>
      <c r="M9" s="628"/>
      <c r="N9" s="628"/>
      <c r="O9" s="628"/>
      <c r="P9" s="628"/>
      <c r="Q9" s="629"/>
      <c r="R9" s="630">
        <v>77404</v>
      </c>
      <c r="S9" s="631"/>
      <c r="T9" s="631"/>
      <c r="U9" s="631"/>
      <c r="V9" s="631"/>
      <c r="W9" s="631"/>
      <c r="X9" s="631"/>
      <c r="Y9" s="632"/>
      <c r="Z9" s="633">
        <v>0.1</v>
      </c>
      <c r="AA9" s="633"/>
      <c r="AB9" s="633"/>
      <c r="AC9" s="633"/>
      <c r="AD9" s="634">
        <v>77404</v>
      </c>
      <c r="AE9" s="634"/>
      <c r="AF9" s="634"/>
      <c r="AG9" s="634"/>
      <c r="AH9" s="634"/>
      <c r="AI9" s="634"/>
      <c r="AJ9" s="634"/>
      <c r="AK9" s="634"/>
      <c r="AL9" s="635">
        <v>0.2</v>
      </c>
      <c r="AM9" s="636"/>
      <c r="AN9" s="636"/>
      <c r="AO9" s="637"/>
      <c r="AP9" s="627" t="s">
        <v>554</v>
      </c>
      <c r="AQ9" s="628"/>
      <c r="AR9" s="628"/>
      <c r="AS9" s="628"/>
      <c r="AT9" s="628"/>
      <c r="AU9" s="628"/>
      <c r="AV9" s="628"/>
      <c r="AW9" s="628"/>
      <c r="AX9" s="628"/>
      <c r="AY9" s="628"/>
      <c r="AZ9" s="628"/>
      <c r="BA9" s="628"/>
      <c r="BB9" s="628"/>
      <c r="BC9" s="628"/>
      <c r="BD9" s="628"/>
      <c r="BE9" s="628"/>
      <c r="BF9" s="629"/>
      <c r="BG9" s="630">
        <v>5742763</v>
      </c>
      <c r="BH9" s="631"/>
      <c r="BI9" s="631"/>
      <c r="BJ9" s="631"/>
      <c r="BK9" s="631"/>
      <c r="BL9" s="631"/>
      <c r="BM9" s="631"/>
      <c r="BN9" s="632"/>
      <c r="BO9" s="633">
        <v>33.200000000000003</v>
      </c>
      <c r="BP9" s="633"/>
      <c r="BQ9" s="633"/>
      <c r="BR9" s="633"/>
      <c r="BS9" s="634" t="s">
        <v>551</v>
      </c>
      <c r="BT9" s="634"/>
      <c r="BU9" s="634"/>
      <c r="BV9" s="634"/>
      <c r="BW9" s="634"/>
      <c r="BX9" s="634"/>
      <c r="BY9" s="634"/>
      <c r="BZ9" s="634"/>
      <c r="CA9" s="634"/>
      <c r="CB9" s="638"/>
      <c r="CD9" s="645" t="s">
        <v>235</v>
      </c>
      <c r="CE9" s="646"/>
      <c r="CF9" s="646"/>
      <c r="CG9" s="646"/>
      <c r="CH9" s="646"/>
      <c r="CI9" s="646"/>
      <c r="CJ9" s="646"/>
      <c r="CK9" s="646"/>
      <c r="CL9" s="646"/>
      <c r="CM9" s="646"/>
      <c r="CN9" s="646"/>
      <c r="CO9" s="646"/>
      <c r="CP9" s="646"/>
      <c r="CQ9" s="647"/>
      <c r="CR9" s="630">
        <v>5829250</v>
      </c>
      <c r="CS9" s="631"/>
      <c r="CT9" s="631"/>
      <c r="CU9" s="631"/>
      <c r="CV9" s="631"/>
      <c r="CW9" s="631"/>
      <c r="CX9" s="631"/>
      <c r="CY9" s="632"/>
      <c r="CZ9" s="633">
        <v>7.9</v>
      </c>
      <c r="DA9" s="633"/>
      <c r="DB9" s="633"/>
      <c r="DC9" s="633"/>
      <c r="DD9" s="639">
        <v>110017</v>
      </c>
      <c r="DE9" s="631"/>
      <c r="DF9" s="631"/>
      <c r="DG9" s="631"/>
      <c r="DH9" s="631"/>
      <c r="DI9" s="631"/>
      <c r="DJ9" s="631"/>
      <c r="DK9" s="631"/>
      <c r="DL9" s="631"/>
      <c r="DM9" s="631"/>
      <c r="DN9" s="631"/>
      <c r="DO9" s="631"/>
      <c r="DP9" s="632"/>
      <c r="DQ9" s="639">
        <v>3694190</v>
      </c>
      <c r="DR9" s="631"/>
      <c r="DS9" s="631"/>
      <c r="DT9" s="631"/>
      <c r="DU9" s="631"/>
      <c r="DV9" s="631"/>
      <c r="DW9" s="631"/>
      <c r="DX9" s="631"/>
      <c r="DY9" s="631"/>
      <c r="DZ9" s="631"/>
      <c r="EA9" s="631"/>
      <c r="EB9" s="631"/>
      <c r="EC9" s="640"/>
    </row>
    <row r="10" spans="2:143" ht="11.25" customHeight="1" x14ac:dyDescent="0.15">
      <c r="B10" s="627" t="s">
        <v>555</v>
      </c>
      <c r="C10" s="628"/>
      <c r="D10" s="628"/>
      <c r="E10" s="628"/>
      <c r="F10" s="628"/>
      <c r="G10" s="628"/>
      <c r="H10" s="628"/>
      <c r="I10" s="628"/>
      <c r="J10" s="628"/>
      <c r="K10" s="628"/>
      <c r="L10" s="628"/>
      <c r="M10" s="628"/>
      <c r="N10" s="628"/>
      <c r="O10" s="628"/>
      <c r="P10" s="628"/>
      <c r="Q10" s="629"/>
      <c r="R10" s="630" t="s">
        <v>551</v>
      </c>
      <c r="S10" s="631"/>
      <c r="T10" s="631"/>
      <c r="U10" s="631"/>
      <c r="V10" s="631"/>
      <c r="W10" s="631"/>
      <c r="X10" s="631"/>
      <c r="Y10" s="632"/>
      <c r="Z10" s="633" t="s">
        <v>551</v>
      </c>
      <c r="AA10" s="633"/>
      <c r="AB10" s="633"/>
      <c r="AC10" s="633"/>
      <c r="AD10" s="634" t="s">
        <v>551</v>
      </c>
      <c r="AE10" s="634"/>
      <c r="AF10" s="634"/>
      <c r="AG10" s="634"/>
      <c r="AH10" s="634"/>
      <c r="AI10" s="634"/>
      <c r="AJ10" s="634"/>
      <c r="AK10" s="634"/>
      <c r="AL10" s="635" t="s">
        <v>551</v>
      </c>
      <c r="AM10" s="636"/>
      <c r="AN10" s="636"/>
      <c r="AO10" s="637"/>
      <c r="AP10" s="627" t="s">
        <v>556</v>
      </c>
      <c r="AQ10" s="628"/>
      <c r="AR10" s="628"/>
      <c r="AS10" s="628"/>
      <c r="AT10" s="628"/>
      <c r="AU10" s="628"/>
      <c r="AV10" s="628"/>
      <c r="AW10" s="628"/>
      <c r="AX10" s="628"/>
      <c r="AY10" s="628"/>
      <c r="AZ10" s="628"/>
      <c r="BA10" s="628"/>
      <c r="BB10" s="628"/>
      <c r="BC10" s="628"/>
      <c r="BD10" s="628"/>
      <c r="BE10" s="628"/>
      <c r="BF10" s="629"/>
      <c r="BG10" s="630">
        <v>367639</v>
      </c>
      <c r="BH10" s="631"/>
      <c r="BI10" s="631"/>
      <c r="BJ10" s="631"/>
      <c r="BK10" s="631"/>
      <c r="BL10" s="631"/>
      <c r="BM10" s="631"/>
      <c r="BN10" s="632"/>
      <c r="BO10" s="633">
        <v>2.1</v>
      </c>
      <c r="BP10" s="633"/>
      <c r="BQ10" s="633"/>
      <c r="BR10" s="633"/>
      <c r="BS10" s="634" t="s">
        <v>551</v>
      </c>
      <c r="BT10" s="634"/>
      <c r="BU10" s="634"/>
      <c r="BV10" s="634"/>
      <c r="BW10" s="634"/>
      <c r="BX10" s="634"/>
      <c r="BY10" s="634"/>
      <c r="BZ10" s="634"/>
      <c r="CA10" s="634"/>
      <c r="CB10" s="638"/>
      <c r="CD10" s="645" t="s">
        <v>236</v>
      </c>
      <c r="CE10" s="646"/>
      <c r="CF10" s="646"/>
      <c r="CG10" s="646"/>
      <c r="CH10" s="646"/>
      <c r="CI10" s="646"/>
      <c r="CJ10" s="646"/>
      <c r="CK10" s="646"/>
      <c r="CL10" s="646"/>
      <c r="CM10" s="646"/>
      <c r="CN10" s="646"/>
      <c r="CO10" s="646"/>
      <c r="CP10" s="646"/>
      <c r="CQ10" s="647"/>
      <c r="CR10" s="630">
        <v>82935</v>
      </c>
      <c r="CS10" s="631"/>
      <c r="CT10" s="631"/>
      <c r="CU10" s="631"/>
      <c r="CV10" s="631"/>
      <c r="CW10" s="631"/>
      <c r="CX10" s="631"/>
      <c r="CY10" s="632"/>
      <c r="CZ10" s="633">
        <v>0.1</v>
      </c>
      <c r="DA10" s="633"/>
      <c r="DB10" s="633"/>
      <c r="DC10" s="633"/>
      <c r="DD10" s="639" t="s">
        <v>551</v>
      </c>
      <c r="DE10" s="631"/>
      <c r="DF10" s="631"/>
      <c r="DG10" s="631"/>
      <c r="DH10" s="631"/>
      <c r="DI10" s="631"/>
      <c r="DJ10" s="631"/>
      <c r="DK10" s="631"/>
      <c r="DL10" s="631"/>
      <c r="DM10" s="631"/>
      <c r="DN10" s="631"/>
      <c r="DO10" s="631"/>
      <c r="DP10" s="632"/>
      <c r="DQ10" s="639">
        <v>39828</v>
      </c>
      <c r="DR10" s="631"/>
      <c r="DS10" s="631"/>
      <c r="DT10" s="631"/>
      <c r="DU10" s="631"/>
      <c r="DV10" s="631"/>
      <c r="DW10" s="631"/>
      <c r="DX10" s="631"/>
      <c r="DY10" s="631"/>
      <c r="DZ10" s="631"/>
      <c r="EA10" s="631"/>
      <c r="EB10" s="631"/>
      <c r="EC10" s="640"/>
    </row>
    <row r="11" spans="2:143" ht="11.25" customHeight="1" x14ac:dyDescent="0.15">
      <c r="B11" s="627" t="s">
        <v>237</v>
      </c>
      <c r="C11" s="628"/>
      <c r="D11" s="628"/>
      <c r="E11" s="628"/>
      <c r="F11" s="628"/>
      <c r="G11" s="628"/>
      <c r="H11" s="628"/>
      <c r="I11" s="628"/>
      <c r="J11" s="628"/>
      <c r="K11" s="628"/>
      <c r="L11" s="628"/>
      <c r="M11" s="628"/>
      <c r="N11" s="628"/>
      <c r="O11" s="628"/>
      <c r="P11" s="628"/>
      <c r="Q11" s="629"/>
      <c r="R11" s="630">
        <v>3272178</v>
      </c>
      <c r="S11" s="631"/>
      <c r="T11" s="631"/>
      <c r="U11" s="631"/>
      <c r="V11" s="631"/>
      <c r="W11" s="631"/>
      <c r="X11" s="631"/>
      <c r="Y11" s="632"/>
      <c r="Z11" s="635">
        <v>4.3</v>
      </c>
      <c r="AA11" s="636"/>
      <c r="AB11" s="636"/>
      <c r="AC11" s="648"/>
      <c r="AD11" s="639">
        <v>3272178</v>
      </c>
      <c r="AE11" s="631"/>
      <c r="AF11" s="631"/>
      <c r="AG11" s="631"/>
      <c r="AH11" s="631"/>
      <c r="AI11" s="631"/>
      <c r="AJ11" s="631"/>
      <c r="AK11" s="632"/>
      <c r="AL11" s="635">
        <v>9.6</v>
      </c>
      <c r="AM11" s="636"/>
      <c r="AN11" s="636"/>
      <c r="AO11" s="637"/>
      <c r="AP11" s="627" t="s">
        <v>557</v>
      </c>
      <c r="AQ11" s="628"/>
      <c r="AR11" s="628"/>
      <c r="AS11" s="628"/>
      <c r="AT11" s="628"/>
      <c r="AU11" s="628"/>
      <c r="AV11" s="628"/>
      <c r="AW11" s="628"/>
      <c r="AX11" s="628"/>
      <c r="AY11" s="628"/>
      <c r="AZ11" s="628"/>
      <c r="BA11" s="628"/>
      <c r="BB11" s="628"/>
      <c r="BC11" s="628"/>
      <c r="BD11" s="628"/>
      <c r="BE11" s="628"/>
      <c r="BF11" s="629"/>
      <c r="BG11" s="630">
        <v>906572</v>
      </c>
      <c r="BH11" s="631"/>
      <c r="BI11" s="631"/>
      <c r="BJ11" s="631"/>
      <c r="BK11" s="631"/>
      <c r="BL11" s="631"/>
      <c r="BM11" s="631"/>
      <c r="BN11" s="632"/>
      <c r="BO11" s="633">
        <v>5.2</v>
      </c>
      <c r="BP11" s="633"/>
      <c r="BQ11" s="633"/>
      <c r="BR11" s="633"/>
      <c r="BS11" s="634">
        <v>257068</v>
      </c>
      <c r="BT11" s="634"/>
      <c r="BU11" s="634"/>
      <c r="BV11" s="634"/>
      <c r="BW11" s="634"/>
      <c r="BX11" s="634"/>
      <c r="BY11" s="634"/>
      <c r="BZ11" s="634"/>
      <c r="CA11" s="634"/>
      <c r="CB11" s="638"/>
      <c r="CD11" s="645" t="s">
        <v>238</v>
      </c>
      <c r="CE11" s="646"/>
      <c r="CF11" s="646"/>
      <c r="CG11" s="646"/>
      <c r="CH11" s="646"/>
      <c r="CI11" s="646"/>
      <c r="CJ11" s="646"/>
      <c r="CK11" s="646"/>
      <c r="CL11" s="646"/>
      <c r="CM11" s="646"/>
      <c r="CN11" s="646"/>
      <c r="CO11" s="646"/>
      <c r="CP11" s="646"/>
      <c r="CQ11" s="647"/>
      <c r="CR11" s="630">
        <v>3281064</v>
      </c>
      <c r="CS11" s="631"/>
      <c r="CT11" s="631"/>
      <c r="CU11" s="631"/>
      <c r="CV11" s="631"/>
      <c r="CW11" s="631"/>
      <c r="CX11" s="631"/>
      <c r="CY11" s="632"/>
      <c r="CZ11" s="633">
        <v>4.4000000000000004</v>
      </c>
      <c r="DA11" s="633"/>
      <c r="DB11" s="633"/>
      <c r="DC11" s="633"/>
      <c r="DD11" s="639">
        <v>674531</v>
      </c>
      <c r="DE11" s="631"/>
      <c r="DF11" s="631"/>
      <c r="DG11" s="631"/>
      <c r="DH11" s="631"/>
      <c r="DI11" s="631"/>
      <c r="DJ11" s="631"/>
      <c r="DK11" s="631"/>
      <c r="DL11" s="631"/>
      <c r="DM11" s="631"/>
      <c r="DN11" s="631"/>
      <c r="DO11" s="631"/>
      <c r="DP11" s="632"/>
      <c r="DQ11" s="639">
        <v>1890703</v>
      </c>
      <c r="DR11" s="631"/>
      <c r="DS11" s="631"/>
      <c r="DT11" s="631"/>
      <c r="DU11" s="631"/>
      <c r="DV11" s="631"/>
      <c r="DW11" s="631"/>
      <c r="DX11" s="631"/>
      <c r="DY11" s="631"/>
      <c r="DZ11" s="631"/>
      <c r="EA11" s="631"/>
      <c r="EB11" s="631"/>
      <c r="EC11" s="640"/>
    </row>
    <row r="12" spans="2:143" ht="11.25" customHeight="1" x14ac:dyDescent="0.15">
      <c r="B12" s="627" t="s">
        <v>239</v>
      </c>
      <c r="C12" s="628"/>
      <c r="D12" s="628"/>
      <c r="E12" s="628"/>
      <c r="F12" s="628"/>
      <c r="G12" s="628"/>
      <c r="H12" s="628"/>
      <c r="I12" s="628"/>
      <c r="J12" s="628"/>
      <c r="K12" s="628"/>
      <c r="L12" s="628"/>
      <c r="M12" s="628"/>
      <c r="N12" s="628"/>
      <c r="O12" s="628"/>
      <c r="P12" s="628"/>
      <c r="Q12" s="629"/>
      <c r="R12" s="630">
        <v>43204</v>
      </c>
      <c r="S12" s="631"/>
      <c r="T12" s="631"/>
      <c r="U12" s="631"/>
      <c r="V12" s="631"/>
      <c r="W12" s="631"/>
      <c r="X12" s="631"/>
      <c r="Y12" s="632"/>
      <c r="Z12" s="633">
        <v>0.1</v>
      </c>
      <c r="AA12" s="633"/>
      <c r="AB12" s="633"/>
      <c r="AC12" s="633"/>
      <c r="AD12" s="634">
        <v>43204</v>
      </c>
      <c r="AE12" s="634"/>
      <c r="AF12" s="634"/>
      <c r="AG12" s="634"/>
      <c r="AH12" s="634"/>
      <c r="AI12" s="634"/>
      <c r="AJ12" s="634"/>
      <c r="AK12" s="634"/>
      <c r="AL12" s="635">
        <v>0.1</v>
      </c>
      <c r="AM12" s="636"/>
      <c r="AN12" s="636"/>
      <c r="AO12" s="637"/>
      <c r="AP12" s="627" t="s">
        <v>558</v>
      </c>
      <c r="AQ12" s="628"/>
      <c r="AR12" s="628"/>
      <c r="AS12" s="628"/>
      <c r="AT12" s="628"/>
      <c r="AU12" s="628"/>
      <c r="AV12" s="628"/>
      <c r="AW12" s="628"/>
      <c r="AX12" s="628"/>
      <c r="AY12" s="628"/>
      <c r="AZ12" s="628"/>
      <c r="BA12" s="628"/>
      <c r="BB12" s="628"/>
      <c r="BC12" s="628"/>
      <c r="BD12" s="628"/>
      <c r="BE12" s="628"/>
      <c r="BF12" s="629"/>
      <c r="BG12" s="630">
        <v>7511814</v>
      </c>
      <c r="BH12" s="631"/>
      <c r="BI12" s="631"/>
      <c r="BJ12" s="631"/>
      <c r="BK12" s="631"/>
      <c r="BL12" s="631"/>
      <c r="BM12" s="631"/>
      <c r="BN12" s="632"/>
      <c r="BO12" s="633">
        <v>43.4</v>
      </c>
      <c r="BP12" s="633"/>
      <c r="BQ12" s="633"/>
      <c r="BR12" s="633"/>
      <c r="BS12" s="634" t="s">
        <v>551</v>
      </c>
      <c r="BT12" s="634"/>
      <c r="BU12" s="634"/>
      <c r="BV12" s="634"/>
      <c r="BW12" s="634"/>
      <c r="BX12" s="634"/>
      <c r="BY12" s="634"/>
      <c r="BZ12" s="634"/>
      <c r="CA12" s="634"/>
      <c r="CB12" s="638"/>
      <c r="CD12" s="645" t="s">
        <v>240</v>
      </c>
      <c r="CE12" s="646"/>
      <c r="CF12" s="646"/>
      <c r="CG12" s="646"/>
      <c r="CH12" s="646"/>
      <c r="CI12" s="646"/>
      <c r="CJ12" s="646"/>
      <c r="CK12" s="646"/>
      <c r="CL12" s="646"/>
      <c r="CM12" s="646"/>
      <c r="CN12" s="646"/>
      <c r="CO12" s="646"/>
      <c r="CP12" s="646"/>
      <c r="CQ12" s="647"/>
      <c r="CR12" s="630">
        <v>5485326</v>
      </c>
      <c r="CS12" s="631"/>
      <c r="CT12" s="631"/>
      <c r="CU12" s="631"/>
      <c r="CV12" s="631"/>
      <c r="CW12" s="631"/>
      <c r="CX12" s="631"/>
      <c r="CY12" s="632"/>
      <c r="CZ12" s="633">
        <v>7.4</v>
      </c>
      <c r="DA12" s="633"/>
      <c r="DB12" s="633"/>
      <c r="DC12" s="633"/>
      <c r="DD12" s="639">
        <v>752383</v>
      </c>
      <c r="DE12" s="631"/>
      <c r="DF12" s="631"/>
      <c r="DG12" s="631"/>
      <c r="DH12" s="631"/>
      <c r="DI12" s="631"/>
      <c r="DJ12" s="631"/>
      <c r="DK12" s="631"/>
      <c r="DL12" s="631"/>
      <c r="DM12" s="631"/>
      <c r="DN12" s="631"/>
      <c r="DO12" s="631"/>
      <c r="DP12" s="632"/>
      <c r="DQ12" s="639">
        <v>1574570</v>
      </c>
      <c r="DR12" s="631"/>
      <c r="DS12" s="631"/>
      <c r="DT12" s="631"/>
      <c r="DU12" s="631"/>
      <c r="DV12" s="631"/>
      <c r="DW12" s="631"/>
      <c r="DX12" s="631"/>
      <c r="DY12" s="631"/>
      <c r="DZ12" s="631"/>
      <c r="EA12" s="631"/>
      <c r="EB12" s="631"/>
      <c r="EC12" s="640"/>
    </row>
    <row r="13" spans="2:143" ht="11.25" customHeight="1" x14ac:dyDescent="0.15">
      <c r="B13" s="627" t="s">
        <v>241</v>
      </c>
      <c r="C13" s="628"/>
      <c r="D13" s="628"/>
      <c r="E13" s="628"/>
      <c r="F13" s="628"/>
      <c r="G13" s="628"/>
      <c r="H13" s="628"/>
      <c r="I13" s="628"/>
      <c r="J13" s="628"/>
      <c r="K13" s="628"/>
      <c r="L13" s="628"/>
      <c r="M13" s="628"/>
      <c r="N13" s="628"/>
      <c r="O13" s="628"/>
      <c r="P13" s="628"/>
      <c r="Q13" s="629"/>
      <c r="R13" s="630" t="s">
        <v>551</v>
      </c>
      <c r="S13" s="631"/>
      <c r="T13" s="631"/>
      <c r="U13" s="631"/>
      <c r="V13" s="631"/>
      <c r="W13" s="631"/>
      <c r="X13" s="631"/>
      <c r="Y13" s="632"/>
      <c r="Z13" s="633" t="s">
        <v>551</v>
      </c>
      <c r="AA13" s="633"/>
      <c r="AB13" s="633"/>
      <c r="AC13" s="633"/>
      <c r="AD13" s="634" t="s">
        <v>551</v>
      </c>
      <c r="AE13" s="634"/>
      <c r="AF13" s="634"/>
      <c r="AG13" s="634"/>
      <c r="AH13" s="634"/>
      <c r="AI13" s="634"/>
      <c r="AJ13" s="634"/>
      <c r="AK13" s="634"/>
      <c r="AL13" s="635" t="s">
        <v>551</v>
      </c>
      <c r="AM13" s="636"/>
      <c r="AN13" s="636"/>
      <c r="AO13" s="637"/>
      <c r="AP13" s="627" t="s">
        <v>559</v>
      </c>
      <c r="AQ13" s="628"/>
      <c r="AR13" s="628"/>
      <c r="AS13" s="628"/>
      <c r="AT13" s="628"/>
      <c r="AU13" s="628"/>
      <c r="AV13" s="628"/>
      <c r="AW13" s="628"/>
      <c r="AX13" s="628"/>
      <c r="AY13" s="628"/>
      <c r="AZ13" s="628"/>
      <c r="BA13" s="628"/>
      <c r="BB13" s="628"/>
      <c r="BC13" s="628"/>
      <c r="BD13" s="628"/>
      <c r="BE13" s="628"/>
      <c r="BF13" s="629"/>
      <c r="BG13" s="630">
        <v>7472146</v>
      </c>
      <c r="BH13" s="631"/>
      <c r="BI13" s="631"/>
      <c r="BJ13" s="631"/>
      <c r="BK13" s="631"/>
      <c r="BL13" s="631"/>
      <c r="BM13" s="631"/>
      <c r="BN13" s="632"/>
      <c r="BO13" s="633">
        <v>43.1</v>
      </c>
      <c r="BP13" s="633"/>
      <c r="BQ13" s="633"/>
      <c r="BR13" s="633"/>
      <c r="BS13" s="634" t="s">
        <v>551</v>
      </c>
      <c r="BT13" s="634"/>
      <c r="BU13" s="634"/>
      <c r="BV13" s="634"/>
      <c r="BW13" s="634"/>
      <c r="BX13" s="634"/>
      <c r="BY13" s="634"/>
      <c r="BZ13" s="634"/>
      <c r="CA13" s="634"/>
      <c r="CB13" s="638"/>
      <c r="CD13" s="645" t="s">
        <v>242</v>
      </c>
      <c r="CE13" s="646"/>
      <c r="CF13" s="646"/>
      <c r="CG13" s="646"/>
      <c r="CH13" s="646"/>
      <c r="CI13" s="646"/>
      <c r="CJ13" s="646"/>
      <c r="CK13" s="646"/>
      <c r="CL13" s="646"/>
      <c r="CM13" s="646"/>
      <c r="CN13" s="646"/>
      <c r="CO13" s="646"/>
      <c r="CP13" s="646"/>
      <c r="CQ13" s="647"/>
      <c r="CR13" s="630">
        <v>6372514</v>
      </c>
      <c r="CS13" s="631"/>
      <c r="CT13" s="631"/>
      <c r="CU13" s="631"/>
      <c r="CV13" s="631"/>
      <c r="CW13" s="631"/>
      <c r="CX13" s="631"/>
      <c r="CY13" s="632"/>
      <c r="CZ13" s="633">
        <v>8.6</v>
      </c>
      <c r="DA13" s="633"/>
      <c r="DB13" s="633"/>
      <c r="DC13" s="633"/>
      <c r="DD13" s="639">
        <v>3671237</v>
      </c>
      <c r="DE13" s="631"/>
      <c r="DF13" s="631"/>
      <c r="DG13" s="631"/>
      <c r="DH13" s="631"/>
      <c r="DI13" s="631"/>
      <c r="DJ13" s="631"/>
      <c r="DK13" s="631"/>
      <c r="DL13" s="631"/>
      <c r="DM13" s="631"/>
      <c r="DN13" s="631"/>
      <c r="DO13" s="631"/>
      <c r="DP13" s="632"/>
      <c r="DQ13" s="639">
        <v>3015648</v>
      </c>
      <c r="DR13" s="631"/>
      <c r="DS13" s="631"/>
      <c r="DT13" s="631"/>
      <c r="DU13" s="631"/>
      <c r="DV13" s="631"/>
      <c r="DW13" s="631"/>
      <c r="DX13" s="631"/>
      <c r="DY13" s="631"/>
      <c r="DZ13" s="631"/>
      <c r="EA13" s="631"/>
      <c r="EB13" s="631"/>
      <c r="EC13" s="640"/>
    </row>
    <row r="14" spans="2:143" ht="11.25" customHeight="1" x14ac:dyDescent="0.15">
      <c r="B14" s="627" t="s">
        <v>243</v>
      </c>
      <c r="C14" s="628"/>
      <c r="D14" s="628"/>
      <c r="E14" s="628"/>
      <c r="F14" s="628"/>
      <c r="G14" s="628"/>
      <c r="H14" s="628"/>
      <c r="I14" s="628"/>
      <c r="J14" s="628"/>
      <c r="K14" s="628"/>
      <c r="L14" s="628"/>
      <c r="M14" s="628"/>
      <c r="N14" s="628"/>
      <c r="O14" s="628"/>
      <c r="P14" s="628"/>
      <c r="Q14" s="629"/>
      <c r="R14" s="630" t="s">
        <v>551</v>
      </c>
      <c r="S14" s="631"/>
      <c r="T14" s="631"/>
      <c r="U14" s="631"/>
      <c r="V14" s="631"/>
      <c r="W14" s="631"/>
      <c r="X14" s="631"/>
      <c r="Y14" s="632"/>
      <c r="Z14" s="633" t="s">
        <v>551</v>
      </c>
      <c r="AA14" s="633"/>
      <c r="AB14" s="633"/>
      <c r="AC14" s="633"/>
      <c r="AD14" s="634" t="s">
        <v>551</v>
      </c>
      <c r="AE14" s="634"/>
      <c r="AF14" s="634"/>
      <c r="AG14" s="634"/>
      <c r="AH14" s="634"/>
      <c r="AI14" s="634"/>
      <c r="AJ14" s="634"/>
      <c r="AK14" s="634"/>
      <c r="AL14" s="635" t="s">
        <v>551</v>
      </c>
      <c r="AM14" s="636"/>
      <c r="AN14" s="636"/>
      <c r="AO14" s="637"/>
      <c r="AP14" s="627" t="s">
        <v>560</v>
      </c>
      <c r="AQ14" s="628"/>
      <c r="AR14" s="628"/>
      <c r="AS14" s="628"/>
      <c r="AT14" s="628"/>
      <c r="AU14" s="628"/>
      <c r="AV14" s="628"/>
      <c r="AW14" s="628"/>
      <c r="AX14" s="628"/>
      <c r="AY14" s="628"/>
      <c r="AZ14" s="628"/>
      <c r="BA14" s="628"/>
      <c r="BB14" s="628"/>
      <c r="BC14" s="628"/>
      <c r="BD14" s="628"/>
      <c r="BE14" s="628"/>
      <c r="BF14" s="629"/>
      <c r="BG14" s="630">
        <v>532882</v>
      </c>
      <c r="BH14" s="631"/>
      <c r="BI14" s="631"/>
      <c r="BJ14" s="631"/>
      <c r="BK14" s="631"/>
      <c r="BL14" s="631"/>
      <c r="BM14" s="631"/>
      <c r="BN14" s="632"/>
      <c r="BO14" s="633">
        <v>3.1</v>
      </c>
      <c r="BP14" s="633"/>
      <c r="BQ14" s="633"/>
      <c r="BR14" s="633"/>
      <c r="BS14" s="634" t="s">
        <v>551</v>
      </c>
      <c r="BT14" s="634"/>
      <c r="BU14" s="634"/>
      <c r="BV14" s="634"/>
      <c r="BW14" s="634"/>
      <c r="BX14" s="634"/>
      <c r="BY14" s="634"/>
      <c r="BZ14" s="634"/>
      <c r="CA14" s="634"/>
      <c r="CB14" s="638"/>
      <c r="CD14" s="645" t="s">
        <v>244</v>
      </c>
      <c r="CE14" s="646"/>
      <c r="CF14" s="646"/>
      <c r="CG14" s="646"/>
      <c r="CH14" s="646"/>
      <c r="CI14" s="646"/>
      <c r="CJ14" s="646"/>
      <c r="CK14" s="646"/>
      <c r="CL14" s="646"/>
      <c r="CM14" s="646"/>
      <c r="CN14" s="646"/>
      <c r="CO14" s="646"/>
      <c r="CP14" s="646"/>
      <c r="CQ14" s="647"/>
      <c r="CR14" s="630">
        <v>1854562</v>
      </c>
      <c r="CS14" s="631"/>
      <c r="CT14" s="631"/>
      <c r="CU14" s="631"/>
      <c r="CV14" s="631"/>
      <c r="CW14" s="631"/>
      <c r="CX14" s="631"/>
      <c r="CY14" s="632"/>
      <c r="CZ14" s="633">
        <v>2.5</v>
      </c>
      <c r="DA14" s="633"/>
      <c r="DB14" s="633"/>
      <c r="DC14" s="633"/>
      <c r="DD14" s="639">
        <v>53235</v>
      </c>
      <c r="DE14" s="631"/>
      <c r="DF14" s="631"/>
      <c r="DG14" s="631"/>
      <c r="DH14" s="631"/>
      <c r="DI14" s="631"/>
      <c r="DJ14" s="631"/>
      <c r="DK14" s="631"/>
      <c r="DL14" s="631"/>
      <c r="DM14" s="631"/>
      <c r="DN14" s="631"/>
      <c r="DO14" s="631"/>
      <c r="DP14" s="632"/>
      <c r="DQ14" s="639">
        <v>1781219</v>
      </c>
      <c r="DR14" s="631"/>
      <c r="DS14" s="631"/>
      <c r="DT14" s="631"/>
      <c r="DU14" s="631"/>
      <c r="DV14" s="631"/>
      <c r="DW14" s="631"/>
      <c r="DX14" s="631"/>
      <c r="DY14" s="631"/>
      <c r="DZ14" s="631"/>
      <c r="EA14" s="631"/>
      <c r="EB14" s="631"/>
      <c r="EC14" s="640"/>
    </row>
    <row r="15" spans="2:143" ht="11.25" customHeight="1" x14ac:dyDescent="0.15">
      <c r="B15" s="627" t="s">
        <v>245</v>
      </c>
      <c r="C15" s="628"/>
      <c r="D15" s="628"/>
      <c r="E15" s="628"/>
      <c r="F15" s="628"/>
      <c r="G15" s="628"/>
      <c r="H15" s="628"/>
      <c r="I15" s="628"/>
      <c r="J15" s="628"/>
      <c r="K15" s="628"/>
      <c r="L15" s="628"/>
      <c r="M15" s="628"/>
      <c r="N15" s="628"/>
      <c r="O15" s="628"/>
      <c r="P15" s="628"/>
      <c r="Q15" s="629"/>
      <c r="R15" s="630" t="s">
        <v>551</v>
      </c>
      <c r="S15" s="631"/>
      <c r="T15" s="631"/>
      <c r="U15" s="631"/>
      <c r="V15" s="631"/>
      <c r="W15" s="631"/>
      <c r="X15" s="631"/>
      <c r="Y15" s="632"/>
      <c r="Z15" s="633" t="s">
        <v>551</v>
      </c>
      <c r="AA15" s="633"/>
      <c r="AB15" s="633"/>
      <c r="AC15" s="633"/>
      <c r="AD15" s="634" t="s">
        <v>551</v>
      </c>
      <c r="AE15" s="634"/>
      <c r="AF15" s="634"/>
      <c r="AG15" s="634"/>
      <c r="AH15" s="634"/>
      <c r="AI15" s="634"/>
      <c r="AJ15" s="634"/>
      <c r="AK15" s="634"/>
      <c r="AL15" s="635" t="s">
        <v>551</v>
      </c>
      <c r="AM15" s="636"/>
      <c r="AN15" s="636"/>
      <c r="AO15" s="637"/>
      <c r="AP15" s="627" t="s">
        <v>561</v>
      </c>
      <c r="AQ15" s="628"/>
      <c r="AR15" s="628"/>
      <c r="AS15" s="628"/>
      <c r="AT15" s="628"/>
      <c r="AU15" s="628"/>
      <c r="AV15" s="628"/>
      <c r="AW15" s="628"/>
      <c r="AX15" s="628"/>
      <c r="AY15" s="628"/>
      <c r="AZ15" s="628"/>
      <c r="BA15" s="628"/>
      <c r="BB15" s="628"/>
      <c r="BC15" s="628"/>
      <c r="BD15" s="628"/>
      <c r="BE15" s="628"/>
      <c r="BF15" s="629"/>
      <c r="BG15" s="630">
        <v>1036822</v>
      </c>
      <c r="BH15" s="631"/>
      <c r="BI15" s="631"/>
      <c r="BJ15" s="631"/>
      <c r="BK15" s="631"/>
      <c r="BL15" s="631"/>
      <c r="BM15" s="631"/>
      <c r="BN15" s="632"/>
      <c r="BO15" s="633">
        <v>6</v>
      </c>
      <c r="BP15" s="633"/>
      <c r="BQ15" s="633"/>
      <c r="BR15" s="633"/>
      <c r="BS15" s="634" t="s">
        <v>551</v>
      </c>
      <c r="BT15" s="634"/>
      <c r="BU15" s="634"/>
      <c r="BV15" s="634"/>
      <c r="BW15" s="634"/>
      <c r="BX15" s="634"/>
      <c r="BY15" s="634"/>
      <c r="BZ15" s="634"/>
      <c r="CA15" s="634"/>
      <c r="CB15" s="638"/>
      <c r="CD15" s="645" t="s">
        <v>246</v>
      </c>
      <c r="CE15" s="646"/>
      <c r="CF15" s="646"/>
      <c r="CG15" s="646"/>
      <c r="CH15" s="646"/>
      <c r="CI15" s="646"/>
      <c r="CJ15" s="646"/>
      <c r="CK15" s="646"/>
      <c r="CL15" s="646"/>
      <c r="CM15" s="646"/>
      <c r="CN15" s="646"/>
      <c r="CO15" s="646"/>
      <c r="CP15" s="646"/>
      <c r="CQ15" s="647"/>
      <c r="CR15" s="630">
        <v>4912818</v>
      </c>
      <c r="CS15" s="631"/>
      <c r="CT15" s="631"/>
      <c r="CU15" s="631"/>
      <c r="CV15" s="631"/>
      <c r="CW15" s="631"/>
      <c r="CX15" s="631"/>
      <c r="CY15" s="632"/>
      <c r="CZ15" s="633">
        <v>6.7</v>
      </c>
      <c r="DA15" s="633"/>
      <c r="DB15" s="633"/>
      <c r="DC15" s="633"/>
      <c r="DD15" s="639">
        <v>586089</v>
      </c>
      <c r="DE15" s="631"/>
      <c r="DF15" s="631"/>
      <c r="DG15" s="631"/>
      <c r="DH15" s="631"/>
      <c r="DI15" s="631"/>
      <c r="DJ15" s="631"/>
      <c r="DK15" s="631"/>
      <c r="DL15" s="631"/>
      <c r="DM15" s="631"/>
      <c r="DN15" s="631"/>
      <c r="DO15" s="631"/>
      <c r="DP15" s="632"/>
      <c r="DQ15" s="639">
        <v>3704529</v>
      </c>
      <c r="DR15" s="631"/>
      <c r="DS15" s="631"/>
      <c r="DT15" s="631"/>
      <c r="DU15" s="631"/>
      <c r="DV15" s="631"/>
      <c r="DW15" s="631"/>
      <c r="DX15" s="631"/>
      <c r="DY15" s="631"/>
      <c r="DZ15" s="631"/>
      <c r="EA15" s="631"/>
      <c r="EB15" s="631"/>
      <c r="EC15" s="640"/>
    </row>
    <row r="16" spans="2:143" ht="11.25" customHeight="1" x14ac:dyDescent="0.15">
      <c r="B16" s="627" t="s">
        <v>562</v>
      </c>
      <c r="C16" s="628"/>
      <c r="D16" s="628"/>
      <c r="E16" s="628"/>
      <c r="F16" s="628"/>
      <c r="G16" s="628"/>
      <c r="H16" s="628"/>
      <c r="I16" s="628"/>
      <c r="J16" s="628"/>
      <c r="K16" s="628"/>
      <c r="L16" s="628"/>
      <c r="M16" s="628"/>
      <c r="N16" s="628"/>
      <c r="O16" s="628"/>
      <c r="P16" s="628"/>
      <c r="Q16" s="629"/>
      <c r="R16" s="630">
        <v>26320</v>
      </c>
      <c r="S16" s="631"/>
      <c r="T16" s="631"/>
      <c r="U16" s="631"/>
      <c r="V16" s="631"/>
      <c r="W16" s="631"/>
      <c r="X16" s="631"/>
      <c r="Y16" s="632"/>
      <c r="Z16" s="633">
        <v>0</v>
      </c>
      <c r="AA16" s="633"/>
      <c r="AB16" s="633"/>
      <c r="AC16" s="633"/>
      <c r="AD16" s="634">
        <v>26320</v>
      </c>
      <c r="AE16" s="634"/>
      <c r="AF16" s="634"/>
      <c r="AG16" s="634"/>
      <c r="AH16" s="634"/>
      <c r="AI16" s="634"/>
      <c r="AJ16" s="634"/>
      <c r="AK16" s="634"/>
      <c r="AL16" s="635">
        <v>0.1</v>
      </c>
      <c r="AM16" s="636"/>
      <c r="AN16" s="636"/>
      <c r="AO16" s="637"/>
      <c r="AP16" s="627" t="s">
        <v>563</v>
      </c>
      <c r="AQ16" s="628"/>
      <c r="AR16" s="628"/>
      <c r="AS16" s="628"/>
      <c r="AT16" s="628"/>
      <c r="AU16" s="628"/>
      <c r="AV16" s="628"/>
      <c r="AW16" s="628"/>
      <c r="AX16" s="628"/>
      <c r="AY16" s="628"/>
      <c r="AZ16" s="628"/>
      <c r="BA16" s="628"/>
      <c r="BB16" s="628"/>
      <c r="BC16" s="628"/>
      <c r="BD16" s="628"/>
      <c r="BE16" s="628"/>
      <c r="BF16" s="629"/>
      <c r="BG16" s="630" t="s">
        <v>551</v>
      </c>
      <c r="BH16" s="631"/>
      <c r="BI16" s="631"/>
      <c r="BJ16" s="631"/>
      <c r="BK16" s="631"/>
      <c r="BL16" s="631"/>
      <c r="BM16" s="631"/>
      <c r="BN16" s="632"/>
      <c r="BO16" s="633" t="s">
        <v>551</v>
      </c>
      <c r="BP16" s="633"/>
      <c r="BQ16" s="633"/>
      <c r="BR16" s="633"/>
      <c r="BS16" s="634" t="s">
        <v>551</v>
      </c>
      <c r="BT16" s="634"/>
      <c r="BU16" s="634"/>
      <c r="BV16" s="634"/>
      <c r="BW16" s="634"/>
      <c r="BX16" s="634"/>
      <c r="BY16" s="634"/>
      <c r="BZ16" s="634"/>
      <c r="CA16" s="634"/>
      <c r="CB16" s="638"/>
      <c r="CD16" s="645" t="s">
        <v>247</v>
      </c>
      <c r="CE16" s="646"/>
      <c r="CF16" s="646"/>
      <c r="CG16" s="646"/>
      <c r="CH16" s="646"/>
      <c r="CI16" s="646"/>
      <c r="CJ16" s="646"/>
      <c r="CK16" s="646"/>
      <c r="CL16" s="646"/>
      <c r="CM16" s="646"/>
      <c r="CN16" s="646"/>
      <c r="CO16" s="646"/>
      <c r="CP16" s="646"/>
      <c r="CQ16" s="647"/>
      <c r="CR16" s="630">
        <v>385041</v>
      </c>
      <c r="CS16" s="631"/>
      <c r="CT16" s="631"/>
      <c r="CU16" s="631"/>
      <c r="CV16" s="631"/>
      <c r="CW16" s="631"/>
      <c r="CX16" s="631"/>
      <c r="CY16" s="632"/>
      <c r="CZ16" s="633">
        <v>0.5</v>
      </c>
      <c r="DA16" s="633"/>
      <c r="DB16" s="633"/>
      <c r="DC16" s="633"/>
      <c r="DD16" s="639" t="s">
        <v>551</v>
      </c>
      <c r="DE16" s="631"/>
      <c r="DF16" s="631"/>
      <c r="DG16" s="631"/>
      <c r="DH16" s="631"/>
      <c r="DI16" s="631"/>
      <c r="DJ16" s="631"/>
      <c r="DK16" s="631"/>
      <c r="DL16" s="631"/>
      <c r="DM16" s="631"/>
      <c r="DN16" s="631"/>
      <c r="DO16" s="631"/>
      <c r="DP16" s="632"/>
      <c r="DQ16" s="639">
        <v>27239</v>
      </c>
      <c r="DR16" s="631"/>
      <c r="DS16" s="631"/>
      <c r="DT16" s="631"/>
      <c r="DU16" s="631"/>
      <c r="DV16" s="631"/>
      <c r="DW16" s="631"/>
      <c r="DX16" s="631"/>
      <c r="DY16" s="631"/>
      <c r="DZ16" s="631"/>
      <c r="EA16" s="631"/>
      <c r="EB16" s="631"/>
      <c r="EC16" s="640"/>
    </row>
    <row r="17" spans="2:133" ht="11.25" customHeight="1" x14ac:dyDescent="0.15">
      <c r="B17" s="627" t="s">
        <v>564</v>
      </c>
      <c r="C17" s="628"/>
      <c r="D17" s="628"/>
      <c r="E17" s="628"/>
      <c r="F17" s="628"/>
      <c r="G17" s="628"/>
      <c r="H17" s="628"/>
      <c r="I17" s="628"/>
      <c r="J17" s="628"/>
      <c r="K17" s="628"/>
      <c r="L17" s="628"/>
      <c r="M17" s="628"/>
      <c r="N17" s="628"/>
      <c r="O17" s="628"/>
      <c r="P17" s="628"/>
      <c r="Q17" s="629"/>
      <c r="R17" s="630">
        <v>194079</v>
      </c>
      <c r="S17" s="631"/>
      <c r="T17" s="631"/>
      <c r="U17" s="631"/>
      <c r="V17" s="631"/>
      <c r="W17" s="631"/>
      <c r="X17" s="631"/>
      <c r="Y17" s="632"/>
      <c r="Z17" s="633">
        <v>0.3</v>
      </c>
      <c r="AA17" s="633"/>
      <c r="AB17" s="633"/>
      <c r="AC17" s="633"/>
      <c r="AD17" s="634">
        <v>194079</v>
      </c>
      <c r="AE17" s="634"/>
      <c r="AF17" s="634"/>
      <c r="AG17" s="634"/>
      <c r="AH17" s="634"/>
      <c r="AI17" s="634"/>
      <c r="AJ17" s="634"/>
      <c r="AK17" s="634"/>
      <c r="AL17" s="635">
        <v>0.6</v>
      </c>
      <c r="AM17" s="636"/>
      <c r="AN17" s="636"/>
      <c r="AO17" s="637"/>
      <c r="AP17" s="627" t="s">
        <v>565</v>
      </c>
      <c r="AQ17" s="628"/>
      <c r="AR17" s="628"/>
      <c r="AS17" s="628"/>
      <c r="AT17" s="628"/>
      <c r="AU17" s="628"/>
      <c r="AV17" s="628"/>
      <c r="AW17" s="628"/>
      <c r="AX17" s="628"/>
      <c r="AY17" s="628"/>
      <c r="AZ17" s="628"/>
      <c r="BA17" s="628"/>
      <c r="BB17" s="628"/>
      <c r="BC17" s="628"/>
      <c r="BD17" s="628"/>
      <c r="BE17" s="628"/>
      <c r="BF17" s="629"/>
      <c r="BG17" s="630" t="s">
        <v>551</v>
      </c>
      <c r="BH17" s="631"/>
      <c r="BI17" s="631"/>
      <c r="BJ17" s="631"/>
      <c r="BK17" s="631"/>
      <c r="BL17" s="631"/>
      <c r="BM17" s="631"/>
      <c r="BN17" s="632"/>
      <c r="BO17" s="633" t="s">
        <v>551</v>
      </c>
      <c r="BP17" s="633"/>
      <c r="BQ17" s="633"/>
      <c r="BR17" s="633"/>
      <c r="BS17" s="634" t="s">
        <v>551</v>
      </c>
      <c r="BT17" s="634"/>
      <c r="BU17" s="634"/>
      <c r="BV17" s="634"/>
      <c r="BW17" s="634"/>
      <c r="BX17" s="634"/>
      <c r="BY17" s="634"/>
      <c r="BZ17" s="634"/>
      <c r="CA17" s="634"/>
      <c r="CB17" s="638"/>
      <c r="CD17" s="645" t="s">
        <v>248</v>
      </c>
      <c r="CE17" s="646"/>
      <c r="CF17" s="646"/>
      <c r="CG17" s="646"/>
      <c r="CH17" s="646"/>
      <c r="CI17" s="646"/>
      <c r="CJ17" s="646"/>
      <c r="CK17" s="646"/>
      <c r="CL17" s="646"/>
      <c r="CM17" s="646"/>
      <c r="CN17" s="646"/>
      <c r="CO17" s="646"/>
      <c r="CP17" s="646"/>
      <c r="CQ17" s="647"/>
      <c r="CR17" s="630">
        <v>7132402</v>
      </c>
      <c r="CS17" s="631"/>
      <c r="CT17" s="631"/>
      <c r="CU17" s="631"/>
      <c r="CV17" s="631"/>
      <c r="CW17" s="631"/>
      <c r="CX17" s="631"/>
      <c r="CY17" s="632"/>
      <c r="CZ17" s="633">
        <v>9.6999999999999993</v>
      </c>
      <c r="DA17" s="633"/>
      <c r="DB17" s="633"/>
      <c r="DC17" s="633"/>
      <c r="DD17" s="639" t="s">
        <v>551</v>
      </c>
      <c r="DE17" s="631"/>
      <c r="DF17" s="631"/>
      <c r="DG17" s="631"/>
      <c r="DH17" s="631"/>
      <c r="DI17" s="631"/>
      <c r="DJ17" s="631"/>
      <c r="DK17" s="631"/>
      <c r="DL17" s="631"/>
      <c r="DM17" s="631"/>
      <c r="DN17" s="631"/>
      <c r="DO17" s="631"/>
      <c r="DP17" s="632"/>
      <c r="DQ17" s="639">
        <v>6943543</v>
      </c>
      <c r="DR17" s="631"/>
      <c r="DS17" s="631"/>
      <c r="DT17" s="631"/>
      <c r="DU17" s="631"/>
      <c r="DV17" s="631"/>
      <c r="DW17" s="631"/>
      <c r="DX17" s="631"/>
      <c r="DY17" s="631"/>
      <c r="DZ17" s="631"/>
      <c r="EA17" s="631"/>
      <c r="EB17" s="631"/>
      <c r="EC17" s="640"/>
    </row>
    <row r="18" spans="2:133" ht="11.25" customHeight="1" x14ac:dyDescent="0.15">
      <c r="B18" s="627" t="s">
        <v>249</v>
      </c>
      <c r="C18" s="628"/>
      <c r="D18" s="628"/>
      <c r="E18" s="628"/>
      <c r="F18" s="628"/>
      <c r="G18" s="628"/>
      <c r="H18" s="628"/>
      <c r="I18" s="628"/>
      <c r="J18" s="628"/>
      <c r="K18" s="628"/>
      <c r="L18" s="628"/>
      <c r="M18" s="628"/>
      <c r="N18" s="628"/>
      <c r="O18" s="628"/>
      <c r="P18" s="628"/>
      <c r="Q18" s="629"/>
      <c r="R18" s="630">
        <v>335704</v>
      </c>
      <c r="S18" s="631"/>
      <c r="T18" s="631"/>
      <c r="U18" s="631"/>
      <c r="V18" s="631"/>
      <c r="W18" s="631"/>
      <c r="X18" s="631"/>
      <c r="Y18" s="632"/>
      <c r="Z18" s="633">
        <v>0.4</v>
      </c>
      <c r="AA18" s="633"/>
      <c r="AB18" s="633"/>
      <c r="AC18" s="633"/>
      <c r="AD18" s="634">
        <v>313751</v>
      </c>
      <c r="AE18" s="634"/>
      <c r="AF18" s="634"/>
      <c r="AG18" s="634"/>
      <c r="AH18" s="634"/>
      <c r="AI18" s="634"/>
      <c r="AJ18" s="634"/>
      <c r="AK18" s="634"/>
      <c r="AL18" s="635">
        <v>0.89999997615814209</v>
      </c>
      <c r="AM18" s="636"/>
      <c r="AN18" s="636"/>
      <c r="AO18" s="637"/>
      <c r="AP18" s="627" t="s">
        <v>566</v>
      </c>
      <c r="AQ18" s="628"/>
      <c r="AR18" s="628"/>
      <c r="AS18" s="628"/>
      <c r="AT18" s="628"/>
      <c r="AU18" s="628"/>
      <c r="AV18" s="628"/>
      <c r="AW18" s="628"/>
      <c r="AX18" s="628"/>
      <c r="AY18" s="628"/>
      <c r="AZ18" s="628"/>
      <c r="BA18" s="628"/>
      <c r="BB18" s="628"/>
      <c r="BC18" s="628"/>
      <c r="BD18" s="628"/>
      <c r="BE18" s="628"/>
      <c r="BF18" s="629"/>
      <c r="BG18" s="630" t="s">
        <v>551</v>
      </c>
      <c r="BH18" s="631"/>
      <c r="BI18" s="631"/>
      <c r="BJ18" s="631"/>
      <c r="BK18" s="631"/>
      <c r="BL18" s="631"/>
      <c r="BM18" s="631"/>
      <c r="BN18" s="632"/>
      <c r="BO18" s="633" t="s">
        <v>551</v>
      </c>
      <c r="BP18" s="633"/>
      <c r="BQ18" s="633"/>
      <c r="BR18" s="633"/>
      <c r="BS18" s="634" t="s">
        <v>551</v>
      </c>
      <c r="BT18" s="634"/>
      <c r="BU18" s="634"/>
      <c r="BV18" s="634"/>
      <c r="BW18" s="634"/>
      <c r="BX18" s="634"/>
      <c r="BY18" s="634"/>
      <c r="BZ18" s="634"/>
      <c r="CA18" s="634"/>
      <c r="CB18" s="638"/>
      <c r="CD18" s="645" t="s">
        <v>250</v>
      </c>
      <c r="CE18" s="646"/>
      <c r="CF18" s="646"/>
      <c r="CG18" s="646"/>
      <c r="CH18" s="646"/>
      <c r="CI18" s="646"/>
      <c r="CJ18" s="646"/>
      <c r="CK18" s="646"/>
      <c r="CL18" s="646"/>
      <c r="CM18" s="646"/>
      <c r="CN18" s="646"/>
      <c r="CO18" s="646"/>
      <c r="CP18" s="646"/>
      <c r="CQ18" s="647"/>
      <c r="CR18" s="630" t="s">
        <v>551</v>
      </c>
      <c r="CS18" s="631"/>
      <c r="CT18" s="631"/>
      <c r="CU18" s="631"/>
      <c r="CV18" s="631"/>
      <c r="CW18" s="631"/>
      <c r="CX18" s="631"/>
      <c r="CY18" s="632"/>
      <c r="CZ18" s="633" t="s">
        <v>551</v>
      </c>
      <c r="DA18" s="633"/>
      <c r="DB18" s="633"/>
      <c r="DC18" s="633"/>
      <c r="DD18" s="639" t="s">
        <v>551</v>
      </c>
      <c r="DE18" s="631"/>
      <c r="DF18" s="631"/>
      <c r="DG18" s="631"/>
      <c r="DH18" s="631"/>
      <c r="DI18" s="631"/>
      <c r="DJ18" s="631"/>
      <c r="DK18" s="631"/>
      <c r="DL18" s="631"/>
      <c r="DM18" s="631"/>
      <c r="DN18" s="631"/>
      <c r="DO18" s="631"/>
      <c r="DP18" s="632"/>
      <c r="DQ18" s="639" t="s">
        <v>551</v>
      </c>
      <c r="DR18" s="631"/>
      <c r="DS18" s="631"/>
      <c r="DT18" s="631"/>
      <c r="DU18" s="631"/>
      <c r="DV18" s="631"/>
      <c r="DW18" s="631"/>
      <c r="DX18" s="631"/>
      <c r="DY18" s="631"/>
      <c r="DZ18" s="631"/>
      <c r="EA18" s="631"/>
      <c r="EB18" s="631"/>
      <c r="EC18" s="640"/>
    </row>
    <row r="19" spans="2:133" ht="11.25" customHeight="1" x14ac:dyDescent="0.15">
      <c r="B19" s="627" t="s">
        <v>567</v>
      </c>
      <c r="C19" s="628"/>
      <c r="D19" s="628"/>
      <c r="E19" s="628"/>
      <c r="F19" s="628"/>
      <c r="G19" s="628"/>
      <c r="H19" s="628"/>
      <c r="I19" s="628"/>
      <c r="J19" s="628"/>
      <c r="K19" s="628"/>
      <c r="L19" s="628"/>
      <c r="M19" s="628"/>
      <c r="N19" s="628"/>
      <c r="O19" s="628"/>
      <c r="P19" s="628"/>
      <c r="Q19" s="629"/>
      <c r="R19" s="630">
        <v>105893</v>
      </c>
      <c r="S19" s="631"/>
      <c r="T19" s="631"/>
      <c r="U19" s="631"/>
      <c r="V19" s="631"/>
      <c r="W19" s="631"/>
      <c r="X19" s="631"/>
      <c r="Y19" s="632"/>
      <c r="Z19" s="633">
        <v>0.1</v>
      </c>
      <c r="AA19" s="633"/>
      <c r="AB19" s="633"/>
      <c r="AC19" s="633"/>
      <c r="AD19" s="634">
        <v>105893</v>
      </c>
      <c r="AE19" s="634"/>
      <c r="AF19" s="634"/>
      <c r="AG19" s="634"/>
      <c r="AH19" s="634"/>
      <c r="AI19" s="634"/>
      <c r="AJ19" s="634"/>
      <c r="AK19" s="634"/>
      <c r="AL19" s="635">
        <v>0.3</v>
      </c>
      <c r="AM19" s="636"/>
      <c r="AN19" s="636"/>
      <c r="AO19" s="637"/>
      <c r="AP19" s="627" t="s">
        <v>251</v>
      </c>
      <c r="AQ19" s="628"/>
      <c r="AR19" s="628"/>
      <c r="AS19" s="628"/>
      <c r="AT19" s="628"/>
      <c r="AU19" s="628"/>
      <c r="AV19" s="628"/>
      <c r="AW19" s="628"/>
      <c r="AX19" s="628"/>
      <c r="AY19" s="628"/>
      <c r="AZ19" s="628"/>
      <c r="BA19" s="628"/>
      <c r="BB19" s="628"/>
      <c r="BC19" s="628"/>
      <c r="BD19" s="628"/>
      <c r="BE19" s="628"/>
      <c r="BF19" s="629"/>
      <c r="BG19" s="630">
        <v>992696</v>
      </c>
      <c r="BH19" s="631"/>
      <c r="BI19" s="631"/>
      <c r="BJ19" s="631"/>
      <c r="BK19" s="631"/>
      <c r="BL19" s="631"/>
      <c r="BM19" s="631"/>
      <c r="BN19" s="632"/>
      <c r="BO19" s="633">
        <v>5.7</v>
      </c>
      <c r="BP19" s="633"/>
      <c r="BQ19" s="633"/>
      <c r="BR19" s="633"/>
      <c r="BS19" s="634" t="s">
        <v>551</v>
      </c>
      <c r="BT19" s="634"/>
      <c r="BU19" s="634"/>
      <c r="BV19" s="634"/>
      <c r="BW19" s="634"/>
      <c r="BX19" s="634"/>
      <c r="BY19" s="634"/>
      <c r="BZ19" s="634"/>
      <c r="CA19" s="634"/>
      <c r="CB19" s="638"/>
      <c r="CD19" s="645" t="s">
        <v>568</v>
      </c>
      <c r="CE19" s="646"/>
      <c r="CF19" s="646"/>
      <c r="CG19" s="646"/>
      <c r="CH19" s="646"/>
      <c r="CI19" s="646"/>
      <c r="CJ19" s="646"/>
      <c r="CK19" s="646"/>
      <c r="CL19" s="646"/>
      <c r="CM19" s="646"/>
      <c r="CN19" s="646"/>
      <c r="CO19" s="646"/>
      <c r="CP19" s="646"/>
      <c r="CQ19" s="647"/>
      <c r="CR19" s="630" t="s">
        <v>551</v>
      </c>
      <c r="CS19" s="631"/>
      <c r="CT19" s="631"/>
      <c r="CU19" s="631"/>
      <c r="CV19" s="631"/>
      <c r="CW19" s="631"/>
      <c r="CX19" s="631"/>
      <c r="CY19" s="632"/>
      <c r="CZ19" s="633" t="s">
        <v>551</v>
      </c>
      <c r="DA19" s="633"/>
      <c r="DB19" s="633"/>
      <c r="DC19" s="633"/>
      <c r="DD19" s="639" t="s">
        <v>551</v>
      </c>
      <c r="DE19" s="631"/>
      <c r="DF19" s="631"/>
      <c r="DG19" s="631"/>
      <c r="DH19" s="631"/>
      <c r="DI19" s="631"/>
      <c r="DJ19" s="631"/>
      <c r="DK19" s="631"/>
      <c r="DL19" s="631"/>
      <c r="DM19" s="631"/>
      <c r="DN19" s="631"/>
      <c r="DO19" s="631"/>
      <c r="DP19" s="632"/>
      <c r="DQ19" s="639" t="s">
        <v>551</v>
      </c>
      <c r="DR19" s="631"/>
      <c r="DS19" s="631"/>
      <c r="DT19" s="631"/>
      <c r="DU19" s="631"/>
      <c r="DV19" s="631"/>
      <c r="DW19" s="631"/>
      <c r="DX19" s="631"/>
      <c r="DY19" s="631"/>
      <c r="DZ19" s="631"/>
      <c r="EA19" s="631"/>
      <c r="EB19" s="631"/>
      <c r="EC19" s="640"/>
    </row>
    <row r="20" spans="2:133" ht="11.25" customHeight="1" x14ac:dyDescent="0.15">
      <c r="B20" s="627" t="s">
        <v>252</v>
      </c>
      <c r="C20" s="628"/>
      <c r="D20" s="628"/>
      <c r="E20" s="628"/>
      <c r="F20" s="628"/>
      <c r="G20" s="628"/>
      <c r="H20" s="628"/>
      <c r="I20" s="628"/>
      <c r="J20" s="628"/>
      <c r="K20" s="628"/>
      <c r="L20" s="628"/>
      <c r="M20" s="628"/>
      <c r="N20" s="628"/>
      <c r="O20" s="628"/>
      <c r="P20" s="628"/>
      <c r="Q20" s="629"/>
      <c r="R20" s="630">
        <v>8618</v>
      </c>
      <c r="S20" s="631"/>
      <c r="T20" s="631"/>
      <c r="U20" s="631"/>
      <c r="V20" s="631"/>
      <c r="W20" s="631"/>
      <c r="X20" s="631"/>
      <c r="Y20" s="632"/>
      <c r="Z20" s="633">
        <v>0</v>
      </c>
      <c r="AA20" s="633"/>
      <c r="AB20" s="633"/>
      <c r="AC20" s="633"/>
      <c r="AD20" s="634">
        <v>8618</v>
      </c>
      <c r="AE20" s="634"/>
      <c r="AF20" s="634"/>
      <c r="AG20" s="634"/>
      <c r="AH20" s="634"/>
      <c r="AI20" s="634"/>
      <c r="AJ20" s="634"/>
      <c r="AK20" s="634"/>
      <c r="AL20" s="635">
        <v>0</v>
      </c>
      <c r="AM20" s="636"/>
      <c r="AN20" s="636"/>
      <c r="AO20" s="637"/>
      <c r="AP20" s="627" t="s">
        <v>569</v>
      </c>
      <c r="AQ20" s="628"/>
      <c r="AR20" s="628"/>
      <c r="AS20" s="628"/>
      <c r="AT20" s="628"/>
      <c r="AU20" s="628"/>
      <c r="AV20" s="628"/>
      <c r="AW20" s="628"/>
      <c r="AX20" s="628"/>
      <c r="AY20" s="628"/>
      <c r="AZ20" s="628"/>
      <c r="BA20" s="628"/>
      <c r="BB20" s="628"/>
      <c r="BC20" s="628"/>
      <c r="BD20" s="628"/>
      <c r="BE20" s="628"/>
      <c r="BF20" s="629"/>
      <c r="BG20" s="630">
        <v>992696</v>
      </c>
      <c r="BH20" s="631"/>
      <c r="BI20" s="631"/>
      <c r="BJ20" s="631"/>
      <c r="BK20" s="631"/>
      <c r="BL20" s="631"/>
      <c r="BM20" s="631"/>
      <c r="BN20" s="632"/>
      <c r="BO20" s="633">
        <v>5.7</v>
      </c>
      <c r="BP20" s="633"/>
      <c r="BQ20" s="633"/>
      <c r="BR20" s="633"/>
      <c r="BS20" s="634" t="s">
        <v>551</v>
      </c>
      <c r="BT20" s="634"/>
      <c r="BU20" s="634"/>
      <c r="BV20" s="634"/>
      <c r="BW20" s="634"/>
      <c r="BX20" s="634"/>
      <c r="BY20" s="634"/>
      <c r="BZ20" s="634"/>
      <c r="CA20" s="634"/>
      <c r="CB20" s="638"/>
      <c r="CD20" s="645" t="s">
        <v>253</v>
      </c>
      <c r="CE20" s="646"/>
      <c r="CF20" s="646"/>
      <c r="CG20" s="646"/>
      <c r="CH20" s="646"/>
      <c r="CI20" s="646"/>
      <c r="CJ20" s="646"/>
      <c r="CK20" s="646"/>
      <c r="CL20" s="646"/>
      <c r="CM20" s="646"/>
      <c r="CN20" s="646"/>
      <c r="CO20" s="646"/>
      <c r="CP20" s="646"/>
      <c r="CQ20" s="647"/>
      <c r="CR20" s="630">
        <v>73827277</v>
      </c>
      <c r="CS20" s="631"/>
      <c r="CT20" s="631"/>
      <c r="CU20" s="631"/>
      <c r="CV20" s="631"/>
      <c r="CW20" s="631"/>
      <c r="CX20" s="631"/>
      <c r="CY20" s="632"/>
      <c r="CZ20" s="633">
        <v>100</v>
      </c>
      <c r="DA20" s="633"/>
      <c r="DB20" s="633"/>
      <c r="DC20" s="633"/>
      <c r="DD20" s="639">
        <v>6696945</v>
      </c>
      <c r="DE20" s="631"/>
      <c r="DF20" s="631"/>
      <c r="DG20" s="631"/>
      <c r="DH20" s="631"/>
      <c r="DI20" s="631"/>
      <c r="DJ20" s="631"/>
      <c r="DK20" s="631"/>
      <c r="DL20" s="631"/>
      <c r="DM20" s="631"/>
      <c r="DN20" s="631"/>
      <c r="DO20" s="631"/>
      <c r="DP20" s="632"/>
      <c r="DQ20" s="639">
        <v>41930747</v>
      </c>
      <c r="DR20" s="631"/>
      <c r="DS20" s="631"/>
      <c r="DT20" s="631"/>
      <c r="DU20" s="631"/>
      <c r="DV20" s="631"/>
      <c r="DW20" s="631"/>
      <c r="DX20" s="631"/>
      <c r="DY20" s="631"/>
      <c r="DZ20" s="631"/>
      <c r="EA20" s="631"/>
      <c r="EB20" s="631"/>
      <c r="EC20" s="640"/>
    </row>
    <row r="21" spans="2:133" ht="11.25" customHeight="1" x14ac:dyDescent="0.15">
      <c r="B21" s="627" t="s">
        <v>254</v>
      </c>
      <c r="C21" s="628"/>
      <c r="D21" s="628"/>
      <c r="E21" s="628"/>
      <c r="F21" s="628"/>
      <c r="G21" s="628"/>
      <c r="H21" s="628"/>
      <c r="I21" s="628"/>
      <c r="J21" s="628"/>
      <c r="K21" s="628"/>
      <c r="L21" s="628"/>
      <c r="M21" s="628"/>
      <c r="N21" s="628"/>
      <c r="O21" s="628"/>
      <c r="P21" s="628"/>
      <c r="Q21" s="629"/>
      <c r="R21" s="630">
        <v>6981</v>
      </c>
      <c r="S21" s="631"/>
      <c r="T21" s="631"/>
      <c r="U21" s="631"/>
      <c r="V21" s="631"/>
      <c r="W21" s="631"/>
      <c r="X21" s="631"/>
      <c r="Y21" s="632"/>
      <c r="Z21" s="633">
        <v>0</v>
      </c>
      <c r="AA21" s="633"/>
      <c r="AB21" s="633"/>
      <c r="AC21" s="633"/>
      <c r="AD21" s="634">
        <v>6981</v>
      </c>
      <c r="AE21" s="634"/>
      <c r="AF21" s="634"/>
      <c r="AG21" s="634"/>
      <c r="AH21" s="634"/>
      <c r="AI21" s="634"/>
      <c r="AJ21" s="634"/>
      <c r="AK21" s="634"/>
      <c r="AL21" s="635">
        <v>0</v>
      </c>
      <c r="AM21" s="636"/>
      <c r="AN21" s="636"/>
      <c r="AO21" s="637"/>
      <c r="AP21" s="649" t="s">
        <v>570</v>
      </c>
      <c r="AQ21" s="650"/>
      <c r="AR21" s="650"/>
      <c r="AS21" s="650"/>
      <c r="AT21" s="650"/>
      <c r="AU21" s="650"/>
      <c r="AV21" s="650"/>
      <c r="AW21" s="650"/>
      <c r="AX21" s="650"/>
      <c r="AY21" s="650"/>
      <c r="AZ21" s="650"/>
      <c r="BA21" s="650"/>
      <c r="BB21" s="650"/>
      <c r="BC21" s="650"/>
      <c r="BD21" s="650"/>
      <c r="BE21" s="650"/>
      <c r="BF21" s="651"/>
      <c r="BG21" s="630">
        <v>2885</v>
      </c>
      <c r="BH21" s="631"/>
      <c r="BI21" s="631"/>
      <c r="BJ21" s="631"/>
      <c r="BK21" s="631"/>
      <c r="BL21" s="631"/>
      <c r="BM21" s="631"/>
      <c r="BN21" s="632"/>
      <c r="BO21" s="633">
        <v>0</v>
      </c>
      <c r="BP21" s="633"/>
      <c r="BQ21" s="633"/>
      <c r="BR21" s="633"/>
      <c r="BS21" s="634" t="s">
        <v>551</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571</v>
      </c>
      <c r="C22" s="656"/>
      <c r="D22" s="656"/>
      <c r="E22" s="656"/>
      <c r="F22" s="656"/>
      <c r="G22" s="656"/>
      <c r="H22" s="656"/>
      <c r="I22" s="656"/>
      <c r="J22" s="656"/>
      <c r="K22" s="656"/>
      <c r="L22" s="656"/>
      <c r="M22" s="656"/>
      <c r="N22" s="656"/>
      <c r="O22" s="656"/>
      <c r="P22" s="656"/>
      <c r="Q22" s="657"/>
      <c r="R22" s="630">
        <v>214212</v>
      </c>
      <c r="S22" s="631"/>
      <c r="T22" s="631"/>
      <c r="U22" s="631"/>
      <c r="V22" s="631"/>
      <c r="W22" s="631"/>
      <c r="X22" s="631"/>
      <c r="Y22" s="632"/>
      <c r="Z22" s="633">
        <v>0.3</v>
      </c>
      <c r="AA22" s="633"/>
      <c r="AB22" s="633"/>
      <c r="AC22" s="633"/>
      <c r="AD22" s="634">
        <v>192259</v>
      </c>
      <c r="AE22" s="634"/>
      <c r="AF22" s="634"/>
      <c r="AG22" s="634"/>
      <c r="AH22" s="634"/>
      <c r="AI22" s="634"/>
      <c r="AJ22" s="634"/>
      <c r="AK22" s="634"/>
      <c r="AL22" s="635">
        <v>0.60000002384185791</v>
      </c>
      <c r="AM22" s="636"/>
      <c r="AN22" s="636"/>
      <c r="AO22" s="637"/>
      <c r="AP22" s="649" t="s">
        <v>572</v>
      </c>
      <c r="AQ22" s="650"/>
      <c r="AR22" s="650"/>
      <c r="AS22" s="650"/>
      <c r="AT22" s="650"/>
      <c r="AU22" s="650"/>
      <c r="AV22" s="650"/>
      <c r="AW22" s="650"/>
      <c r="AX22" s="650"/>
      <c r="AY22" s="650"/>
      <c r="AZ22" s="650"/>
      <c r="BA22" s="650"/>
      <c r="BB22" s="650"/>
      <c r="BC22" s="650"/>
      <c r="BD22" s="650"/>
      <c r="BE22" s="650"/>
      <c r="BF22" s="651"/>
      <c r="BG22" s="630" t="s">
        <v>551</v>
      </c>
      <c r="BH22" s="631"/>
      <c r="BI22" s="631"/>
      <c r="BJ22" s="631"/>
      <c r="BK22" s="631"/>
      <c r="BL22" s="631"/>
      <c r="BM22" s="631"/>
      <c r="BN22" s="632"/>
      <c r="BO22" s="633" t="s">
        <v>551</v>
      </c>
      <c r="BP22" s="633"/>
      <c r="BQ22" s="633"/>
      <c r="BR22" s="633"/>
      <c r="BS22" s="634" t="s">
        <v>551</v>
      </c>
      <c r="BT22" s="634"/>
      <c r="BU22" s="634"/>
      <c r="BV22" s="634"/>
      <c r="BW22" s="634"/>
      <c r="BX22" s="634"/>
      <c r="BY22" s="634"/>
      <c r="BZ22" s="634"/>
      <c r="CA22" s="634"/>
      <c r="CB22" s="638"/>
      <c r="CD22" s="612" t="s">
        <v>255</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256</v>
      </c>
      <c r="C23" s="628"/>
      <c r="D23" s="628"/>
      <c r="E23" s="628"/>
      <c r="F23" s="628"/>
      <c r="G23" s="628"/>
      <c r="H23" s="628"/>
      <c r="I23" s="628"/>
      <c r="J23" s="628"/>
      <c r="K23" s="628"/>
      <c r="L23" s="628"/>
      <c r="M23" s="628"/>
      <c r="N23" s="628"/>
      <c r="O23" s="628"/>
      <c r="P23" s="628"/>
      <c r="Q23" s="629"/>
      <c r="R23" s="630">
        <v>14527639</v>
      </c>
      <c r="S23" s="631"/>
      <c r="T23" s="631"/>
      <c r="U23" s="631"/>
      <c r="V23" s="631"/>
      <c r="W23" s="631"/>
      <c r="X23" s="631"/>
      <c r="Y23" s="632"/>
      <c r="Z23" s="633">
        <v>19.100000000000001</v>
      </c>
      <c r="AA23" s="633"/>
      <c r="AB23" s="633"/>
      <c r="AC23" s="633"/>
      <c r="AD23" s="634">
        <v>13057285</v>
      </c>
      <c r="AE23" s="634"/>
      <c r="AF23" s="634"/>
      <c r="AG23" s="634"/>
      <c r="AH23" s="634"/>
      <c r="AI23" s="634"/>
      <c r="AJ23" s="634"/>
      <c r="AK23" s="634"/>
      <c r="AL23" s="635">
        <v>38.299999999999997</v>
      </c>
      <c r="AM23" s="636"/>
      <c r="AN23" s="636"/>
      <c r="AO23" s="637"/>
      <c r="AP23" s="649" t="s">
        <v>573</v>
      </c>
      <c r="AQ23" s="650"/>
      <c r="AR23" s="650"/>
      <c r="AS23" s="650"/>
      <c r="AT23" s="650"/>
      <c r="AU23" s="650"/>
      <c r="AV23" s="650"/>
      <c r="AW23" s="650"/>
      <c r="AX23" s="650"/>
      <c r="AY23" s="650"/>
      <c r="AZ23" s="650"/>
      <c r="BA23" s="650"/>
      <c r="BB23" s="650"/>
      <c r="BC23" s="650"/>
      <c r="BD23" s="650"/>
      <c r="BE23" s="650"/>
      <c r="BF23" s="651"/>
      <c r="BG23" s="630">
        <v>989811</v>
      </c>
      <c r="BH23" s="631"/>
      <c r="BI23" s="631"/>
      <c r="BJ23" s="631"/>
      <c r="BK23" s="631"/>
      <c r="BL23" s="631"/>
      <c r="BM23" s="631"/>
      <c r="BN23" s="632"/>
      <c r="BO23" s="633">
        <v>5.7</v>
      </c>
      <c r="BP23" s="633"/>
      <c r="BQ23" s="633"/>
      <c r="BR23" s="633"/>
      <c r="BS23" s="634" t="s">
        <v>551</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257</v>
      </c>
      <c r="CS23" s="613"/>
      <c r="CT23" s="613"/>
      <c r="CU23" s="613"/>
      <c r="CV23" s="613"/>
      <c r="CW23" s="613"/>
      <c r="CX23" s="613"/>
      <c r="CY23" s="614"/>
      <c r="CZ23" s="612" t="s">
        <v>574</v>
      </c>
      <c r="DA23" s="613"/>
      <c r="DB23" s="613"/>
      <c r="DC23" s="614"/>
      <c r="DD23" s="612" t="s">
        <v>575</v>
      </c>
      <c r="DE23" s="613"/>
      <c r="DF23" s="613"/>
      <c r="DG23" s="613"/>
      <c r="DH23" s="613"/>
      <c r="DI23" s="613"/>
      <c r="DJ23" s="613"/>
      <c r="DK23" s="614"/>
      <c r="DL23" s="664" t="s">
        <v>258</v>
      </c>
      <c r="DM23" s="665"/>
      <c r="DN23" s="665"/>
      <c r="DO23" s="665"/>
      <c r="DP23" s="665"/>
      <c r="DQ23" s="665"/>
      <c r="DR23" s="665"/>
      <c r="DS23" s="665"/>
      <c r="DT23" s="665"/>
      <c r="DU23" s="665"/>
      <c r="DV23" s="666"/>
      <c r="DW23" s="612" t="s">
        <v>259</v>
      </c>
      <c r="DX23" s="613"/>
      <c r="DY23" s="613"/>
      <c r="DZ23" s="613"/>
      <c r="EA23" s="613"/>
      <c r="EB23" s="613"/>
      <c r="EC23" s="614"/>
    </row>
    <row r="24" spans="2:133" ht="11.25" customHeight="1" x14ac:dyDescent="0.15">
      <c r="B24" s="627" t="s">
        <v>576</v>
      </c>
      <c r="C24" s="628"/>
      <c r="D24" s="628"/>
      <c r="E24" s="628"/>
      <c r="F24" s="628"/>
      <c r="G24" s="628"/>
      <c r="H24" s="628"/>
      <c r="I24" s="628"/>
      <c r="J24" s="628"/>
      <c r="K24" s="628"/>
      <c r="L24" s="628"/>
      <c r="M24" s="628"/>
      <c r="N24" s="628"/>
      <c r="O24" s="628"/>
      <c r="P24" s="628"/>
      <c r="Q24" s="629"/>
      <c r="R24" s="630">
        <v>13057285</v>
      </c>
      <c r="S24" s="631"/>
      <c r="T24" s="631"/>
      <c r="U24" s="631"/>
      <c r="V24" s="631"/>
      <c r="W24" s="631"/>
      <c r="X24" s="631"/>
      <c r="Y24" s="632"/>
      <c r="Z24" s="633">
        <v>17.2</v>
      </c>
      <c r="AA24" s="633"/>
      <c r="AB24" s="633"/>
      <c r="AC24" s="633"/>
      <c r="AD24" s="634">
        <v>13057285</v>
      </c>
      <c r="AE24" s="634"/>
      <c r="AF24" s="634"/>
      <c r="AG24" s="634"/>
      <c r="AH24" s="634"/>
      <c r="AI24" s="634"/>
      <c r="AJ24" s="634"/>
      <c r="AK24" s="634"/>
      <c r="AL24" s="635">
        <v>38.299999999999997</v>
      </c>
      <c r="AM24" s="636"/>
      <c r="AN24" s="636"/>
      <c r="AO24" s="637"/>
      <c r="AP24" s="649" t="s">
        <v>577</v>
      </c>
      <c r="AQ24" s="650"/>
      <c r="AR24" s="650"/>
      <c r="AS24" s="650"/>
      <c r="AT24" s="650"/>
      <c r="AU24" s="650"/>
      <c r="AV24" s="650"/>
      <c r="AW24" s="650"/>
      <c r="AX24" s="650"/>
      <c r="AY24" s="650"/>
      <c r="AZ24" s="650"/>
      <c r="BA24" s="650"/>
      <c r="BB24" s="650"/>
      <c r="BC24" s="650"/>
      <c r="BD24" s="650"/>
      <c r="BE24" s="650"/>
      <c r="BF24" s="651"/>
      <c r="BG24" s="630" t="s">
        <v>551</v>
      </c>
      <c r="BH24" s="631"/>
      <c r="BI24" s="631"/>
      <c r="BJ24" s="631"/>
      <c r="BK24" s="631"/>
      <c r="BL24" s="631"/>
      <c r="BM24" s="631"/>
      <c r="BN24" s="632"/>
      <c r="BO24" s="633" t="s">
        <v>551</v>
      </c>
      <c r="BP24" s="633"/>
      <c r="BQ24" s="633"/>
      <c r="BR24" s="633"/>
      <c r="BS24" s="634" t="s">
        <v>551</v>
      </c>
      <c r="BT24" s="634"/>
      <c r="BU24" s="634"/>
      <c r="BV24" s="634"/>
      <c r="BW24" s="634"/>
      <c r="BX24" s="634"/>
      <c r="BY24" s="634"/>
      <c r="BZ24" s="634"/>
      <c r="CA24" s="634"/>
      <c r="CB24" s="638"/>
      <c r="CD24" s="641" t="s">
        <v>260</v>
      </c>
      <c r="CE24" s="642"/>
      <c r="CF24" s="642"/>
      <c r="CG24" s="642"/>
      <c r="CH24" s="642"/>
      <c r="CI24" s="642"/>
      <c r="CJ24" s="642"/>
      <c r="CK24" s="642"/>
      <c r="CL24" s="642"/>
      <c r="CM24" s="642"/>
      <c r="CN24" s="642"/>
      <c r="CO24" s="642"/>
      <c r="CP24" s="642"/>
      <c r="CQ24" s="643"/>
      <c r="CR24" s="619">
        <v>35418359</v>
      </c>
      <c r="CS24" s="620"/>
      <c r="CT24" s="620"/>
      <c r="CU24" s="620"/>
      <c r="CV24" s="620"/>
      <c r="CW24" s="620"/>
      <c r="CX24" s="620"/>
      <c r="CY24" s="621"/>
      <c r="CZ24" s="624">
        <v>48</v>
      </c>
      <c r="DA24" s="625"/>
      <c r="DB24" s="625"/>
      <c r="DC24" s="644"/>
      <c r="DD24" s="667">
        <v>18032517</v>
      </c>
      <c r="DE24" s="620"/>
      <c r="DF24" s="620"/>
      <c r="DG24" s="620"/>
      <c r="DH24" s="620"/>
      <c r="DI24" s="620"/>
      <c r="DJ24" s="620"/>
      <c r="DK24" s="621"/>
      <c r="DL24" s="667">
        <v>17913694</v>
      </c>
      <c r="DM24" s="620"/>
      <c r="DN24" s="620"/>
      <c r="DO24" s="620"/>
      <c r="DP24" s="620"/>
      <c r="DQ24" s="620"/>
      <c r="DR24" s="620"/>
      <c r="DS24" s="620"/>
      <c r="DT24" s="620"/>
      <c r="DU24" s="620"/>
      <c r="DV24" s="621"/>
      <c r="DW24" s="624">
        <v>49.8</v>
      </c>
      <c r="DX24" s="625"/>
      <c r="DY24" s="625"/>
      <c r="DZ24" s="625"/>
      <c r="EA24" s="625"/>
      <c r="EB24" s="625"/>
      <c r="EC24" s="626"/>
    </row>
    <row r="25" spans="2:133" ht="11.25" customHeight="1" x14ac:dyDescent="0.15">
      <c r="B25" s="627" t="s">
        <v>578</v>
      </c>
      <c r="C25" s="628"/>
      <c r="D25" s="628"/>
      <c r="E25" s="628"/>
      <c r="F25" s="628"/>
      <c r="G25" s="628"/>
      <c r="H25" s="628"/>
      <c r="I25" s="628"/>
      <c r="J25" s="628"/>
      <c r="K25" s="628"/>
      <c r="L25" s="628"/>
      <c r="M25" s="628"/>
      <c r="N25" s="628"/>
      <c r="O25" s="628"/>
      <c r="P25" s="628"/>
      <c r="Q25" s="629"/>
      <c r="R25" s="630">
        <v>1470354</v>
      </c>
      <c r="S25" s="631"/>
      <c r="T25" s="631"/>
      <c r="U25" s="631"/>
      <c r="V25" s="631"/>
      <c r="W25" s="631"/>
      <c r="X25" s="631"/>
      <c r="Y25" s="632"/>
      <c r="Z25" s="633">
        <v>1.9</v>
      </c>
      <c r="AA25" s="633"/>
      <c r="AB25" s="633"/>
      <c r="AC25" s="633"/>
      <c r="AD25" s="634" t="s">
        <v>551</v>
      </c>
      <c r="AE25" s="634"/>
      <c r="AF25" s="634"/>
      <c r="AG25" s="634"/>
      <c r="AH25" s="634"/>
      <c r="AI25" s="634"/>
      <c r="AJ25" s="634"/>
      <c r="AK25" s="634"/>
      <c r="AL25" s="635" t="s">
        <v>551</v>
      </c>
      <c r="AM25" s="636"/>
      <c r="AN25" s="636"/>
      <c r="AO25" s="637"/>
      <c r="AP25" s="649" t="s">
        <v>579</v>
      </c>
      <c r="AQ25" s="650"/>
      <c r="AR25" s="650"/>
      <c r="AS25" s="650"/>
      <c r="AT25" s="650"/>
      <c r="AU25" s="650"/>
      <c r="AV25" s="650"/>
      <c r="AW25" s="650"/>
      <c r="AX25" s="650"/>
      <c r="AY25" s="650"/>
      <c r="AZ25" s="650"/>
      <c r="BA25" s="650"/>
      <c r="BB25" s="650"/>
      <c r="BC25" s="650"/>
      <c r="BD25" s="650"/>
      <c r="BE25" s="650"/>
      <c r="BF25" s="651"/>
      <c r="BG25" s="630" t="s">
        <v>551</v>
      </c>
      <c r="BH25" s="631"/>
      <c r="BI25" s="631"/>
      <c r="BJ25" s="631"/>
      <c r="BK25" s="631"/>
      <c r="BL25" s="631"/>
      <c r="BM25" s="631"/>
      <c r="BN25" s="632"/>
      <c r="BO25" s="633" t="s">
        <v>551</v>
      </c>
      <c r="BP25" s="633"/>
      <c r="BQ25" s="633"/>
      <c r="BR25" s="633"/>
      <c r="BS25" s="634" t="s">
        <v>551</v>
      </c>
      <c r="BT25" s="634"/>
      <c r="BU25" s="634"/>
      <c r="BV25" s="634"/>
      <c r="BW25" s="634"/>
      <c r="BX25" s="634"/>
      <c r="BY25" s="634"/>
      <c r="BZ25" s="634"/>
      <c r="CA25" s="634"/>
      <c r="CB25" s="638"/>
      <c r="CD25" s="645" t="s">
        <v>580</v>
      </c>
      <c r="CE25" s="646"/>
      <c r="CF25" s="646"/>
      <c r="CG25" s="646"/>
      <c r="CH25" s="646"/>
      <c r="CI25" s="646"/>
      <c r="CJ25" s="646"/>
      <c r="CK25" s="646"/>
      <c r="CL25" s="646"/>
      <c r="CM25" s="646"/>
      <c r="CN25" s="646"/>
      <c r="CO25" s="646"/>
      <c r="CP25" s="646"/>
      <c r="CQ25" s="647"/>
      <c r="CR25" s="630">
        <v>7511262</v>
      </c>
      <c r="CS25" s="668"/>
      <c r="CT25" s="668"/>
      <c r="CU25" s="668"/>
      <c r="CV25" s="668"/>
      <c r="CW25" s="668"/>
      <c r="CX25" s="668"/>
      <c r="CY25" s="669"/>
      <c r="CZ25" s="635">
        <v>10.199999999999999</v>
      </c>
      <c r="DA25" s="670"/>
      <c r="DB25" s="670"/>
      <c r="DC25" s="673"/>
      <c r="DD25" s="639">
        <v>6859146</v>
      </c>
      <c r="DE25" s="668"/>
      <c r="DF25" s="668"/>
      <c r="DG25" s="668"/>
      <c r="DH25" s="668"/>
      <c r="DI25" s="668"/>
      <c r="DJ25" s="668"/>
      <c r="DK25" s="669"/>
      <c r="DL25" s="639">
        <v>6761970</v>
      </c>
      <c r="DM25" s="668"/>
      <c r="DN25" s="668"/>
      <c r="DO25" s="668"/>
      <c r="DP25" s="668"/>
      <c r="DQ25" s="668"/>
      <c r="DR25" s="668"/>
      <c r="DS25" s="668"/>
      <c r="DT25" s="668"/>
      <c r="DU25" s="668"/>
      <c r="DV25" s="669"/>
      <c r="DW25" s="635">
        <v>18.8</v>
      </c>
      <c r="DX25" s="670"/>
      <c r="DY25" s="670"/>
      <c r="DZ25" s="670"/>
      <c r="EA25" s="670"/>
      <c r="EB25" s="670"/>
      <c r="EC25" s="671"/>
    </row>
    <row r="26" spans="2:133" ht="11.25" customHeight="1" x14ac:dyDescent="0.15">
      <c r="B26" s="627" t="s">
        <v>581</v>
      </c>
      <c r="C26" s="628"/>
      <c r="D26" s="628"/>
      <c r="E26" s="628"/>
      <c r="F26" s="628"/>
      <c r="G26" s="628"/>
      <c r="H26" s="628"/>
      <c r="I26" s="628"/>
      <c r="J26" s="628"/>
      <c r="K26" s="628"/>
      <c r="L26" s="628"/>
      <c r="M26" s="628"/>
      <c r="N26" s="628"/>
      <c r="O26" s="628"/>
      <c r="P26" s="628"/>
      <c r="Q26" s="629"/>
      <c r="R26" s="630" t="s">
        <v>551</v>
      </c>
      <c r="S26" s="631"/>
      <c r="T26" s="631"/>
      <c r="U26" s="631"/>
      <c r="V26" s="631"/>
      <c r="W26" s="631"/>
      <c r="X26" s="631"/>
      <c r="Y26" s="632"/>
      <c r="Z26" s="633" t="s">
        <v>551</v>
      </c>
      <c r="AA26" s="633"/>
      <c r="AB26" s="633"/>
      <c r="AC26" s="633"/>
      <c r="AD26" s="634" t="s">
        <v>551</v>
      </c>
      <c r="AE26" s="634"/>
      <c r="AF26" s="634"/>
      <c r="AG26" s="634"/>
      <c r="AH26" s="634"/>
      <c r="AI26" s="634"/>
      <c r="AJ26" s="634"/>
      <c r="AK26" s="634"/>
      <c r="AL26" s="635" t="s">
        <v>551</v>
      </c>
      <c r="AM26" s="636"/>
      <c r="AN26" s="636"/>
      <c r="AO26" s="637"/>
      <c r="AP26" s="649" t="s">
        <v>261</v>
      </c>
      <c r="AQ26" s="672"/>
      <c r="AR26" s="672"/>
      <c r="AS26" s="672"/>
      <c r="AT26" s="672"/>
      <c r="AU26" s="672"/>
      <c r="AV26" s="672"/>
      <c r="AW26" s="672"/>
      <c r="AX26" s="672"/>
      <c r="AY26" s="672"/>
      <c r="AZ26" s="672"/>
      <c r="BA26" s="672"/>
      <c r="BB26" s="672"/>
      <c r="BC26" s="672"/>
      <c r="BD26" s="672"/>
      <c r="BE26" s="672"/>
      <c r="BF26" s="651"/>
      <c r="BG26" s="630" t="s">
        <v>551</v>
      </c>
      <c r="BH26" s="631"/>
      <c r="BI26" s="631"/>
      <c r="BJ26" s="631"/>
      <c r="BK26" s="631"/>
      <c r="BL26" s="631"/>
      <c r="BM26" s="631"/>
      <c r="BN26" s="632"/>
      <c r="BO26" s="633" t="s">
        <v>551</v>
      </c>
      <c r="BP26" s="633"/>
      <c r="BQ26" s="633"/>
      <c r="BR26" s="633"/>
      <c r="BS26" s="634" t="s">
        <v>551</v>
      </c>
      <c r="BT26" s="634"/>
      <c r="BU26" s="634"/>
      <c r="BV26" s="634"/>
      <c r="BW26" s="634"/>
      <c r="BX26" s="634"/>
      <c r="BY26" s="634"/>
      <c r="BZ26" s="634"/>
      <c r="CA26" s="634"/>
      <c r="CB26" s="638"/>
      <c r="CD26" s="645" t="s">
        <v>262</v>
      </c>
      <c r="CE26" s="646"/>
      <c r="CF26" s="646"/>
      <c r="CG26" s="646"/>
      <c r="CH26" s="646"/>
      <c r="CI26" s="646"/>
      <c r="CJ26" s="646"/>
      <c r="CK26" s="646"/>
      <c r="CL26" s="646"/>
      <c r="CM26" s="646"/>
      <c r="CN26" s="646"/>
      <c r="CO26" s="646"/>
      <c r="CP26" s="646"/>
      <c r="CQ26" s="647"/>
      <c r="CR26" s="630">
        <v>4538206</v>
      </c>
      <c r="CS26" s="631"/>
      <c r="CT26" s="631"/>
      <c r="CU26" s="631"/>
      <c r="CV26" s="631"/>
      <c r="CW26" s="631"/>
      <c r="CX26" s="631"/>
      <c r="CY26" s="632"/>
      <c r="CZ26" s="635">
        <v>6.1</v>
      </c>
      <c r="DA26" s="670"/>
      <c r="DB26" s="670"/>
      <c r="DC26" s="673"/>
      <c r="DD26" s="639">
        <v>4063812</v>
      </c>
      <c r="DE26" s="631"/>
      <c r="DF26" s="631"/>
      <c r="DG26" s="631"/>
      <c r="DH26" s="631"/>
      <c r="DI26" s="631"/>
      <c r="DJ26" s="631"/>
      <c r="DK26" s="632"/>
      <c r="DL26" s="639" t="s">
        <v>551</v>
      </c>
      <c r="DM26" s="631"/>
      <c r="DN26" s="631"/>
      <c r="DO26" s="631"/>
      <c r="DP26" s="631"/>
      <c r="DQ26" s="631"/>
      <c r="DR26" s="631"/>
      <c r="DS26" s="631"/>
      <c r="DT26" s="631"/>
      <c r="DU26" s="631"/>
      <c r="DV26" s="632"/>
      <c r="DW26" s="635" t="s">
        <v>551</v>
      </c>
      <c r="DX26" s="670"/>
      <c r="DY26" s="670"/>
      <c r="DZ26" s="670"/>
      <c r="EA26" s="670"/>
      <c r="EB26" s="670"/>
      <c r="EC26" s="671"/>
    </row>
    <row r="27" spans="2:133" ht="11.25" customHeight="1" x14ac:dyDescent="0.15">
      <c r="B27" s="627" t="s">
        <v>582</v>
      </c>
      <c r="C27" s="628"/>
      <c r="D27" s="628"/>
      <c r="E27" s="628"/>
      <c r="F27" s="628"/>
      <c r="G27" s="628"/>
      <c r="H27" s="628"/>
      <c r="I27" s="628"/>
      <c r="J27" s="628"/>
      <c r="K27" s="628"/>
      <c r="L27" s="628"/>
      <c r="M27" s="628"/>
      <c r="N27" s="628"/>
      <c r="O27" s="628"/>
      <c r="P27" s="628"/>
      <c r="Q27" s="629"/>
      <c r="R27" s="630">
        <v>36392824</v>
      </c>
      <c r="S27" s="631"/>
      <c r="T27" s="631"/>
      <c r="U27" s="631"/>
      <c r="V27" s="631"/>
      <c r="W27" s="631"/>
      <c r="X27" s="631"/>
      <c r="Y27" s="632"/>
      <c r="Z27" s="633">
        <v>47.8</v>
      </c>
      <c r="AA27" s="633"/>
      <c r="AB27" s="633"/>
      <c r="AC27" s="633"/>
      <c r="AD27" s="634">
        <v>33910706</v>
      </c>
      <c r="AE27" s="634"/>
      <c r="AF27" s="634"/>
      <c r="AG27" s="634"/>
      <c r="AH27" s="634"/>
      <c r="AI27" s="634"/>
      <c r="AJ27" s="634"/>
      <c r="AK27" s="634"/>
      <c r="AL27" s="635">
        <v>99.5</v>
      </c>
      <c r="AM27" s="636"/>
      <c r="AN27" s="636"/>
      <c r="AO27" s="637"/>
      <c r="AP27" s="627" t="s">
        <v>263</v>
      </c>
      <c r="AQ27" s="628"/>
      <c r="AR27" s="628"/>
      <c r="AS27" s="628"/>
      <c r="AT27" s="628"/>
      <c r="AU27" s="628"/>
      <c r="AV27" s="628"/>
      <c r="AW27" s="628"/>
      <c r="AX27" s="628"/>
      <c r="AY27" s="628"/>
      <c r="AZ27" s="628"/>
      <c r="BA27" s="628"/>
      <c r="BB27" s="628"/>
      <c r="BC27" s="628"/>
      <c r="BD27" s="628"/>
      <c r="BE27" s="628"/>
      <c r="BF27" s="629"/>
      <c r="BG27" s="630">
        <v>17322781</v>
      </c>
      <c r="BH27" s="631"/>
      <c r="BI27" s="631"/>
      <c r="BJ27" s="631"/>
      <c r="BK27" s="631"/>
      <c r="BL27" s="631"/>
      <c r="BM27" s="631"/>
      <c r="BN27" s="632"/>
      <c r="BO27" s="633">
        <v>100</v>
      </c>
      <c r="BP27" s="633"/>
      <c r="BQ27" s="633"/>
      <c r="BR27" s="633"/>
      <c r="BS27" s="634">
        <v>257068</v>
      </c>
      <c r="BT27" s="634"/>
      <c r="BU27" s="634"/>
      <c r="BV27" s="634"/>
      <c r="BW27" s="634"/>
      <c r="BX27" s="634"/>
      <c r="BY27" s="634"/>
      <c r="BZ27" s="634"/>
      <c r="CA27" s="634"/>
      <c r="CB27" s="638"/>
      <c r="CD27" s="645" t="s">
        <v>583</v>
      </c>
      <c r="CE27" s="646"/>
      <c r="CF27" s="646"/>
      <c r="CG27" s="646"/>
      <c r="CH27" s="646"/>
      <c r="CI27" s="646"/>
      <c r="CJ27" s="646"/>
      <c r="CK27" s="646"/>
      <c r="CL27" s="646"/>
      <c r="CM27" s="646"/>
      <c r="CN27" s="646"/>
      <c r="CO27" s="646"/>
      <c r="CP27" s="646"/>
      <c r="CQ27" s="647"/>
      <c r="CR27" s="630">
        <v>20774695</v>
      </c>
      <c r="CS27" s="668"/>
      <c r="CT27" s="668"/>
      <c r="CU27" s="668"/>
      <c r="CV27" s="668"/>
      <c r="CW27" s="668"/>
      <c r="CX27" s="668"/>
      <c r="CY27" s="669"/>
      <c r="CZ27" s="635">
        <v>28.1</v>
      </c>
      <c r="DA27" s="670"/>
      <c r="DB27" s="670"/>
      <c r="DC27" s="673"/>
      <c r="DD27" s="639">
        <v>4229828</v>
      </c>
      <c r="DE27" s="668"/>
      <c r="DF27" s="668"/>
      <c r="DG27" s="668"/>
      <c r="DH27" s="668"/>
      <c r="DI27" s="668"/>
      <c r="DJ27" s="668"/>
      <c r="DK27" s="669"/>
      <c r="DL27" s="639">
        <v>4208181</v>
      </c>
      <c r="DM27" s="668"/>
      <c r="DN27" s="668"/>
      <c r="DO27" s="668"/>
      <c r="DP27" s="668"/>
      <c r="DQ27" s="668"/>
      <c r="DR27" s="668"/>
      <c r="DS27" s="668"/>
      <c r="DT27" s="668"/>
      <c r="DU27" s="668"/>
      <c r="DV27" s="669"/>
      <c r="DW27" s="635">
        <v>11.7</v>
      </c>
      <c r="DX27" s="670"/>
      <c r="DY27" s="670"/>
      <c r="DZ27" s="670"/>
      <c r="EA27" s="670"/>
      <c r="EB27" s="670"/>
      <c r="EC27" s="671"/>
    </row>
    <row r="28" spans="2:133" ht="11.25" customHeight="1" x14ac:dyDescent="0.15">
      <c r="B28" s="627" t="s">
        <v>584</v>
      </c>
      <c r="C28" s="628"/>
      <c r="D28" s="628"/>
      <c r="E28" s="628"/>
      <c r="F28" s="628"/>
      <c r="G28" s="628"/>
      <c r="H28" s="628"/>
      <c r="I28" s="628"/>
      <c r="J28" s="628"/>
      <c r="K28" s="628"/>
      <c r="L28" s="628"/>
      <c r="M28" s="628"/>
      <c r="N28" s="628"/>
      <c r="O28" s="628"/>
      <c r="P28" s="628"/>
      <c r="Q28" s="629"/>
      <c r="R28" s="630">
        <v>22378</v>
      </c>
      <c r="S28" s="631"/>
      <c r="T28" s="631"/>
      <c r="U28" s="631"/>
      <c r="V28" s="631"/>
      <c r="W28" s="631"/>
      <c r="X28" s="631"/>
      <c r="Y28" s="632"/>
      <c r="Z28" s="633">
        <v>0</v>
      </c>
      <c r="AA28" s="633"/>
      <c r="AB28" s="633"/>
      <c r="AC28" s="633"/>
      <c r="AD28" s="634">
        <v>22378</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585</v>
      </c>
      <c r="CE28" s="646"/>
      <c r="CF28" s="646"/>
      <c r="CG28" s="646"/>
      <c r="CH28" s="646"/>
      <c r="CI28" s="646"/>
      <c r="CJ28" s="646"/>
      <c r="CK28" s="646"/>
      <c r="CL28" s="646"/>
      <c r="CM28" s="646"/>
      <c r="CN28" s="646"/>
      <c r="CO28" s="646"/>
      <c r="CP28" s="646"/>
      <c r="CQ28" s="647"/>
      <c r="CR28" s="630">
        <v>7132402</v>
      </c>
      <c r="CS28" s="631"/>
      <c r="CT28" s="631"/>
      <c r="CU28" s="631"/>
      <c r="CV28" s="631"/>
      <c r="CW28" s="631"/>
      <c r="CX28" s="631"/>
      <c r="CY28" s="632"/>
      <c r="CZ28" s="635">
        <v>9.6999999999999993</v>
      </c>
      <c r="DA28" s="670"/>
      <c r="DB28" s="670"/>
      <c r="DC28" s="673"/>
      <c r="DD28" s="639">
        <v>6943543</v>
      </c>
      <c r="DE28" s="631"/>
      <c r="DF28" s="631"/>
      <c r="DG28" s="631"/>
      <c r="DH28" s="631"/>
      <c r="DI28" s="631"/>
      <c r="DJ28" s="631"/>
      <c r="DK28" s="632"/>
      <c r="DL28" s="639">
        <v>6943543</v>
      </c>
      <c r="DM28" s="631"/>
      <c r="DN28" s="631"/>
      <c r="DO28" s="631"/>
      <c r="DP28" s="631"/>
      <c r="DQ28" s="631"/>
      <c r="DR28" s="631"/>
      <c r="DS28" s="631"/>
      <c r="DT28" s="631"/>
      <c r="DU28" s="631"/>
      <c r="DV28" s="632"/>
      <c r="DW28" s="635">
        <v>19.3</v>
      </c>
      <c r="DX28" s="670"/>
      <c r="DY28" s="670"/>
      <c r="DZ28" s="670"/>
      <c r="EA28" s="670"/>
      <c r="EB28" s="670"/>
      <c r="EC28" s="671"/>
    </row>
    <row r="29" spans="2:133" ht="11.25" customHeight="1" x14ac:dyDescent="0.15">
      <c r="B29" s="627" t="s">
        <v>264</v>
      </c>
      <c r="C29" s="628"/>
      <c r="D29" s="628"/>
      <c r="E29" s="628"/>
      <c r="F29" s="628"/>
      <c r="G29" s="628"/>
      <c r="H29" s="628"/>
      <c r="I29" s="628"/>
      <c r="J29" s="628"/>
      <c r="K29" s="628"/>
      <c r="L29" s="628"/>
      <c r="M29" s="628"/>
      <c r="N29" s="628"/>
      <c r="O29" s="628"/>
      <c r="P29" s="628"/>
      <c r="Q29" s="629"/>
      <c r="R29" s="630">
        <v>393050</v>
      </c>
      <c r="S29" s="631"/>
      <c r="T29" s="631"/>
      <c r="U29" s="631"/>
      <c r="V29" s="631"/>
      <c r="W29" s="631"/>
      <c r="X29" s="631"/>
      <c r="Y29" s="632"/>
      <c r="Z29" s="633">
        <v>0.5</v>
      </c>
      <c r="AA29" s="633"/>
      <c r="AB29" s="633"/>
      <c r="AC29" s="633"/>
      <c r="AD29" s="634" t="s">
        <v>551</v>
      </c>
      <c r="AE29" s="634"/>
      <c r="AF29" s="634"/>
      <c r="AG29" s="634"/>
      <c r="AH29" s="634"/>
      <c r="AI29" s="634"/>
      <c r="AJ29" s="634"/>
      <c r="AK29" s="634"/>
      <c r="AL29" s="635" t="s">
        <v>551</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265</v>
      </c>
      <c r="CE29" s="680"/>
      <c r="CF29" s="645" t="s">
        <v>586</v>
      </c>
      <c r="CG29" s="646"/>
      <c r="CH29" s="646"/>
      <c r="CI29" s="646"/>
      <c r="CJ29" s="646"/>
      <c r="CK29" s="646"/>
      <c r="CL29" s="646"/>
      <c r="CM29" s="646"/>
      <c r="CN29" s="646"/>
      <c r="CO29" s="646"/>
      <c r="CP29" s="646"/>
      <c r="CQ29" s="647"/>
      <c r="CR29" s="630">
        <v>7132402</v>
      </c>
      <c r="CS29" s="668"/>
      <c r="CT29" s="668"/>
      <c r="CU29" s="668"/>
      <c r="CV29" s="668"/>
      <c r="CW29" s="668"/>
      <c r="CX29" s="668"/>
      <c r="CY29" s="669"/>
      <c r="CZ29" s="635">
        <v>9.6999999999999993</v>
      </c>
      <c r="DA29" s="670"/>
      <c r="DB29" s="670"/>
      <c r="DC29" s="673"/>
      <c r="DD29" s="639">
        <v>6943543</v>
      </c>
      <c r="DE29" s="668"/>
      <c r="DF29" s="668"/>
      <c r="DG29" s="668"/>
      <c r="DH29" s="668"/>
      <c r="DI29" s="668"/>
      <c r="DJ29" s="668"/>
      <c r="DK29" s="669"/>
      <c r="DL29" s="639">
        <v>6943543</v>
      </c>
      <c r="DM29" s="668"/>
      <c r="DN29" s="668"/>
      <c r="DO29" s="668"/>
      <c r="DP29" s="668"/>
      <c r="DQ29" s="668"/>
      <c r="DR29" s="668"/>
      <c r="DS29" s="668"/>
      <c r="DT29" s="668"/>
      <c r="DU29" s="668"/>
      <c r="DV29" s="669"/>
      <c r="DW29" s="635">
        <v>19.3</v>
      </c>
      <c r="DX29" s="670"/>
      <c r="DY29" s="670"/>
      <c r="DZ29" s="670"/>
      <c r="EA29" s="670"/>
      <c r="EB29" s="670"/>
      <c r="EC29" s="671"/>
    </row>
    <row r="30" spans="2:133" ht="11.25" customHeight="1" x14ac:dyDescent="0.15">
      <c r="B30" s="627" t="s">
        <v>266</v>
      </c>
      <c r="C30" s="628"/>
      <c r="D30" s="628"/>
      <c r="E30" s="628"/>
      <c r="F30" s="628"/>
      <c r="G30" s="628"/>
      <c r="H30" s="628"/>
      <c r="I30" s="628"/>
      <c r="J30" s="628"/>
      <c r="K30" s="628"/>
      <c r="L30" s="628"/>
      <c r="M30" s="628"/>
      <c r="N30" s="628"/>
      <c r="O30" s="628"/>
      <c r="P30" s="628"/>
      <c r="Q30" s="629"/>
      <c r="R30" s="630">
        <v>542898</v>
      </c>
      <c r="S30" s="631"/>
      <c r="T30" s="631"/>
      <c r="U30" s="631"/>
      <c r="V30" s="631"/>
      <c r="W30" s="631"/>
      <c r="X30" s="631"/>
      <c r="Y30" s="632"/>
      <c r="Z30" s="633">
        <v>0.7</v>
      </c>
      <c r="AA30" s="633"/>
      <c r="AB30" s="633"/>
      <c r="AC30" s="633"/>
      <c r="AD30" s="634">
        <v>52595</v>
      </c>
      <c r="AE30" s="634"/>
      <c r="AF30" s="634"/>
      <c r="AG30" s="634"/>
      <c r="AH30" s="634"/>
      <c r="AI30" s="634"/>
      <c r="AJ30" s="634"/>
      <c r="AK30" s="634"/>
      <c r="AL30" s="635">
        <v>0.2</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267</v>
      </c>
      <c r="BH30" s="677"/>
      <c r="BI30" s="677"/>
      <c r="BJ30" s="677"/>
      <c r="BK30" s="677"/>
      <c r="BL30" s="677"/>
      <c r="BM30" s="677"/>
      <c r="BN30" s="677"/>
      <c r="BO30" s="677"/>
      <c r="BP30" s="677"/>
      <c r="BQ30" s="678"/>
      <c r="BR30" s="609" t="s">
        <v>268</v>
      </c>
      <c r="BS30" s="677"/>
      <c r="BT30" s="677"/>
      <c r="BU30" s="677"/>
      <c r="BV30" s="677"/>
      <c r="BW30" s="677"/>
      <c r="BX30" s="677"/>
      <c r="BY30" s="677"/>
      <c r="BZ30" s="677"/>
      <c r="CA30" s="677"/>
      <c r="CB30" s="678"/>
      <c r="CD30" s="681"/>
      <c r="CE30" s="682"/>
      <c r="CF30" s="645" t="s">
        <v>587</v>
      </c>
      <c r="CG30" s="646"/>
      <c r="CH30" s="646"/>
      <c r="CI30" s="646"/>
      <c r="CJ30" s="646"/>
      <c r="CK30" s="646"/>
      <c r="CL30" s="646"/>
      <c r="CM30" s="646"/>
      <c r="CN30" s="646"/>
      <c r="CO30" s="646"/>
      <c r="CP30" s="646"/>
      <c r="CQ30" s="647"/>
      <c r="CR30" s="630">
        <v>6907381</v>
      </c>
      <c r="CS30" s="631"/>
      <c r="CT30" s="631"/>
      <c r="CU30" s="631"/>
      <c r="CV30" s="631"/>
      <c r="CW30" s="631"/>
      <c r="CX30" s="631"/>
      <c r="CY30" s="632"/>
      <c r="CZ30" s="635">
        <v>9.4</v>
      </c>
      <c r="DA30" s="670"/>
      <c r="DB30" s="670"/>
      <c r="DC30" s="673"/>
      <c r="DD30" s="639">
        <v>6732173</v>
      </c>
      <c r="DE30" s="631"/>
      <c r="DF30" s="631"/>
      <c r="DG30" s="631"/>
      <c r="DH30" s="631"/>
      <c r="DI30" s="631"/>
      <c r="DJ30" s="631"/>
      <c r="DK30" s="632"/>
      <c r="DL30" s="639">
        <v>6732173</v>
      </c>
      <c r="DM30" s="631"/>
      <c r="DN30" s="631"/>
      <c r="DO30" s="631"/>
      <c r="DP30" s="631"/>
      <c r="DQ30" s="631"/>
      <c r="DR30" s="631"/>
      <c r="DS30" s="631"/>
      <c r="DT30" s="631"/>
      <c r="DU30" s="631"/>
      <c r="DV30" s="632"/>
      <c r="DW30" s="635">
        <v>18.7</v>
      </c>
      <c r="DX30" s="670"/>
      <c r="DY30" s="670"/>
      <c r="DZ30" s="670"/>
      <c r="EA30" s="670"/>
      <c r="EB30" s="670"/>
      <c r="EC30" s="671"/>
    </row>
    <row r="31" spans="2:133" ht="11.25" customHeight="1" x14ac:dyDescent="0.15">
      <c r="B31" s="627" t="s">
        <v>269</v>
      </c>
      <c r="C31" s="628"/>
      <c r="D31" s="628"/>
      <c r="E31" s="628"/>
      <c r="F31" s="628"/>
      <c r="G31" s="628"/>
      <c r="H31" s="628"/>
      <c r="I31" s="628"/>
      <c r="J31" s="628"/>
      <c r="K31" s="628"/>
      <c r="L31" s="628"/>
      <c r="M31" s="628"/>
      <c r="N31" s="628"/>
      <c r="O31" s="628"/>
      <c r="P31" s="628"/>
      <c r="Q31" s="629"/>
      <c r="R31" s="630">
        <v>249989</v>
      </c>
      <c r="S31" s="631"/>
      <c r="T31" s="631"/>
      <c r="U31" s="631"/>
      <c r="V31" s="631"/>
      <c r="W31" s="631"/>
      <c r="X31" s="631"/>
      <c r="Y31" s="632"/>
      <c r="Z31" s="633">
        <v>0.3</v>
      </c>
      <c r="AA31" s="633"/>
      <c r="AB31" s="633"/>
      <c r="AC31" s="633"/>
      <c r="AD31" s="634" t="s">
        <v>551</v>
      </c>
      <c r="AE31" s="634"/>
      <c r="AF31" s="634"/>
      <c r="AG31" s="634"/>
      <c r="AH31" s="634"/>
      <c r="AI31" s="634"/>
      <c r="AJ31" s="634"/>
      <c r="AK31" s="634"/>
      <c r="AL31" s="635" t="s">
        <v>551</v>
      </c>
      <c r="AM31" s="636"/>
      <c r="AN31" s="636"/>
      <c r="AO31" s="637"/>
      <c r="AP31" s="685" t="s">
        <v>270</v>
      </c>
      <c r="AQ31" s="686"/>
      <c r="AR31" s="686"/>
      <c r="AS31" s="686"/>
      <c r="AT31" s="691" t="s">
        <v>271</v>
      </c>
      <c r="AU31" s="361"/>
      <c r="AV31" s="361"/>
      <c r="AW31" s="361"/>
      <c r="AX31" s="616" t="s">
        <v>188</v>
      </c>
      <c r="AY31" s="617"/>
      <c r="AZ31" s="617"/>
      <c r="BA31" s="617"/>
      <c r="BB31" s="617"/>
      <c r="BC31" s="617"/>
      <c r="BD31" s="617"/>
      <c r="BE31" s="617"/>
      <c r="BF31" s="618"/>
      <c r="BG31" s="694">
        <v>99.4</v>
      </c>
      <c r="BH31" s="695"/>
      <c r="BI31" s="695"/>
      <c r="BJ31" s="695"/>
      <c r="BK31" s="695"/>
      <c r="BL31" s="695"/>
      <c r="BM31" s="625">
        <v>97.3</v>
      </c>
      <c r="BN31" s="695"/>
      <c r="BO31" s="695"/>
      <c r="BP31" s="695"/>
      <c r="BQ31" s="696"/>
      <c r="BR31" s="694">
        <v>97.9</v>
      </c>
      <c r="BS31" s="695"/>
      <c r="BT31" s="695"/>
      <c r="BU31" s="695"/>
      <c r="BV31" s="695"/>
      <c r="BW31" s="695"/>
      <c r="BX31" s="625">
        <v>95.6</v>
      </c>
      <c r="BY31" s="695"/>
      <c r="BZ31" s="695"/>
      <c r="CA31" s="695"/>
      <c r="CB31" s="696"/>
      <c r="CD31" s="681"/>
      <c r="CE31" s="682"/>
      <c r="CF31" s="645" t="s">
        <v>588</v>
      </c>
      <c r="CG31" s="646"/>
      <c r="CH31" s="646"/>
      <c r="CI31" s="646"/>
      <c r="CJ31" s="646"/>
      <c r="CK31" s="646"/>
      <c r="CL31" s="646"/>
      <c r="CM31" s="646"/>
      <c r="CN31" s="646"/>
      <c r="CO31" s="646"/>
      <c r="CP31" s="646"/>
      <c r="CQ31" s="647"/>
      <c r="CR31" s="630">
        <v>225021</v>
      </c>
      <c r="CS31" s="668"/>
      <c r="CT31" s="668"/>
      <c r="CU31" s="668"/>
      <c r="CV31" s="668"/>
      <c r="CW31" s="668"/>
      <c r="CX31" s="668"/>
      <c r="CY31" s="669"/>
      <c r="CZ31" s="635">
        <v>0.3</v>
      </c>
      <c r="DA31" s="670"/>
      <c r="DB31" s="670"/>
      <c r="DC31" s="673"/>
      <c r="DD31" s="639">
        <v>211370</v>
      </c>
      <c r="DE31" s="668"/>
      <c r="DF31" s="668"/>
      <c r="DG31" s="668"/>
      <c r="DH31" s="668"/>
      <c r="DI31" s="668"/>
      <c r="DJ31" s="668"/>
      <c r="DK31" s="669"/>
      <c r="DL31" s="639">
        <v>211370</v>
      </c>
      <c r="DM31" s="668"/>
      <c r="DN31" s="668"/>
      <c r="DO31" s="668"/>
      <c r="DP31" s="668"/>
      <c r="DQ31" s="668"/>
      <c r="DR31" s="668"/>
      <c r="DS31" s="668"/>
      <c r="DT31" s="668"/>
      <c r="DU31" s="668"/>
      <c r="DV31" s="669"/>
      <c r="DW31" s="635">
        <v>0.6</v>
      </c>
      <c r="DX31" s="670"/>
      <c r="DY31" s="670"/>
      <c r="DZ31" s="670"/>
      <c r="EA31" s="670"/>
      <c r="EB31" s="670"/>
      <c r="EC31" s="671"/>
    </row>
    <row r="32" spans="2:133" ht="11.25" customHeight="1" x14ac:dyDescent="0.15">
      <c r="B32" s="627" t="s">
        <v>272</v>
      </c>
      <c r="C32" s="628"/>
      <c r="D32" s="628"/>
      <c r="E32" s="628"/>
      <c r="F32" s="628"/>
      <c r="G32" s="628"/>
      <c r="H32" s="628"/>
      <c r="I32" s="628"/>
      <c r="J32" s="628"/>
      <c r="K32" s="628"/>
      <c r="L32" s="628"/>
      <c r="M32" s="628"/>
      <c r="N32" s="628"/>
      <c r="O32" s="628"/>
      <c r="P32" s="628"/>
      <c r="Q32" s="629"/>
      <c r="R32" s="630">
        <v>17955075</v>
      </c>
      <c r="S32" s="631"/>
      <c r="T32" s="631"/>
      <c r="U32" s="631"/>
      <c r="V32" s="631"/>
      <c r="W32" s="631"/>
      <c r="X32" s="631"/>
      <c r="Y32" s="632"/>
      <c r="Z32" s="633">
        <v>23.6</v>
      </c>
      <c r="AA32" s="633"/>
      <c r="AB32" s="633"/>
      <c r="AC32" s="633"/>
      <c r="AD32" s="634" t="s">
        <v>551</v>
      </c>
      <c r="AE32" s="634"/>
      <c r="AF32" s="634"/>
      <c r="AG32" s="634"/>
      <c r="AH32" s="634"/>
      <c r="AI32" s="634"/>
      <c r="AJ32" s="634"/>
      <c r="AK32" s="634"/>
      <c r="AL32" s="635" t="s">
        <v>551</v>
      </c>
      <c r="AM32" s="636"/>
      <c r="AN32" s="636"/>
      <c r="AO32" s="637"/>
      <c r="AP32" s="687"/>
      <c r="AQ32" s="688"/>
      <c r="AR32" s="688"/>
      <c r="AS32" s="688"/>
      <c r="AT32" s="692"/>
      <c r="AU32" s="362" t="s">
        <v>589</v>
      </c>
      <c r="AV32" s="362"/>
      <c r="AW32" s="362"/>
      <c r="AX32" s="627" t="s">
        <v>273</v>
      </c>
      <c r="AY32" s="628"/>
      <c r="AZ32" s="628"/>
      <c r="BA32" s="628"/>
      <c r="BB32" s="628"/>
      <c r="BC32" s="628"/>
      <c r="BD32" s="628"/>
      <c r="BE32" s="628"/>
      <c r="BF32" s="629"/>
      <c r="BG32" s="697">
        <v>99.3</v>
      </c>
      <c r="BH32" s="668"/>
      <c r="BI32" s="668"/>
      <c r="BJ32" s="668"/>
      <c r="BK32" s="668"/>
      <c r="BL32" s="668"/>
      <c r="BM32" s="636">
        <v>97.3</v>
      </c>
      <c r="BN32" s="698"/>
      <c r="BO32" s="698"/>
      <c r="BP32" s="698"/>
      <c r="BQ32" s="699"/>
      <c r="BR32" s="697">
        <v>99.1</v>
      </c>
      <c r="BS32" s="668"/>
      <c r="BT32" s="668"/>
      <c r="BU32" s="668"/>
      <c r="BV32" s="668"/>
      <c r="BW32" s="668"/>
      <c r="BX32" s="636">
        <v>96.9</v>
      </c>
      <c r="BY32" s="698"/>
      <c r="BZ32" s="698"/>
      <c r="CA32" s="698"/>
      <c r="CB32" s="699"/>
      <c r="CD32" s="683"/>
      <c r="CE32" s="684"/>
      <c r="CF32" s="645" t="s">
        <v>590</v>
      </c>
      <c r="CG32" s="646"/>
      <c r="CH32" s="646"/>
      <c r="CI32" s="646"/>
      <c r="CJ32" s="646"/>
      <c r="CK32" s="646"/>
      <c r="CL32" s="646"/>
      <c r="CM32" s="646"/>
      <c r="CN32" s="646"/>
      <c r="CO32" s="646"/>
      <c r="CP32" s="646"/>
      <c r="CQ32" s="647"/>
      <c r="CR32" s="630" t="s">
        <v>551</v>
      </c>
      <c r="CS32" s="631"/>
      <c r="CT32" s="631"/>
      <c r="CU32" s="631"/>
      <c r="CV32" s="631"/>
      <c r="CW32" s="631"/>
      <c r="CX32" s="631"/>
      <c r="CY32" s="632"/>
      <c r="CZ32" s="635" t="s">
        <v>551</v>
      </c>
      <c r="DA32" s="670"/>
      <c r="DB32" s="670"/>
      <c r="DC32" s="673"/>
      <c r="DD32" s="639" t="s">
        <v>551</v>
      </c>
      <c r="DE32" s="631"/>
      <c r="DF32" s="631"/>
      <c r="DG32" s="631"/>
      <c r="DH32" s="631"/>
      <c r="DI32" s="631"/>
      <c r="DJ32" s="631"/>
      <c r="DK32" s="632"/>
      <c r="DL32" s="639" t="s">
        <v>551</v>
      </c>
      <c r="DM32" s="631"/>
      <c r="DN32" s="631"/>
      <c r="DO32" s="631"/>
      <c r="DP32" s="631"/>
      <c r="DQ32" s="631"/>
      <c r="DR32" s="631"/>
      <c r="DS32" s="631"/>
      <c r="DT32" s="631"/>
      <c r="DU32" s="631"/>
      <c r="DV32" s="632"/>
      <c r="DW32" s="635" t="s">
        <v>551</v>
      </c>
      <c r="DX32" s="670"/>
      <c r="DY32" s="670"/>
      <c r="DZ32" s="670"/>
      <c r="EA32" s="670"/>
      <c r="EB32" s="670"/>
      <c r="EC32" s="671"/>
    </row>
    <row r="33" spans="2:133" ht="11.25" customHeight="1" x14ac:dyDescent="0.15">
      <c r="B33" s="655" t="s">
        <v>274</v>
      </c>
      <c r="C33" s="656"/>
      <c r="D33" s="656"/>
      <c r="E33" s="656"/>
      <c r="F33" s="656"/>
      <c r="G33" s="656"/>
      <c r="H33" s="656"/>
      <c r="I33" s="656"/>
      <c r="J33" s="656"/>
      <c r="K33" s="656"/>
      <c r="L33" s="656"/>
      <c r="M33" s="656"/>
      <c r="N33" s="656"/>
      <c r="O33" s="656"/>
      <c r="P33" s="656"/>
      <c r="Q33" s="657"/>
      <c r="R33" s="630" t="s">
        <v>551</v>
      </c>
      <c r="S33" s="631"/>
      <c r="T33" s="631"/>
      <c r="U33" s="631"/>
      <c r="V33" s="631"/>
      <c r="W33" s="631"/>
      <c r="X33" s="631"/>
      <c r="Y33" s="632"/>
      <c r="Z33" s="633" t="s">
        <v>551</v>
      </c>
      <c r="AA33" s="633"/>
      <c r="AB33" s="633"/>
      <c r="AC33" s="633"/>
      <c r="AD33" s="634" t="s">
        <v>551</v>
      </c>
      <c r="AE33" s="634"/>
      <c r="AF33" s="634"/>
      <c r="AG33" s="634"/>
      <c r="AH33" s="634"/>
      <c r="AI33" s="634"/>
      <c r="AJ33" s="634"/>
      <c r="AK33" s="634"/>
      <c r="AL33" s="635" t="s">
        <v>551</v>
      </c>
      <c r="AM33" s="636"/>
      <c r="AN33" s="636"/>
      <c r="AO33" s="637"/>
      <c r="AP33" s="689"/>
      <c r="AQ33" s="690"/>
      <c r="AR33" s="690"/>
      <c r="AS33" s="690"/>
      <c r="AT33" s="693"/>
      <c r="AU33" s="363"/>
      <c r="AV33" s="363"/>
      <c r="AW33" s="363"/>
      <c r="AX33" s="674" t="s">
        <v>275</v>
      </c>
      <c r="AY33" s="675"/>
      <c r="AZ33" s="675"/>
      <c r="BA33" s="675"/>
      <c r="BB33" s="675"/>
      <c r="BC33" s="675"/>
      <c r="BD33" s="675"/>
      <c r="BE33" s="675"/>
      <c r="BF33" s="676"/>
      <c r="BG33" s="700">
        <v>99.5</v>
      </c>
      <c r="BH33" s="701"/>
      <c r="BI33" s="701"/>
      <c r="BJ33" s="701"/>
      <c r="BK33" s="701"/>
      <c r="BL33" s="701"/>
      <c r="BM33" s="702">
        <v>97</v>
      </c>
      <c r="BN33" s="701"/>
      <c r="BO33" s="701"/>
      <c r="BP33" s="701"/>
      <c r="BQ33" s="703"/>
      <c r="BR33" s="700">
        <v>96.7</v>
      </c>
      <c r="BS33" s="701"/>
      <c r="BT33" s="701"/>
      <c r="BU33" s="701"/>
      <c r="BV33" s="701"/>
      <c r="BW33" s="701"/>
      <c r="BX33" s="702">
        <v>94.2</v>
      </c>
      <c r="BY33" s="701"/>
      <c r="BZ33" s="701"/>
      <c r="CA33" s="701"/>
      <c r="CB33" s="703"/>
      <c r="CD33" s="645" t="s">
        <v>276</v>
      </c>
      <c r="CE33" s="646"/>
      <c r="CF33" s="646"/>
      <c r="CG33" s="646"/>
      <c r="CH33" s="646"/>
      <c r="CI33" s="646"/>
      <c r="CJ33" s="646"/>
      <c r="CK33" s="646"/>
      <c r="CL33" s="646"/>
      <c r="CM33" s="646"/>
      <c r="CN33" s="646"/>
      <c r="CO33" s="646"/>
      <c r="CP33" s="646"/>
      <c r="CQ33" s="647"/>
      <c r="CR33" s="630">
        <v>31326932</v>
      </c>
      <c r="CS33" s="668"/>
      <c r="CT33" s="668"/>
      <c r="CU33" s="668"/>
      <c r="CV33" s="668"/>
      <c r="CW33" s="668"/>
      <c r="CX33" s="668"/>
      <c r="CY33" s="669"/>
      <c r="CZ33" s="635">
        <v>42.4</v>
      </c>
      <c r="DA33" s="670"/>
      <c r="DB33" s="670"/>
      <c r="DC33" s="673"/>
      <c r="DD33" s="639">
        <v>22044892</v>
      </c>
      <c r="DE33" s="668"/>
      <c r="DF33" s="668"/>
      <c r="DG33" s="668"/>
      <c r="DH33" s="668"/>
      <c r="DI33" s="668"/>
      <c r="DJ33" s="668"/>
      <c r="DK33" s="669"/>
      <c r="DL33" s="639">
        <v>13727505</v>
      </c>
      <c r="DM33" s="668"/>
      <c r="DN33" s="668"/>
      <c r="DO33" s="668"/>
      <c r="DP33" s="668"/>
      <c r="DQ33" s="668"/>
      <c r="DR33" s="668"/>
      <c r="DS33" s="668"/>
      <c r="DT33" s="668"/>
      <c r="DU33" s="668"/>
      <c r="DV33" s="669"/>
      <c r="DW33" s="635">
        <v>38.200000000000003</v>
      </c>
      <c r="DX33" s="670"/>
      <c r="DY33" s="670"/>
      <c r="DZ33" s="670"/>
      <c r="EA33" s="670"/>
      <c r="EB33" s="670"/>
      <c r="EC33" s="671"/>
    </row>
    <row r="34" spans="2:133" ht="11.25" customHeight="1" x14ac:dyDescent="0.15">
      <c r="B34" s="627" t="s">
        <v>277</v>
      </c>
      <c r="C34" s="628"/>
      <c r="D34" s="628"/>
      <c r="E34" s="628"/>
      <c r="F34" s="628"/>
      <c r="G34" s="628"/>
      <c r="H34" s="628"/>
      <c r="I34" s="628"/>
      <c r="J34" s="628"/>
      <c r="K34" s="628"/>
      <c r="L34" s="628"/>
      <c r="M34" s="628"/>
      <c r="N34" s="628"/>
      <c r="O34" s="628"/>
      <c r="P34" s="628"/>
      <c r="Q34" s="629"/>
      <c r="R34" s="630">
        <v>7557912</v>
      </c>
      <c r="S34" s="631"/>
      <c r="T34" s="631"/>
      <c r="U34" s="631"/>
      <c r="V34" s="631"/>
      <c r="W34" s="631"/>
      <c r="X34" s="631"/>
      <c r="Y34" s="632"/>
      <c r="Z34" s="633">
        <v>9.9</v>
      </c>
      <c r="AA34" s="633"/>
      <c r="AB34" s="633"/>
      <c r="AC34" s="633"/>
      <c r="AD34" s="634" t="s">
        <v>551</v>
      </c>
      <c r="AE34" s="634"/>
      <c r="AF34" s="634"/>
      <c r="AG34" s="634"/>
      <c r="AH34" s="634"/>
      <c r="AI34" s="634"/>
      <c r="AJ34" s="634"/>
      <c r="AK34" s="634"/>
      <c r="AL34" s="635" t="s">
        <v>551</v>
      </c>
      <c r="AM34" s="636"/>
      <c r="AN34" s="636"/>
      <c r="AO34" s="637"/>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591</v>
      </c>
      <c r="CE34" s="646"/>
      <c r="CF34" s="646"/>
      <c r="CG34" s="646"/>
      <c r="CH34" s="646"/>
      <c r="CI34" s="646"/>
      <c r="CJ34" s="646"/>
      <c r="CK34" s="646"/>
      <c r="CL34" s="646"/>
      <c r="CM34" s="646"/>
      <c r="CN34" s="646"/>
      <c r="CO34" s="646"/>
      <c r="CP34" s="646"/>
      <c r="CQ34" s="647"/>
      <c r="CR34" s="630">
        <v>7430270</v>
      </c>
      <c r="CS34" s="631"/>
      <c r="CT34" s="631"/>
      <c r="CU34" s="631"/>
      <c r="CV34" s="631"/>
      <c r="CW34" s="631"/>
      <c r="CX34" s="631"/>
      <c r="CY34" s="632"/>
      <c r="CZ34" s="635">
        <v>10.1</v>
      </c>
      <c r="DA34" s="670"/>
      <c r="DB34" s="670"/>
      <c r="DC34" s="673"/>
      <c r="DD34" s="639">
        <v>4966057</v>
      </c>
      <c r="DE34" s="631"/>
      <c r="DF34" s="631"/>
      <c r="DG34" s="631"/>
      <c r="DH34" s="631"/>
      <c r="DI34" s="631"/>
      <c r="DJ34" s="631"/>
      <c r="DK34" s="632"/>
      <c r="DL34" s="639">
        <v>4338656</v>
      </c>
      <c r="DM34" s="631"/>
      <c r="DN34" s="631"/>
      <c r="DO34" s="631"/>
      <c r="DP34" s="631"/>
      <c r="DQ34" s="631"/>
      <c r="DR34" s="631"/>
      <c r="DS34" s="631"/>
      <c r="DT34" s="631"/>
      <c r="DU34" s="631"/>
      <c r="DV34" s="632"/>
      <c r="DW34" s="635">
        <v>12.1</v>
      </c>
      <c r="DX34" s="670"/>
      <c r="DY34" s="670"/>
      <c r="DZ34" s="670"/>
      <c r="EA34" s="670"/>
      <c r="EB34" s="670"/>
      <c r="EC34" s="671"/>
    </row>
    <row r="35" spans="2:133" ht="11.25" customHeight="1" x14ac:dyDescent="0.15">
      <c r="B35" s="627" t="s">
        <v>278</v>
      </c>
      <c r="C35" s="628"/>
      <c r="D35" s="628"/>
      <c r="E35" s="628"/>
      <c r="F35" s="628"/>
      <c r="G35" s="628"/>
      <c r="H35" s="628"/>
      <c r="I35" s="628"/>
      <c r="J35" s="628"/>
      <c r="K35" s="628"/>
      <c r="L35" s="628"/>
      <c r="M35" s="628"/>
      <c r="N35" s="628"/>
      <c r="O35" s="628"/>
      <c r="P35" s="628"/>
      <c r="Q35" s="629"/>
      <c r="R35" s="630">
        <v>340779</v>
      </c>
      <c r="S35" s="631"/>
      <c r="T35" s="631"/>
      <c r="U35" s="631"/>
      <c r="V35" s="631"/>
      <c r="W35" s="631"/>
      <c r="X35" s="631"/>
      <c r="Y35" s="632"/>
      <c r="Z35" s="633">
        <v>0.4</v>
      </c>
      <c r="AA35" s="633"/>
      <c r="AB35" s="633"/>
      <c r="AC35" s="633"/>
      <c r="AD35" s="634">
        <v>82889</v>
      </c>
      <c r="AE35" s="634"/>
      <c r="AF35" s="634"/>
      <c r="AG35" s="634"/>
      <c r="AH35" s="634"/>
      <c r="AI35" s="634"/>
      <c r="AJ35" s="634"/>
      <c r="AK35" s="634"/>
      <c r="AL35" s="635">
        <v>0.2</v>
      </c>
      <c r="AM35" s="636"/>
      <c r="AN35" s="636"/>
      <c r="AO35" s="637"/>
      <c r="AP35" s="218"/>
      <c r="AQ35" s="609" t="s">
        <v>279</v>
      </c>
      <c r="AR35" s="610"/>
      <c r="AS35" s="610"/>
      <c r="AT35" s="610"/>
      <c r="AU35" s="610"/>
      <c r="AV35" s="610"/>
      <c r="AW35" s="610"/>
      <c r="AX35" s="610"/>
      <c r="AY35" s="610"/>
      <c r="AZ35" s="610"/>
      <c r="BA35" s="610"/>
      <c r="BB35" s="610"/>
      <c r="BC35" s="610"/>
      <c r="BD35" s="610"/>
      <c r="BE35" s="610"/>
      <c r="BF35" s="611"/>
      <c r="BG35" s="609" t="s">
        <v>280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592</v>
      </c>
      <c r="CE35" s="646"/>
      <c r="CF35" s="646"/>
      <c r="CG35" s="646"/>
      <c r="CH35" s="646"/>
      <c r="CI35" s="646"/>
      <c r="CJ35" s="646"/>
      <c r="CK35" s="646"/>
      <c r="CL35" s="646"/>
      <c r="CM35" s="646"/>
      <c r="CN35" s="646"/>
      <c r="CO35" s="646"/>
      <c r="CP35" s="646"/>
      <c r="CQ35" s="647"/>
      <c r="CR35" s="630">
        <v>635945</v>
      </c>
      <c r="CS35" s="668"/>
      <c r="CT35" s="668"/>
      <c r="CU35" s="668"/>
      <c r="CV35" s="668"/>
      <c r="CW35" s="668"/>
      <c r="CX35" s="668"/>
      <c r="CY35" s="669"/>
      <c r="CZ35" s="635">
        <v>0.9</v>
      </c>
      <c r="DA35" s="670"/>
      <c r="DB35" s="670"/>
      <c r="DC35" s="673"/>
      <c r="DD35" s="639">
        <v>525742</v>
      </c>
      <c r="DE35" s="668"/>
      <c r="DF35" s="668"/>
      <c r="DG35" s="668"/>
      <c r="DH35" s="668"/>
      <c r="DI35" s="668"/>
      <c r="DJ35" s="668"/>
      <c r="DK35" s="669"/>
      <c r="DL35" s="639">
        <v>523175</v>
      </c>
      <c r="DM35" s="668"/>
      <c r="DN35" s="668"/>
      <c r="DO35" s="668"/>
      <c r="DP35" s="668"/>
      <c r="DQ35" s="668"/>
      <c r="DR35" s="668"/>
      <c r="DS35" s="668"/>
      <c r="DT35" s="668"/>
      <c r="DU35" s="668"/>
      <c r="DV35" s="669"/>
      <c r="DW35" s="635">
        <v>1.5</v>
      </c>
      <c r="DX35" s="670"/>
      <c r="DY35" s="670"/>
      <c r="DZ35" s="670"/>
      <c r="EA35" s="670"/>
      <c r="EB35" s="670"/>
      <c r="EC35" s="671"/>
    </row>
    <row r="36" spans="2:133" ht="11.25" customHeight="1" x14ac:dyDescent="0.15">
      <c r="B36" s="627" t="s">
        <v>281</v>
      </c>
      <c r="C36" s="628"/>
      <c r="D36" s="628"/>
      <c r="E36" s="628"/>
      <c r="F36" s="628"/>
      <c r="G36" s="628"/>
      <c r="H36" s="628"/>
      <c r="I36" s="628"/>
      <c r="J36" s="628"/>
      <c r="K36" s="628"/>
      <c r="L36" s="628"/>
      <c r="M36" s="628"/>
      <c r="N36" s="628"/>
      <c r="O36" s="628"/>
      <c r="P36" s="628"/>
      <c r="Q36" s="629"/>
      <c r="R36" s="630">
        <v>579830</v>
      </c>
      <c r="S36" s="631"/>
      <c r="T36" s="631"/>
      <c r="U36" s="631"/>
      <c r="V36" s="631"/>
      <c r="W36" s="631"/>
      <c r="X36" s="631"/>
      <c r="Y36" s="632"/>
      <c r="Z36" s="633">
        <v>0.8</v>
      </c>
      <c r="AA36" s="633"/>
      <c r="AB36" s="633"/>
      <c r="AC36" s="633"/>
      <c r="AD36" s="634" t="s">
        <v>551</v>
      </c>
      <c r="AE36" s="634"/>
      <c r="AF36" s="634"/>
      <c r="AG36" s="634"/>
      <c r="AH36" s="634"/>
      <c r="AI36" s="634"/>
      <c r="AJ36" s="634"/>
      <c r="AK36" s="634"/>
      <c r="AL36" s="635" t="s">
        <v>551</v>
      </c>
      <c r="AM36" s="636"/>
      <c r="AN36" s="636"/>
      <c r="AO36" s="637"/>
      <c r="AP36" s="218"/>
      <c r="AQ36" s="704" t="s">
        <v>593</v>
      </c>
      <c r="AR36" s="705"/>
      <c r="AS36" s="705"/>
      <c r="AT36" s="705"/>
      <c r="AU36" s="705"/>
      <c r="AV36" s="705"/>
      <c r="AW36" s="705"/>
      <c r="AX36" s="705"/>
      <c r="AY36" s="706"/>
      <c r="AZ36" s="619">
        <v>7689365</v>
      </c>
      <c r="BA36" s="620"/>
      <c r="BB36" s="620"/>
      <c r="BC36" s="620"/>
      <c r="BD36" s="620"/>
      <c r="BE36" s="620"/>
      <c r="BF36" s="707"/>
      <c r="BG36" s="641" t="s">
        <v>282</v>
      </c>
      <c r="BH36" s="642"/>
      <c r="BI36" s="642"/>
      <c r="BJ36" s="642"/>
      <c r="BK36" s="642"/>
      <c r="BL36" s="642"/>
      <c r="BM36" s="642"/>
      <c r="BN36" s="642"/>
      <c r="BO36" s="642"/>
      <c r="BP36" s="642"/>
      <c r="BQ36" s="642"/>
      <c r="BR36" s="642"/>
      <c r="BS36" s="642"/>
      <c r="BT36" s="642"/>
      <c r="BU36" s="643"/>
      <c r="BV36" s="619">
        <v>29312</v>
      </c>
      <c r="BW36" s="620"/>
      <c r="BX36" s="620"/>
      <c r="BY36" s="620"/>
      <c r="BZ36" s="620"/>
      <c r="CA36" s="620"/>
      <c r="CB36" s="707"/>
      <c r="CD36" s="645" t="s">
        <v>283</v>
      </c>
      <c r="CE36" s="646"/>
      <c r="CF36" s="646"/>
      <c r="CG36" s="646"/>
      <c r="CH36" s="646"/>
      <c r="CI36" s="646"/>
      <c r="CJ36" s="646"/>
      <c r="CK36" s="646"/>
      <c r="CL36" s="646"/>
      <c r="CM36" s="646"/>
      <c r="CN36" s="646"/>
      <c r="CO36" s="646"/>
      <c r="CP36" s="646"/>
      <c r="CQ36" s="647"/>
      <c r="CR36" s="630">
        <v>10238407</v>
      </c>
      <c r="CS36" s="631"/>
      <c r="CT36" s="631"/>
      <c r="CU36" s="631"/>
      <c r="CV36" s="631"/>
      <c r="CW36" s="631"/>
      <c r="CX36" s="631"/>
      <c r="CY36" s="632"/>
      <c r="CZ36" s="635">
        <v>13.9</v>
      </c>
      <c r="DA36" s="670"/>
      <c r="DB36" s="670"/>
      <c r="DC36" s="673"/>
      <c r="DD36" s="639">
        <v>7665225</v>
      </c>
      <c r="DE36" s="631"/>
      <c r="DF36" s="631"/>
      <c r="DG36" s="631"/>
      <c r="DH36" s="631"/>
      <c r="DI36" s="631"/>
      <c r="DJ36" s="631"/>
      <c r="DK36" s="632"/>
      <c r="DL36" s="639">
        <v>4999696</v>
      </c>
      <c r="DM36" s="631"/>
      <c r="DN36" s="631"/>
      <c r="DO36" s="631"/>
      <c r="DP36" s="631"/>
      <c r="DQ36" s="631"/>
      <c r="DR36" s="631"/>
      <c r="DS36" s="631"/>
      <c r="DT36" s="631"/>
      <c r="DU36" s="631"/>
      <c r="DV36" s="632"/>
      <c r="DW36" s="635">
        <v>13.9</v>
      </c>
      <c r="DX36" s="670"/>
      <c r="DY36" s="670"/>
      <c r="DZ36" s="670"/>
      <c r="EA36" s="670"/>
      <c r="EB36" s="670"/>
      <c r="EC36" s="671"/>
    </row>
    <row r="37" spans="2:133" ht="11.25" customHeight="1" x14ac:dyDescent="0.15">
      <c r="B37" s="627" t="s">
        <v>284</v>
      </c>
      <c r="C37" s="628"/>
      <c r="D37" s="628"/>
      <c r="E37" s="628"/>
      <c r="F37" s="628"/>
      <c r="G37" s="628"/>
      <c r="H37" s="628"/>
      <c r="I37" s="628"/>
      <c r="J37" s="628"/>
      <c r="K37" s="628"/>
      <c r="L37" s="628"/>
      <c r="M37" s="628"/>
      <c r="N37" s="628"/>
      <c r="O37" s="628"/>
      <c r="P37" s="628"/>
      <c r="Q37" s="629"/>
      <c r="R37" s="630">
        <v>3136092</v>
      </c>
      <c r="S37" s="631"/>
      <c r="T37" s="631"/>
      <c r="U37" s="631"/>
      <c r="V37" s="631"/>
      <c r="W37" s="631"/>
      <c r="X37" s="631"/>
      <c r="Y37" s="632"/>
      <c r="Z37" s="633">
        <v>4.0999999999999996</v>
      </c>
      <c r="AA37" s="633"/>
      <c r="AB37" s="633"/>
      <c r="AC37" s="633"/>
      <c r="AD37" s="634" t="s">
        <v>551</v>
      </c>
      <c r="AE37" s="634"/>
      <c r="AF37" s="634"/>
      <c r="AG37" s="634"/>
      <c r="AH37" s="634"/>
      <c r="AI37" s="634"/>
      <c r="AJ37" s="634"/>
      <c r="AK37" s="634"/>
      <c r="AL37" s="635" t="s">
        <v>551</v>
      </c>
      <c r="AM37" s="636"/>
      <c r="AN37" s="636"/>
      <c r="AO37" s="637"/>
      <c r="AQ37" s="708" t="s">
        <v>594</v>
      </c>
      <c r="AR37" s="709"/>
      <c r="AS37" s="709"/>
      <c r="AT37" s="709"/>
      <c r="AU37" s="709"/>
      <c r="AV37" s="709"/>
      <c r="AW37" s="709"/>
      <c r="AX37" s="709"/>
      <c r="AY37" s="710"/>
      <c r="AZ37" s="630">
        <v>1907632</v>
      </c>
      <c r="BA37" s="631"/>
      <c r="BB37" s="631"/>
      <c r="BC37" s="631"/>
      <c r="BD37" s="668"/>
      <c r="BE37" s="668"/>
      <c r="BF37" s="699"/>
      <c r="BG37" s="645" t="s">
        <v>285</v>
      </c>
      <c r="BH37" s="646"/>
      <c r="BI37" s="646"/>
      <c r="BJ37" s="646"/>
      <c r="BK37" s="646"/>
      <c r="BL37" s="646"/>
      <c r="BM37" s="646"/>
      <c r="BN37" s="646"/>
      <c r="BO37" s="646"/>
      <c r="BP37" s="646"/>
      <c r="BQ37" s="646"/>
      <c r="BR37" s="646"/>
      <c r="BS37" s="646"/>
      <c r="BT37" s="646"/>
      <c r="BU37" s="647"/>
      <c r="BV37" s="630">
        <v>-233100</v>
      </c>
      <c r="BW37" s="631"/>
      <c r="BX37" s="631"/>
      <c r="BY37" s="631"/>
      <c r="BZ37" s="631"/>
      <c r="CA37" s="631"/>
      <c r="CB37" s="640"/>
      <c r="CD37" s="645" t="s">
        <v>595</v>
      </c>
      <c r="CE37" s="646"/>
      <c r="CF37" s="646"/>
      <c r="CG37" s="646"/>
      <c r="CH37" s="646"/>
      <c r="CI37" s="646"/>
      <c r="CJ37" s="646"/>
      <c r="CK37" s="646"/>
      <c r="CL37" s="646"/>
      <c r="CM37" s="646"/>
      <c r="CN37" s="646"/>
      <c r="CO37" s="646"/>
      <c r="CP37" s="646"/>
      <c r="CQ37" s="647"/>
      <c r="CR37" s="630">
        <v>3182073</v>
      </c>
      <c r="CS37" s="668"/>
      <c r="CT37" s="668"/>
      <c r="CU37" s="668"/>
      <c r="CV37" s="668"/>
      <c r="CW37" s="668"/>
      <c r="CX37" s="668"/>
      <c r="CY37" s="669"/>
      <c r="CZ37" s="635">
        <v>4.3</v>
      </c>
      <c r="DA37" s="670"/>
      <c r="DB37" s="670"/>
      <c r="DC37" s="673"/>
      <c r="DD37" s="639">
        <v>3157462</v>
      </c>
      <c r="DE37" s="668"/>
      <c r="DF37" s="668"/>
      <c r="DG37" s="668"/>
      <c r="DH37" s="668"/>
      <c r="DI37" s="668"/>
      <c r="DJ37" s="668"/>
      <c r="DK37" s="669"/>
      <c r="DL37" s="639">
        <v>2312478</v>
      </c>
      <c r="DM37" s="668"/>
      <c r="DN37" s="668"/>
      <c r="DO37" s="668"/>
      <c r="DP37" s="668"/>
      <c r="DQ37" s="668"/>
      <c r="DR37" s="668"/>
      <c r="DS37" s="668"/>
      <c r="DT37" s="668"/>
      <c r="DU37" s="668"/>
      <c r="DV37" s="669"/>
      <c r="DW37" s="635">
        <v>6.4</v>
      </c>
      <c r="DX37" s="670"/>
      <c r="DY37" s="670"/>
      <c r="DZ37" s="670"/>
      <c r="EA37" s="670"/>
      <c r="EB37" s="670"/>
      <c r="EC37" s="671"/>
    </row>
    <row r="38" spans="2:133" ht="11.25" customHeight="1" x14ac:dyDescent="0.15">
      <c r="B38" s="627" t="s">
        <v>286</v>
      </c>
      <c r="C38" s="628"/>
      <c r="D38" s="628"/>
      <c r="E38" s="628"/>
      <c r="F38" s="628"/>
      <c r="G38" s="628"/>
      <c r="H38" s="628"/>
      <c r="I38" s="628"/>
      <c r="J38" s="628"/>
      <c r="K38" s="628"/>
      <c r="L38" s="628"/>
      <c r="M38" s="628"/>
      <c r="N38" s="628"/>
      <c r="O38" s="628"/>
      <c r="P38" s="628"/>
      <c r="Q38" s="629"/>
      <c r="R38" s="630">
        <v>1834053</v>
      </c>
      <c r="S38" s="631"/>
      <c r="T38" s="631"/>
      <c r="U38" s="631"/>
      <c r="V38" s="631"/>
      <c r="W38" s="631"/>
      <c r="X38" s="631"/>
      <c r="Y38" s="632"/>
      <c r="Z38" s="633">
        <v>2.4</v>
      </c>
      <c r="AA38" s="633"/>
      <c r="AB38" s="633"/>
      <c r="AC38" s="633"/>
      <c r="AD38" s="634" t="s">
        <v>551</v>
      </c>
      <c r="AE38" s="634"/>
      <c r="AF38" s="634"/>
      <c r="AG38" s="634"/>
      <c r="AH38" s="634"/>
      <c r="AI38" s="634"/>
      <c r="AJ38" s="634"/>
      <c r="AK38" s="634"/>
      <c r="AL38" s="635" t="s">
        <v>551</v>
      </c>
      <c r="AM38" s="636"/>
      <c r="AN38" s="636"/>
      <c r="AO38" s="637"/>
      <c r="AQ38" s="708" t="s">
        <v>596</v>
      </c>
      <c r="AR38" s="709"/>
      <c r="AS38" s="709"/>
      <c r="AT38" s="709"/>
      <c r="AU38" s="709"/>
      <c r="AV38" s="709"/>
      <c r="AW38" s="709"/>
      <c r="AX38" s="709"/>
      <c r="AY38" s="710"/>
      <c r="AZ38" s="630">
        <v>377715</v>
      </c>
      <c r="BA38" s="631"/>
      <c r="BB38" s="631"/>
      <c r="BC38" s="631"/>
      <c r="BD38" s="668"/>
      <c r="BE38" s="668"/>
      <c r="BF38" s="699"/>
      <c r="BG38" s="645" t="s">
        <v>287</v>
      </c>
      <c r="BH38" s="646"/>
      <c r="BI38" s="646"/>
      <c r="BJ38" s="646"/>
      <c r="BK38" s="646"/>
      <c r="BL38" s="646"/>
      <c r="BM38" s="646"/>
      <c r="BN38" s="646"/>
      <c r="BO38" s="646"/>
      <c r="BP38" s="646"/>
      <c r="BQ38" s="646"/>
      <c r="BR38" s="646"/>
      <c r="BS38" s="646"/>
      <c r="BT38" s="646"/>
      <c r="BU38" s="647"/>
      <c r="BV38" s="630">
        <v>18299</v>
      </c>
      <c r="BW38" s="631"/>
      <c r="BX38" s="631"/>
      <c r="BY38" s="631"/>
      <c r="BZ38" s="631"/>
      <c r="CA38" s="631"/>
      <c r="CB38" s="640"/>
      <c r="CD38" s="645" t="s">
        <v>597</v>
      </c>
      <c r="CE38" s="646"/>
      <c r="CF38" s="646"/>
      <c r="CG38" s="646"/>
      <c r="CH38" s="646"/>
      <c r="CI38" s="646"/>
      <c r="CJ38" s="646"/>
      <c r="CK38" s="646"/>
      <c r="CL38" s="646"/>
      <c r="CM38" s="646"/>
      <c r="CN38" s="646"/>
      <c r="CO38" s="646"/>
      <c r="CP38" s="646"/>
      <c r="CQ38" s="647"/>
      <c r="CR38" s="630">
        <v>5404018</v>
      </c>
      <c r="CS38" s="631"/>
      <c r="CT38" s="631"/>
      <c r="CU38" s="631"/>
      <c r="CV38" s="631"/>
      <c r="CW38" s="631"/>
      <c r="CX38" s="631"/>
      <c r="CY38" s="632"/>
      <c r="CZ38" s="635">
        <v>7.3</v>
      </c>
      <c r="DA38" s="670"/>
      <c r="DB38" s="670"/>
      <c r="DC38" s="673"/>
      <c r="DD38" s="639">
        <v>4281045</v>
      </c>
      <c r="DE38" s="631"/>
      <c r="DF38" s="631"/>
      <c r="DG38" s="631"/>
      <c r="DH38" s="631"/>
      <c r="DI38" s="631"/>
      <c r="DJ38" s="631"/>
      <c r="DK38" s="632"/>
      <c r="DL38" s="639">
        <v>3865978</v>
      </c>
      <c r="DM38" s="631"/>
      <c r="DN38" s="631"/>
      <c r="DO38" s="631"/>
      <c r="DP38" s="631"/>
      <c r="DQ38" s="631"/>
      <c r="DR38" s="631"/>
      <c r="DS38" s="631"/>
      <c r="DT38" s="631"/>
      <c r="DU38" s="631"/>
      <c r="DV38" s="632"/>
      <c r="DW38" s="635">
        <v>10.8</v>
      </c>
      <c r="DX38" s="670"/>
      <c r="DY38" s="670"/>
      <c r="DZ38" s="670"/>
      <c r="EA38" s="670"/>
      <c r="EB38" s="670"/>
      <c r="EC38" s="671"/>
    </row>
    <row r="39" spans="2:133" ht="11.25" customHeight="1" x14ac:dyDescent="0.15">
      <c r="B39" s="627" t="s">
        <v>288</v>
      </c>
      <c r="C39" s="628"/>
      <c r="D39" s="628"/>
      <c r="E39" s="628"/>
      <c r="F39" s="628"/>
      <c r="G39" s="628"/>
      <c r="H39" s="628"/>
      <c r="I39" s="628"/>
      <c r="J39" s="628"/>
      <c r="K39" s="628"/>
      <c r="L39" s="628"/>
      <c r="M39" s="628"/>
      <c r="N39" s="628"/>
      <c r="O39" s="628"/>
      <c r="P39" s="628"/>
      <c r="Q39" s="629"/>
      <c r="R39" s="630">
        <v>2696042</v>
      </c>
      <c r="S39" s="631"/>
      <c r="T39" s="631"/>
      <c r="U39" s="631"/>
      <c r="V39" s="631"/>
      <c r="W39" s="631"/>
      <c r="X39" s="631"/>
      <c r="Y39" s="632"/>
      <c r="Z39" s="633">
        <v>3.5</v>
      </c>
      <c r="AA39" s="633"/>
      <c r="AB39" s="633"/>
      <c r="AC39" s="633"/>
      <c r="AD39" s="634">
        <v>65</v>
      </c>
      <c r="AE39" s="634"/>
      <c r="AF39" s="634"/>
      <c r="AG39" s="634"/>
      <c r="AH39" s="634"/>
      <c r="AI39" s="634"/>
      <c r="AJ39" s="634"/>
      <c r="AK39" s="634"/>
      <c r="AL39" s="635">
        <v>0</v>
      </c>
      <c r="AM39" s="636"/>
      <c r="AN39" s="636"/>
      <c r="AO39" s="637"/>
      <c r="AQ39" s="708" t="s">
        <v>598</v>
      </c>
      <c r="AR39" s="709"/>
      <c r="AS39" s="709"/>
      <c r="AT39" s="709"/>
      <c r="AU39" s="709"/>
      <c r="AV39" s="709"/>
      <c r="AW39" s="709"/>
      <c r="AX39" s="709"/>
      <c r="AY39" s="710"/>
      <c r="AZ39" s="630" t="s">
        <v>551</v>
      </c>
      <c r="BA39" s="631"/>
      <c r="BB39" s="631"/>
      <c r="BC39" s="631"/>
      <c r="BD39" s="668"/>
      <c r="BE39" s="668"/>
      <c r="BF39" s="699"/>
      <c r="BG39" s="645" t="s">
        <v>289</v>
      </c>
      <c r="BH39" s="646"/>
      <c r="BI39" s="646"/>
      <c r="BJ39" s="646"/>
      <c r="BK39" s="646"/>
      <c r="BL39" s="646"/>
      <c r="BM39" s="646"/>
      <c r="BN39" s="646"/>
      <c r="BO39" s="646"/>
      <c r="BP39" s="646"/>
      <c r="BQ39" s="646"/>
      <c r="BR39" s="646"/>
      <c r="BS39" s="646"/>
      <c r="BT39" s="646"/>
      <c r="BU39" s="647"/>
      <c r="BV39" s="630">
        <v>28384</v>
      </c>
      <c r="BW39" s="631"/>
      <c r="BX39" s="631"/>
      <c r="BY39" s="631"/>
      <c r="BZ39" s="631"/>
      <c r="CA39" s="631"/>
      <c r="CB39" s="640"/>
      <c r="CD39" s="645" t="s">
        <v>599</v>
      </c>
      <c r="CE39" s="646"/>
      <c r="CF39" s="646"/>
      <c r="CG39" s="646"/>
      <c r="CH39" s="646"/>
      <c r="CI39" s="646"/>
      <c r="CJ39" s="646"/>
      <c r="CK39" s="646"/>
      <c r="CL39" s="646"/>
      <c r="CM39" s="646"/>
      <c r="CN39" s="646"/>
      <c r="CO39" s="646"/>
      <c r="CP39" s="646"/>
      <c r="CQ39" s="647"/>
      <c r="CR39" s="630">
        <v>4929950</v>
      </c>
      <c r="CS39" s="668"/>
      <c r="CT39" s="668"/>
      <c r="CU39" s="668"/>
      <c r="CV39" s="668"/>
      <c r="CW39" s="668"/>
      <c r="CX39" s="668"/>
      <c r="CY39" s="669"/>
      <c r="CZ39" s="635">
        <v>6.7</v>
      </c>
      <c r="DA39" s="670"/>
      <c r="DB39" s="670"/>
      <c r="DC39" s="673"/>
      <c r="DD39" s="639">
        <v>4340581</v>
      </c>
      <c r="DE39" s="668"/>
      <c r="DF39" s="668"/>
      <c r="DG39" s="668"/>
      <c r="DH39" s="668"/>
      <c r="DI39" s="668"/>
      <c r="DJ39" s="668"/>
      <c r="DK39" s="669"/>
      <c r="DL39" s="639" t="s">
        <v>551</v>
      </c>
      <c r="DM39" s="668"/>
      <c r="DN39" s="668"/>
      <c r="DO39" s="668"/>
      <c r="DP39" s="668"/>
      <c r="DQ39" s="668"/>
      <c r="DR39" s="668"/>
      <c r="DS39" s="668"/>
      <c r="DT39" s="668"/>
      <c r="DU39" s="668"/>
      <c r="DV39" s="669"/>
      <c r="DW39" s="635" t="s">
        <v>551</v>
      </c>
      <c r="DX39" s="670"/>
      <c r="DY39" s="670"/>
      <c r="DZ39" s="670"/>
      <c r="EA39" s="670"/>
      <c r="EB39" s="670"/>
      <c r="EC39" s="671"/>
    </row>
    <row r="40" spans="2:133" ht="11.25" customHeight="1" x14ac:dyDescent="0.15">
      <c r="B40" s="627" t="s">
        <v>290</v>
      </c>
      <c r="C40" s="628"/>
      <c r="D40" s="628"/>
      <c r="E40" s="628"/>
      <c r="F40" s="628"/>
      <c r="G40" s="628"/>
      <c r="H40" s="628"/>
      <c r="I40" s="628"/>
      <c r="J40" s="628"/>
      <c r="K40" s="628"/>
      <c r="L40" s="628"/>
      <c r="M40" s="628"/>
      <c r="N40" s="628"/>
      <c r="O40" s="628"/>
      <c r="P40" s="628"/>
      <c r="Q40" s="629"/>
      <c r="R40" s="630">
        <v>4429400</v>
      </c>
      <c r="S40" s="631"/>
      <c r="T40" s="631"/>
      <c r="U40" s="631"/>
      <c r="V40" s="631"/>
      <c r="W40" s="631"/>
      <c r="X40" s="631"/>
      <c r="Y40" s="632"/>
      <c r="Z40" s="633">
        <v>5.8</v>
      </c>
      <c r="AA40" s="633"/>
      <c r="AB40" s="633"/>
      <c r="AC40" s="633"/>
      <c r="AD40" s="634" t="s">
        <v>551</v>
      </c>
      <c r="AE40" s="634"/>
      <c r="AF40" s="634"/>
      <c r="AG40" s="634"/>
      <c r="AH40" s="634"/>
      <c r="AI40" s="634"/>
      <c r="AJ40" s="634"/>
      <c r="AK40" s="634"/>
      <c r="AL40" s="635" t="s">
        <v>551</v>
      </c>
      <c r="AM40" s="636"/>
      <c r="AN40" s="636"/>
      <c r="AO40" s="637"/>
      <c r="AQ40" s="708" t="s">
        <v>600</v>
      </c>
      <c r="AR40" s="709"/>
      <c r="AS40" s="709"/>
      <c r="AT40" s="709"/>
      <c r="AU40" s="709"/>
      <c r="AV40" s="709"/>
      <c r="AW40" s="709"/>
      <c r="AX40" s="709"/>
      <c r="AY40" s="710"/>
      <c r="AZ40" s="630" t="s">
        <v>551</v>
      </c>
      <c r="BA40" s="631"/>
      <c r="BB40" s="631"/>
      <c r="BC40" s="631"/>
      <c r="BD40" s="668"/>
      <c r="BE40" s="668"/>
      <c r="BF40" s="699"/>
      <c r="BG40" s="711" t="s">
        <v>601</v>
      </c>
      <c r="BH40" s="712"/>
      <c r="BI40" s="712"/>
      <c r="BJ40" s="712"/>
      <c r="BK40" s="712"/>
      <c r="BL40" s="364"/>
      <c r="BM40" s="646" t="s">
        <v>602</v>
      </c>
      <c r="BN40" s="646"/>
      <c r="BO40" s="646"/>
      <c r="BP40" s="646"/>
      <c r="BQ40" s="646"/>
      <c r="BR40" s="646"/>
      <c r="BS40" s="646"/>
      <c r="BT40" s="646"/>
      <c r="BU40" s="647"/>
      <c r="BV40" s="630">
        <v>106</v>
      </c>
      <c r="BW40" s="631"/>
      <c r="BX40" s="631"/>
      <c r="BY40" s="631"/>
      <c r="BZ40" s="631"/>
      <c r="CA40" s="631"/>
      <c r="CB40" s="640"/>
      <c r="CD40" s="645" t="s">
        <v>603</v>
      </c>
      <c r="CE40" s="646"/>
      <c r="CF40" s="646"/>
      <c r="CG40" s="646"/>
      <c r="CH40" s="646"/>
      <c r="CI40" s="646"/>
      <c r="CJ40" s="646"/>
      <c r="CK40" s="646"/>
      <c r="CL40" s="646"/>
      <c r="CM40" s="646"/>
      <c r="CN40" s="646"/>
      <c r="CO40" s="646"/>
      <c r="CP40" s="646"/>
      <c r="CQ40" s="647"/>
      <c r="CR40" s="630">
        <v>2688342</v>
      </c>
      <c r="CS40" s="631"/>
      <c r="CT40" s="631"/>
      <c r="CU40" s="631"/>
      <c r="CV40" s="631"/>
      <c r="CW40" s="631"/>
      <c r="CX40" s="631"/>
      <c r="CY40" s="632"/>
      <c r="CZ40" s="635">
        <v>3.6</v>
      </c>
      <c r="DA40" s="670"/>
      <c r="DB40" s="670"/>
      <c r="DC40" s="673"/>
      <c r="DD40" s="639">
        <v>266242</v>
      </c>
      <c r="DE40" s="631"/>
      <c r="DF40" s="631"/>
      <c r="DG40" s="631"/>
      <c r="DH40" s="631"/>
      <c r="DI40" s="631"/>
      <c r="DJ40" s="631"/>
      <c r="DK40" s="632"/>
      <c r="DL40" s="639" t="s">
        <v>551</v>
      </c>
      <c r="DM40" s="631"/>
      <c r="DN40" s="631"/>
      <c r="DO40" s="631"/>
      <c r="DP40" s="631"/>
      <c r="DQ40" s="631"/>
      <c r="DR40" s="631"/>
      <c r="DS40" s="631"/>
      <c r="DT40" s="631"/>
      <c r="DU40" s="631"/>
      <c r="DV40" s="632"/>
      <c r="DW40" s="635" t="s">
        <v>551</v>
      </c>
      <c r="DX40" s="670"/>
      <c r="DY40" s="670"/>
      <c r="DZ40" s="670"/>
      <c r="EA40" s="670"/>
      <c r="EB40" s="670"/>
      <c r="EC40" s="671"/>
    </row>
    <row r="41" spans="2:133" ht="11.25" customHeight="1" x14ac:dyDescent="0.15">
      <c r="B41" s="627" t="s">
        <v>291</v>
      </c>
      <c r="C41" s="628"/>
      <c r="D41" s="628"/>
      <c r="E41" s="628"/>
      <c r="F41" s="628"/>
      <c r="G41" s="628"/>
      <c r="H41" s="628"/>
      <c r="I41" s="628"/>
      <c r="J41" s="628"/>
      <c r="K41" s="628"/>
      <c r="L41" s="628"/>
      <c r="M41" s="628"/>
      <c r="N41" s="628"/>
      <c r="O41" s="628"/>
      <c r="P41" s="628"/>
      <c r="Q41" s="629"/>
      <c r="R41" s="630" t="s">
        <v>551</v>
      </c>
      <c r="S41" s="631"/>
      <c r="T41" s="631"/>
      <c r="U41" s="631"/>
      <c r="V41" s="631"/>
      <c r="W41" s="631"/>
      <c r="X41" s="631"/>
      <c r="Y41" s="632"/>
      <c r="Z41" s="633" t="s">
        <v>551</v>
      </c>
      <c r="AA41" s="633"/>
      <c r="AB41" s="633"/>
      <c r="AC41" s="633"/>
      <c r="AD41" s="634" t="s">
        <v>551</v>
      </c>
      <c r="AE41" s="634"/>
      <c r="AF41" s="634"/>
      <c r="AG41" s="634"/>
      <c r="AH41" s="634"/>
      <c r="AI41" s="634"/>
      <c r="AJ41" s="634"/>
      <c r="AK41" s="634"/>
      <c r="AL41" s="635" t="s">
        <v>551</v>
      </c>
      <c r="AM41" s="636"/>
      <c r="AN41" s="636"/>
      <c r="AO41" s="637"/>
      <c r="AQ41" s="708" t="s">
        <v>604</v>
      </c>
      <c r="AR41" s="709"/>
      <c r="AS41" s="709"/>
      <c r="AT41" s="709"/>
      <c r="AU41" s="709"/>
      <c r="AV41" s="709"/>
      <c r="AW41" s="709"/>
      <c r="AX41" s="709"/>
      <c r="AY41" s="710"/>
      <c r="AZ41" s="630">
        <v>1491605</v>
      </c>
      <c r="BA41" s="631"/>
      <c r="BB41" s="631"/>
      <c r="BC41" s="631"/>
      <c r="BD41" s="668"/>
      <c r="BE41" s="668"/>
      <c r="BF41" s="699"/>
      <c r="BG41" s="711"/>
      <c r="BH41" s="712"/>
      <c r="BI41" s="712"/>
      <c r="BJ41" s="712"/>
      <c r="BK41" s="712"/>
      <c r="BL41" s="364"/>
      <c r="BM41" s="646" t="s">
        <v>605</v>
      </c>
      <c r="BN41" s="646"/>
      <c r="BO41" s="646"/>
      <c r="BP41" s="646"/>
      <c r="BQ41" s="646"/>
      <c r="BR41" s="646"/>
      <c r="BS41" s="646"/>
      <c r="BT41" s="646"/>
      <c r="BU41" s="647"/>
      <c r="BV41" s="630" t="s">
        <v>551</v>
      </c>
      <c r="BW41" s="631"/>
      <c r="BX41" s="631"/>
      <c r="BY41" s="631"/>
      <c r="BZ41" s="631"/>
      <c r="CA41" s="631"/>
      <c r="CB41" s="640"/>
      <c r="CD41" s="645" t="s">
        <v>606</v>
      </c>
      <c r="CE41" s="646"/>
      <c r="CF41" s="646"/>
      <c r="CG41" s="646"/>
      <c r="CH41" s="646"/>
      <c r="CI41" s="646"/>
      <c r="CJ41" s="646"/>
      <c r="CK41" s="646"/>
      <c r="CL41" s="646"/>
      <c r="CM41" s="646"/>
      <c r="CN41" s="646"/>
      <c r="CO41" s="646"/>
      <c r="CP41" s="646"/>
      <c r="CQ41" s="647"/>
      <c r="CR41" s="630" t="s">
        <v>551</v>
      </c>
      <c r="CS41" s="668"/>
      <c r="CT41" s="668"/>
      <c r="CU41" s="668"/>
      <c r="CV41" s="668"/>
      <c r="CW41" s="668"/>
      <c r="CX41" s="668"/>
      <c r="CY41" s="669"/>
      <c r="CZ41" s="635" t="s">
        <v>551</v>
      </c>
      <c r="DA41" s="670"/>
      <c r="DB41" s="670"/>
      <c r="DC41" s="673"/>
      <c r="DD41" s="639" t="s">
        <v>551</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607</v>
      </c>
      <c r="C42" s="628"/>
      <c r="D42" s="628"/>
      <c r="E42" s="628"/>
      <c r="F42" s="628"/>
      <c r="G42" s="628"/>
      <c r="H42" s="628"/>
      <c r="I42" s="628"/>
      <c r="J42" s="628"/>
      <c r="K42" s="628"/>
      <c r="L42" s="628"/>
      <c r="M42" s="628"/>
      <c r="N42" s="628"/>
      <c r="O42" s="628"/>
      <c r="P42" s="628"/>
      <c r="Q42" s="629"/>
      <c r="R42" s="630" t="s">
        <v>551</v>
      </c>
      <c r="S42" s="631"/>
      <c r="T42" s="631"/>
      <c r="U42" s="631"/>
      <c r="V42" s="631"/>
      <c r="W42" s="631"/>
      <c r="X42" s="631"/>
      <c r="Y42" s="632"/>
      <c r="Z42" s="633" t="s">
        <v>551</v>
      </c>
      <c r="AA42" s="633"/>
      <c r="AB42" s="633"/>
      <c r="AC42" s="633"/>
      <c r="AD42" s="634" t="s">
        <v>551</v>
      </c>
      <c r="AE42" s="634"/>
      <c r="AF42" s="634"/>
      <c r="AG42" s="634"/>
      <c r="AH42" s="634"/>
      <c r="AI42" s="634"/>
      <c r="AJ42" s="634"/>
      <c r="AK42" s="634"/>
      <c r="AL42" s="635" t="s">
        <v>551</v>
      </c>
      <c r="AM42" s="636"/>
      <c r="AN42" s="636"/>
      <c r="AO42" s="637"/>
      <c r="AQ42" s="718" t="s">
        <v>608</v>
      </c>
      <c r="AR42" s="719"/>
      <c r="AS42" s="719"/>
      <c r="AT42" s="719"/>
      <c r="AU42" s="719"/>
      <c r="AV42" s="719"/>
      <c r="AW42" s="719"/>
      <c r="AX42" s="719"/>
      <c r="AY42" s="720"/>
      <c r="AZ42" s="724">
        <v>3912413</v>
      </c>
      <c r="BA42" s="725"/>
      <c r="BB42" s="725"/>
      <c r="BC42" s="725"/>
      <c r="BD42" s="701"/>
      <c r="BE42" s="701"/>
      <c r="BF42" s="703"/>
      <c r="BG42" s="713"/>
      <c r="BH42" s="714"/>
      <c r="BI42" s="714"/>
      <c r="BJ42" s="714"/>
      <c r="BK42" s="714"/>
      <c r="BL42" s="365"/>
      <c r="BM42" s="659" t="s">
        <v>609</v>
      </c>
      <c r="BN42" s="659"/>
      <c r="BO42" s="659"/>
      <c r="BP42" s="659"/>
      <c r="BQ42" s="659"/>
      <c r="BR42" s="659"/>
      <c r="BS42" s="659"/>
      <c r="BT42" s="659"/>
      <c r="BU42" s="660"/>
      <c r="BV42" s="724">
        <v>424</v>
      </c>
      <c r="BW42" s="725"/>
      <c r="BX42" s="725"/>
      <c r="BY42" s="725"/>
      <c r="BZ42" s="725"/>
      <c r="CA42" s="725"/>
      <c r="CB42" s="737"/>
      <c r="CD42" s="627" t="s">
        <v>292</v>
      </c>
      <c r="CE42" s="628"/>
      <c r="CF42" s="628"/>
      <c r="CG42" s="628"/>
      <c r="CH42" s="628"/>
      <c r="CI42" s="628"/>
      <c r="CJ42" s="628"/>
      <c r="CK42" s="628"/>
      <c r="CL42" s="628"/>
      <c r="CM42" s="628"/>
      <c r="CN42" s="628"/>
      <c r="CO42" s="628"/>
      <c r="CP42" s="628"/>
      <c r="CQ42" s="629"/>
      <c r="CR42" s="630">
        <v>7081986</v>
      </c>
      <c r="CS42" s="668"/>
      <c r="CT42" s="668"/>
      <c r="CU42" s="668"/>
      <c r="CV42" s="668"/>
      <c r="CW42" s="668"/>
      <c r="CX42" s="668"/>
      <c r="CY42" s="669"/>
      <c r="CZ42" s="635">
        <v>9.6</v>
      </c>
      <c r="DA42" s="670"/>
      <c r="DB42" s="670"/>
      <c r="DC42" s="673"/>
      <c r="DD42" s="639">
        <v>1853338</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610</v>
      </c>
      <c r="C43" s="628"/>
      <c r="D43" s="628"/>
      <c r="E43" s="628"/>
      <c r="F43" s="628"/>
      <c r="G43" s="628"/>
      <c r="H43" s="628"/>
      <c r="I43" s="628"/>
      <c r="J43" s="628"/>
      <c r="K43" s="628"/>
      <c r="L43" s="628"/>
      <c r="M43" s="628"/>
      <c r="N43" s="628"/>
      <c r="O43" s="628"/>
      <c r="P43" s="628"/>
      <c r="Q43" s="629"/>
      <c r="R43" s="630">
        <v>1875900</v>
      </c>
      <c r="S43" s="631"/>
      <c r="T43" s="631"/>
      <c r="U43" s="631"/>
      <c r="V43" s="631"/>
      <c r="W43" s="631"/>
      <c r="X43" s="631"/>
      <c r="Y43" s="632"/>
      <c r="Z43" s="633">
        <v>2.5</v>
      </c>
      <c r="AA43" s="633"/>
      <c r="AB43" s="633"/>
      <c r="AC43" s="633"/>
      <c r="AD43" s="634" t="s">
        <v>551</v>
      </c>
      <c r="AE43" s="634"/>
      <c r="AF43" s="634"/>
      <c r="AG43" s="634"/>
      <c r="AH43" s="634"/>
      <c r="AI43" s="634"/>
      <c r="AJ43" s="634"/>
      <c r="AK43" s="634"/>
      <c r="AL43" s="635" t="s">
        <v>551</v>
      </c>
      <c r="AM43" s="636"/>
      <c r="AN43" s="636"/>
      <c r="AO43" s="637"/>
      <c r="BV43" s="219"/>
      <c r="BW43" s="219"/>
      <c r="BX43" s="219"/>
      <c r="BY43" s="219"/>
      <c r="BZ43" s="219"/>
      <c r="CA43" s="219"/>
      <c r="CB43" s="219"/>
      <c r="CD43" s="627" t="s">
        <v>611</v>
      </c>
      <c r="CE43" s="628"/>
      <c r="CF43" s="628"/>
      <c r="CG43" s="628"/>
      <c r="CH43" s="628"/>
      <c r="CI43" s="628"/>
      <c r="CJ43" s="628"/>
      <c r="CK43" s="628"/>
      <c r="CL43" s="628"/>
      <c r="CM43" s="628"/>
      <c r="CN43" s="628"/>
      <c r="CO43" s="628"/>
      <c r="CP43" s="628"/>
      <c r="CQ43" s="629"/>
      <c r="CR43" s="630">
        <v>237454</v>
      </c>
      <c r="CS43" s="668"/>
      <c r="CT43" s="668"/>
      <c r="CU43" s="668"/>
      <c r="CV43" s="668"/>
      <c r="CW43" s="668"/>
      <c r="CX43" s="668"/>
      <c r="CY43" s="669"/>
      <c r="CZ43" s="635">
        <v>0.3</v>
      </c>
      <c r="DA43" s="670"/>
      <c r="DB43" s="670"/>
      <c r="DC43" s="673"/>
      <c r="DD43" s="639">
        <v>237454</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612</v>
      </c>
      <c r="C44" s="675"/>
      <c r="D44" s="675"/>
      <c r="E44" s="675"/>
      <c r="F44" s="675"/>
      <c r="G44" s="675"/>
      <c r="H44" s="675"/>
      <c r="I44" s="675"/>
      <c r="J44" s="675"/>
      <c r="K44" s="675"/>
      <c r="L44" s="675"/>
      <c r="M44" s="675"/>
      <c r="N44" s="675"/>
      <c r="O44" s="675"/>
      <c r="P44" s="675"/>
      <c r="Q44" s="676"/>
      <c r="R44" s="724">
        <v>76130322</v>
      </c>
      <c r="S44" s="725"/>
      <c r="T44" s="725"/>
      <c r="U44" s="725"/>
      <c r="V44" s="725"/>
      <c r="W44" s="725"/>
      <c r="X44" s="725"/>
      <c r="Y44" s="726"/>
      <c r="Z44" s="727">
        <v>100</v>
      </c>
      <c r="AA44" s="727"/>
      <c r="AB44" s="727"/>
      <c r="AC44" s="727"/>
      <c r="AD44" s="728">
        <v>34068633</v>
      </c>
      <c r="AE44" s="728"/>
      <c r="AF44" s="728"/>
      <c r="AG44" s="728"/>
      <c r="AH44" s="728"/>
      <c r="AI44" s="728"/>
      <c r="AJ44" s="728"/>
      <c r="AK44" s="728"/>
      <c r="AL44" s="729">
        <v>100</v>
      </c>
      <c r="AM44" s="702"/>
      <c r="AN44" s="702"/>
      <c r="AO44" s="730"/>
      <c r="CD44" s="731" t="s">
        <v>265</v>
      </c>
      <c r="CE44" s="732"/>
      <c r="CF44" s="627" t="s">
        <v>613</v>
      </c>
      <c r="CG44" s="628"/>
      <c r="CH44" s="628"/>
      <c r="CI44" s="628"/>
      <c r="CJ44" s="628"/>
      <c r="CK44" s="628"/>
      <c r="CL44" s="628"/>
      <c r="CM44" s="628"/>
      <c r="CN44" s="628"/>
      <c r="CO44" s="628"/>
      <c r="CP44" s="628"/>
      <c r="CQ44" s="629"/>
      <c r="CR44" s="630">
        <v>6696945</v>
      </c>
      <c r="CS44" s="631"/>
      <c r="CT44" s="631"/>
      <c r="CU44" s="631"/>
      <c r="CV44" s="631"/>
      <c r="CW44" s="631"/>
      <c r="CX44" s="631"/>
      <c r="CY44" s="632"/>
      <c r="CZ44" s="635">
        <v>9.1</v>
      </c>
      <c r="DA44" s="636"/>
      <c r="DB44" s="636"/>
      <c r="DC44" s="648"/>
      <c r="DD44" s="639">
        <v>1826099</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614</v>
      </c>
      <c r="CG45" s="628"/>
      <c r="CH45" s="628"/>
      <c r="CI45" s="628"/>
      <c r="CJ45" s="628"/>
      <c r="CK45" s="628"/>
      <c r="CL45" s="628"/>
      <c r="CM45" s="628"/>
      <c r="CN45" s="628"/>
      <c r="CO45" s="628"/>
      <c r="CP45" s="628"/>
      <c r="CQ45" s="629"/>
      <c r="CR45" s="630">
        <v>4070180</v>
      </c>
      <c r="CS45" s="668"/>
      <c r="CT45" s="668"/>
      <c r="CU45" s="668"/>
      <c r="CV45" s="668"/>
      <c r="CW45" s="668"/>
      <c r="CX45" s="668"/>
      <c r="CY45" s="669"/>
      <c r="CZ45" s="635">
        <v>5.5</v>
      </c>
      <c r="DA45" s="670"/>
      <c r="DB45" s="670"/>
      <c r="DC45" s="673"/>
      <c r="DD45" s="639">
        <v>536245</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615</v>
      </c>
      <c r="CG46" s="628"/>
      <c r="CH46" s="628"/>
      <c r="CI46" s="628"/>
      <c r="CJ46" s="628"/>
      <c r="CK46" s="628"/>
      <c r="CL46" s="628"/>
      <c r="CM46" s="628"/>
      <c r="CN46" s="628"/>
      <c r="CO46" s="628"/>
      <c r="CP46" s="628"/>
      <c r="CQ46" s="629"/>
      <c r="CR46" s="630">
        <v>2366719</v>
      </c>
      <c r="CS46" s="631"/>
      <c r="CT46" s="631"/>
      <c r="CU46" s="631"/>
      <c r="CV46" s="631"/>
      <c r="CW46" s="631"/>
      <c r="CX46" s="631"/>
      <c r="CY46" s="632"/>
      <c r="CZ46" s="635">
        <v>3.2</v>
      </c>
      <c r="DA46" s="636"/>
      <c r="DB46" s="636"/>
      <c r="DC46" s="648"/>
      <c r="DD46" s="639">
        <v>1278458</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294</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616</v>
      </c>
      <c r="CG47" s="628"/>
      <c r="CH47" s="628"/>
      <c r="CI47" s="628"/>
      <c r="CJ47" s="628"/>
      <c r="CK47" s="628"/>
      <c r="CL47" s="628"/>
      <c r="CM47" s="628"/>
      <c r="CN47" s="628"/>
      <c r="CO47" s="628"/>
      <c r="CP47" s="628"/>
      <c r="CQ47" s="629"/>
      <c r="CR47" s="630">
        <v>385041</v>
      </c>
      <c r="CS47" s="668"/>
      <c r="CT47" s="668"/>
      <c r="CU47" s="668"/>
      <c r="CV47" s="668"/>
      <c r="CW47" s="668"/>
      <c r="CX47" s="668"/>
      <c r="CY47" s="669"/>
      <c r="CZ47" s="635">
        <v>0.5</v>
      </c>
      <c r="DA47" s="670"/>
      <c r="DB47" s="670"/>
      <c r="DC47" s="673"/>
      <c r="DD47" s="639">
        <v>27239</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295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296</v>
      </c>
      <c r="CG48" s="628"/>
      <c r="CH48" s="628"/>
      <c r="CI48" s="628"/>
      <c r="CJ48" s="628"/>
      <c r="CK48" s="628"/>
      <c r="CL48" s="628"/>
      <c r="CM48" s="628"/>
      <c r="CN48" s="628"/>
      <c r="CO48" s="628"/>
      <c r="CP48" s="628"/>
      <c r="CQ48" s="629"/>
      <c r="CR48" s="630" t="s">
        <v>617</v>
      </c>
      <c r="CS48" s="631"/>
      <c r="CT48" s="631"/>
      <c r="CU48" s="631"/>
      <c r="CV48" s="631"/>
      <c r="CW48" s="631"/>
      <c r="CX48" s="631"/>
      <c r="CY48" s="632"/>
      <c r="CZ48" s="635" t="s">
        <v>617</v>
      </c>
      <c r="DA48" s="636"/>
      <c r="DB48" s="636"/>
      <c r="DC48" s="648"/>
      <c r="DD48" s="639" t="s">
        <v>617</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297</v>
      </c>
      <c r="CE49" s="675"/>
      <c r="CF49" s="675"/>
      <c r="CG49" s="675"/>
      <c r="CH49" s="675"/>
      <c r="CI49" s="675"/>
      <c r="CJ49" s="675"/>
      <c r="CK49" s="675"/>
      <c r="CL49" s="675"/>
      <c r="CM49" s="675"/>
      <c r="CN49" s="675"/>
      <c r="CO49" s="675"/>
      <c r="CP49" s="675"/>
      <c r="CQ49" s="676"/>
      <c r="CR49" s="724">
        <v>73827277</v>
      </c>
      <c r="CS49" s="701"/>
      <c r="CT49" s="701"/>
      <c r="CU49" s="701"/>
      <c r="CV49" s="701"/>
      <c r="CW49" s="701"/>
      <c r="CX49" s="701"/>
      <c r="CY49" s="738"/>
      <c r="CZ49" s="729">
        <v>100</v>
      </c>
      <c r="DA49" s="739"/>
      <c r="DB49" s="739"/>
      <c r="DC49" s="740"/>
      <c r="DD49" s="741">
        <v>41930747</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n0Mv5fkBiNvImY40rwruBcnyrds/nLHILowUwbiqO0Dd4lj1+4WC5o9NpgHF70bnI126t2bbSE6XWDKuzkr0g==" saltValue="766sfGDc2oa7Aovt9cdfG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298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299</v>
      </c>
      <c r="DK2" s="1121"/>
      <c r="DL2" s="1121"/>
      <c r="DM2" s="1121"/>
      <c r="DN2" s="1121"/>
      <c r="DO2" s="1122"/>
      <c r="DP2" s="224"/>
      <c r="DQ2" s="1120" t="s">
        <v>300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301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302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303</v>
      </c>
      <c r="B5" s="1025"/>
      <c r="C5" s="1025"/>
      <c r="D5" s="1025"/>
      <c r="E5" s="1025"/>
      <c r="F5" s="1025"/>
      <c r="G5" s="1025"/>
      <c r="H5" s="1025"/>
      <c r="I5" s="1025"/>
      <c r="J5" s="1025"/>
      <c r="K5" s="1025"/>
      <c r="L5" s="1025"/>
      <c r="M5" s="1025"/>
      <c r="N5" s="1025"/>
      <c r="O5" s="1025"/>
      <c r="P5" s="1026"/>
      <c r="Q5" s="1030" t="s">
        <v>304</v>
      </c>
      <c r="R5" s="1031"/>
      <c r="S5" s="1031"/>
      <c r="T5" s="1031"/>
      <c r="U5" s="1032"/>
      <c r="V5" s="1030" t="s">
        <v>305</v>
      </c>
      <c r="W5" s="1031"/>
      <c r="X5" s="1031"/>
      <c r="Y5" s="1031"/>
      <c r="Z5" s="1032"/>
      <c r="AA5" s="1030" t="s">
        <v>306</v>
      </c>
      <c r="AB5" s="1031"/>
      <c r="AC5" s="1031"/>
      <c r="AD5" s="1031"/>
      <c r="AE5" s="1031"/>
      <c r="AF5" s="1123" t="s">
        <v>307</v>
      </c>
      <c r="AG5" s="1031"/>
      <c r="AH5" s="1031"/>
      <c r="AI5" s="1031"/>
      <c r="AJ5" s="1044"/>
      <c r="AK5" s="1031" t="s">
        <v>308</v>
      </c>
      <c r="AL5" s="1031"/>
      <c r="AM5" s="1031"/>
      <c r="AN5" s="1031"/>
      <c r="AO5" s="1032"/>
      <c r="AP5" s="1030" t="s">
        <v>309</v>
      </c>
      <c r="AQ5" s="1031"/>
      <c r="AR5" s="1031"/>
      <c r="AS5" s="1031"/>
      <c r="AT5" s="1032"/>
      <c r="AU5" s="1030" t="s">
        <v>310</v>
      </c>
      <c r="AV5" s="1031"/>
      <c r="AW5" s="1031"/>
      <c r="AX5" s="1031"/>
      <c r="AY5" s="1044"/>
      <c r="AZ5" s="228"/>
      <c r="BA5" s="228"/>
      <c r="BB5" s="228"/>
      <c r="BC5" s="228"/>
      <c r="BD5" s="228"/>
      <c r="BE5" s="229"/>
      <c r="BF5" s="229"/>
      <c r="BG5" s="229"/>
      <c r="BH5" s="229"/>
      <c r="BI5" s="229"/>
      <c r="BJ5" s="229"/>
      <c r="BK5" s="229"/>
      <c r="BL5" s="229"/>
      <c r="BM5" s="229"/>
      <c r="BN5" s="229"/>
      <c r="BO5" s="229"/>
      <c r="BP5" s="229"/>
      <c r="BQ5" s="1024" t="s">
        <v>311</v>
      </c>
      <c r="BR5" s="1025"/>
      <c r="BS5" s="1025"/>
      <c r="BT5" s="1025"/>
      <c r="BU5" s="1025"/>
      <c r="BV5" s="1025"/>
      <c r="BW5" s="1025"/>
      <c r="BX5" s="1025"/>
      <c r="BY5" s="1025"/>
      <c r="BZ5" s="1025"/>
      <c r="CA5" s="1025"/>
      <c r="CB5" s="1025"/>
      <c r="CC5" s="1025"/>
      <c r="CD5" s="1025"/>
      <c r="CE5" s="1025"/>
      <c r="CF5" s="1025"/>
      <c r="CG5" s="1026"/>
      <c r="CH5" s="1030" t="s">
        <v>312</v>
      </c>
      <c r="CI5" s="1031"/>
      <c r="CJ5" s="1031"/>
      <c r="CK5" s="1031"/>
      <c r="CL5" s="1032"/>
      <c r="CM5" s="1030" t="s">
        <v>313</v>
      </c>
      <c r="CN5" s="1031"/>
      <c r="CO5" s="1031"/>
      <c r="CP5" s="1031"/>
      <c r="CQ5" s="1032"/>
      <c r="CR5" s="1030" t="s">
        <v>314</v>
      </c>
      <c r="CS5" s="1031"/>
      <c r="CT5" s="1031"/>
      <c r="CU5" s="1031"/>
      <c r="CV5" s="1032"/>
      <c r="CW5" s="1030" t="s">
        <v>315</v>
      </c>
      <c r="CX5" s="1031"/>
      <c r="CY5" s="1031"/>
      <c r="CZ5" s="1031"/>
      <c r="DA5" s="1032"/>
      <c r="DB5" s="1030" t="s">
        <v>316</v>
      </c>
      <c r="DC5" s="1031"/>
      <c r="DD5" s="1031"/>
      <c r="DE5" s="1031"/>
      <c r="DF5" s="1032"/>
      <c r="DG5" s="1113" t="s">
        <v>317</v>
      </c>
      <c r="DH5" s="1114"/>
      <c r="DI5" s="1114"/>
      <c r="DJ5" s="1114"/>
      <c r="DK5" s="1115"/>
      <c r="DL5" s="1113" t="s">
        <v>318</v>
      </c>
      <c r="DM5" s="1114"/>
      <c r="DN5" s="1114"/>
      <c r="DO5" s="1114"/>
      <c r="DP5" s="1115"/>
      <c r="DQ5" s="1030" t="s">
        <v>319</v>
      </c>
      <c r="DR5" s="1031"/>
      <c r="DS5" s="1031"/>
      <c r="DT5" s="1031"/>
      <c r="DU5" s="1032"/>
      <c r="DV5" s="1030" t="s">
        <v>310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320</v>
      </c>
      <c r="C7" s="1077"/>
      <c r="D7" s="1077"/>
      <c r="E7" s="1077"/>
      <c r="F7" s="1077"/>
      <c r="G7" s="1077"/>
      <c r="H7" s="1077"/>
      <c r="I7" s="1077"/>
      <c r="J7" s="1077"/>
      <c r="K7" s="1077"/>
      <c r="L7" s="1077"/>
      <c r="M7" s="1077"/>
      <c r="N7" s="1077"/>
      <c r="O7" s="1077"/>
      <c r="P7" s="1078"/>
      <c r="Q7" s="1131">
        <v>76084</v>
      </c>
      <c r="R7" s="1132"/>
      <c r="S7" s="1132"/>
      <c r="T7" s="1132"/>
      <c r="U7" s="1132"/>
      <c r="V7" s="1132">
        <v>73834</v>
      </c>
      <c r="W7" s="1132"/>
      <c r="X7" s="1132"/>
      <c r="Y7" s="1132"/>
      <c r="Z7" s="1132"/>
      <c r="AA7" s="1132">
        <v>2250</v>
      </c>
      <c r="AB7" s="1132"/>
      <c r="AC7" s="1132"/>
      <c r="AD7" s="1132"/>
      <c r="AE7" s="1133"/>
      <c r="AF7" s="1134">
        <v>1564</v>
      </c>
      <c r="AG7" s="1135"/>
      <c r="AH7" s="1135"/>
      <c r="AI7" s="1135"/>
      <c r="AJ7" s="1136"/>
      <c r="AK7" s="1137">
        <v>3136</v>
      </c>
      <c r="AL7" s="1138"/>
      <c r="AM7" s="1138"/>
      <c r="AN7" s="1138"/>
      <c r="AO7" s="1138"/>
      <c r="AP7" s="1138">
        <v>50751</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536</v>
      </c>
      <c r="BT7" s="1129"/>
      <c r="BU7" s="1129"/>
      <c r="BV7" s="1129"/>
      <c r="BW7" s="1129"/>
      <c r="BX7" s="1129"/>
      <c r="BY7" s="1129"/>
      <c r="BZ7" s="1129"/>
      <c r="CA7" s="1129"/>
      <c r="CB7" s="1129"/>
      <c r="CC7" s="1129"/>
      <c r="CD7" s="1129"/>
      <c r="CE7" s="1129"/>
      <c r="CF7" s="1129"/>
      <c r="CG7" s="1141"/>
      <c r="CH7" s="1125">
        <v>-10</v>
      </c>
      <c r="CI7" s="1126"/>
      <c r="CJ7" s="1126"/>
      <c r="CK7" s="1126"/>
      <c r="CL7" s="1127"/>
      <c r="CM7" s="1125">
        <v>118</v>
      </c>
      <c r="CN7" s="1126"/>
      <c r="CO7" s="1126"/>
      <c r="CP7" s="1126"/>
      <c r="CQ7" s="1127"/>
      <c r="CR7" s="1125">
        <v>5</v>
      </c>
      <c r="CS7" s="1126"/>
      <c r="CT7" s="1126"/>
      <c r="CU7" s="1126"/>
      <c r="CV7" s="1127"/>
      <c r="CW7" s="1125" t="s">
        <v>545</v>
      </c>
      <c r="CX7" s="1126"/>
      <c r="CY7" s="1126"/>
      <c r="CZ7" s="1126"/>
      <c r="DA7" s="1127"/>
      <c r="DB7" s="1125" t="s">
        <v>522</v>
      </c>
      <c r="DC7" s="1126"/>
      <c r="DD7" s="1126"/>
      <c r="DE7" s="1126"/>
      <c r="DF7" s="1127"/>
      <c r="DG7" s="1125" t="s">
        <v>522</v>
      </c>
      <c r="DH7" s="1126"/>
      <c r="DI7" s="1126"/>
      <c r="DJ7" s="1126"/>
      <c r="DK7" s="1127"/>
      <c r="DL7" s="1125" t="s">
        <v>522</v>
      </c>
      <c r="DM7" s="1126"/>
      <c r="DN7" s="1126"/>
      <c r="DO7" s="1126"/>
      <c r="DP7" s="1127"/>
      <c r="DQ7" s="1125" t="s">
        <v>522</v>
      </c>
      <c r="DR7" s="1126"/>
      <c r="DS7" s="1126"/>
      <c r="DT7" s="1126"/>
      <c r="DU7" s="1127"/>
      <c r="DV7" s="1128"/>
      <c r="DW7" s="1129"/>
      <c r="DX7" s="1129"/>
      <c r="DY7" s="1129"/>
      <c r="DZ7" s="1130"/>
      <c r="EA7" s="230"/>
    </row>
    <row r="8" spans="1:131" s="231" customFormat="1" ht="26.25" customHeight="1" x14ac:dyDescent="0.15">
      <c r="A8" s="234">
        <v>2</v>
      </c>
      <c r="B8" s="1059" t="s">
        <v>321</v>
      </c>
      <c r="C8" s="1060"/>
      <c r="D8" s="1060"/>
      <c r="E8" s="1060"/>
      <c r="F8" s="1060"/>
      <c r="G8" s="1060"/>
      <c r="H8" s="1060"/>
      <c r="I8" s="1060"/>
      <c r="J8" s="1060"/>
      <c r="K8" s="1060"/>
      <c r="L8" s="1060"/>
      <c r="M8" s="1060"/>
      <c r="N8" s="1060"/>
      <c r="O8" s="1060"/>
      <c r="P8" s="1061"/>
      <c r="Q8" s="1067">
        <v>65</v>
      </c>
      <c r="R8" s="1068"/>
      <c r="S8" s="1068"/>
      <c r="T8" s="1068"/>
      <c r="U8" s="1068"/>
      <c r="V8" s="1068">
        <v>12</v>
      </c>
      <c r="W8" s="1068"/>
      <c r="X8" s="1068"/>
      <c r="Y8" s="1068"/>
      <c r="Z8" s="1068"/>
      <c r="AA8" s="1068">
        <v>53</v>
      </c>
      <c r="AB8" s="1068"/>
      <c r="AC8" s="1068"/>
      <c r="AD8" s="1068"/>
      <c r="AE8" s="1069"/>
      <c r="AF8" s="1064">
        <v>53</v>
      </c>
      <c r="AG8" s="1065"/>
      <c r="AH8" s="1065"/>
      <c r="AI8" s="1065"/>
      <c r="AJ8" s="1066"/>
      <c r="AK8" s="1109" t="s">
        <v>522</v>
      </c>
      <c r="AL8" s="1110"/>
      <c r="AM8" s="1110"/>
      <c r="AN8" s="1110"/>
      <c r="AO8" s="1110"/>
      <c r="AP8" s="1110" t="s">
        <v>523</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537</v>
      </c>
      <c r="BT8" s="1022"/>
      <c r="BU8" s="1022"/>
      <c r="BV8" s="1022"/>
      <c r="BW8" s="1022"/>
      <c r="BX8" s="1022"/>
      <c r="BY8" s="1022"/>
      <c r="BZ8" s="1022"/>
      <c r="CA8" s="1022"/>
      <c r="CB8" s="1022"/>
      <c r="CC8" s="1022"/>
      <c r="CD8" s="1022"/>
      <c r="CE8" s="1022"/>
      <c r="CF8" s="1022"/>
      <c r="CG8" s="1043"/>
      <c r="CH8" s="1018">
        <v>1</v>
      </c>
      <c r="CI8" s="1019"/>
      <c r="CJ8" s="1019"/>
      <c r="CK8" s="1019"/>
      <c r="CL8" s="1020"/>
      <c r="CM8" s="1018">
        <v>55</v>
      </c>
      <c r="CN8" s="1019"/>
      <c r="CO8" s="1019"/>
      <c r="CP8" s="1019"/>
      <c r="CQ8" s="1020"/>
      <c r="CR8" s="1018">
        <v>25</v>
      </c>
      <c r="CS8" s="1019"/>
      <c r="CT8" s="1019"/>
      <c r="CU8" s="1019"/>
      <c r="CV8" s="1020"/>
      <c r="CW8" s="1018">
        <v>1</v>
      </c>
      <c r="CX8" s="1019"/>
      <c r="CY8" s="1019"/>
      <c r="CZ8" s="1019"/>
      <c r="DA8" s="1020"/>
      <c r="DB8" s="1018" t="s">
        <v>522</v>
      </c>
      <c r="DC8" s="1019"/>
      <c r="DD8" s="1019"/>
      <c r="DE8" s="1019"/>
      <c r="DF8" s="1020"/>
      <c r="DG8" s="1018" t="s">
        <v>522</v>
      </c>
      <c r="DH8" s="1019"/>
      <c r="DI8" s="1019"/>
      <c r="DJ8" s="1019"/>
      <c r="DK8" s="1020"/>
      <c r="DL8" s="1018" t="s">
        <v>522</v>
      </c>
      <c r="DM8" s="1019"/>
      <c r="DN8" s="1019"/>
      <c r="DO8" s="1019"/>
      <c r="DP8" s="1020"/>
      <c r="DQ8" s="1018" t="s">
        <v>522</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538</v>
      </c>
      <c r="BT9" s="1022"/>
      <c r="BU9" s="1022"/>
      <c r="BV9" s="1022"/>
      <c r="BW9" s="1022"/>
      <c r="BX9" s="1022"/>
      <c r="BY9" s="1022"/>
      <c r="BZ9" s="1022"/>
      <c r="CA9" s="1022"/>
      <c r="CB9" s="1022"/>
      <c r="CC9" s="1022"/>
      <c r="CD9" s="1022"/>
      <c r="CE9" s="1022"/>
      <c r="CF9" s="1022"/>
      <c r="CG9" s="1043"/>
      <c r="CH9" s="1018">
        <v>299</v>
      </c>
      <c r="CI9" s="1019"/>
      <c r="CJ9" s="1019"/>
      <c r="CK9" s="1019"/>
      <c r="CL9" s="1020"/>
      <c r="CM9" s="1018">
        <v>666</v>
      </c>
      <c r="CN9" s="1019"/>
      <c r="CO9" s="1019"/>
      <c r="CP9" s="1019"/>
      <c r="CQ9" s="1020"/>
      <c r="CR9" s="1018">
        <v>5</v>
      </c>
      <c r="CS9" s="1019"/>
      <c r="CT9" s="1019"/>
      <c r="CU9" s="1019"/>
      <c r="CV9" s="1020"/>
      <c r="CW9" s="1018">
        <v>284</v>
      </c>
      <c r="CX9" s="1019"/>
      <c r="CY9" s="1019"/>
      <c r="CZ9" s="1019"/>
      <c r="DA9" s="1020"/>
      <c r="DB9" s="1018">
        <v>1012</v>
      </c>
      <c r="DC9" s="1019"/>
      <c r="DD9" s="1019"/>
      <c r="DE9" s="1019"/>
      <c r="DF9" s="1020"/>
      <c r="DG9" s="1018">
        <v>3090</v>
      </c>
      <c r="DH9" s="1019"/>
      <c r="DI9" s="1019"/>
      <c r="DJ9" s="1019"/>
      <c r="DK9" s="1020"/>
      <c r="DL9" s="1018" t="s">
        <v>522</v>
      </c>
      <c r="DM9" s="1019"/>
      <c r="DN9" s="1019"/>
      <c r="DO9" s="1019"/>
      <c r="DP9" s="1020"/>
      <c r="DQ9" s="1018" t="s">
        <v>546</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539</v>
      </c>
      <c r="BT10" s="1022"/>
      <c r="BU10" s="1022"/>
      <c r="BV10" s="1022"/>
      <c r="BW10" s="1022"/>
      <c r="BX10" s="1022"/>
      <c r="BY10" s="1022"/>
      <c r="BZ10" s="1022"/>
      <c r="CA10" s="1022"/>
      <c r="CB10" s="1022"/>
      <c r="CC10" s="1022"/>
      <c r="CD10" s="1022"/>
      <c r="CE10" s="1022"/>
      <c r="CF10" s="1022"/>
      <c r="CG10" s="1043"/>
      <c r="CH10" s="1018">
        <v>1</v>
      </c>
      <c r="CI10" s="1019"/>
      <c r="CJ10" s="1019"/>
      <c r="CK10" s="1019"/>
      <c r="CL10" s="1020"/>
      <c r="CM10" s="1018">
        <v>37</v>
      </c>
      <c r="CN10" s="1019"/>
      <c r="CO10" s="1019"/>
      <c r="CP10" s="1019"/>
      <c r="CQ10" s="1020"/>
      <c r="CR10" s="1018">
        <v>3</v>
      </c>
      <c r="CS10" s="1019"/>
      <c r="CT10" s="1019"/>
      <c r="CU10" s="1019"/>
      <c r="CV10" s="1020"/>
      <c r="CW10" s="1018" t="s">
        <v>522</v>
      </c>
      <c r="CX10" s="1019"/>
      <c r="CY10" s="1019"/>
      <c r="CZ10" s="1019"/>
      <c r="DA10" s="1020"/>
      <c r="DB10" s="1018" t="s">
        <v>522</v>
      </c>
      <c r="DC10" s="1019"/>
      <c r="DD10" s="1019"/>
      <c r="DE10" s="1019"/>
      <c r="DF10" s="1020"/>
      <c r="DG10" s="1018" t="s">
        <v>522</v>
      </c>
      <c r="DH10" s="1019"/>
      <c r="DI10" s="1019"/>
      <c r="DJ10" s="1019"/>
      <c r="DK10" s="1020"/>
      <c r="DL10" s="1018" t="s">
        <v>522</v>
      </c>
      <c r="DM10" s="1019"/>
      <c r="DN10" s="1019"/>
      <c r="DO10" s="1019"/>
      <c r="DP10" s="1020"/>
      <c r="DQ10" s="1018" t="s">
        <v>522</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322</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323</v>
      </c>
      <c r="B23" s="966" t="s">
        <v>324</v>
      </c>
      <c r="C23" s="967"/>
      <c r="D23" s="967"/>
      <c r="E23" s="967"/>
      <c r="F23" s="967"/>
      <c r="G23" s="967"/>
      <c r="H23" s="967"/>
      <c r="I23" s="967"/>
      <c r="J23" s="967"/>
      <c r="K23" s="967"/>
      <c r="L23" s="967"/>
      <c r="M23" s="967"/>
      <c r="N23" s="967"/>
      <c r="O23" s="967"/>
      <c r="P23" s="977"/>
      <c r="Q23" s="1096">
        <v>76149</v>
      </c>
      <c r="R23" s="1090"/>
      <c r="S23" s="1090"/>
      <c r="T23" s="1090"/>
      <c r="U23" s="1090"/>
      <c r="V23" s="1090">
        <v>73846</v>
      </c>
      <c r="W23" s="1090"/>
      <c r="X23" s="1090"/>
      <c r="Y23" s="1090"/>
      <c r="Z23" s="1090"/>
      <c r="AA23" s="1090">
        <v>2303</v>
      </c>
      <c r="AB23" s="1090"/>
      <c r="AC23" s="1090"/>
      <c r="AD23" s="1090"/>
      <c r="AE23" s="1097"/>
      <c r="AF23" s="1098">
        <v>1617</v>
      </c>
      <c r="AG23" s="1090"/>
      <c r="AH23" s="1090"/>
      <c r="AI23" s="1090"/>
      <c r="AJ23" s="1099"/>
      <c r="AK23" s="1100"/>
      <c r="AL23" s="1101"/>
      <c r="AM23" s="1101"/>
      <c r="AN23" s="1101"/>
      <c r="AO23" s="1101"/>
      <c r="AP23" s="1090">
        <v>50751</v>
      </c>
      <c r="AQ23" s="1090"/>
      <c r="AR23" s="1090"/>
      <c r="AS23" s="1090"/>
      <c r="AT23" s="1090"/>
      <c r="AU23" s="1091"/>
      <c r="AV23" s="1091"/>
      <c r="AW23" s="1091"/>
      <c r="AX23" s="1091"/>
      <c r="AY23" s="1092"/>
      <c r="AZ23" s="1093" t="s">
        <v>325</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326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327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303</v>
      </c>
      <c r="B26" s="1025"/>
      <c r="C26" s="1025"/>
      <c r="D26" s="1025"/>
      <c r="E26" s="1025"/>
      <c r="F26" s="1025"/>
      <c r="G26" s="1025"/>
      <c r="H26" s="1025"/>
      <c r="I26" s="1025"/>
      <c r="J26" s="1025"/>
      <c r="K26" s="1025"/>
      <c r="L26" s="1025"/>
      <c r="M26" s="1025"/>
      <c r="N26" s="1025"/>
      <c r="O26" s="1025"/>
      <c r="P26" s="1026"/>
      <c r="Q26" s="1030" t="s">
        <v>328</v>
      </c>
      <c r="R26" s="1031"/>
      <c r="S26" s="1031"/>
      <c r="T26" s="1031"/>
      <c r="U26" s="1032"/>
      <c r="V26" s="1030" t="s">
        <v>329</v>
      </c>
      <c r="W26" s="1031"/>
      <c r="X26" s="1031"/>
      <c r="Y26" s="1031"/>
      <c r="Z26" s="1032"/>
      <c r="AA26" s="1030" t="s">
        <v>330</v>
      </c>
      <c r="AB26" s="1031"/>
      <c r="AC26" s="1031"/>
      <c r="AD26" s="1031"/>
      <c r="AE26" s="1031"/>
      <c r="AF26" s="1084" t="s">
        <v>331</v>
      </c>
      <c r="AG26" s="1037"/>
      <c r="AH26" s="1037"/>
      <c r="AI26" s="1037"/>
      <c r="AJ26" s="1085"/>
      <c r="AK26" s="1031" t="s">
        <v>332</v>
      </c>
      <c r="AL26" s="1031"/>
      <c r="AM26" s="1031"/>
      <c r="AN26" s="1031"/>
      <c r="AO26" s="1032"/>
      <c r="AP26" s="1030" t="s">
        <v>333</v>
      </c>
      <c r="AQ26" s="1031"/>
      <c r="AR26" s="1031"/>
      <c r="AS26" s="1031"/>
      <c r="AT26" s="1032"/>
      <c r="AU26" s="1030" t="s">
        <v>334</v>
      </c>
      <c r="AV26" s="1031"/>
      <c r="AW26" s="1031"/>
      <c r="AX26" s="1031"/>
      <c r="AY26" s="1032"/>
      <c r="AZ26" s="1030" t="s">
        <v>335</v>
      </c>
      <c r="BA26" s="1031"/>
      <c r="BB26" s="1031"/>
      <c r="BC26" s="1031"/>
      <c r="BD26" s="1032"/>
      <c r="BE26" s="1030" t="s">
        <v>310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336</v>
      </c>
      <c r="C28" s="1077"/>
      <c r="D28" s="1077"/>
      <c r="E28" s="1077"/>
      <c r="F28" s="1077"/>
      <c r="G28" s="1077"/>
      <c r="H28" s="1077"/>
      <c r="I28" s="1077"/>
      <c r="J28" s="1077"/>
      <c r="K28" s="1077"/>
      <c r="L28" s="1077"/>
      <c r="M28" s="1077"/>
      <c r="N28" s="1077"/>
      <c r="O28" s="1077"/>
      <c r="P28" s="1078"/>
      <c r="Q28" s="1079">
        <v>16934</v>
      </c>
      <c r="R28" s="1080"/>
      <c r="S28" s="1080"/>
      <c r="T28" s="1080"/>
      <c r="U28" s="1080"/>
      <c r="V28" s="1080">
        <v>16900</v>
      </c>
      <c r="W28" s="1080"/>
      <c r="X28" s="1080"/>
      <c r="Y28" s="1080"/>
      <c r="Z28" s="1080"/>
      <c r="AA28" s="1080">
        <v>34</v>
      </c>
      <c r="AB28" s="1080"/>
      <c r="AC28" s="1080"/>
      <c r="AD28" s="1080"/>
      <c r="AE28" s="1081"/>
      <c r="AF28" s="1082">
        <v>34</v>
      </c>
      <c r="AG28" s="1080"/>
      <c r="AH28" s="1080"/>
      <c r="AI28" s="1080"/>
      <c r="AJ28" s="1083"/>
      <c r="AK28" s="1071">
        <v>1357</v>
      </c>
      <c r="AL28" s="1072"/>
      <c r="AM28" s="1072"/>
      <c r="AN28" s="1072"/>
      <c r="AO28" s="1072"/>
      <c r="AP28" s="1072" t="s">
        <v>525</v>
      </c>
      <c r="AQ28" s="1072"/>
      <c r="AR28" s="1072"/>
      <c r="AS28" s="1072"/>
      <c r="AT28" s="1072"/>
      <c r="AU28" s="1072" t="s">
        <v>526</v>
      </c>
      <c r="AV28" s="1072"/>
      <c r="AW28" s="1072"/>
      <c r="AX28" s="1072"/>
      <c r="AY28" s="1072"/>
      <c r="AZ28" s="1073" t="s">
        <v>525</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337</v>
      </c>
      <c r="C29" s="1060"/>
      <c r="D29" s="1060"/>
      <c r="E29" s="1060"/>
      <c r="F29" s="1060"/>
      <c r="G29" s="1060"/>
      <c r="H29" s="1060"/>
      <c r="I29" s="1060"/>
      <c r="J29" s="1060"/>
      <c r="K29" s="1060"/>
      <c r="L29" s="1060"/>
      <c r="M29" s="1060"/>
      <c r="N29" s="1060"/>
      <c r="O29" s="1060"/>
      <c r="P29" s="1061"/>
      <c r="Q29" s="1067">
        <v>13661</v>
      </c>
      <c r="R29" s="1068"/>
      <c r="S29" s="1068"/>
      <c r="T29" s="1068"/>
      <c r="U29" s="1068"/>
      <c r="V29" s="1068">
        <v>13076</v>
      </c>
      <c r="W29" s="1068"/>
      <c r="X29" s="1068"/>
      <c r="Y29" s="1068"/>
      <c r="Z29" s="1068"/>
      <c r="AA29" s="1068">
        <v>585</v>
      </c>
      <c r="AB29" s="1068"/>
      <c r="AC29" s="1068"/>
      <c r="AD29" s="1068"/>
      <c r="AE29" s="1069"/>
      <c r="AF29" s="1064">
        <v>585</v>
      </c>
      <c r="AG29" s="1065"/>
      <c r="AH29" s="1065"/>
      <c r="AI29" s="1065"/>
      <c r="AJ29" s="1066"/>
      <c r="AK29" s="1009">
        <v>1921</v>
      </c>
      <c r="AL29" s="1000"/>
      <c r="AM29" s="1000"/>
      <c r="AN29" s="1000"/>
      <c r="AO29" s="1000"/>
      <c r="AP29" s="1000" t="s">
        <v>525</v>
      </c>
      <c r="AQ29" s="1000"/>
      <c r="AR29" s="1000"/>
      <c r="AS29" s="1000"/>
      <c r="AT29" s="1000"/>
      <c r="AU29" s="1000" t="s">
        <v>525</v>
      </c>
      <c r="AV29" s="1000"/>
      <c r="AW29" s="1000"/>
      <c r="AX29" s="1000"/>
      <c r="AY29" s="1000"/>
      <c r="AZ29" s="1070" t="s">
        <v>527</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338</v>
      </c>
      <c r="C30" s="1060"/>
      <c r="D30" s="1060"/>
      <c r="E30" s="1060"/>
      <c r="F30" s="1060"/>
      <c r="G30" s="1060"/>
      <c r="H30" s="1060"/>
      <c r="I30" s="1060"/>
      <c r="J30" s="1060"/>
      <c r="K30" s="1060"/>
      <c r="L30" s="1060"/>
      <c r="M30" s="1060"/>
      <c r="N30" s="1060"/>
      <c r="O30" s="1060"/>
      <c r="P30" s="1061"/>
      <c r="Q30" s="1067">
        <v>1858</v>
      </c>
      <c r="R30" s="1068"/>
      <c r="S30" s="1068"/>
      <c r="T30" s="1068"/>
      <c r="U30" s="1068"/>
      <c r="V30" s="1068">
        <v>1771</v>
      </c>
      <c r="W30" s="1068"/>
      <c r="X30" s="1068"/>
      <c r="Y30" s="1068"/>
      <c r="Z30" s="1068"/>
      <c r="AA30" s="1068">
        <v>87</v>
      </c>
      <c r="AB30" s="1068"/>
      <c r="AC30" s="1068"/>
      <c r="AD30" s="1068"/>
      <c r="AE30" s="1069"/>
      <c r="AF30" s="1064">
        <v>87</v>
      </c>
      <c r="AG30" s="1065"/>
      <c r="AH30" s="1065"/>
      <c r="AI30" s="1065"/>
      <c r="AJ30" s="1066"/>
      <c r="AK30" s="1009">
        <v>457</v>
      </c>
      <c r="AL30" s="1000"/>
      <c r="AM30" s="1000"/>
      <c r="AN30" s="1000"/>
      <c r="AO30" s="1000"/>
      <c r="AP30" s="1000" t="s">
        <v>525</v>
      </c>
      <c r="AQ30" s="1000"/>
      <c r="AR30" s="1000"/>
      <c r="AS30" s="1000"/>
      <c r="AT30" s="1000"/>
      <c r="AU30" s="1000" t="s">
        <v>525</v>
      </c>
      <c r="AV30" s="1000"/>
      <c r="AW30" s="1000"/>
      <c r="AX30" s="1000"/>
      <c r="AY30" s="1000"/>
      <c r="AZ30" s="1070" t="s">
        <v>525</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339</v>
      </c>
      <c r="C31" s="1060"/>
      <c r="D31" s="1060"/>
      <c r="E31" s="1060"/>
      <c r="F31" s="1060"/>
      <c r="G31" s="1060"/>
      <c r="H31" s="1060"/>
      <c r="I31" s="1060"/>
      <c r="J31" s="1060"/>
      <c r="K31" s="1060"/>
      <c r="L31" s="1060"/>
      <c r="M31" s="1060"/>
      <c r="N31" s="1060"/>
      <c r="O31" s="1060"/>
      <c r="P31" s="1061"/>
      <c r="Q31" s="1067">
        <v>31</v>
      </c>
      <c r="R31" s="1068"/>
      <c r="S31" s="1068"/>
      <c r="T31" s="1068"/>
      <c r="U31" s="1068"/>
      <c r="V31" s="1068">
        <v>31</v>
      </c>
      <c r="W31" s="1068"/>
      <c r="X31" s="1068"/>
      <c r="Y31" s="1068"/>
      <c r="Z31" s="1068"/>
      <c r="AA31" s="1068" t="s">
        <v>524</v>
      </c>
      <c r="AB31" s="1068"/>
      <c r="AC31" s="1068"/>
      <c r="AD31" s="1068"/>
      <c r="AE31" s="1069"/>
      <c r="AF31" s="1064" t="s">
        <v>340</v>
      </c>
      <c r="AG31" s="1065"/>
      <c r="AH31" s="1065"/>
      <c r="AI31" s="1065"/>
      <c r="AJ31" s="1066"/>
      <c r="AK31" s="1009" t="s">
        <v>525</v>
      </c>
      <c r="AL31" s="1000"/>
      <c r="AM31" s="1000"/>
      <c r="AN31" s="1000"/>
      <c r="AO31" s="1000"/>
      <c r="AP31" s="1000" t="s">
        <v>528</v>
      </c>
      <c r="AQ31" s="1000"/>
      <c r="AR31" s="1000"/>
      <c r="AS31" s="1000"/>
      <c r="AT31" s="1000"/>
      <c r="AU31" s="1000" t="s">
        <v>525</v>
      </c>
      <c r="AV31" s="1000"/>
      <c r="AW31" s="1000"/>
      <c r="AX31" s="1000"/>
      <c r="AY31" s="1000"/>
      <c r="AZ31" s="1070" t="s">
        <v>525</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341</v>
      </c>
      <c r="C32" s="1060"/>
      <c r="D32" s="1060"/>
      <c r="E32" s="1060"/>
      <c r="F32" s="1060"/>
      <c r="G32" s="1060"/>
      <c r="H32" s="1060"/>
      <c r="I32" s="1060"/>
      <c r="J32" s="1060"/>
      <c r="K32" s="1060"/>
      <c r="L32" s="1060"/>
      <c r="M32" s="1060"/>
      <c r="N32" s="1060"/>
      <c r="O32" s="1060"/>
      <c r="P32" s="1061"/>
      <c r="Q32" s="1067">
        <v>2612</v>
      </c>
      <c r="R32" s="1068"/>
      <c r="S32" s="1068"/>
      <c r="T32" s="1068"/>
      <c r="U32" s="1068"/>
      <c r="V32" s="1068">
        <v>2371</v>
      </c>
      <c r="W32" s="1068"/>
      <c r="X32" s="1068"/>
      <c r="Y32" s="1068"/>
      <c r="Z32" s="1068"/>
      <c r="AA32" s="1068">
        <v>241</v>
      </c>
      <c r="AB32" s="1068"/>
      <c r="AC32" s="1068"/>
      <c r="AD32" s="1068"/>
      <c r="AE32" s="1069"/>
      <c r="AF32" s="1064">
        <v>5486</v>
      </c>
      <c r="AG32" s="1065"/>
      <c r="AH32" s="1065"/>
      <c r="AI32" s="1065"/>
      <c r="AJ32" s="1066"/>
      <c r="AK32" s="1009">
        <v>372</v>
      </c>
      <c r="AL32" s="1000"/>
      <c r="AM32" s="1000"/>
      <c r="AN32" s="1000"/>
      <c r="AO32" s="1000"/>
      <c r="AP32" s="1000">
        <v>7398</v>
      </c>
      <c r="AQ32" s="1000"/>
      <c r="AR32" s="1000"/>
      <c r="AS32" s="1000"/>
      <c r="AT32" s="1000"/>
      <c r="AU32" s="1000">
        <v>1591</v>
      </c>
      <c r="AV32" s="1000"/>
      <c r="AW32" s="1000"/>
      <c r="AX32" s="1000"/>
      <c r="AY32" s="1000"/>
      <c r="AZ32" s="1070" t="s">
        <v>530</v>
      </c>
      <c r="BA32" s="1070"/>
      <c r="BB32" s="1070"/>
      <c r="BC32" s="1070"/>
      <c r="BD32" s="1070"/>
      <c r="BE32" s="1001" t="s">
        <v>342</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343</v>
      </c>
      <c r="C33" s="1060"/>
      <c r="D33" s="1060"/>
      <c r="E33" s="1060"/>
      <c r="F33" s="1060"/>
      <c r="G33" s="1060"/>
      <c r="H33" s="1060"/>
      <c r="I33" s="1060"/>
      <c r="J33" s="1060"/>
      <c r="K33" s="1060"/>
      <c r="L33" s="1060"/>
      <c r="M33" s="1060"/>
      <c r="N33" s="1060"/>
      <c r="O33" s="1060"/>
      <c r="P33" s="1061"/>
      <c r="Q33" s="1067">
        <v>389</v>
      </c>
      <c r="R33" s="1068"/>
      <c r="S33" s="1068"/>
      <c r="T33" s="1068"/>
      <c r="U33" s="1068"/>
      <c r="V33" s="1068">
        <v>274</v>
      </c>
      <c r="W33" s="1068"/>
      <c r="X33" s="1068"/>
      <c r="Y33" s="1068"/>
      <c r="Z33" s="1068"/>
      <c r="AA33" s="1068">
        <v>115</v>
      </c>
      <c r="AB33" s="1068"/>
      <c r="AC33" s="1068"/>
      <c r="AD33" s="1068"/>
      <c r="AE33" s="1069"/>
      <c r="AF33" s="1064">
        <v>511</v>
      </c>
      <c r="AG33" s="1065"/>
      <c r="AH33" s="1065"/>
      <c r="AI33" s="1065"/>
      <c r="AJ33" s="1066"/>
      <c r="AK33" s="1009">
        <v>468</v>
      </c>
      <c r="AL33" s="1000"/>
      <c r="AM33" s="1000"/>
      <c r="AN33" s="1000"/>
      <c r="AO33" s="1000"/>
      <c r="AP33" s="1000">
        <v>791</v>
      </c>
      <c r="AQ33" s="1000"/>
      <c r="AR33" s="1000"/>
      <c r="AS33" s="1000"/>
      <c r="AT33" s="1000"/>
      <c r="AU33" s="1000" t="s">
        <v>529</v>
      </c>
      <c r="AV33" s="1000"/>
      <c r="AW33" s="1000"/>
      <c r="AX33" s="1000"/>
      <c r="AY33" s="1000"/>
      <c r="AZ33" s="1070" t="s">
        <v>529</v>
      </c>
      <c r="BA33" s="1070"/>
      <c r="BB33" s="1070"/>
      <c r="BC33" s="1070"/>
      <c r="BD33" s="1070"/>
      <c r="BE33" s="1001" t="s">
        <v>344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345</v>
      </c>
      <c r="C34" s="1060"/>
      <c r="D34" s="1060"/>
      <c r="E34" s="1060"/>
      <c r="F34" s="1060"/>
      <c r="G34" s="1060"/>
      <c r="H34" s="1060"/>
      <c r="I34" s="1060"/>
      <c r="J34" s="1060"/>
      <c r="K34" s="1060"/>
      <c r="L34" s="1060"/>
      <c r="M34" s="1060"/>
      <c r="N34" s="1060"/>
      <c r="O34" s="1060"/>
      <c r="P34" s="1061"/>
      <c r="Q34" s="1067">
        <v>5023</v>
      </c>
      <c r="R34" s="1068"/>
      <c r="S34" s="1068"/>
      <c r="T34" s="1068"/>
      <c r="U34" s="1068"/>
      <c r="V34" s="1068">
        <v>4252</v>
      </c>
      <c r="W34" s="1068"/>
      <c r="X34" s="1068"/>
      <c r="Y34" s="1068"/>
      <c r="Z34" s="1068"/>
      <c r="AA34" s="1068">
        <v>771</v>
      </c>
      <c r="AB34" s="1068"/>
      <c r="AC34" s="1068"/>
      <c r="AD34" s="1068"/>
      <c r="AE34" s="1069"/>
      <c r="AF34" s="1064">
        <v>1529</v>
      </c>
      <c r="AG34" s="1065"/>
      <c r="AH34" s="1065"/>
      <c r="AI34" s="1065"/>
      <c r="AJ34" s="1066"/>
      <c r="AK34" s="1009">
        <v>1900</v>
      </c>
      <c r="AL34" s="1000"/>
      <c r="AM34" s="1000"/>
      <c r="AN34" s="1000"/>
      <c r="AO34" s="1000"/>
      <c r="AP34" s="1000">
        <v>29470</v>
      </c>
      <c r="AQ34" s="1000"/>
      <c r="AR34" s="1000"/>
      <c r="AS34" s="1000"/>
      <c r="AT34" s="1000"/>
      <c r="AU34" s="1000">
        <v>18153</v>
      </c>
      <c r="AV34" s="1000"/>
      <c r="AW34" s="1000"/>
      <c r="AX34" s="1000"/>
      <c r="AY34" s="1000"/>
      <c r="AZ34" s="1070" t="s">
        <v>529</v>
      </c>
      <c r="BA34" s="1070"/>
      <c r="BB34" s="1070"/>
      <c r="BC34" s="1070"/>
      <c r="BD34" s="1070"/>
      <c r="BE34" s="1001" t="s">
        <v>346</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347</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323</v>
      </c>
      <c r="B63" s="966" t="s">
        <v>348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8232</v>
      </c>
      <c r="AG63" s="988"/>
      <c r="AH63" s="988"/>
      <c r="AI63" s="988"/>
      <c r="AJ63" s="1051"/>
      <c r="AK63" s="1052"/>
      <c r="AL63" s="992"/>
      <c r="AM63" s="992"/>
      <c r="AN63" s="992"/>
      <c r="AO63" s="992"/>
      <c r="AP63" s="988">
        <v>37659</v>
      </c>
      <c r="AQ63" s="988"/>
      <c r="AR63" s="988"/>
      <c r="AS63" s="988"/>
      <c r="AT63" s="988"/>
      <c r="AU63" s="988">
        <v>19744</v>
      </c>
      <c r="AV63" s="988"/>
      <c r="AW63" s="988"/>
      <c r="AX63" s="988"/>
      <c r="AY63" s="988"/>
      <c r="AZ63" s="1046"/>
      <c r="BA63" s="1046"/>
      <c r="BB63" s="1046"/>
      <c r="BC63" s="1046"/>
      <c r="BD63" s="1046"/>
      <c r="BE63" s="989"/>
      <c r="BF63" s="989"/>
      <c r="BG63" s="989"/>
      <c r="BH63" s="989"/>
      <c r="BI63" s="990"/>
      <c r="BJ63" s="1047" t="s">
        <v>349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350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351</v>
      </c>
      <c r="B66" s="1025"/>
      <c r="C66" s="1025"/>
      <c r="D66" s="1025"/>
      <c r="E66" s="1025"/>
      <c r="F66" s="1025"/>
      <c r="G66" s="1025"/>
      <c r="H66" s="1025"/>
      <c r="I66" s="1025"/>
      <c r="J66" s="1025"/>
      <c r="K66" s="1025"/>
      <c r="L66" s="1025"/>
      <c r="M66" s="1025"/>
      <c r="N66" s="1025"/>
      <c r="O66" s="1025"/>
      <c r="P66" s="1026"/>
      <c r="Q66" s="1030" t="s">
        <v>352</v>
      </c>
      <c r="R66" s="1031"/>
      <c r="S66" s="1031"/>
      <c r="T66" s="1031"/>
      <c r="U66" s="1032"/>
      <c r="V66" s="1030" t="s">
        <v>353</v>
      </c>
      <c r="W66" s="1031"/>
      <c r="X66" s="1031"/>
      <c r="Y66" s="1031"/>
      <c r="Z66" s="1032"/>
      <c r="AA66" s="1030" t="s">
        <v>354</v>
      </c>
      <c r="AB66" s="1031"/>
      <c r="AC66" s="1031"/>
      <c r="AD66" s="1031"/>
      <c r="AE66" s="1032"/>
      <c r="AF66" s="1036" t="s">
        <v>355</v>
      </c>
      <c r="AG66" s="1037"/>
      <c r="AH66" s="1037"/>
      <c r="AI66" s="1037"/>
      <c r="AJ66" s="1038"/>
      <c r="AK66" s="1030" t="s">
        <v>356</v>
      </c>
      <c r="AL66" s="1025"/>
      <c r="AM66" s="1025"/>
      <c r="AN66" s="1025"/>
      <c r="AO66" s="1026"/>
      <c r="AP66" s="1030" t="s">
        <v>357</v>
      </c>
      <c r="AQ66" s="1031"/>
      <c r="AR66" s="1031"/>
      <c r="AS66" s="1031"/>
      <c r="AT66" s="1032"/>
      <c r="AU66" s="1030" t="s">
        <v>358</v>
      </c>
      <c r="AV66" s="1031"/>
      <c r="AW66" s="1031"/>
      <c r="AX66" s="1031"/>
      <c r="AY66" s="1032"/>
      <c r="AZ66" s="1030" t="s">
        <v>310</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531</v>
      </c>
      <c r="C68" s="1015"/>
      <c r="D68" s="1015"/>
      <c r="E68" s="1015"/>
      <c r="F68" s="1015"/>
      <c r="G68" s="1015"/>
      <c r="H68" s="1015"/>
      <c r="I68" s="1015"/>
      <c r="J68" s="1015"/>
      <c r="K68" s="1015"/>
      <c r="L68" s="1015"/>
      <c r="M68" s="1015"/>
      <c r="N68" s="1015"/>
      <c r="O68" s="1015"/>
      <c r="P68" s="1016"/>
      <c r="Q68" s="1017">
        <v>3940</v>
      </c>
      <c r="R68" s="1011"/>
      <c r="S68" s="1011"/>
      <c r="T68" s="1011"/>
      <c r="U68" s="1011"/>
      <c r="V68" s="1011">
        <v>3733</v>
      </c>
      <c r="W68" s="1011"/>
      <c r="X68" s="1011"/>
      <c r="Y68" s="1011"/>
      <c r="Z68" s="1011"/>
      <c r="AA68" s="1011">
        <v>207</v>
      </c>
      <c r="AB68" s="1011"/>
      <c r="AC68" s="1011"/>
      <c r="AD68" s="1011"/>
      <c r="AE68" s="1011"/>
      <c r="AF68" s="1011">
        <v>204</v>
      </c>
      <c r="AG68" s="1011"/>
      <c r="AH68" s="1011"/>
      <c r="AI68" s="1011"/>
      <c r="AJ68" s="1011"/>
      <c r="AK68" s="1011">
        <v>402</v>
      </c>
      <c r="AL68" s="1011"/>
      <c r="AM68" s="1011"/>
      <c r="AN68" s="1011"/>
      <c r="AO68" s="1011"/>
      <c r="AP68" s="1011">
        <v>1661</v>
      </c>
      <c r="AQ68" s="1011"/>
      <c r="AR68" s="1011"/>
      <c r="AS68" s="1011"/>
      <c r="AT68" s="1011"/>
      <c r="AU68" s="1011">
        <v>795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532</v>
      </c>
      <c r="C69" s="1004"/>
      <c r="D69" s="1004"/>
      <c r="E69" s="1004"/>
      <c r="F69" s="1004"/>
      <c r="G69" s="1004"/>
      <c r="H69" s="1004"/>
      <c r="I69" s="1004"/>
      <c r="J69" s="1004"/>
      <c r="K69" s="1004"/>
      <c r="L69" s="1004"/>
      <c r="M69" s="1004"/>
      <c r="N69" s="1004"/>
      <c r="O69" s="1004"/>
      <c r="P69" s="1005"/>
      <c r="Q69" s="1006">
        <v>6776</v>
      </c>
      <c r="R69" s="1000"/>
      <c r="S69" s="1000"/>
      <c r="T69" s="1000"/>
      <c r="U69" s="1000"/>
      <c r="V69" s="1000">
        <v>6395</v>
      </c>
      <c r="W69" s="1000"/>
      <c r="X69" s="1000"/>
      <c r="Y69" s="1000"/>
      <c r="Z69" s="1000"/>
      <c r="AA69" s="1000">
        <v>381</v>
      </c>
      <c r="AB69" s="1000"/>
      <c r="AC69" s="1000"/>
      <c r="AD69" s="1000"/>
      <c r="AE69" s="1000"/>
      <c r="AF69" s="1000">
        <v>209</v>
      </c>
      <c r="AG69" s="1000"/>
      <c r="AH69" s="1000"/>
      <c r="AI69" s="1000"/>
      <c r="AJ69" s="1000"/>
      <c r="AK69" s="1000">
        <v>512</v>
      </c>
      <c r="AL69" s="1000"/>
      <c r="AM69" s="1000"/>
      <c r="AN69" s="1000"/>
      <c r="AO69" s="1000"/>
      <c r="AP69" s="1000" t="s">
        <v>522</v>
      </c>
      <c r="AQ69" s="1000"/>
      <c r="AR69" s="1000"/>
      <c r="AS69" s="1000"/>
      <c r="AT69" s="1000"/>
      <c r="AU69" s="1000" t="s">
        <v>522</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533</v>
      </c>
      <c r="C70" s="1004"/>
      <c r="D70" s="1004"/>
      <c r="E70" s="1004"/>
      <c r="F70" s="1004"/>
      <c r="G70" s="1004"/>
      <c r="H70" s="1004"/>
      <c r="I70" s="1004"/>
      <c r="J70" s="1004"/>
      <c r="K70" s="1004"/>
      <c r="L70" s="1004"/>
      <c r="M70" s="1004"/>
      <c r="N70" s="1004"/>
      <c r="O70" s="1004"/>
      <c r="P70" s="1005"/>
      <c r="Q70" s="1006">
        <v>266</v>
      </c>
      <c r="R70" s="1000"/>
      <c r="S70" s="1000"/>
      <c r="T70" s="1000"/>
      <c r="U70" s="1000"/>
      <c r="V70" s="1000">
        <v>254</v>
      </c>
      <c r="W70" s="1000"/>
      <c r="X70" s="1000"/>
      <c r="Y70" s="1000"/>
      <c r="Z70" s="1000"/>
      <c r="AA70" s="1000">
        <v>12</v>
      </c>
      <c r="AB70" s="1000"/>
      <c r="AC70" s="1000"/>
      <c r="AD70" s="1000"/>
      <c r="AE70" s="1000"/>
      <c r="AF70" s="1000">
        <v>12</v>
      </c>
      <c r="AG70" s="1000"/>
      <c r="AH70" s="1000"/>
      <c r="AI70" s="1000"/>
      <c r="AJ70" s="1000"/>
      <c r="AK70" s="1000">
        <v>16</v>
      </c>
      <c r="AL70" s="1000"/>
      <c r="AM70" s="1000"/>
      <c r="AN70" s="1000"/>
      <c r="AO70" s="1000"/>
      <c r="AP70" s="1000" t="s">
        <v>522</v>
      </c>
      <c r="AQ70" s="1000"/>
      <c r="AR70" s="1000"/>
      <c r="AS70" s="1000"/>
      <c r="AT70" s="1000"/>
      <c r="AU70" s="1000" t="s">
        <v>522</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534</v>
      </c>
      <c r="C71" s="1004"/>
      <c r="D71" s="1004"/>
      <c r="E71" s="1004"/>
      <c r="F71" s="1004"/>
      <c r="G71" s="1004"/>
      <c r="H71" s="1004"/>
      <c r="I71" s="1004"/>
      <c r="J71" s="1004"/>
      <c r="K71" s="1004"/>
      <c r="L71" s="1004"/>
      <c r="M71" s="1004"/>
      <c r="N71" s="1004"/>
      <c r="O71" s="1004"/>
      <c r="P71" s="1005"/>
      <c r="Q71" s="1006">
        <v>234546</v>
      </c>
      <c r="R71" s="1000"/>
      <c r="S71" s="1000"/>
      <c r="T71" s="1000"/>
      <c r="U71" s="1000"/>
      <c r="V71" s="1000">
        <v>227103</v>
      </c>
      <c r="W71" s="1000"/>
      <c r="X71" s="1000"/>
      <c r="Y71" s="1000"/>
      <c r="Z71" s="1000"/>
      <c r="AA71" s="1000">
        <v>7443</v>
      </c>
      <c r="AB71" s="1000"/>
      <c r="AC71" s="1000"/>
      <c r="AD71" s="1000"/>
      <c r="AE71" s="1000"/>
      <c r="AF71" s="1000">
        <v>7443</v>
      </c>
      <c r="AG71" s="1000"/>
      <c r="AH71" s="1000"/>
      <c r="AI71" s="1000"/>
      <c r="AJ71" s="1000"/>
      <c r="AK71" s="1000">
        <v>41</v>
      </c>
      <c r="AL71" s="1000"/>
      <c r="AM71" s="1000"/>
      <c r="AN71" s="1000"/>
      <c r="AO71" s="1000"/>
      <c r="AP71" s="1000" t="s">
        <v>522</v>
      </c>
      <c r="AQ71" s="1000"/>
      <c r="AR71" s="1000"/>
      <c r="AS71" s="1000"/>
      <c r="AT71" s="1000"/>
      <c r="AU71" s="1000" t="s">
        <v>522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535</v>
      </c>
      <c r="C72" s="1004"/>
      <c r="D72" s="1004"/>
      <c r="E72" s="1004"/>
      <c r="F72" s="1004"/>
      <c r="G72" s="1004"/>
      <c r="H72" s="1004"/>
      <c r="I72" s="1004"/>
      <c r="J72" s="1004"/>
      <c r="K72" s="1004"/>
      <c r="L72" s="1004"/>
      <c r="M72" s="1004"/>
      <c r="N72" s="1004"/>
      <c r="O72" s="1004"/>
      <c r="P72" s="1005"/>
      <c r="Q72" s="1006">
        <v>7317</v>
      </c>
      <c r="R72" s="1000"/>
      <c r="S72" s="1000"/>
      <c r="T72" s="1000"/>
      <c r="U72" s="1000"/>
      <c r="V72" s="1000">
        <v>6766</v>
      </c>
      <c r="W72" s="1000"/>
      <c r="X72" s="1000"/>
      <c r="Y72" s="1000"/>
      <c r="Z72" s="1000"/>
      <c r="AA72" s="1000">
        <v>551</v>
      </c>
      <c r="AB72" s="1000"/>
      <c r="AC72" s="1000"/>
      <c r="AD72" s="1000"/>
      <c r="AE72" s="1000"/>
      <c r="AF72" s="1000">
        <v>551</v>
      </c>
      <c r="AG72" s="1000"/>
      <c r="AH72" s="1000"/>
      <c r="AI72" s="1000"/>
      <c r="AJ72" s="1000"/>
      <c r="AK72" s="1000">
        <v>1540</v>
      </c>
      <c r="AL72" s="1000"/>
      <c r="AM72" s="1000"/>
      <c r="AN72" s="1000"/>
      <c r="AO72" s="1000"/>
      <c r="AP72" s="1000" t="s">
        <v>522</v>
      </c>
      <c r="AQ72" s="1000"/>
      <c r="AR72" s="1000"/>
      <c r="AS72" s="1000"/>
      <c r="AT72" s="1000"/>
      <c r="AU72" s="1000" t="s">
        <v>522</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323</v>
      </c>
      <c r="B88" s="966" t="s">
        <v>359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323</v>
      </c>
      <c r="BR102" s="966" t="s">
        <v>360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361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362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365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366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367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368</v>
      </c>
      <c r="AB109" s="925"/>
      <c r="AC109" s="925"/>
      <c r="AD109" s="925"/>
      <c r="AE109" s="926"/>
      <c r="AF109" s="927" t="s">
        <v>369</v>
      </c>
      <c r="AG109" s="925"/>
      <c r="AH109" s="925"/>
      <c r="AI109" s="925"/>
      <c r="AJ109" s="926"/>
      <c r="AK109" s="927" t="s">
        <v>267</v>
      </c>
      <c r="AL109" s="925"/>
      <c r="AM109" s="925"/>
      <c r="AN109" s="925"/>
      <c r="AO109" s="926"/>
      <c r="AP109" s="927" t="s">
        <v>370</v>
      </c>
      <c r="AQ109" s="925"/>
      <c r="AR109" s="925"/>
      <c r="AS109" s="925"/>
      <c r="AT109" s="958"/>
      <c r="AU109" s="924" t="s">
        <v>367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368</v>
      </c>
      <c r="BR109" s="925"/>
      <c r="BS109" s="925"/>
      <c r="BT109" s="925"/>
      <c r="BU109" s="926"/>
      <c r="BV109" s="927" t="s">
        <v>369</v>
      </c>
      <c r="BW109" s="925"/>
      <c r="BX109" s="925"/>
      <c r="BY109" s="925"/>
      <c r="BZ109" s="926"/>
      <c r="CA109" s="927" t="s">
        <v>267</v>
      </c>
      <c r="CB109" s="925"/>
      <c r="CC109" s="925"/>
      <c r="CD109" s="925"/>
      <c r="CE109" s="926"/>
      <c r="CF109" s="965" t="s">
        <v>370</v>
      </c>
      <c r="CG109" s="965"/>
      <c r="CH109" s="965"/>
      <c r="CI109" s="965"/>
      <c r="CJ109" s="965"/>
      <c r="CK109" s="927" t="s">
        <v>371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368</v>
      </c>
      <c r="DH109" s="925"/>
      <c r="DI109" s="925"/>
      <c r="DJ109" s="925"/>
      <c r="DK109" s="926"/>
      <c r="DL109" s="927" t="s">
        <v>369</v>
      </c>
      <c r="DM109" s="925"/>
      <c r="DN109" s="925"/>
      <c r="DO109" s="925"/>
      <c r="DP109" s="926"/>
      <c r="DQ109" s="927" t="s">
        <v>267</v>
      </c>
      <c r="DR109" s="925"/>
      <c r="DS109" s="925"/>
      <c r="DT109" s="925"/>
      <c r="DU109" s="926"/>
      <c r="DV109" s="927" t="s">
        <v>370</v>
      </c>
      <c r="DW109" s="925"/>
      <c r="DX109" s="925"/>
      <c r="DY109" s="925"/>
      <c r="DZ109" s="958"/>
    </row>
    <row r="110" spans="1:131" s="226" customFormat="1" ht="26.25" customHeight="1" x14ac:dyDescent="0.15">
      <c r="A110" s="836" t="s">
        <v>372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7558959</v>
      </c>
      <c r="AB110" s="918"/>
      <c r="AC110" s="918"/>
      <c r="AD110" s="918"/>
      <c r="AE110" s="919"/>
      <c r="AF110" s="920">
        <v>7144517</v>
      </c>
      <c r="AG110" s="918"/>
      <c r="AH110" s="918"/>
      <c r="AI110" s="918"/>
      <c r="AJ110" s="919"/>
      <c r="AK110" s="920">
        <v>7130444</v>
      </c>
      <c r="AL110" s="918"/>
      <c r="AM110" s="918"/>
      <c r="AN110" s="918"/>
      <c r="AO110" s="919"/>
      <c r="AP110" s="921">
        <v>24.4</v>
      </c>
      <c r="AQ110" s="922"/>
      <c r="AR110" s="922"/>
      <c r="AS110" s="922"/>
      <c r="AT110" s="923"/>
      <c r="AU110" s="959" t="s">
        <v>73</v>
      </c>
      <c r="AV110" s="960"/>
      <c r="AW110" s="960"/>
      <c r="AX110" s="960"/>
      <c r="AY110" s="960"/>
      <c r="AZ110" s="889" t="s">
        <v>373</v>
      </c>
      <c r="BA110" s="837"/>
      <c r="BB110" s="837"/>
      <c r="BC110" s="837"/>
      <c r="BD110" s="837"/>
      <c r="BE110" s="837"/>
      <c r="BF110" s="837"/>
      <c r="BG110" s="837"/>
      <c r="BH110" s="837"/>
      <c r="BI110" s="837"/>
      <c r="BJ110" s="837"/>
      <c r="BK110" s="837"/>
      <c r="BL110" s="837"/>
      <c r="BM110" s="837"/>
      <c r="BN110" s="837"/>
      <c r="BO110" s="837"/>
      <c r="BP110" s="838"/>
      <c r="BQ110" s="890">
        <v>54432335</v>
      </c>
      <c r="BR110" s="871"/>
      <c r="BS110" s="871"/>
      <c r="BT110" s="871"/>
      <c r="BU110" s="871"/>
      <c r="BV110" s="871">
        <v>53228490</v>
      </c>
      <c r="BW110" s="871"/>
      <c r="BX110" s="871"/>
      <c r="BY110" s="871"/>
      <c r="BZ110" s="871"/>
      <c r="CA110" s="871">
        <v>50750509</v>
      </c>
      <c r="CB110" s="871"/>
      <c r="CC110" s="871"/>
      <c r="CD110" s="871"/>
      <c r="CE110" s="871"/>
      <c r="CF110" s="895">
        <v>173.5</v>
      </c>
      <c r="CG110" s="896"/>
      <c r="CH110" s="896"/>
      <c r="CI110" s="896"/>
      <c r="CJ110" s="896"/>
      <c r="CK110" s="955" t="s">
        <v>374</v>
      </c>
      <c r="CL110" s="848"/>
      <c r="CM110" s="889" t="s">
        <v>375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376</v>
      </c>
      <c r="DH110" s="871"/>
      <c r="DI110" s="871"/>
      <c r="DJ110" s="871"/>
      <c r="DK110" s="871"/>
      <c r="DL110" s="871" t="s">
        <v>377</v>
      </c>
      <c r="DM110" s="871"/>
      <c r="DN110" s="871"/>
      <c r="DO110" s="871"/>
      <c r="DP110" s="871"/>
      <c r="DQ110" s="871" t="s">
        <v>376</v>
      </c>
      <c r="DR110" s="871"/>
      <c r="DS110" s="871"/>
      <c r="DT110" s="871"/>
      <c r="DU110" s="871"/>
      <c r="DV110" s="872" t="s">
        <v>349</v>
      </c>
      <c r="DW110" s="872"/>
      <c r="DX110" s="872"/>
      <c r="DY110" s="872"/>
      <c r="DZ110" s="873"/>
    </row>
    <row r="111" spans="1:131" s="226" customFormat="1" ht="26.25" customHeight="1" x14ac:dyDescent="0.15">
      <c r="A111" s="803" t="s">
        <v>378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376</v>
      </c>
      <c r="AB111" s="948"/>
      <c r="AC111" s="948"/>
      <c r="AD111" s="948"/>
      <c r="AE111" s="949"/>
      <c r="AF111" s="950" t="s">
        <v>379</v>
      </c>
      <c r="AG111" s="948"/>
      <c r="AH111" s="948"/>
      <c r="AI111" s="948"/>
      <c r="AJ111" s="949"/>
      <c r="AK111" s="950" t="s">
        <v>376</v>
      </c>
      <c r="AL111" s="948"/>
      <c r="AM111" s="948"/>
      <c r="AN111" s="948"/>
      <c r="AO111" s="949"/>
      <c r="AP111" s="951" t="s">
        <v>376</v>
      </c>
      <c r="AQ111" s="952"/>
      <c r="AR111" s="952"/>
      <c r="AS111" s="952"/>
      <c r="AT111" s="953"/>
      <c r="AU111" s="961"/>
      <c r="AV111" s="962"/>
      <c r="AW111" s="962"/>
      <c r="AX111" s="962"/>
      <c r="AY111" s="962"/>
      <c r="AZ111" s="844" t="s">
        <v>380</v>
      </c>
      <c r="BA111" s="781"/>
      <c r="BB111" s="781"/>
      <c r="BC111" s="781"/>
      <c r="BD111" s="781"/>
      <c r="BE111" s="781"/>
      <c r="BF111" s="781"/>
      <c r="BG111" s="781"/>
      <c r="BH111" s="781"/>
      <c r="BI111" s="781"/>
      <c r="BJ111" s="781"/>
      <c r="BK111" s="781"/>
      <c r="BL111" s="781"/>
      <c r="BM111" s="781"/>
      <c r="BN111" s="781"/>
      <c r="BO111" s="781"/>
      <c r="BP111" s="782"/>
      <c r="BQ111" s="845">
        <v>1018426</v>
      </c>
      <c r="BR111" s="846"/>
      <c r="BS111" s="846"/>
      <c r="BT111" s="846"/>
      <c r="BU111" s="846"/>
      <c r="BV111" s="846">
        <v>1015442</v>
      </c>
      <c r="BW111" s="846"/>
      <c r="BX111" s="846"/>
      <c r="BY111" s="846"/>
      <c r="BZ111" s="846"/>
      <c r="CA111" s="846">
        <v>1012799</v>
      </c>
      <c r="CB111" s="846"/>
      <c r="CC111" s="846"/>
      <c r="CD111" s="846"/>
      <c r="CE111" s="846"/>
      <c r="CF111" s="904">
        <v>3.5</v>
      </c>
      <c r="CG111" s="905"/>
      <c r="CH111" s="905"/>
      <c r="CI111" s="905"/>
      <c r="CJ111" s="905"/>
      <c r="CK111" s="956"/>
      <c r="CL111" s="850"/>
      <c r="CM111" s="844" t="s">
        <v>381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376</v>
      </c>
      <c r="DH111" s="846"/>
      <c r="DI111" s="846"/>
      <c r="DJ111" s="846"/>
      <c r="DK111" s="846"/>
      <c r="DL111" s="846" t="s">
        <v>382</v>
      </c>
      <c r="DM111" s="846"/>
      <c r="DN111" s="846"/>
      <c r="DO111" s="846"/>
      <c r="DP111" s="846"/>
      <c r="DQ111" s="846" t="s">
        <v>376</v>
      </c>
      <c r="DR111" s="846"/>
      <c r="DS111" s="846"/>
      <c r="DT111" s="846"/>
      <c r="DU111" s="846"/>
      <c r="DV111" s="823" t="s">
        <v>349</v>
      </c>
      <c r="DW111" s="823"/>
      <c r="DX111" s="823"/>
      <c r="DY111" s="823"/>
      <c r="DZ111" s="824"/>
    </row>
    <row r="112" spans="1:131" s="226" customFormat="1" ht="26.25" customHeight="1" x14ac:dyDescent="0.15">
      <c r="A112" s="941" t="s">
        <v>383</v>
      </c>
      <c r="B112" s="942"/>
      <c r="C112" s="781" t="s">
        <v>384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376</v>
      </c>
      <c r="AB112" s="809"/>
      <c r="AC112" s="809"/>
      <c r="AD112" s="809"/>
      <c r="AE112" s="810"/>
      <c r="AF112" s="811" t="s">
        <v>379</v>
      </c>
      <c r="AG112" s="809"/>
      <c r="AH112" s="809"/>
      <c r="AI112" s="809"/>
      <c r="AJ112" s="810"/>
      <c r="AK112" s="811" t="s">
        <v>385</v>
      </c>
      <c r="AL112" s="809"/>
      <c r="AM112" s="809"/>
      <c r="AN112" s="809"/>
      <c r="AO112" s="810"/>
      <c r="AP112" s="853" t="s">
        <v>376</v>
      </c>
      <c r="AQ112" s="854"/>
      <c r="AR112" s="854"/>
      <c r="AS112" s="854"/>
      <c r="AT112" s="855"/>
      <c r="AU112" s="961"/>
      <c r="AV112" s="962"/>
      <c r="AW112" s="962"/>
      <c r="AX112" s="962"/>
      <c r="AY112" s="962"/>
      <c r="AZ112" s="844" t="s">
        <v>386</v>
      </c>
      <c r="BA112" s="781"/>
      <c r="BB112" s="781"/>
      <c r="BC112" s="781"/>
      <c r="BD112" s="781"/>
      <c r="BE112" s="781"/>
      <c r="BF112" s="781"/>
      <c r="BG112" s="781"/>
      <c r="BH112" s="781"/>
      <c r="BI112" s="781"/>
      <c r="BJ112" s="781"/>
      <c r="BK112" s="781"/>
      <c r="BL112" s="781"/>
      <c r="BM112" s="781"/>
      <c r="BN112" s="781"/>
      <c r="BO112" s="781"/>
      <c r="BP112" s="782"/>
      <c r="BQ112" s="845">
        <v>21317588</v>
      </c>
      <c r="BR112" s="846"/>
      <c r="BS112" s="846"/>
      <c r="BT112" s="846"/>
      <c r="BU112" s="846"/>
      <c r="BV112" s="846">
        <v>20404065</v>
      </c>
      <c r="BW112" s="846"/>
      <c r="BX112" s="846"/>
      <c r="BY112" s="846"/>
      <c r="BZ112" s="846"/>
      <c r="CA112" s="846">
        <v>19744078</v>
      </c>
      <c r="CB112" s="846"/>
      <c r="CC112" s="846"/>
      <c r="CD112" s="846"/>
      <c r="CE112" s="846"/>
      <c r="CF112" s="904">
        <v>67.5</v>
      </c>
      <c r="CG112" s="905"/>
      <c r="CH112" s="905"/>
      <c r="CI112" s="905"/>
      <c r="CJ112" s="905"/>
      <c r="CK112" s="956"/>
      <c r="CL112" s="850"/>
      <c r="CM112" s="844" t="s">
        <v>387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385</v>
      </c>
      <c r="DH112" s="846"/>
      <c r="DI112" s="846"/>
      <c r="DJ112" s="846"/>
      <c r="DK112" s="846"/>
      <c r="DL112" s="846" t="s">
        <v>376</v>
      </c>
      <c r="DM112" s="846"/>
      <c r="DN112" s="846"/>
      <c r="DO112" s="846"/>
      <c r="DP112" s="846"/>
      <c r="DQ112" s="846" t="s">
        <v>376</v>
      </c>
      <c r="DR112" s="846"/>
      <c r="DS112" s="846"/>
      <c r="DT112" s="846"/>
      <c r="DU112" s="846"/>
      <c r="DV112" s="823" t="s">
        <v>388</v>
      </c>
      <c r="DW112" s="823"/>
      <c r="DX112" s="823"/>
      <c r="DY112" s="823"/>
      <c r="DZ112" s="824"/>
    </row>
    <row r="113" spans="1:130" s="226" customFormat="1" ht="26.25" customHeight="1" x14ac:dyDescent="0.15">
      <c r="A113" s="943"/>
      <c r="B113" s="944"/>
      <c r="C113" s="781" t="s">
        <v>389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1757437</v>
      </c>
      <c r="AB113" s="948"/>
      <c r="AC113" s="948"/>
      <c r="AD113" s="948"/>
      <c r="AE113" s="949"/>
      <c r="AF113" s="950">
        <v>1758365</v>
      </c>
      <c r="AG113" s="948"/>
      <c r="AH113" s="948"/>
      <c r="AI113" s="948"/>
      <c r="AJ113" s="949"/>
      <c r="AK113" s="950">
        <v>1811614</v>
      </c>
      <c r="AL113" s="948"/>
      <c r="AM113" s="948"/>
      <c r="AN113" s="948"/>
      <c r="AO113" s="949"/>
      <c r="AP113" s="951">
        <v>6.2</v>
      </c>
      <c r="AQ113" s="952"/>
      <c r="AR113" s="952"/>
      <c r="AS113" s="952"/>
      <c r="AT113" s="953"/>
      <c r="AU113" s="961"/>
      <c r="AV113" s="962"/>
      <c r="AW113" s="962"/>
      <c r="AX113" s="962"/>
      <c r="AY113" s="962"/>
      <c r="AZ113" s="844" t="s">
        <v>390</v>
      </c>
      <c r="BA113" s="781"/>
      <c r="BB113" s="781"/>
      <c r="BC113" s="781"/>
      <c r="BD113" s="781"/>
      <c r="BE113" s="781"/>
      <c r="BF113" s="781"/>
      <c r="BG113" s="781"/>
      <c r="BH113" s="781"/>
      <c r="BI113" s="781"/>
      <c r="BJ113" s="781"/>
      <c r="BK113" s="781"/>
      <c r="BL113" s="781"/>
      <c r="BM113" s="781"/>
      <c r="BN113" s="781"/>
      <c r="BO113" s="781"/>
      <c r="BP113" s="782"/>
      <c r="BQ113" s="845">
        <v>1226619</v>
      </c>
      <c r="BR113" s="846"/>
      <c r="BS113" s="846"/>
      <c r="BT113" s="846"/>
      <c r="BU113" s="846"/>
      <c r="BV113" s="846">
        <v>1019301</v>
      </c>
      <c r="BW113" s="846"/>
      <c r="BX113" s="846"/>
      <c r="BY113" s="846"/>
      <c r="BZ113" s="846"/>
      <c r="CA113" s="846">
        <v>794667</v>
      </c>
      <c r="CB113" s="846"/>
      <c r="CC113" s="846"/>
      <c r="CD113" s="846"/>
      <c r="CE113" s="846"/>
      <c r="CF113" s="904">
        <v>2.7</v>
      </c>
      <c r="CG113" s="905"/>
      <c r="CH113" s="905"/>
      <c r="CI113" s="905"/>
      <c r="CJ113" s="905"/>
      <c r="CK113" s="956"/>
      <c r="CL113" s="850"/>
      <c r="CM113" s="844" t="s">
        <v>391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325</v>
      </c>
      <c r="DH113" s="809"/>
      <c r="DI113" s="809"/>
      <c r="DJ113" s="809"/>
      <c r="DK113" s="810"/>
      <c r="DL113" s="811" t="s">
        <v>385</v>
      </c>
      <c r="DM113" s="809"/>
      <c r="DN113" s="809"/>
      <c r="DO113" s="809"/>
      <c r="DP113" s="810"/>
      <c r="DQ113" s="811" t="s">
        <v>392</v>
      </c>
      <c r="DR113" s="809"/>
      <c r="DS113" s="809"/>
      <c r="DT113" s="809"/>
      <c r="DU113" s="810"/>
      <c r="DV113" s="853" t="s">
        <v>376</v>
      </c>
      <c r="DW113" s="854"/>
      <c r="DX113" s="854"/>
      <c r="DY113" s="854"/>
      <c r="DZ113" s="855"/>
    </row>
    <row r="114" spans="1:130" s="226" customFormat="1" ht="26.25" customHeight="1" x14ac:dyDescent="0.15">
      <c r="A114" s="943"/>
      <c r="B114" s="944"/>
      <c r="C114" s="781" t="s">
        <v>393</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409612</v>
      </c>
      <c r="AB114" s="809"/>
      <c r="AC114" s="809"/>
      <c r="AD114" s="809"/>
      <c r="AE114" s="810"/>
      <c r="AF114" s="811">
        <v>240113</v>
      </c>
      <c r="AG114" s="809"/>
      <c r="AH114" s="809"/>
      <c r="AI114" s="809"/>
      <c r="AJ114" s="810"/>
      <c r="AK114" s="811">
        <v>324918</v>
      </c>
      <c r="AL114" s="809"/>
      <c r="AM114" s="809"/>
      <c r="AN114" s="809"/>
      <c r="AO114" s="810"/>
      <c r="AP114" s="853">
        <v>1.1000000000000001</v>
      </c>
      <c r="AQ114" s="854"/>
      <c r="AR114" s="854"/>
      <c r="AS114" s="854"/>
      <c r="AT114" s="855"/>
      <c r="AU114" s="961"/>
      <c r="AV114" s="962"/>
      <c r="AW114" s="962"/>
      <c r="AX114" s="962"/>
      <c r="AY114" s="962"/>
      <c r="AZ114" s="844" t="s">
        <v>394</v>
      </c>
      <c r="BA114" s="781"/>
      <c r="BB114" s="781"/>
      <c r="BC114" s="781"/>
      <c r="BD114" s="781"/>
      <c r="BE114" s="781"/>
      <c r="BF114" s="781"/>
      <c r="BG114" s="781"/>
      <c r="BH114" s="781"/>
      <c r="BI114" s="781"/>
      <c r="BJ114" s="781"/>
      <c r="BK114" s="781"/>
      <c r="BL114" s="781"/>
      <c r="BM114" s="781"/>
      <c r="BN114" s="781"/>
      <c r="BO114" s="781"/>
      <c r="BP114" s="782"/>
      <c r="BQ114" s="845">
        <v>6791577</v>
      </c>
      <c r="BR114" s="846"/>
      <c r="BS114" s="846"/>
      <c r="BT114" s="846"/>
      <c r="BU114" s="846"/>
      <c r="BV114" s="846">
        <v>6671012</v>
      </c>
      <c r="BW114" s="846"/>
      <c r="BX114" s="846"/>
      <c r="BY114" s="846"/>
      <c r="BZ114" s="846"/>
      <c r="CA114" s="846">
        <v>6430784</v>
      </c>
      <c r="CB114" s="846"/>
      <c r="CC114" s="846"/>
      <c r="CD114" s="846"/>
      <c r="CE114" s="846"/>
      <c r="CF114" s="904">
        <v>22</v>
      </c>
      <c r="CG114" s="905"/>
      <c r="CH114" s="905"/>
      <c r="CI114" s="905"/>
      <c r="CJ114" s="905"/>
      <c r="CK114" s="956"/>
      <c r="CL114" s="850"/>
      <c r="CM114" s="844" t="s">
        <v>395</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392</v>
      </c>
      <c r="DH114" s="809"/>
      <c r="DI114" s="809"/>
      <c r="DJ114" s="809"/>
      <c r="DK114" s="810"/>
      <c r="DL114" s="811" t="s">
        <v>385</v>
      </c>
      <c r="DM114" s="809"/>
      <c r="DN114" s="809"/>
      <c r="DO114" s="809"/>
      <c r="DP114" s="810"/>
      <c r="DQ114" s="811" t="s">
        <v>349</v>
      </c>
      <c r="DR114" s="809"/>
      <c r="DS114" s="809"/>
      <c r="DT114" s="809"/>
      <c r="DU114" s="810"/>
      <c r="DV114" s="853" t="s">
        <v>379</v>
      </c>
      <c r="DW114" s="854"/>
      <c r="DX114" s="854"/>
      <c r="DY114" s="854"/>
      <c r="DZ114" s="855"/>
    </row>
    <row r="115" spans="1:130" s="226" customFormat="1" ht="26.25" customHeight="1" x14ac:dyDescent="0.15">
      <c r="A115" s="943"/>
      <c r="B115" s="944"/>
      <c r="C115" s="781" t="s">
        <v>396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16816</v>
      </c>
      <c r="AB115" s="948"/>
      <c r="AC115" s="948"/>
      <c r="AD115" s="948"/>
      <c r="AE115" s="949"/>
      <c r="AF115" s="950">
        <v>4644</v>
      </c>
      <c r="AG115" s="948"/>
      <c r="AH115" s="948"/>
      <c r="AI115" s="948"/>
      <c r="AJ115" s="949"/>
      <c r="AK115" s="950">
        <v>35488</v>
      </c>
      <c r="AL115" s="948"/>
      <c r="AM115" s="948"/>
      <c r="AN115" s="948"/>
      <c r="AO115" s="949"/>
      <c r="AP115" s="951">
        <v>0.1</v>
      </c>
      <c r="AQ115" s="952"/>
      <c r="AR115" s="952"/>
      <c r="AS115" s="952"/>
      <c r="AT115" s="953"/>
      <c r="AU115" s="961"/>
      <c r="AV115" s="962"/>
      <c r="AW115" s="962"/>
      <c r="AX115" s="962"/>
      <c r="AY115" s="962"/>
      <c r="AZ115" s="844" t="s">
        <v>397</v>
      </c>
      <c r="BA115" s="781"/>
      <c r="BB115" s="781"/>
      <c r="BC115" s="781"/>
      <c r="BD115" s="781"/>
      <c r="BE115" s="781"/>
      <c r="BF115" s="781"/>
      <c r="BG115" s="781"/>
      <c r="BH115" s="781"/>
      <c r="BI115" s="781"/>
      <c r="BJ115" s="781"/>
      <c r="BK115" s="781"/>
      <c r="BL115" s="781"/>
      <c r="BM115" s="781"/>
      <c r="BN115" s="781"/>
      <c r="BO115" s="781"/>
      <c r="BP115" s="782"/>
      <c r="BQ115" s="845" t="s">
        <v>398</v>
      </c>
      <c r="BR115" s="846"/>
      <c r="BS115" s="846"/>
      <c r="BT115" s="846"/>
      <c r="BU115" s="846"/>
      <c r="BV115" s="846">
        <v>978316</v>
      </c>
      <c r="BW115" s="846"/>
      <c r="BX115" s="846"/>
      <c r="BY115" s="846"/>
      <c r="BZ115" s="846"/>
      <c r="CA115" s="846" t="s">
        <v>379</v>
      </c>
      <c r="CB115" s="846"/>
      <c r="CC115" s="846"/>
      <c r="CD115" s="846"/>
      <c r="CE115" s="846"/>
      <c r="CF115" s="904" t="s">
        <v>377</v>
      </c>
      <c r="CG115" s="905"/>
      <c r="CH115" s="905"/>
      <c r="CI115" s="905"/>
      <c r="CJ115" s="905"/>
      <c r="CK115" s="956"/>
      <c r="CL115" s="850"/>
      <c r="CM115" s="844" t="s">
        <v>399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1012524</v>
      </c>
      <c r="DH115" s="809"/>
      <c r="DI115" s="809"/>
      <c r="DJ115" s="809"/>
      <c r="DK115" s="810"/>
      <c r="DL115" s="811">
        <v>1012524</v>
      </c>
      <c r="DM115" s="809"/>
      <c r="DN115" s="809"/>
      <c r="DO115" s="809"/>
      <c r="DP115" s="810"/>
      <c r="DQ115" s="811">
        <v>1012524</v>
      </c>
      <c r="DR115" s="809"/>
      <c r="DS115" s="809"/>
      <c r="DT115" s="809"/>
      <c r="DU115" s="810"/>
      <c r="DV115" s="853">
        <v>3.5</v>
      </c>
      <c r="DW115" s="854"/>
      <c r="DX115" s="854"/>
      <c r="DY115" s="854"/>
      <c r="DZ115" s="855"/>
    </row>
    <row r="116" spans="1:130" s="226" customFormat="1" ht="26.25" customHeight="1" x14ac:dyDescent="0.15">
      <c r="A116" s="945"/>
      <c r="B116" s="946"/>
      <c r="C116" s="868" t="s">
        <v>400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1627</v>
      </c>
      <c r="AB116" s="809"/>
      <c r="AC116" s="809"/>
      <c r="AD116" s="809"/>
      <c r="AE116" s="810"/>
      <c r="AF116" s="811">
        <v>407</v>
      </c>
      <c r="AG116" s="809"/>
      <c r="AH116" s="809"/>
      <c r="AI116" s="809"/>
      <c r="AJ116" s="810"/>
      <c r="AK116" s="811">
        <v>1958</v>
      </c>
      <c r="AL116" s="809"/>
      <c r="AM116" s="809"/>
      <c r="AN116" s="809"/>
      <c r="AO116" s="810"/>
      <c r="AP116" s="853">
        <v>0</v>
      </c>
      <c r="AQ116" s="854"/>
      <c r="AR116" s="854"/>
      <c r="AS116" s="854"/>
      <c r="AT116" s="855"/>
      <c r="AU116" s="961"/>
      <c r="AV116" s="962"/>
      <c r="AW116" s="962"/>
      <c r="AX116" s="962"/>
      <c r="AY116" s="962"/>
      <c r="AZ116" s="938" t="s">
        <v>401</v>
      </c>
      <c r="BA116" s="939"/>
      <c r="BB116" s="939"/>
      <c r="BC116" s="939"/>
      <c r="BD116" s="939"/>
      <c r="BE116" s="939"/>
      <c r="BF116" s="939"/>
      <c r="BG116" s="939"/>
      <c r="BH116" s="939"/>
      <c r="BI116" s="939"/>
      <c r="BJ116" s="939"/>
      <c r="BK116" s="939"/>
      <c r="BL116" s="939"/>
      <c r="BM116" s="939"/>
      <c r="BN116" s="939"/>
      <c r="BO116" s="939"/>
      <c r="BP116" s="940"/>
      <c r="BQ116" s="845" t="s">
        <v>376</v>
      </c>
      <c r="BR116" s="846"/>
      <c r="BS116" s="846"/>
      <c r="BT116" s="846"/>
      <c r="BU116" s="846"/>
      <c r="BV116" s="846" t="s">
        <v>402</v>
      </c>
      <c r="BW116" s="846"/>
      <c r="BX116" s="846"/>
      <c r="BY116" s="846"/>
      <c r="BZ116" s="846"/>
      <c r="CA116" s="846" t="s">
        <v>349</v>
      </c>
      <c r="CB116" s="846"/>
      <c r="CC116" s="846"/>
      <c r="CD116" s="846"/>
      <c r="CE116" s="846"/>
      <c r="CF116" s="904" t="s">
        <v>398</v>
      </c>
      <c r="CG116" s="905"/>
      <c r="CH116" s="905"/>
      <c r="CI116" s="905"/>
      <c r="CJ116" s="905"/>
      <c r="CK116" s="956"/>
      <c r="CL116" s="850"/>
      <c r="CM116" s="844" t="s">
        <v>403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349</v>
      </c>
      <c r="DH116" s="809"/>
      <c r="DI116" s="809"/>
      <c r="DJ116" s="809"/>
      <c r="DK116" s="810"/>
      <c r="DL116" s="811" t="s">
        <v>398</v>
      </c>
      <c r="DM116" s="809"/>
      <c r="DN116" s="809"/>
      <c r="DO116" s="809"/>
      <c r="DP116" s="810"/>
      <c r="DQ116" s="811" t="s">
        <v>398</v>
      </c>
      <c r="DR116" s="809"/>
      <c r="DS116" s="809"/>
      <c r="DT116" s="809"/>
      <c r="DU116" s="810"/>
      <c r="DV116" s="853" t="s">
        <v>349</v>
      </c>
      <c r="DW116" s="854"/>
      <c r="DX116" s="854"/>
      <c r="DY116" s="854"/>
      <c r="DZ116" s="855"/>
    </row>
    <row r="117" spans="1:130" s="226" customFormat="1" ht="26.25" customHeight="1" x14ac:dyDescent="0.15">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404</v>
      </c>
      <c r="Z117" s="926"/>
      <c r="AA117" s="931">
        <v>9744451</v>
      </c>
      <c r="AB117" s="932"/>
      <c r="AC117" s="932"/>
      <c r="AD117" s="932"/>
      <c r="AE117" s="933"/>
      <c r="AF117" s="934">
        <v>9148046</v>
      </c>
      <c r="AG117" s="932"/>
      <c r="AH117" s="932"/>
      <c r="AI117" s="932"/>
      <c r="AJ117" s="933"/>
      <c r="AK117" s="934">
        <v>9304422</v>
      </c>
      <c r="AL117" s="932"/>
      <c r="AM117" s="932"/>
      <c r="AN117" s="932"/>
      <c r="AO117" s="933"/>
      <c r="AP117" s="935"/>
      <c r="AQ117" s="936"/>
      <c r="AR117" s="936"/>
      <c r="AS117" s="936"/>
      <c r="AT117" s="937"/>
      <c r="AU117" s="961"/>
      <c r="AV117" s="962"/>
      <c r="AW117" s="962"/>
      <c r="AX117" s="962"/>
      <c r="AY117" s="962"/>
      <c r="AZ117" s="892" t="s">
        <v>405</v>
      </c>
      <c r="BA117" s="893"/>
      <c r="BB117" s="893"/>
      <c r="BC117" s="893"/>
      <c r="BD117" s="893"/>
      <c r="BE117" s="893"/>
      <c r="BF117" s="893"/>
      <c r="BG117" s="893"/>
      <c r="BH117" s="893"/>
      <c r="BI117" s="893"/>
      <c r="BJ117" s="893"/>
      <c r="BK117" s="893"/>
      <c r="BL117" s="893"/>
      <c r="BM117" s="893"/>
      <c r="BN117" s="893"/>
      <c r="BO117" s="893"/>
      <c r="BP117" s="894"/>
      <c r="BQ117" s="845" t="s">
        <v>402</v>
      </c>
      <c r="BR117" s="846"/>
      <c r="BS117" s="846"/>
      <c r="BT117" s="846"/>
      <c r="BU117" s="846"/>
      <c r="BV117" s="846" t="s">
        <v>392</v>
      </c>
      <c r="BW117" s="846"/>
      <c r="BX117" s="846"/>
      <c r="BY117" s="846"/>
      <c r="BZ117" s="846"/>
      <c r="CA117" s="846" t="s">
        <v>392</v>
      </c>
      <c r="CB117" s="846"/>
      <c r="CC117" s="846"/>
      <c r="CD117" s="846"/>
      <c r="CE117" s="846"/>
      <c r="CF117" s="904" t="s">
        <v>402</v>
      </c>
      <c r="CG117" s="905"/>
      <c r="CH117" s="905"/>
      <c r="CI117" s="905"/>
      <c r="CJ117" s="905"/>
      <c r="CK117" s="956"/>
      <c r="CL117" s="850"/>
      <c r="CM117" s="844" t="s">
        <v>406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402</v>
      </c>
      <c r="DH117" s="809"/>
      <c r="DI117" s="809"/>
      <c r="DJ117" s="809"/>
      <c r="DK117" s="810"/>
      <c r="DL117" s="811" t="s">
        <v>385</v>
      </c>
      <c r="DM117" s="809"/>
      <c r="DN117" s="809"/>
      <c r="DO117" s="809"/>
      <c r="DP117" s="810"/>
      <c r="DQ117" s="811" t="s">
        <v>392</v>
      </c>
      <c r="DR117" s="809"/>
      <c r="DS117" s="809"/>
      <c r="DT117" s="809"/>
      <c r="DU117" s="810"/>
      <c r="DV117" s="853" t="s">
        <v>402</v>
      </c>
      <c r="DW117" s="854"/>
      <c r="DX117" s="854"/>
      <c r="DY117" s="854"/>
      <c r="DZ117" s="855"/>
    </row>
    <row r="118" spans="1:130" s="226" customFormat="1" ht="26.25" customHeight="1" x14ac:dyDescent="0.15">
      <c r="A118" s="924" t="s">
        <v>371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368</v>
      </c>
      <c r="AB118" s="925"/>
      <c r="AC118" s="925"/>
      <c r="AD118" s="925"/>
      <c r="AE118" s="926"/>
      <c r="AF118" s="927" t="s">
        <v>369</v>
      </c>
      <c r="AG118" s="925"/>
      <c r="AH118" s="925"/>
      <c r="AI118" s="925"/>
      <c r="AJ118" s="926"/>
      <c r="AK118" s="927" t="s">
        <v>267</v>
      </c>
      <c r="AL118" s="925"/>
      <c r="AM118" s="925"/>
      <c r="AN118" s="925"/>
      <c r="AO118" s="926"/>
      <c r="AP118" s="928" t="s">
        <v>370</v>
      </c>
      <c r="AQ118" s="929"/>
      <c r="AR118" s="929"/>
      <c r="AS118" s="929"/>
      <c r="AT118" s="930"/>
      <c r="AU118" s="961"/>
      <c r="AV118" s="962"/>
      <c r="AW118" s="962"/>
      <c r="AX118" s="962"/>
      <c r="AY118" s="962"/>
      <c r="AZ118" s="867" t="s">
        <v>407</v>
      </c>
      <c r="BA118" s="868"/>
      <c r="BB118" s="868"/>
      <c r="BC118" s="868"/>
      <c r="BD118" s="868"/>
      <c r="BE118" s="868"/>
      <c r="BF118" s="868"/>
      <c r="BG118" s="868"/>
      <c r="BH118" s="868"/>
      <c r="BI118" s="868"/>
      <c r="BJ118" s="868"/>
      <c r="BK118" s="868"/>
      <c r="BL118" s="868"/>
      <c r="BM118" s="868"/>
      <c r="BN118" s="868"/>
      <c r="BO118" s="868"/>
      <c r="BP118" s="869"/>
      <c r="BQ118" s="908" t="s">
        <v>402</v>
      </c>
      <c r="BR118" s="874"/>
      <c r="BS118" s="874"/>
      <c r="BT118" s="874"/>
      <c r="BU118" s="874"/>
      <c r="BV118" s="874" t="s">
        <v>398</v>
      </c>
      <c r="BW118" s="874"/>
      <c r="BX118" s="874"/>
      <c r="BY118" s="874"/>
      <c r="BZ118" s="874"/>
      <c r="CA118" s="874" t="s">
        <v>379</v>
      </c>
      <c r="CB118" s="874"/>
      <c r="CC118" s="874"/>
      <c r="CD118" s="874"/>
      <c r="CE118" s="874"/>
      <c r="CF118" s="904" t="s">
        <v>398</v>
      </c>
      <c r="CG118" s="905"/>
      <c r="CH118" s="905"/>
      <c r="CI118" s="905"/>
      <c r="CJ118" s="905"/>
      <c r="CK118" s="956"/>
      <c r="CL118" s="850"/>
      <c r="CM118" s="844" t="s">
        <v>408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398</v>
      </c>
      <c r="DH118" s="809"/>
      <c r="DI118" s="809"/>
      <c r="DJ118" s="809"/>
      <c r="DK118" s="810"/>
      <c r="DL118" s="811" t="s">
        <v>398</v>
      </c>
      <c r="DM118" s="809"/>
      <c r="DN118" s="809"/>
      <c r="DO118" s="809"/>
      <c r="DP118" s="810"/>
      <c r="DQ118" s="811" t="s">
        <v>398</v>
      </c>
      <c r="DR118" s="809"/>
      <c r="DS118" s="809"/>
      <c r="DT118" s="809"/>
      <c r="DU118" s="810"/>
      <c r="DV118" s="853" t="s">
        <v>398</v>
      </c>
      <c r="DW118" s="854"/>
      <c r="DX118" s="854"/>
      <c r="DY118" s="854"/>
      <c r="DZ118" s="855"/>
    </row>
    <row r="119" spans="1:130" s="226" customFormat="1" ht="26.25" customHeight="1" x14ac:dyDescent="0.15">
      <c r="A119" s="847" t="s">
        <v>374</v>
      </c>
      <c r="B119" s="848"/>
      <c r="C119" s="889" t="s">
        <v>375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398</v>
      </c>
      <c r="AB119" s="918"/>
      <c r="AC119" s="918"/>
      <c r="AD119" s="918"/>
      <c r="AE119" s="919"/>
      <c r="AF119" s="920" t="s">
        <v>402</v>
      </c>
      <c r="AG119" s="918"/>
      <c r="AH119" s="918"/>
      <c r="AI119" s="918"/>
      <c r="AJ119" s="919"/>
      <c r="AK119" s="920" t="s">
        <v>385</v>
      </c>
      <c r="AL119" s="918"/>
      <c r="AM119" s="918"/>
      <c r="AN119" s="918"/>
      <c r="AO119" s="919"/>
      <c r="AP119" s="921" t="s">
        <v>398</v>
      </c>
      <c r="AQ119" s="922"/>
      <c r="AR119" s="922"/>
      <c r="AS119" s="922"/>
      <c r="AT119" s="923"/>
      <c r="AU119" s="963"/>
      <c r="AV119" s="964"/>
      <c r="AW119" s="964"/>
      <c r="AX119" s="964"/>
      <c r="AY119" s="964"/>
      <c r="AZ119" s="247" t="s">
        <v>188</v>
      </c>
      <c r="BA119" s="247"/>
      <c r="BB119" s="247"/>
      <c r="BC119" s="247"/>
      <c r="BD119" s="247"/>
      <c r="BE119" s="247"/>
      <c r="BF119" s="247"/>
      <c r="BG119" s="247"/>
      <c r="BH119" s="247"/>
      <c r="BI119" s="247"/>
      <c r="BJ119" s="247"/>
      <c r="BK119" s="247"/>
      <c r="BL119" s="247"/>
      <c r="BM119" s="247"/>
      <c r="BN119" s="247"/>
      <c r="BO119" s="906" t="s">
        <v>409</v>
      </c>
      <c r="BP119" s="907"/>
      <c r="BQ119" s="908">
        <v>84786545</v>
      </c>
      <c r="BR119" s="874"/>
      <c r="BS119" s="874"/>
      <c r="BT119" s="874"/>
      <c r="BU119" s="874"/>
      <c r="BV119" s="874">
        <v>83316626</v>
      </c>
      <c r="BW119" s="874"/>
      <c r="BX119" s="874"/>
      <c r="BY119" s="874"/>
      <c r="BZ119" s="874"/>
      <c r="CA119" s="874">
        <v>78732837</v>
      </c>
      <c r="CB119" s="874"/>
      <c r="CC119" s="874"/>
      <c r="CD119" s="874"/>
      <c r="CE119" s="874"/>
      <c r="CF119" s="777"/>
      <c r="CG119" s="778"/>
      <c r="CH119" s="778"/>
      <c r="CI119" s="778"/>
      <c r="CJ119" s="863"/>
      <c r="CK119" s="957"/>
      <c r="CL119" s="852"/>
      <c r="CM119" s="867" t="s">
        <v>410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5902</v>
      </c>
      <c r="DH119" s="793"/>
      <c r="DI119" s="793"/>
      <c r="DJ119" s="793"/>
      <c r="DK119" s="794"/>
      <c r="DL119" s="795">
        <v>2918</v>
      </c>
      <c r="DM119" s="793"/>
      <c r="DN119" s="793"/>
      <c r="DO119" s="793"/>
      <c r="DP119" s="794"/>
      <c r="DQ119" s="795">
        <v>275</v>
      </c>
      <c r="DR119" s="793"/>
      <c r="DS119" s="793"/>
      <c r="DT119" s="793"/>
      <c r="DU119" s="794"/>
      <c r="DV119" s="877">
        <v>0</v>
      </c>
      <c r="DW119" s="878"/>
      <c r="DX119" s="878"/>
      <c r="DY119" s="878"/>
      <c r="DZ119" s="879"/>
    </row>
    <row r="120" spans="1:130" s="226" customFormat="1" ht="26.25" customHeight="1" x14ac:dyDescent="0.15">
      <c r="A120" s="849"/>
      <c r="B120" s="850"/>
      <c r="C120" s="844" t="s">
        <v>381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325</v>
      </c>
      <c r="AB120" s="809"/>
      <c r="AC120" s="809"/>
      <c r="AD120" s="809"/>
      <c r="AE120" s="810"/>
      <c r="AF120" s="811" t="s">
        <v>388</v>
      </c>
      <c r="AG120" s="809"/>
      <c r="AH120" s="809"/>
      <c r="AI120" s="809"/>
      <c r="AJ120" s="810"/>
      <c r="AK120" s="811" t="s">
        <v>325</v>
      </c>
      <c r="AL120" s="809"/>
      <c r="AM120" s="809"/>
      <c r="AN120" s="809"/>
      <c r="AO120" s="810"/>
      <c r="AP120" s="853" t="s">
        <v>325</v>
      </c>
      <c r="AQ120" s="854"/>
      <c r="AR120" s="854"/>
      <c r="AS120" s="854"/>
      <c r="AT120" s="855"/>
      <c r="AU120" s="909" t="s">
        <v>411</v>
      </c>
      <c r="AV120" s="910"/>
      <c r="AW120" s="910"/>
      <c r="AX120" s="910"/>
      <c r="AY120" s="911"/>
      <c r="AZ120" s="889" t="s">
        <v>412</v>
      </c>
      <c r="BA120" s="837"/>
      <c r="BB120" s="837"/>
      <c r="BC120" s="837"/>
      <c r="BD120" s="837"/>
      <c r="BE120" s="837"/>
      <c r="BF120" s="837"/>
      <c r="BG120" s="837"/>
      <c r="BH120" s="837"/>
      <c r="BI120" s="837"/>
      <c r="BJ120" s="837"/>
      <c r="BK120" s="837"/>
      <c r="BL120" s="837"/>
      <c r="BM120" s="837"/>
      <c r="BN120" s="837"/>
      <c r="BO120" s="837"/>
      <c r="BP120" s="838"/>
      <c r="BQ120" s="890">
        <v>21194616</v>
      </c>
      <c r="BR120" s="871"/>
      <c r="BS120" s="871"/>
      <c r="BT120" s="871"/>
      <c r="BU120" s="871"/>
      <c r="BV120" s="871">
        <v>20126036</v>
      </c>
      <c r="BW120" s="871"/>
      <c r="BX120" s="871"/>
      <c r="BY120" s="871"/>
      <c r="BZ120" s="871"/>
      <c r="CA120" s="871">
        <v>23226818</v>
      </c>
      <c r="CB120" s="871"/>
      <c r="CC120" s="871"/>
      <c r="CD120" s="871"/>
      <c r="CE120" s="871"/>
      <c r="CF120" s="895">
        <v>79.400000000000006</v>
      </c>
      <c r="CG120" s="896"/>
      <c r="CH120" s="896"/>
      <c r="CI120" s="896"/>
      <c r="CJ120" s="896"/>
      <c r="CK120" s="897" t="s">
        <v>413</v>
      </c>
      <c r="CL120" s="881"/>
      <c r="CM120" s="881"/>
      <c r="CN120" s="881"/>
      <c r="CO120" s="882"/>
      <c r="CP120" s="901" t="s">
        <v>414</v>
      </c>
      <c r="CQ120" s="902"/>
      <c r="CR120" s="902"/>
      <c r="CS120" s="902"/>
      <c r="CT120" s="902"/>
      <c r="CU120" s="902"/>
      <c r="CV120" s="902"/>
      <c r="CW120" s="902"/>
      <c r="CX120" s="902"/>
      <c r="CY120" s="902"/>
      <c r="CZ120" s="902"/>
      <c r="DA120" s="902"/>
      <c r="DB120" s="902"/>
      <c r="DC120" s="902"/>
      <c r="DD120" s="902"/>
      <c r="DE120" s="902"/>
      <c r="DF120" s="903"/>
      <c r="DG120" s="890">
        <v>19752897</v>
      </c>
      <c r="DH120" s="871"/>
      <c r="DI120" s="871"/>
      <c r="DJ120" s="871"/>
      <c r="DK120" s="871"/>
      <c r="DL120" s="871">
        <v>18846515</v>
      </c>
      <c r="DM120" s="871"/>
      <c r="DN120" s="871"/>
      <c r="DO120" s="871"/>
      <c r="DP120" s="871"/>
      <c r="DQ120" s="871">
        <v>18153529</v>
      </c>
      <c r="DR120" s="871"/>
      <c r="DS120" s="871"/>
      <c r="DT120" s="871"/>
      <c r="DU120" s="871"/>
      <c r="DV120" s="872">
        <v>62.1</v>
      </c>
      <c r="DW120" s="872"/>
      <c r="DX120" s="872"/>
      <c r="DY120" s="872"/>
      <c r="DZ120" s="873"/>
    </row>
    <row r="121" spans="1:130" s="226" customFormat="1" ht="26.25" customHeight="1" x14ac:dyDescent="0.15">
      <c r="A121" s="849"/>
      <c r="B121" s="850"/>
      <c r="C121" s="892" t="s">
        <v>415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385</v>
      </c>
      <c r="AB121" s="809"/>
      <c r="AC121" s="809"/>
      <c r="AD121" s="809"/>
      <c r="AE121" s="810"/>
      <c r="AF121" s="811" t="s">
        <v>325</v>
      </c>
      <c r="AG121" s="809"/>
      <c r="AH121" s="809"/>
      <c r="AI121" s="809"/>
      <c r="AJ121" s="810"/>
      <c r="AK121" s="811" t="s">
        <v>325</v>
      </c>
      <c r="AL121" s="809"/>
      <c r="AM121" s="809"/>
      <c r="AN121" s="809"/>
      <c r="AO121" s="810"/>
      <c r="AP121" s="853" t="s">
        <v>325</v>
      </c>
      <c r="AQ121" s="854"/>
      <c r="AR121" s="854"/>
      <c r="AS121" s="854"/>
      <c r="AT121" s="855"/>
      <c r="AU121" s="912"/>
      <c r="AV121" s="913"/>
      <c r="AW121" s="913"/>
      <c r="AX121" s="913"/>
      <c r="AY121" s="914"/>
      <c r="AZ121" s="844" t="s">
        <v>416</v>
      </c>
      <c r="BA121" s="781"/>
      <c r="BB121" s="781"/>
      <c r="BC121" s="781"/>
      <c r="BD121" s="781"/>
      <c r="BE121" s="781"/>
      <c r="BF121" s="781"/>
      <c r="BG121" s="781"/>
      <c r="BH121" s="781"/>
      <c r="BI121" s="781"/>
      <c r="BJ121" s="781"/>
      <c r="BK121" s="781"/>
      <c r="BL121" s="781"/>
      <c r="BM121" s="781"/>
      <c r="BN121" s="781"/>
      <c r="BO121" s="781"/>
      <c r="BP121" s="782"/>
      <c r="BQ121" s="845">
        <v>9146000</v>
      </c>
      <c r="BR121" s="846"/>
      <c r="BS121" s="846"/>
      <c r="BT121" s="846"/>
      <c r="BU121" s="846"/>
      <c r="BV121" s="846">
        <v>9490777</v>
      </c>
      <c r="BW121" s="846"/>
      <c r="BX121" s="846"/>
      <c r="BY121" s="846"/>
      <c r="BZ121" s="846"/>
      <c r="CA121" s="846">
        <v>10441490</v>
      </c>
      <c r="CB121" s="846"/>
      <c r="CC121" s="846"/>
      <c r="CD121" s="846"/>
      <c r="CE121" s="846"/>
      <c r="CF121" s="904">
        <v>35.700000000000003</v>
      </c>
      <c r="CG121" s="905"/>
      <c r="CH121" s="905"/>
      <c r="CI121" s="905"/>
      <c r="CJ121" s="905"/>
      <c r="CK121" s="898"/>
      <c r="CL121" s="884"/>
      <c r="CM121" s="884"/>
      <c r="CN121" s="884"/>
      <c r="CO121" s="885"/>
      <c r="CP121" s="864" t="s">
        <v>417</v>
      </c>
      <c r="CQ121" s="865"/>
      <c r="CR121" s="865"/>
      <c r="CS121" s="865"/>
      <c r="CT121" s="865"/>
      <c r="CU121" s="865"/>
      <c r="CV121" s="865"/>
      <c r="CW121" s="865"/>
      <c r="CX121" s="865"/>
      <c r="CY121" s="865"/>
      <c r="CZ121" s="865"/>
      <c r="DA121" s="865"/>
      <c r="DB121" s="865"/>
      <c r="DC121" s="865"/>
      <c r="DD121" s="865"/>
      <c r="DE121" s="865"/>
      <c r="DF121" s="866"/>
      <c r="DG121" s="845">
        <v>1564691</v>
      </c>
      <c r="DH121" s="846"/>
      <c r="DI121" s="846"/>
      <c r="DJ121" s="846"/>
      <c r="DK121" s="846"/>
      <c r="DL121" s="846">
        <v>1557550</v>
      </c>
      <c r="DM121" s="846"/>
      <c r="DN121" s="846"/>
      <c r="DO121" s="846"/>
      <c r="DP121" s="846"/>
      <c r="DQ121" s="846">
        <v>1590549</v>
      </c>
      <c r="DR121" s="846"/>
      <c r="DS121" s="846"/>
      <c r="DT121" s="846"/>
      <c r="DU121" s="846"/>
      <c r="DV121" s="823">
        <v>5.4</v>
      </c>
      <c r="DW121" s="823"/>
      <c r="DX121" s="823"/>
      <c r="DY121" s="823"/>
      <c r="DZ121" s="824"/>
    </row>
    <row r="122" spans="1:130" s="226" customFormat="1" ht="26.25" customHeight="1" x14ac:dyDescent="0.15">
      <c r="A122" s="849"/>
      <c r="B122" s="850"/>
      <c r="C122" s="844" t="s">
        <v>395</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325</v>
      </c>
      <c r="AB122" s="809"/>
      <c r="AC122" s="809"/>
      <c r="AD122" s="809"/>
      <c r="AE122" s="810"/>
      <c r="AF122" s="811" t="s">
        <v>325</v>
      </c>
      <c r="AG122" s="809"/>
      <c r="AH122" s="809"/>
      <c r="AI122" s="809"/>
      <c r="AJ122" s="810"/>
      <c r="AK122" s="811" t="s">
        <v>325</v>
      </c>
      <c r="AL122" s="809"/>
      <c r="AM122" s="809"/>
      <c r="AN122" s="809"/>
      <c r="AO122" s="810"/>
      <c r="AP122" s="853" t="s">
        <v>385</v>
      </c>
      <c r="AQ122" s="854"/>
      <c r="AR122" s="854"/>
      <c r="AS122" s="854"/>
      <c r="AT122" s="855"/>
      <c r="AU122" s="912"/>
      <c r="AV122" s="913"/>
      <c r="AW122" s="913"/>
      <c r="AX122" s="913"/>
      <c r="AY122" s="914"/>
      <c r="AZ122" s="867" t="s">
        <v>418</v>
      </c>
      <c r="BA122" s="868"/>
      <c r="BB122" s="868"/>
      <c r="BC122" s="868"/>
      <c r="BD122" s="868"/>
      <c r="BE122" s="868"/>
      <c r="BF122" s="868"/>
      <c r="BG122" s="868"/>
      <c r="BH122" s="868"/>
      <c r="BI122" s="868"/>
      <c r="BJ122" s="868"/>
      <c r="BK122" s="868"/>
      <c r="BL122" s="868"/>
      <c r="BM122" s="868"/>
      <c r="BN122" s="868"/>
      <c r="BO122" s="868"/>
      <c r="BP122" s="869"/>
      <c r="BQ122" s="908">
        <v>59395877</v>
      </c>
      <c r="BR122" s="874"/>
      <c r="BS122" s="874"/>
      <c r="BT122" s="874"/>
      <c r="BU122" s="874"/>
      <c r="BV122" s="874">
        <v>57242386</v>
      </c>
      <c r="BW122" s="874"/>
      <c r="BX122" s="874"/>
      <c r="BY122" s="874"/>
      <c r="BZ122" s="874"/>
      <c r="CA122" s="874">
        <v>54615168</v>
      </c>
      <c r="CB122" s="874"/>
      <c r="CC122" s="874"/>
      <c r="CD122" s="874"/>
      <c r="CE122" s="874"/>
      <c r="CF122" s="875">
        <v>186.8</v>
      </c>
      <c r="CG122" s="876"/>
      <c r="CH122" s="876"/>
      <c r="CI122" s="876"/>
      <c r="CJ122" s="876"/>
      <c r="CK122" s="898"/>
      <c r="CL122" s="884"/>
      <c r="CM122" s="884"/>
      <c r="CN122" s="884"/>
      <c r="CO122" s="885"/>
      <c r="CP122" s="864" t="s">
        <v>419</v>
      </c>
      <c r="CQ122" s="865"/>
      <c r="CR122" s="865"/>
      <c r="CS122" s="865"/>
      <c r="CT122" s="865"/>
      <c r="CU122" s="865"/>
      <c r="CV122" s="865"/>
      <c r="CW122" s="865"/>
      <c r="CX122" s="865"/>
      <c r="CY122" s="865"/>
      <c r="CZ122" s="865"/>
      <c r="DA122" s="865"/>
      <c r="DB122" s="865"/>
      <c r="DC122" s="865"/>
      <c r="DD122" s="865"/>
      <c r="DE122" s="865"/>
      <c r="DF122" s="866"/>
      <c r="DG122" s="845" t="s">
        <v>382</v>
      </c>
      <c r="DH122" s="846"/>
      <c r="DI122" s="846"/>
      <c r="DJ122" s="846"/>
      <c r="DK122" s="846"/>
      <c r="DL122" s="846" t="s">
        <v>382</v>
      </c>
      <c r="DM122" s="846"/>
      <c r="DN122" s="846"/>
      <c r="DO122" s="846"/>
      <c r="DP122" s="846"/>
      <c r="DQ122" s="846" t="s">
        <v>382</v>
      </c>
      <c r="DR122" s="846"/>
      <c r="DS122" s="846"/>
      <c r="DT122" s="846"/>
      <c r="DU122" s="846"/>
      <c r="DV122" s="823" t="s">
        <v>325</v>
      </c>
      <c r="DW122" s="823"/>
      <c r="DX122" s="823"/>
      <c r="DY122" s="823"/>
      <c r="DZ122" s="824"/>
    </row>
    <row r="123" spans="1:130" s="226" customFormat="1" ht="26.25" customHeight="1" x14ac:dyDescent="0.15">
      <c r="A123" s="849"/>
      <c r="B123" s="850"/>
      <c r="C123" s="844" t="s">
        <v>403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385</v>
      </c>
      <c r="AB123" s="809"/>
      <c r="AC123" s="809"/>
      <c r="AD123" s="809"/>
      <c r="AE123" s="810"/>
      <c r="AF123" s="811" t="s">
        <v>382</v>
      </c>
      <c r="AG123" s="809"/>
      <c r="AH123" s="809"/>
      <c r="AI123" s="809"/>
      <c r="AJ123" s="810"/>
      <c r="AK123" s="811" t="s">
        <v>382</v>
      </c>
      <c r="AL123" s="809"/>
      <c r="AM123" s="809"/>
      <c r="AN123" s="809"/>
      <c r="AO123" s="810"/>
      <c r="AP123" s="853" t="s">
        <v>382</v>
      </c>
      <c r="AQ123" s="854"/>
      <c r="AR123" s="854"/>
      <c r="AS123" s="854"/>
      <c r="AT123" s="855"/>
      <c r="AU123" s="915"/>
      <c r="AV123" s="916"/>
      <c r="AW123" s="916"/>
      <c r="AX123" s="916"/>
      <c r="AY123" s="916"/>
      <c r="AZ123" s="247" t="s">
        <v>188</v>
      </c>
      <c r="BA123" s="247"/>
      <c r="BB123" s="247"/>
      <c r="BC123" s="247"/>
      <c r="BD123" s="247"/>
      <c r="BE123" s="247"/>
      <c r="BF123" s="247"/>
      <c r="BG123" s="247"/>
      <c r="BH123" s="247"/>
      <c r="BI123" s="247"/>
      <c r="BJ123" s="247"/>
      <c r="BK123" s="247"/>
      <c r="BL123" s="247"/>
      <c r="BM123" s="247"/>
      <c r="BN123" s="247"/>
      <c r="BO123" s="906" t="s">
        <v>420</v>
      </c>
      <c r="BP123" s="907"/>
      <c r="BQ123" s="861">
        <v>89736493</v>
      </c>
      <c r="BR123" s="862"/>
      <c r="BS123" s="862"/>
      <c r="BT123" s="862"/>
      <c r="BU123" s="862"/>
      <c r="BV123" s="862">
        <v>86859199</v>
      </c>
      <c r="BW123" s="862"/>
      <c r="BX123" s="862"/>
      <c r="BY123" s="862"/>
      <c r="BZ123" s="862"/>
      <c r="CA123" s="862">
        <v>88283476</v>
      </c>
      <c r="CB123" s="862"/>
      <c r="CC123" s="862"/>
      <c r="CD123" s="862"/>
      <c r="CE123" s="862"/>
      <c r="CF123" s="777"/>
      <c r="CG123" s="778"/>
      <c r="CH123" s="778"/>
      <c r="CI123" s="778"/>
      <c r="CJ123" s="863"/>
      <c r="CK123" s="898"/>
      <c r="CL123" s="884"/>
      <c r="CM123" s="884"/>
      <c r="CN123" s="884"/>
      <c r="CO123" s="885"/>
      <c r="CP123" s="864" t="s">
        <v>421</v>
      </c>
      <c r="CQ123" s="865"/>
      <c r="CR123" s="865"/>
      <c r="CS123" s="865"/>
      <c r="CT123" s="865"/>
      <c r="CU123" s="865"/>
      <c r="CV123" s="865"/>
      <c r="CW123" s="865"/>
      <c r="CX123" s="865"/>
      <c r="CY123" s="865"/>
      <c r="CZ123" s="865"/>
      <c r="DA123" s="865"/>
      <c r="DB123" s="865"/>
      <c r="DC123" s="865"/>
      <c r="DD123" s="865"/>
      <c r="DE123" s="865"/>
      <c r="DF123" s="866"/>
      <c r="DG123" s="808" t="s">
        <v>379</v>
      </c>
      <c r="DH123" s="809"/>
      <c r="DI123" s="809"/>
      <c r="DJ123" s="809"/>
      <c r="DK123" s="810"/>
      <c r="DL123" s="811" t="s">
        <v>379</v>
      </c>
      <c r="DM123" s="809"/>
      <c r="DN123" s="809"/>
      <c r="DO123" s="809"/>
      <c r="DP123" s="810"/>
      <c r="DQ123" s="811" t="s">
        <v>379</v>
      </c>
      <c r="DR123" s="809"/>
      <c r="DS123" s="809"/>
      <c r="DT123" s="809"/>
      <c r="DU123" s="810"/>
      <c r="DV123" s="853" t="s">
        <v>379</v>
      </c>
      <c r="DW123" s="854"/>
      <c r="DX123" s="854"/>
      <c r="DY123" s="854"/>
      <c r="DZ123" s="855"/>
    </row>
    <row r="124" spans="1:130" s="226" customFormat="1" ht="26.25" customHeight="1" thickBot="1" x14ac:dyDescent="0.2">
      <c r="A124" s="849"/>
      <c r="B124" s="850"/>
      <c r="C124" s="844" t="s">
        <v>406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379</v>
      </c>
      <c r="AB124" s="809"/>
      <c r="AC124" s="809"/>
      <c r="AD124" s="809"/>
      <c r="AE124" s="810"/>
      <c r="AF124" s="811" t="s">
        <v>379</v>
      </c>
      <c r="AG124" s="809"/>
      <c r="AH124" s="809"/>
      <c r="AI124" s="809"/>
      <c r="AJ124" s="810"/>
      <c r="AK124" s="811" t="s">
        <v>379</v>
      </c>
      <c r="AL124" s="809"/>
      <c r="AM124" s="809"/>
      <c r="AN124" s="809"/>
      <c r="AO124" s="810"/>
      <c r="AP124" s="853" t="s">
        <v>398</v>
      </c>
      <c r="AQ124" s="854"/>
      <c r="AR124" s="854"/>
      <c r="AS124" s="854"/>
      <c r="AT124" s="855"/>
      <c r="AU124" s="856" t="s">
        <v>422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398</v>
      </c>
      <c r="BR124" s="860"/>
      <c r="BS124" s="860"/>
      <c r="BT124" s="860"/>
      <c r="BU124" s="860"/>
      <c r="BV124" s="860" t="s">
        <v>385</v>
      </c>
      <c r="BW124" s="860"/>
      <c r="BX124" s="860"/>
      <c r="BY124" s="860"/>
      <c r="BZ124" s="860"/>
      <c r="CA124" s="860" t="s">
        <v>379</v>
      </c>
      <c r="CB124" s="860"/>
      <c r="CC124" s="860"/>
      <c r="CD124" s="860"/>
      <c r="CE124" s="860"/>
      <c r="CF124" s="755"/>
      <c r="CG124" s="756"/>
      <c r="CH124" s="756"/>
      <c r="CI124" s="756"/>
      <c r="CJ124" s="891"/>
      <c r="CK124" s="899"/>
      <c r="CL124" s="899"/>
      <c r="CM124" s="899"/>
      <c r="CN124" s="899"/>
      <c r="CO124" s="900"/>
      <c r="CP124" s="864" t="s">
        <v>423</v>
      </c>
      <c r="CQ124" s="865"/>
      <c r="CR124" s="865"/>
      <c r="CS124" s="865"/>
      <c r="CT124" s="865"/>
      <c r="CU124" s="865"/>
      <c r="CV124" s="865"/>
      <c r="CW124" s="865"/>
      <c r="CX124" s="865"/>
      <c r="CY124" s="865"/>
      <c r="CZ124" s="865"/>
      <c r="DA124" s="865"/>
      <c r="DB124" s="865"/>
      <c r="DC124" s="865"/>
      <c r="DD124" s="865"/>
      <c r="DE124" s="865"/>
      <c r="DF124" s="866"/>
      <c r="DG124" s="792" t="s">
        <v>388</v>
      </c>
      <c r="DH124" s="793"/>
      <c r="DI124" s="793"/>
      <c r="DJ124" s="793"/>
      <c r="DK124" s="794"/>
      <c r="DL124" s="795" t="s">
        <v>388</v>
      </c>
      <c r="DM124" s="793"/>
      <c r="DN124" s="793"/>
      <c r="DO124" s="793"/>
      <c r="DP124" s="794"/>
      <c r="DQ124" s="795" t="s">
        <v>388</v>
      </c>
      <c r="DR124" s="793"/>
      <c r="DS124" s="793"/>
      <c r="DT124" s="793"/>
      <c r="DU124" s="794"/>
      <c r="DV124" s="877" t="s">
        <v>398</v>
      </c>
      <c r="DW124" s="878"/>
      <c r="DX124" s="878"/>
      <c r="DY124" s="878"/>
      <c r="DZ124" s="879"/>
    </row>
    <row r="125" spans="1:130" s="226" customFormat="1" ht="26.25" customHeight="1" x14ac:dyDescent="0.15">
      <c r="A125" s="849"/>
      <c r="B125" s="850"/>
      <c r="C125" s="844" t="s">
        <v>408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388</v>
      </c>
      <c r="AB125" s="809"/>
      <c r="AC125" s="809"/>
      <c r="AD125" s="809"/>
      <c r="AE125" s="810"/>
      <c r="AF125" s="811" t="s">
        <v>388</v>
      </c>
      <c r="AG125" s="809"/>
      <c r="AH125" s="809"/>
      <c r="AI125" s="809"/>
      <c r="AJ125" s="810"/>
      <c r="AK125" s="811" t="s">
        <v>388</v>
      </c>
      <c r="AL125" s="809"/>
      <c r="AM125" s="809"/>
      <c r="AN125" s="809"/>
      <c r="AO125" s="810"/>
      <c r="AP125" s="853" t="s">
        <v>388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424</v>
      </c>
      <c r="CL125" s="881"/>
      <c r="CM125" s="881"/>
      <c r="CN125" s="881"/>
      <c r="CO125" s="882"/>
      <c r="CP125" s="889" t="s">
        <v>425</v>
      </c>
      <c r="CQ125" s="837"/>
      <c r="CR125" s="837"/>
      <c r="CS125" s="837"/>
      <c r="CT125" s="837"/>
      <c r="CU125" s="837"/>
      <c r="CV125" s="837"/>
      <c r="CW125" s="837"/>
      <c r="CX125" s="837"/>
      <c r="CY125" s="837"/>
      <c r="CZ125" s="837"/>
      <c r="DA125" s="837"/>
      <c r="DB125" s="837"/>
      <c r="DC125" s="837"/>
      <c r="DD125" s="837"/>
      <c r="DE125" s="837"/>
      <c r="DF125" s="838"/>
      <c r="DG125" s="890" t="s">
        <v>388</v>
      </c>
      <c r="DH125" s="871"/>
      <c r="DI125" s="871"/>
      <c r="DJ125" s="871"/>
      <c r="DK125" s="871"/>
      <c r="DL125" s="871" t="s">
        <v>388</v>
      </c>
      <c r="DM125" s="871"/>
      <c r="DN125" s="871"/>
      <c r="DO125" s="871"/>
      <c r="DP125" s="871"/>
      <c r="DQ125" s="871" t="s">
        <v>388</v>
      </c>
      <c r="DR125" s="871"/>
      <c r="DS125" s="871"/>
      <c r="DT125" s="871"/>
      <c r="DU125" s="871"/>
      <c r="DV125" s="872" t="s">
        <v>388</v>
      </c>
      <c r="DW125" s="872"/>
      <c r="DX125" s="872"/>
      <c r="DY125" s="872"/>
      <c r="DZ125" s="873"/>
    </row>
    <row r="126" spans="1:130" s="226" customFormat="1" ht="26.25" customHeight="1" thickBot="1" x14ac:dyDescent="0.2">
      <c r="A126" s="849"/>
      <c r="B126" s="850"/>
      <c r="C126" s="844" t="s">
        <v>410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14778</v>
      </c>
      <c r="AB126" s="809"/>
      <c r="AC126" s="809"/>
      <c r="AD126" s="809"/>
      <c r="AE126" s="810"/>
      <c r="AF126" s="811">
        <v>2932</v>
      </c>
      <c r="AG126" s="809"/>
      <c r="AH126" s="809"/>
      <c r="AI126" s="809"/>
      <c r="AJ126" s="810"/>
      <c r="AK126" s="811">
        <v>2696</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426</v>
      </c>
      <c r="CQ126" s="781"/>
      <c r="CR126" s="781"/>
      <c r="CS126" s="781"/>
      <c r="CT126" s="781"/>
      <c r="CU126" s="781"/>
      <c r="CV126" s="781"/>
      <c r="CW126" s="781"/>
      <c r="CX126" s="781"/>
      <c r="CY126" s="781"/>
      <c r="CZ126" s="781"/>
      <c r="DA126" s="781"/>
      <c r="DB126" s="781"/>
      <c r="DC126" s="781"/>
      <c r="DD126" s="781"/>
      <c r="DE126" s="781"/>
      <c r="DF126" s="782"/>
      <c r="DG126" s="845" t="s">
        <v>388</v>
      </c>
      <c r="DH126" s="846"/>
      <c r="DI126" s="846"/>
      <c r="DJ126" s="846"/>
      <c r="DK126" s="846"/>
      <c r="DL126" s="846">
        <v>978316</v>
      </c>
      <c r="DM126" s="846"/>
      <c r="DN126" s="846"/>
      <c r="DO126" s="846"/>
      <c r="DP126" s="846"/>
      <c r="DQ126" s="846" t="s">
        <v>388</v>
      </c>
      <c r="DR126" s="846"/>
      <c r="DS126" s="846"/>
      <c r="DT126" s="846"/>
      <c r="DU126" s="846"/>
      <c r="DV126" s="823" t="s">
        <v>388</v>
      </c>
      <c r="DW126" s="823"/>
      <c r="DX126" s="823"/>
      <c r="DY126" s="823"/>
      <c r="DZ126" s="824"/>
    </row>
    <row r="127" spans="1:130" s="226" customFormat="1" ht="26.25" customHeight="1" x14ac:dyDescent="0.15">
      <c r="A127" s="851"/>
      <c r="B127" s="852"/>
      <c r="C127" s="867" t="s">
        <v>427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2038</v>
      </c>
      <c r="AB127" s="809"/>
      <c r="AC127" s="809"/>
      <c r="AD127" s="809"/>
      <c r="AE127" s="810"/>
      <c r="AF127" s="811">
        <v>1712</v>
      </c>
      <c r="AG127" s="809"/>
      <c r="AH127" s="809"/>
      <c r="AI127" s="809"/>
      <c r="AJ127" s="810"/>
      <c r="AK127" s="811">
        <v>32792</v>
      </c>
      <c r="AL127" s="809"/>
      <c r="AM127" s="809"/>
      <c r="AN127" s="809"/>
      <c r="AO127" s="810"/>
      <c r="AP127" s="853">
        <v>0.1</v>
      </c>
      <c r="AQ127" s="854"/>
      <c r="AR127" s="854"/>
      <c r="AS127" s="854"/>
      <c r="AT127" s="855"/>
      <c r="AU127" s="228"/>
      <c r="AV127" s="228"/>
      <c r="AW127" s="228"/>
      <c r="AX127" s="870" t="s">
        <v>428</v>
      </c>
      <c r="AY127" s="841"/>
      <c r="AZ127" s="841"/>
      <c r="BA127" s="841"/>
      <c r="BB127" s="841"/>
      <c r="BC127" s="841"/>
      <c r="BD127" s="841"/>
      <c r="BE127" s="842"/>
      <c r="BF127" s="840" t="s">
        <v>429</v>
      </c>
      <c r="BG127" s="841"/>
      <c r="BH127" s="841"/>
      <c r="BI127" s="841"/>
      <c r="BJ127" s="841"/>
      <c r="BK127" s="841"/>
      <c r="BL127" s="842"/>
      <c r="BM127" s="840" t="s">
        <v>430</v>
      </c>
      <c r="BN127" s="841"/>
      <c r="BO127" s="841"/>
      <c r="BP127" s="841"/>
      <c r="BQ127" s="841"/>
      <c r="BR127" s="841"/>
      <c r="BS127" s="842"/>
      <c r="BT127" s="840" t="s">
        <v>431</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432</v>
      </c>
      <c r="CQ127" s="781"/>
      <c r="CR127" s="781"/>
      <c r="CS127" s="781"/>
      <c r="CT127" s="781"/>
      <c r="CU127" s="781"/>
      <c r="CV127" s="781"/>
      <c r="CW127" s="781"/>
      <c r="CX127" s="781"/>
      <c r="CY127" s="781"/>
      <c r="CZ127" s="781"/>
      <c r="DA127" s="781"/>
      <c r="DB127" s="781"/>
      <c r="DC127" s="781"/>
      <c r="DD127" s="781"/>
      <c r="DE127" s="781"/>
      <c r="DF127" s="782"/>
      <c r="DG127" s="845" t="s">
        <v>388</v>
      </c>
      <c r="DH127" s="846"/>
      <c r="DI127" s="846"/>
      <c r="DJ127" s="846"/>
      <c r="DK127" s="846"/>
      <c r="DL127" s="846" t="s">
        <v>388</v>
      </c>
      <c r="DM127" s="846"/>
      <c r="DN127" s="846"/>
      <c r="DO127" s="846"/>
      <c r="DP127" s="846"/>
      <c r="DQ127" s="846" t="s">
        <v>388</v>
      </c>
      <c r="DR127" s="846"/>
      <c r="DS127" s="846"/>
      <c r="DT127" s="846"/>
      <c r="DU127" s="846"/>
      <c r="DV127" s="823" t="s">
        <v>388</v>
      </c>
      <c r="DW127" s="823"/>
      <c r="DX127" s="823"/>
      <c r="DY127" s="823"/>
      <c r="DZ127" s="824"/>
    </row>
    <row r="128" spans="1:130" s="226" customFormat="1" ht="26.25" customHeight="1" thickBot="1" x14ac:dyDescent="0.2">
      <c r="A128" s="825" t="s">
        <v>433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434</v>
      </c>
      <c r="X128" s="827"/>
      <c r="Y128" s="827"/>
      <c r="Z128" s="828"/>
      <c r="AA128" s="829">
        <v>969862</v>
      </c>
      <c r="AB128" s="830"/>
      <c r="AC128" s="830"/>
      <c r="AD128" s="830"/>
      <c r="AE128" s="831"/>
      <c r="AF128" s="832">
        <v>790662</v>
      </c>
      <c r="AG128" s="830"/>
      <c r="AH128" s="830"/>
      <c r="AI128" s="830"/>
      <c r="AJ128" s="831"/>
      <c r="AK128" s="832">
        <v>1176347</v>
      </c>
      <c r="AL128" s="830"/>
      <c r="AM128" s="830"/>
      <c r="AN128" s="830"/>
      <c r="AO128" s="831"/>
      <c r="AP128" s="833"/>
      <c r="AQ128" s="834"/>
      <c r="AR128" s="834"/>
      <c r="AS128" s="834"/>
      <c r="AT128" s="835"/>
      <c r="AU128" s="228"/>
      <c r="AV128" s="228"/>
      <c r="AW128" s="228"/>
      <c r="AX128" s="836" t="s">
        <v>435</v>
      </c>
      <c r="AY128" s="837"/>
      <c r="AZ128" s="837"/>
      <c r="BA128" s="837"/>
      <c r="BB128" s="837"/>
      <c r="BC128" s="837"/>
      <c r="BD128" s="837"/>
      <c r="BE128" s="838"/>
      <c r="BF128" s="815" t="s">
        <v>340</v>
      </c>
      <c r="BG128" s="816"/>
      <c r="BH128" s="816"/>
      <c r="BI128" s="816"/>
      <c r="BJ128" s="816"/>
      <c r="BK128" s="816"/>
      <c r="BL128" s="839"/>
      <c r="BM128" s="815">
        <v>11.6</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436</v>
      </c>
      <c r="CQ128" s="759"/>
      <c r="CR128" s="759"/>
      <c r="CS128" s="759"/>
      <c r="CT128" s="759"/>
      <c r="CU128" s="759"/>
      <c r="CV128" s="759"/>
      <c r="CW128" s="759"/>
      <c r="CX128" s="759"/>
      <c r="CY128" s="759"/>
      <c r="CZ128" s="759"/>
      <c r="DA128" s="759"/>
      <c r="DB128" s="759"/>
      <c r="DC128" s="759"/>
      <c r="DD128" s="759"/>
      <c r="DE128" s="759"/>
      <c r="DF128" s="760"/>
      <c r="DG128" s="819" t="s">
        <v>398</v>
      </c>
      <c r="DH128" s="820"/>
      <c r="DI128" s="820"/>
      <c r="DJ128" s="820"/>
      <c r="DK128" s="820"/>
      <c r="DL128" s="820" t="s">
        <v>398</v>
      </c>
      <c r="DM128" s="820"/>
      <c r="DN128" s="820"/>
      <c r="DO128" s="820"/>
      <c r="DP128" s="820"/>
      <c r="DQ128" s="820" t="s">
        <v>398</v>
      </c>
      <c r="DR128" s="820"/>
      <c r="DS128" s="820"/>
      <c r="DT128" s="820"/>
      <c r="DU128" s="820"/>
      <c r="DV128" s="821" t="s">
        <v>437</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438</v>
      </c>
      <c r="X129" s="806"/>
      <c r="Y129" s="806"/>
      <c r="Z129" s="807"/>
      <c r="AA129" s="808">
        <v>33700765</v>
      </c>
      <c r="AB129" s="809"/>
      <c r="AC129" s="809"/>
      <c r="AD129" s="809"/>
      <c r="AE129" s="810"/>
      <c r="AF129" s="811">
        <v>34486648</v>
      </c>
      <c r="AG129" s="809"/>
      <c r="AH129" s="809"/>
      <c r="AI129" s="809"/>
      <c r="AJ129" s="810"/>
      <c r="AK129" s="811">
        <v>35251951</v>
      </c>
      <c r="AL129" s="809"/>
      <c r="AM129" s="809"/>
      <c r="AN129" s="809"/>
      <c r="AO129" s="810"/>
      <c r="AP129" s="812"/>
      <c r="AQ129" s="813"/>
      <c r="AR129" s="813"/>
      <c r="AS129" s="813"/>
      <c r="AT129" s="814"/>
      <c r="AU129" s="229"/>
      <c r="AV129" s="229"/>
      <c r="AW129" s="229"/>
      <c r="AX129" s="780" t="s">
        <v>439</v>
      </c>
      <c r="AY129" s="781"/>
      <c r="AZ129" s="781"/>
      <c r="BA129" s="781"/>
      <c r="BB129" s="781"/>
      <c r="BC129" s="781"/>
      <c r="BD129" s="781"/>
      <c r="BE129" s="782"/>
      <c r="BF129" s="799" t="s">
        <v>398</v>
      </c>
      <c r="BG129" s="800"/>
      <c r="BH129" s="800"/>
      <c r="BI129" s="800"/>
      <c r="BJ129" s="800"/>
      <c r="BK129" s="800"/>
      <c r="BL129" s="801"/>
      <c r="BM129" s="799">
        <v>16.600000000000001</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440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441</v>
      </c>
      <c r="X130" s="806"/>
      <c r="Y130" s="806"/>
      <c r="Z130" s="807"/>
      <c r="AA130" s="808">
        <v>7171402</v>
      </c>
      <c r="AB130" s="809"/>
      <c r="AC130" s="809"/>
      <c r="AD130" s="809"/>
      <c r="AE130" s="810"/>
      <c r="AF130" s="811">
        <v>6568512</v>
      </c>
      <c r="AG130" s="809"/>
      <c r="AH130" s="809"/>
      <c r="AI130" s="809"/>
      <c r="AJ130" s="810"/>
      <c r="AK130" s="811">
        <v>6007997</v>
      </c>
      <c r="AL130" s="809"/>
      <c r="AM130" s="809"/>
      <c r="AN130" s="809"/>
      <c r="AO130" s="810"/>
      <c r="AP130" s="812"/>
      <c r="AQ130" s="813"/>
      <c r="AR130" s="813"/>
      <c r="AS130" s="813"/>
      <c r="AT130" s="814"/>
      <c r="AU130" s="229"/>
      <c r="AV130" s="229"/>
      <c r="AW130" s="229"/>
      <c r="AX130" s="780" t="s">
        <v>442</v>
      </c>
      <c r="AY130" s="781"/>
      <c r="AZ130" s="781"/>
      <c r="BA130" s="781"/>
      <c r="BB130" s="781"/>
      <c r="BC130" s="781"/>
      <c r="BD130" s="781"/>
      <c r="BE130" s="782"/>
      <c r="BF130" s="783">
        <v>6.5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443</v>
      </c>
      <c r="X131" s="790"/>
      <c r="Y131" s="790"/>
      <c r="Z131" s="791"/>
      <c r="AA131" s="792">
        <v>26529363</v>
      </c>
      <c r="AB131" s="793"/>
      <c r="AC131" s="793"/>
      <c r="AD131" s="793"/>
      <c r="AE131" s="794"/>
      <c r="AF131" s="795">
        <v>27918136</v>
      </c>
      <c r="AG131" s="793"/>
      <c r="AH131" s="793"/>
      <c r="AI131" s="793"/>
      <c r="AJ131" s="794"/>
      <c r="AK131" s="795">
        <v>29243954</v>
      </c>
      <c r="AL131" s="793"/>
      <c r="AM131" s="793"/>
      <c r="AN131" s="793"/>
      <c r="AO131" s="794"/>
      <c r="AP131" s="796"/>
      <c r="AQ131" s="797"/>
      <c r="AR131" s="797"/>
      <c r="AS131" s="797"/>
      <c r="AT131" s="798"/>
      <c r="AU131" s="229"/>
      <c r="AV131" s="229"/>
      <c r="AW131" s="229"/>
      <c r="AX131" s="758" t="s">
        <v>444</v>
      </c>
      <c r="AY131" s="759"/>
      <c r="AZ131" s="759"/>
      <c r="BA131" s="759"/>
      <c r="BB131" s="759"/>
      <c r="BC131" s="759"/>
      <c r="BD131" s="759"/>
      <c r="BE131" s="760"/>
      <c r="BF131" s="761" t="s">
        <v>398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445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446</v>
      </c>
      <c r="W132" s="771"/>
      <c r="X132" s="771"/>
      <c r="Y132" s="771"/>
      <c r="Z132" s="772"/>
      <c r="AA132" s="773">
        <v>6.0430663190000002</v>
      </c>
      <c r="AB132" s="774"/>
      <c r="AC132" s="774"/>
      <c r="AD132" s="774"/>
      <c r="AE132" s="775"/>
      <c r="AF132" s="776">
        <v>6.4075624529999997</v>
      </c>
      <c r="AG132" s="774"/>
      <c r="AH132" s="774"/>
      <c r="AI132" s="774"/>
      <c r="AJ132" s="775"/>
      <c r="AK132" s="776">
        <v>7.2496284190000004</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447</v>
      </c>
      <c r="W133" s="750"/>
      <c r="X133" s="750"/>
      <c r="Y133" s="750"/>
      <c r="Z133" s="751"/>
      <c r="AA133" s="752">
        <v>7.2</v>
      </c>
      <c r="AB133" s="753"/>
      <c r="AC133" s="753"/>
      <c r="AD133" s="753"/>
      <c r="AE133" s="754"/>
      <c r="AF133" s="752">
        <v>6.8</v>
      </c>
      <c r="AG133" s="753"/>
      <c r="AH133" s="753"/>
      <c r="AI133" s="753"/>
      <c r="AJ133" s="754"/>
      <c r="AK133" s="752">
        <v>6.5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3Vf3iU5SWfFGTaXo6k6wHptJeUKkq1Z+5zSdEJWyeEV73+gH1UbR1/1A1CfAKGfJYnQXLZOPajRDoEYkNwE3w==" saltValue="n9VHWumpro5znUkPVhMl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s3wBMu+eRCB75mTsbvIWXOtbhdNPuzUvDXyoo43yRBuZ7UMJ9tmcwRJiexG4GqgjzRxk2QWQnuH2dOko/HCKA==" saltValue="qdMb2uyPdn2H1JUFKomk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451</v>
      </c>
      <c r="AP7" s="268"/>
      <c r="AQ7" s="269" t="s">
        <v>452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453</v>
      </c>
      <c r="AQ8" s="275" t="s">
        <v>454</v>
      </c>
      <c r="AR8" s="276" t="s">
        <v>455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456</v>
      </c>
      <c r="AL9" s="1160"/>
      <c r="AM9" s="1160"/>
      <c r="AN9" s="1161"/>
      <c r="AO9" s="277">
        <v>7511262</v>
      </c>
      <c r="AP9" s="277">
        <v>55496</v>
      </c>
      <c r="AQ9" s="278">
        <v>62021</v>
      </c>
      <c r="AR9" s="279">
        <v>-10.5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457</v>
      </c>
      <c r="AL10" s="1160"/>
      <c r="AM10" s="1160"/>
      <c r="AN10" s="1161"/>
      <c r="AO10" s="280">
        <v>1007095</v>
      </c>
      <c r="AP10" s="280">
        <v>7441</v>
      </c>
      <c r="AQ10" s="281">
        <v>4339</v>
      </c>
      <c r="AR10" s="282">
        <v>71.5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458</v>
      </c>
      <c r="AL11" s="1160"/>
      <c r="AM11" s="1160"/>
      <c r="AN11" s="1161"/>
      <c r="AO11" s="280">
        <v>12015</v>
      </c>
      <c r="AP11" s="280">
        <v>89</v>
      </c>
      <c r="AQ11" s="281">
        <v>554</v>
      </c>
      <c r="AR11" s="282">
        <v>-83.9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459</v>
      </c>
      <c r="AL12" s="1160"/>
      <c r="AM12" s="1160"/>
      <c r="AN12" s="1161"/>
      <c r="AO12" s="280" t="s">
        <v>460</v>
      </c>
      <c r="AP12" s="280" t="s">
        <v>460</v>
      </c>
      <c r="AQ12" s="281">
        <v>17</v>
      </c>
      <c r="AR12" s="282" t="s">
        <v>460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461</v>
      </c>
      <c r="AL13" s="1160"/>
      <c r="AM13" s="1160"/>
      <c r="AN13" s="1161"/>
      <c r="AO13" s="280">
        <v>269561</v>
      </c>
      <c r="AP13" s="280">
        <v>1992</v>
      </c>
      <c r="AQ13" s="281">
        <v>2525</v>
      </c>
      <c r="AR13" s="282">
        <v>-21.1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462</v>
      </c>
      <c r="AL14" s="1160"/>
      <c r="AM14" s="1160"/>
      <c r="AN14" s="1161"/>
      <c r="AO14" s="280">
        <v>237454</v>
      </c>
      <c r="AP14" s="280">
        <v>1754</v>
      </c>
      <c r="AQ14" s="281">
        <v>1158</v>
      </c>
      <c r="AR14" s="282">
        <v>51.5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463</v>
      </c>
      <c r="AL15" s="1163"/>
      <c r="AM15" s="1163"/>
      <c r="AN15" s="1164"/>
      <c r="AO15" s="280">
        <v>-737214</v>
      </c>
      <c r="AP15" s="280">
        <v>-5447</v>
      </c>
      <c r="AQ15" s="281">
        <v>-4174</v>
      </c>
      <c r="AR15" s="282">
        <v>30.5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188</v>
      </c>
      <c r="AL16" s="1163"/>
      <c r="AM16" s="1163"/>
      <c r="AN16" s="1164"/>
      <c r="AO16" s="280">
        <v>8300173</v>
      </c>
      <c r="AP16" s="280">
        <v>61324</v>
      </c>
      <c r="AQ16" s="281">
        <v>66439</v>
      </c>
      <c r="AR16" s="282">
        <v>-7.7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465</v>
      </c>
      <c r="AP20" s="289" t="s">
        <v>466</v>
      </c>
      <c r="AQ20" s="290" t="s">
        <v>467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468</v>
      </c>
      <c r="AL21" s="1166"/>
      <c r="AM21" s="1166"/>
      <c r="AN21" s="1167"/>
      <c r="AO21" s="293">
        <v>5.44</v>
      </c>
      <c r="AP21" s="294">
        <v>6.1</v>
      </c>
      <c r="AQ21" s="295">
        <v>-0.66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469</v>
      </c>
      <c r="AL22" s="1166"/>
      <c r="AM22" s="1166"/>
      <c r="AN22" s="1167"/>
      <c r="AO22" s="298">
        <v>97.5</v>
      </c>
      <c r="AP22" s="299">
        <v>99</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470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471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451</v>
      </c>
      <c r="AP30" s="268"/>
      <c r="AQ30" s="269" t="s">
        <v>452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453</v>
      </c>
      <c r="AQ31" s="275" t="s">
        <v>454</v>
      </c>
      <c r="AR31" s="276" t="s">
        <v>455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473</v>
      </c>
      <c r="AL32" s="1150"/>
      <c r="AM32" s="1150"/>
      <c r="AN32" s="1151"/>
      <c r="AO32" s="308">
        <v>7130444</v>
      </c>
      <c r="AP32" s="308">
        <v>52682</v>
      </c>
      <c r="AQ32" s="309">
        <v>33147</v>
      </c>
      <c r="AR32" s="310">
        <v>58.9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474</v>
      </c>
      <c r="AL33" s="1150"/>
      <c r="AM33" s="1150"/>
      <c r="AN33" s="1151"/>
      <c r="AO33" s="308" t="s">
        <v>460</v>
      </c>
      <c r="AP33" s="308" t="s">
        <v>460</v>
      </c>
      <c r="AQ33" s="309">
        <v>7</v>
      </c>
      <c r="AR33" s="310" t="s">
        <v>460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475</v>
      </c>
      <c r="AL34" s="1150"/>
      <c r="AM34" s="1150"/>
      <c r="AN34" s="1151"/>
      <c r="AO34" s="308" t="s">
        <v>460</v>
      </c>
      <c r="AP34" s="308" t="s">
        <v>460</v>
      </c>
      <c r="AQ34" s="309">
        <v>24</v>
      </c>
      <c r="AR34" s="310" t="s">
        <v>460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476</v>
      </c>
      <c r="AL35" s="1150"/>
      <c r="AM35" s="1150"/>
      <c r="AN35" s="1151"/>
      <c r="AO35" s="308">
        <v>1811614</v>
      </c>
      <c r="AP35" s="308">
        <v>13385</v>
      </c>
      <c r="AQ35" s="309">
        <v>5872</v>
      </c>
      <c r="AR35" s="310">
        <v>127.9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477</v>
      </c>
      <c r="AL36" s="1150"/>
      <c r="AM36" s="1150"/>
      <c r="AN36" s="1151"/>
      <c r="AO36" s="308">
        <v>324918</v>
      </c>
      <c r="AP36" s="308">
        <v>2401</v>
      </c>
      <c r="AQ36" s="309">
        <v>1168</v>
      </c>
      <c r="AR36" s="310">
        <v>105.6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478</v>
      </c>
      <c r="AL37" s="1150"/>
      <c r="AM37" s="1150"/>
      <c r="AN37" s="1151"/>
      <c r="AO37" s="308">
        <v>35488</v>
      </c>
      <c r="AP37" s="308">
        <v>262</v>
      </c>
      <c r="AQ37" s="309">
        <v>720</v>
      </c>
      <c r="AR37" s="310">
        <v>-63.6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479</v>
      </c>
      <c r="AL38" s="1153"/>
      <c r="AM38" s="1153"/>
      <c r="AN38" s="1154"/>
      <c r="AO38" s="311">
        <v>1958</v>
      </c>
      <c r="AP38" s="311">
        <v>14</v>
      </c>
      <c r="AQ38" s="312">
        <v>1</v>
      </c>
      <c r="AR38" s="300">
        <v>1300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480</v>
      </c>
      <c r="AL39" s="1153"/>
      <c r="AM39" s="1153"/>
      <c r="AN39" s="1154"/>
      <c r="AO39" s="308">
        <v>-1176347</v>
      </c>
      <c r="AP39" s="308">
        <v>-8691</v>
      </c>
      <c r="AQ39" s="309">
        <v>-6245</v>
      </c>
      <c r="AR39" s="310">
        <v>39.200000000000003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481</v>
      </c>
      <c r="AL40" s="1150"/>
      <c r="AM40" s="1150"/>
      <c r="AN40" s="1151"/>
      <c r="AO40" s="308">
        <v>-6007997</v>
      </c>
      <c r="AP40" s="308">
        <v>-44389</v>
      </c>
      <c r="AQ40" s="309">
        <v>-25563</v>
      </c>
      <c r="AR40" s="310">
        <v>73.599999999999994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263</v>
      </c>
      <c r="AL41" s="1156"/>
      <c r="AM41" s="1156"/>
      <c r="AN41" s="1157"/>
      <c r="AO41" s="308">
        <v>2120078</v>
      </c>
      <c r="AP41" s="308">
        <v>15664</v>
      </c>
      <c r="AQ41" s="309">
        <v>9130</v>
      </c>
      <c r="AR41" s="310">
        <v>71.599999999999994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451</v>
      </c>
      <c r="AN49" s="1144" t="s">
        <v>485</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486</v>
      </c>
      <c r="AO50" s="325" t="s">
        <v>487</v>
      </c>
      <c r="AP50" s="326" t="s">
        <v>488</v>
      </c>
      <c r="AQ50" s="327" t="s">
        <v>489</v>
      </c>
      <c r="AR50" s="328" t="s">
        <v>490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491</v>
      </c>
      <c r="AL51" s="321"/>
      <c r="AM51" s="329">
        <v>13927571</v>
      </c>
      <c r="AN51" s="330">
        <v>100551</v>
      </c>
      <c r="AO51" s="331">
        <v>35.299999999999997</v>
      </c>
      <c r="AP51" s="332">
        <v>42651</v>
      </c>
      <c r="AQ51" s="333">
        <v>4.3</v>
      </c>
      <c r="AR51" s="334">
        <v>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492</v>
      </c>
      <c r="AM52" s="337">
        <v>5015927</v>
      </c>
      <c r="AN52" s="338">
        <v>36213</v>
      </c>
      <c r="AO52" s="339">
        <v>-16.3</v>
      </c>
      <c r="AP52" s="340">
        <v>22675</v>
      </c>
      <c r="AQ52" s="341">
        <v>-5.9</v>
      </c>
      <c r="AR52" s="342">
        <v>-10.4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493</v>
      </c>
      <c r="AL53" s="321"/>
      <c r="AM53" s="329">
        <v>10188185</v>
      </c>
      <c r="AN53" s="330">
        <v>74159</v>
      </c>
      <c r="AO53" s="331">
        <v>-26.2</v>
      </c>
      <c r="AP53" s="332">
        <v>43226</v>
      </c>
      <c r="AQ53" s="333">
        <v>1.3</v>
      </c>
      <c r="AR53" s="334">
        <v>-27.5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492</v>
      </c>
      <c r="AM54" s="337">
        <v>4183416</v>
      </c>
      <c r="AN54" s="338">
        <v>30451</v>
      </c>
      <c r="AO54" s="339">
        <v>-15.9</v>
      </c>
      <c r="AP54" s="340">
        <v>22622</v>
      </c>
      <c r="AQ54" s="341">
        <v>-0.2</v>
      </c>
      <c r="AR54" s="342">
        <v>-15.7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494</v>
      </c>
      <c r="AL55" s="321"/>
      <c r="AM55" s="329">
        <v>9804671</v>
      </c>
      <c r="AN55" s="330">
        <v>71735</v>
      </c>
      <c r="AO55" s="331">
        <v>-3.3</v>
      </c>
      <c r="AP55" s="332">
        <v>42836</v>
      </c>
      <c r="AQ55" s="333">
        <v>-0.9</v>
      </c>
      <c r="AR55" s="334">
        <v>-2.4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492</v>
      </c>
      <c r="AM56" s="337">
        <v>4442898</v>
      </c>
      <c r="AN56" s="338">
        <v>32506</v>
      </c>
      <c r="AO56" s="339">
        <v>6.7</v>
      </c>
      <c r="AP56" s="340">
        <v>22936</v>
      </c>
      <c r="AQ56" s="341">
        <v>1.4</v>
      </c>
      <c r="AR56" s="342">
        <v>5.3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495</v>
      </c>
      <c r="AL57" s="321"/>
      <c r="AM57" s="329">
        <v>9525591</v>
      </c>
      <c r="AN57" s="330">
        <v>70109</v>
      </c>
      <c r="AO57" s="331">
        <v>-2.2999999999999998</v>
      </c>
      <c r="AP57" s="332">
        <v>44161</v>
      </c>
      <c r="AQ57" s="333">
        <v>3.1</v>
      </c>
      <c r="AR57" s="334">
        <v>-5.4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492</v>
      </c>
      <c r="AM58" s="337">
        <v>4206366</v>
      </c>
      <c r="AN58" s="338">
        <v>30959</v>
      </c>
      <c r="AO58" s="339">
        <v>-4.8</v>
      </c>
      <c r="AP58" s="340">
        <v>23644</v>
      </c>
      <c r="AQ58" s="341">
        <v>3.1</v>
      </c>
      <c r="AR58" s="342">
        <v>-7.9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496</v>
      </c>
      <c r="AL59" s="321"/>
      <c r="AM59" s="329">
        <v>6696945</v>
      </c>
      <c r="AN59" s="330">
        <v>49479</v>
      </c>
      <c r="AO59" s="331">
        <v>-29.4</v>
      </c>
      <c r="AP59" s="332">
        <v>43955</v>
      </c>
      <c r="AQ59" s="333">
        <v>-0.5</v>
      </c>
      <c r="AR59" s="334">
        <v>-28.9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492</v>
      </c>
      <c r="AM60" s="337">
        <v>2366719</v>
      </c>
      <c r="AN60" s="338">
        <v>17486</v>
      </c>
      <c r="AO60" s="339">
        <v>-43.5</v>
      </c>
      <c r="AP60" s="340">
        <v>21318</v>
      </c>
      <c r="AQ60" s="341">
        <v>-9.8000000000000007</v>
      </c>
      <c r="AR60" s="342">
        <v>-33.700000000000003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497</v>
      </c>
      <c r="AL61" s="343"/>
      <c r="AM61" s="344">
        <v>10028593</v>
      </c>
      <c r="AN61" s="345">
        <v>73207</v>
      </c>
      <c r="AO61" s="346">
        <v>-5.2</v>
      </c>
      <c r="AP61" s="347">
        <v>43366</v>
      </c>
      <c r="AQ61" s="348">
        <v>1.5</v>
      </c>
      <c r="AR61" s="334">
        <v>-6.7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492</v>
      </c>
      <c r="AM62" s="337">
        <v>4043065</v>
      </c>
      <c r="AN62" s="338">
        <v>29523</v>
      </c>
      <c r="AO62" s="339">
        <v>-14.8</v>
      </c>
      <c r="AP62" s="340">
        <v>22639</v>
      </c>
      <c r="AQ62" s="341">
        <v>-2.2999999999999998</v>
      </c>
      <c r="AR62" s="342">
        <v>-12.5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WzTOwlXRQnA5gDiC9CISh7VpfCLT4Kqdr7IlYqqpLAUpbWUZ+x4SiHyyp+yVH1ko+O9ygbkkYmeeFkn8jLFKQ==" saltValue="+GRZ2UBFwI8SUpzM8wCb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499</v>
      </c>
    </row>
    <row r="120" spans="125:125" ht="13.5" hidden="1" customHeight="1" x14ac:dyDescent="0.15"/>
    <row r="121" spans="125:125" ht="13.5" hidden="1" customHeight="1" x14ac:dyDescent="0.15">
      <c r="DU121" s="255"/>
    </row>
  </sheetData>
  <sheetProtection algorithmName="SHA-512" hashValue="fv/TSAFusQA/OsPNt1GM6JYkOyq9bdJIvD1nXgqZxsWBiU6/OKmleGJkjndyg4xyYDIpLIpDbHdXExY7t7Hi4Q==" saltValue="700YR7zPH4F8FGc677lu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500</v>
      </c>
    </row>
  </sheetData>
  <sheetProtection algorithmName="SHA-512" hashValue="q9XzB6qtpVzi9YqpHzIOTCE/Gvle0AJ9PjqWgQ5sHV31xP7+zyiuIuuIKLFYL2o5VX1uyr7ztRPpVk39GokEjA==" saltValue="K/UN6FsLaDkUboU3NmZp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501</v>
      </c>
      <c r="G46" s="8" t="s">
        <v>502</v>
      </c>
      <c r="H46" s="8" t="s">
        <v>503</v>
      </c>
      <c r="I46" s="8" t="s">
        <v>504</v>
      </c>
      <c r="J46" s="9" t="s">
        <v>505</v>
      </c>
    </row>
    <row r="47" spans="2:10" ht="57.75" customHeight="1" x14ac:dyDescent="0.15">
      <c r="B47" s="10"/>
      <c r="C47" s="1168" t="s">
        <v>3</v>
      </c>
      <c r="D47" s="1168"/>
      <c r="E47" s="1169"/>
      <c r="F47" s="11">
        <v>7.76</v>
      </c>
      <c r="G47" s="12">
        <v>10.85</v>
      </c>
      <c r="H47" s="12">
        <v>13.45</v>
      </c>
      <c r="I47" s="12">
        <v>12.8</v>
      </c>
      <c r="J47" s="13">
        <v>15.06</v>
      </c>
    </row>
    <row r="48" spans="2:10" ht="57.75" customHeight="1" x14ac:dyDescent="0.15">
      <c r="B48" s="14"/>
      <c r="C48" s="1170" t="s">
        <v>4</v>
      </c>
      <c r="D48" s="1170"/>
      <c r="E48" s="1171"/>
      <c r="F48" s="15">
        <v>2.92</v>
      </c>
      <c r="G48" s="16">
        <v>2.27</v>
      </c>
      <c r="H48" s="16">
        <v>2.34</v>
      </c>
      <c r="I48" s="16">
        <v>2.92</v>
      </c>
      <c r="J48" s="17">
        <v>4.59</v>
      </c>
    </row>
    <row r="49" spans="2:10" ht="57.75" customHeight="1" thickBot="1" x14ac:dyDescent="0.2">
      <c r="B49" s="18"/>
      <c r="C49" s="1172" t="s">
        <v>5</v>
      </c>
      <c r="D49" s="1172"/>
      <c r="E49" s="1173"/>
      <c r="F49" s="19">
        <v>5.38</v>
      </c>
      <c r="G49" s="20">
        <v>2.68</v>
      </c>
      <c r="H49" s="20">
        <v>2.83</v>
      </c>
      <c r="I49" s="20">
        <v>1.67</v>
      </c>
      <c r="J49" s="21">
        <v>4.2699999999999996</v>
      </c>
    </row>
    <row r="50" spans="2:10" x14ac:dyDescent="0.15"/>
  </sheetData>
  <sheetProtection algorithmName="SHA-512" hashValue="/8ktHc3FT4chQsilvPasW8Qsqc5pBrUMwVGuXgs8lydr54z6cOdV3QwhctrsslFajEG+DMD3H3n1pCM1yE2MbQ==" saltValue="zxNnKdG1MnHR0F99tIbL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2023-03-09T06:55:35Z</cp:lastPrinted>
  <dcterms:created xsi:type="dcterms:W3CDTF">2023-02-20T07:24:38Z</dcterms:created>
  <dcterms:modified xsi:type="dcterms:W3CDTF">2023-10-31T05:13:33Z</dcterms:modified>
  <cp:category/>
</cp:coreProperties>
</file>