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itg2008\緊急経済対策室\21原油価格高騰\広報\ホームページ用\R5.3.31　更新分申請要領、様式等\"/>
    </mc:Choice>
  </mc:AlternateContent>
  <xr:revisionPtr revIDLastSave="0" documentId="13_ncr:1_{F6E92CE8-38AA-4B24-B274-35EB351EFCE9}" xr6:coauthVersionLast="36" xr6:coauthVersionMax="36" xr10:uidLastSave="{00000000-0000-0000-0000-000000000000}"/>
  <bookViews>
    <workbookView xWindow="0" yWindow="0" windowWidth="10560" windowHeight="7095" tabRatio="719" xr2:uid="{00000000-000D-0000-FFFF-FFFF00000000}"/>
  </bookViews>
  <sheets>
    <sheet name="様式3" sheetId="5" r:id="rId1"/>
  </sheets>
  <definedNames>
    <definedName name="_xlnm.Print_Area" localSheetId="0">様式3!$A$1:$L$46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5" l="1"/>
  <c r="E30" i="5" s="1"/>
  <c r="J30" i="5" s="1"/>
  <c r="L13" i="5"/>
  <c r="E29" i="5" s="1"/>
  <c r="J29" i="5" s="1"/>
  <c r="L12" i="5"/>
  <c r="E28" i="5" s="1"/>
  <c r="J28" i="5" s="1"/>
  <c r="L11" i="5"/>
  <c r="E27" i="5" s="1"/>
  <c r="J27" i="5" s="1"/>
  <c r="L10" i="5"/>
  <c r="E26" i="5" s="1"/>
  <c r="J26" i="5" s="1"/>
  <c r="L9" i="5"/>
  <c r="E25" i="5" s="1"/>
  <c r="J25" i="5" s="1"/>
  <c r="L8" i="5"/>
  <c r="E24" i="5" s="1"/>
  <c r="J24" i="5" s="1"/>
  <c r="L7" i="5"/>
  <c r="E23" i="5" s="1"/>
  <c r="J23" i="5" s="1"/>
  <c r="L6" i="5"/>
  <c r="E22" i="5" s="1"/>
  <c r="J22" i="5" s="1"/>
  <c r="L5" i="5"/>
  <c r="E21" i="5" s="1"/>
  <c r="J21" i="5" s="1"/>
  <c r="J31" i="5" l="1"/>
  <c r="O31" i="5" s="1"/>
  <c r="O32" i="5" s="1"/>
  <c r="B40" i="5" s="1"/>
  <c r="F40" i="5" s="1"/>
  <c r="N31" i="5" l="1"/>
  <c r="N32" i="5" s="1"/>
  <c r="B37" i="5" s="1"/>
  <c r="F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江口　正洋</author>
  </authors>
  <commentList>
    <comment ref="G1" authorId="0" shapeId="0" xr:uid="{00000000-0006-0000-0100-000001000000}">
      <text>
        <r>
          <rPr>
            <sz val="14"/>
            <color indexed="81"/>
            <rFont val="MS P ゴシック"/>
            <family val="3"/>
            <charset val="128"/>
          </rPr>
          <t>法人、個人を選択してください</t>
        </r>
      </text>
    </comment>
  </commentList>
</comments>
</file>

<file path=xl/sharedStrings.xml><?xml version="1.0" encoding="utf-8"?>
<sst xmlns="http://schemas.openxmlformats.org/spreadsheetml/2006/main" count="138" uniqueCount="93">
  <si>
    <t>支援対象経費</t>
  </si>
  <si>
    <t>合計</t>
  </si>
  <si>
    <t>４月</t>
  </si>
  <si>
    <t>５月</t>
  </si>
  <si>
    <t>６月</t>
  </si>
  <si>
    <t>７月</t>
  </si>
  <si>
    <t>８月</t>
  </si>
  <si>
    <t>９月</t>
  </si>
  <si>
    <t>電気</t>
  </si>
  <si>
    <t>重油</t>
  </si>
  <si>
    <t>灯油</t>
  </si>
  <si>
    <t>LPガス</t>
  </si>
  <si>
    <t>都市ガス</t>
  </si>
  <si>
    <t>ガソリン</t>
  </si>
  <si>
    <t>軽油</t>
  </si>
  <si>
    <t>■支援金の算定に関する事項</t>
  </si>
  <si>
    <t>Ａ 上昇単価</t>
  </si>
  <si>
    <t>C　按分率</t>
  </si>
  <si>
    <t>円/kwh</t>
  </si>
  <si>
    <t>kwh</t>
  </si>
  <si>
    <t>円/㎥</t>
  </si>
  <si>
    <t>㎥</t>
  </si>
  <si>
    <t>―</t>
  </si>
  <si>
    <t>チェック</t>
  </si>
  <si>
    <t>■提出書類</t>
  </si>
  <si>
    <t>提出書類</t>
  </si>
  <si>
    <t>●事務局使用欄</t>
  </si>
  <si>
    <t>事務局受付印</t>
  </si>
  <si>
    <t>登録番号</t>
  </si>
  <si>
    <t>円</t>
    <rPh sb="0" eb="1">
      <t>エン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</si>
  <si>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</si>
  <si>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</si>
  <si>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</si>
  <si>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合計</t>
    <rPh sb="0" eb="2">
      <t>ゴウケイ</t>
    </rPh>
    <phoneticPr fontId="1"/>
  </si>
  <si>
    <t>プロパンガス</t>
    <phoneticPr fontId="1"/>
  </si>
  <si>
    <t>電気（kwh）</t>
    <phoneticPr fontId="1"/>
  </si>
  <si>
    <t>ガソリン（ℓ）</t>
    <phoneticPr fontId="1"/>
  </si>
  <si>
    <t>軽油（ℓ）</t>
    <rPh sb="0" eb="2">
      <t>ケイユ</t>
    </rPh>
    <phoneticPr fontId="1"/>
  </si>
  <si>
    <t>灯油（ℓ）</t>
    <phoneticPr fontId="1"/>
  </si>
  <si>
    <t>重油（ℓ）</t>
    <rPh sb="0" eb="2">
      <t>ジュウユ</t>
    </rPh>
    <phoneticPr fontId="1"/>
  </si>
  <si>
    <t>LPガス（㎥）</t>
    <phoneticPr fontId="1"/>
  </si>
  <si>
    <t>都市ガス（㎥）</t>
    <phoneticPr fontId="1"/>
  </si>
  <si>
    <t>プロパンガス（㎥）</t>
    <phoneticPr fontId="1"/>
  </si>
  <si>
    <t>円/ℓ</t>
    <phoneticPr fontId="1"/>
  </si>
  <si>
    <t>円/ℓ</t>
    <phoneticPr fontId="1"/>
  </si>
  <si>
    <t>ℓ</t>
    <phoneticPr fontId="1"/>
  </si>
  <si>
    <t>ℓ</t>
    <phoneticPr fontId="1"/>
  </si>
  <si>
    <t>㎥</t>
    <phoneticPr fontId="1"/>
  </si>
  <si>
    <t>％</t>
    <phoneticPr fontId="1"/>
  </si>
  <si>
    <t>D 価格高騰分 
（A×B×（C））</t>
    <phoneticPr fontId="1"/>
  </si>
  <si>
    <t>Ｂ 使用量 
(令和4年4月～12月)</t>
    <phoneticPr fontId="1"/>
  </si>
  <si>
    <t>オートガス
（タクシーを除く）</t>
    <phoneticPr fontId="1"/>
  </si>
  <si>
    <t>オートガス
（タクシー）</t>
    <phoneticPr fontId="1"/>
  </si>
  <si>
    <t>■支援金額の算定</t>
    <rPh sb="4" eb="5">
      <t>ガク</t>
    </rPh>
    <phoneticPr fontId="1"/>
  </si>
  <si>
    <t>〇法人の場合</t>
    <rPh sb="1" eb="3">
      <t>ホウジン</t>
    </rPh>
    <rPh sb="4" eb="6">
      <t>バアイ</t>
    </rPh>
    <phoneticPr fontId="1"/>
  </si>
  <si>
    <t>×</t>
    <phoneticPr fontId="1"/>
  </si>
  <si>
    <t>＝</t>
    <phoneticPr fontId="1"/>
  </si>
  <si>
    <t>〇個人事業者の場合</t>
    <rPh sb="1" eb="6">
      <t>コジンジギョウシャ</t>
    </rPh>
    <rPh sb="7" eb="9">
      <t>バアイ</t>
    </rPh>
    <phoneticPr fontId="1"/>
  </si>
  <si>
    <t>上限２０万円（千円未満切り捨て）</t>
    <rPh sb="0" eb="2">
      <t>ジョウゲン</t>
    </rPh>
    <rPh sb="4" eb="6">
      <t>マンエン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</si>
  <si>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上限１０万円（千円未満切り捨て）</t>
    <rPh sb="0" eb="2">
      <t>ジョウゲン</t>
    </rPh>
    <rPh sb="4" eb="6">
      <t>マンエン</t>
    </rPh>
    <rPh sb="7" eb="9">
      <t>センエン</t>
    </rPh>
    <rPh sb="9" eb="11">
      <t>ミマン</t>
    </rPh>
    <rPh sb="11" eb="12">
      <t>キ</t>
    </rPh>
    <rPh sb="13" eb="14">
      <t>ス</t>
    </rPh>
    <phoneticPr fontId="1"/>
  </si>
  <si>
    <t>各支援対象経費ごとに令和４年４月～１２月の使用量を記入の上、合計を算出してください。</t>
    <phoneticPr fontId="1"/>
  </si>
  <si>
    <r>
      <t>円（</t>
    </r>
    <r>
      <rPr>
        <b/>
        <sz val="11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>）</t>
    </r>
    <rPh sb="0" eb="1">
      <t>エン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</si>
  <si>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>の額</t>
    </r>
    <rPh sb="2" eb="3">
      <t>ガク</t>
    </rPh>
    <phoneticPr fontId="1"/>
  </si>
  <si>
    <t>③代表者の本人確認書類（写し）</t>
    <phoneticPr fontId="1"/>
  </si>
  <si>
    <t>④営業実態の確認書類（写し）</t>
    <phoneticPr fontId="1"/>
  </si>
  <si>
    <t>⑥車検証（写し）</t>
    <phoneticPr fontId="1"/>
  </si>
  <si>
    <t>⑦通帳等の振込口座に関する事項を確認できる書類（写し）</t>
    <phoneticPr fontId="1"/>
  </si>
  <si>
    <t>※２　申請書の提出後、必要に応じ、追加で書類の提出を依頼することがあります。期日までに提出が行われない場合は、不支給とし
　　　て取り扱います。</t>
    <phoneticPr fontId="1"/>
  </si>
  <si>
    <t>□</t>
    <phoneticPr fontId="1"/>
  </si>
  <si>
    <r>
      <t xml:space="preserve">オートガス （ℓ）
</t>
    </r>
    <r>
      <rPr>
        <sz val="9"/>
        <color theme="1"/>
        <rFont val="游ゴシック"/>
        <family val="3"/>
        <charset val="128"/>
        <scheme val="minor"/>
      </rPr>
      <t>（タクシー）</t>
    </r>
    <phoneticPr fontId="1"/>
  </si>
  <si>
    <r>
      <t xml:space="preserve">オートガス （ℓ）
</t>
    </r>
    <r>
      <rPr>
        <sz val="9"/>
        <color theme="1"/>
        <rFont val="游ゴシック"/>
        <family val="3"/>
        <charset val="128"/>
        <scheme val="minor"/>
      </rPr>
      <t>（タクシーを除く）</t>
    </r>
    <phoneticPr fontId="1"/>
  </si>
  <si>
    <t>※２　事業所等（職場）と住居が同一の場合の使用量は、事業分として使用している面積で按分し、C 按分率の欄にその割合を記入してください。</t>
    <phoneticPr fontId="1"/>
  </si>
  <si>
    <t>②誓約書兼同意書（様式2号）</t>
    <rPh sb="1" eb="5">
      <t>セイヤクショケン</t>
    </rPh>
    <phoneticPr fontId="1"/>
  </si>
  <si>
    <t>①諫早市中小企業等燃料費高騰対策緊急支援補助金交付申請書（様式１号）</t>
    <phoneticPr fontId="1"/>
  </si>
  <si>
    <t>⑤令和４年４月から１２月の間に使用した燃料費および光熱費を証明できる書類（写し）</t>
    <phoneticPr fontId="1"/>
  </si>
  <si>
    <t xml:space="preserve">⑧事業所等が複数あることを確認できる書類（写し）（本店が市内で複数事業所がある場合） </t>
    <phoneticPr fontId="1"/>
  </si>
  <si>
    <t xml:space="preserve">⑨事業所等が市内にあることを確認できる書類（写し）（本店が市外の場合） </t>
    <phoneticPr fontId="1"/>
  </si>
  <si>
    <t xml:space="preserve">※１　詳細については、申請要項「５.申請に必要な書類」を確認してください。 </t>
    <phoneticPr fontId="1"/>
  </si>
  <si>
    <t>提出時には記入した使用量を確認できる書類(申請要項｢５．申請に必要な書類｣⑤)を添付してください。</t>
    <phoneticPr fontId="1"/>
  </si>
  <si>
    <t>使用量</t>
    <phoneticPr fontId="1"/>
  </si>
  <si>
    <t>上記の｢■月別使用量算出｣の｢合計の欄｣の使用量を｢B　使用量(令和4年4月～12月)｣に記入してください。</t>
    <phoneticPr fontId="1"/>
  </si>
  <si>
    <t>■月別使用量算出</t>
    <phoneticPr fontId="1"/>
  </si>
  <si>
    <t>※１　C 按分率の欄は下記※2または※3の「自家用」のいずれか、もしくは両方に該当する際に各欄に記入してください。（小数第１位を四捨五入）</t>
    <rPh sb="58" eb="60">
      <t>ショウスウ</t>
    </rPh>
    <rPh sb="60" eb="61">
      <t>ダイ</t>
    </rPh>
    <rPh sb="62" eb="63">
      <t>イ</t>
    </rPh>
    <rPh sb="64" eb="68">
      <t>シシャゴニュウ</t>
    </rPh>
    <phoneticPr fontId="1"/>
  </si>
  <si>
    <t xml:space="preserve">※４　一事業者が複数の事業所等を運営する場合は、合算した使用量を記入してください。  </t>
    <rPh sb="32" eb="34">
      <t>キニュウ</t>
    </rPh>
    <phoneticPr fontId="1"/>
  </si>
  <si>
    <t>申請者名：</t>
    <rPh sb="0" eb="4">
      <t>シンセイシャメイ</t>
    </rPh>
    <phoneticPr fontId="1"/>
  </si>
  <si>
    <t>法人・個人</t>
    <rPh sb="0" eb="2">
      <t>ホウジン</t>
    </rPh>
    <rPh sb="3" eb="5">
      <t>コジン</t>
    </rPh>
    <phoneticPr fontId="1"/>
  </si>
  <si>
    <t>判定</t>
    <rPh sb="0" eb="2">
      <t>ハンテイ</t>
    </rPh>
    <phoneticPr fontId="1"/>
  </si>
  <si>
    <t>法人</t>
    <rPh sb="0" eb="2">
      <t>ホウジン</t>
    </rPh>
    <phoneticPr fontId="1"/>
  </si>
  <si>
    <t>個人</t>
    <rPh sb="0" eb="2">
      <t>コジン</t>
    </rPh>
    <phoneticPr fontId="1"/>
  </si>
  <si>
    <t>※３　車両での使用量は、車検証における「自家用・事業用の別」欄が「事業用」の場合は全使用量が対象。「自家用」でも事業用として使用があ</t>
    <phoneticPr fontId="1"/>
  </si>
  <si>
    <t xml:space="preserve">　　　る場合は、確定申告時の按分率を用い、C欄に事業使用の割合を記入してください。 </t>
    <rPh sb="32" eb="34">
      <t>キニュウ</t>
    </rPh>
    <phoneticPr fontId="1"/>
  </si>
  <si>
    <t>個人</t>
  </si>
  <si>
    <r>
      <t>※</t>
    </r>
    <r>
      <rPr>
        <b/>
        <sz val="11"/>
        <color theme="1"/>
        <rFont val="游ゴシック"/>
        <family val="3"/>
        <charset val="128"/>
        <scheme val="minor"/>
      </rPr>
      <t>E</t>
    </r>
    <r>
      <rPr>
        <sz val="11"/>
        <color theme="1"/>
        <rFont val="游ゴシック"/>
        <family val="2"/>
        <charset val="128"/>
        <scheme val="minor"/>
      </rPr>
      <t>の額が</t>
    </r>
    <r>
      <rPr>
        <sz val="11"/>
        <color theme="1"/>
        <rFont val="游ゴシック"/>
        <family val="3"/>
        <charset val="128"/>
        <scheme val="minor"/>
      </rPr>
      <t>2,000円未満</t>
    </r>
    <r>
      <rPr>
        <sz val="11"/>
        <color theme="1"/>
        <rFont val="游ゴシック"/>
        <family val="2"/>
        <charset val="128"/>
        <scheme val="minor"/>
      </rPr>
      <t>の場合は、支給対象外です。</t>
    </r>
    <rPh sb="3" eb="4">
      <t>ガク</t>
    </rPh>
    <rPh sb="10" eb="11">
      <t>エン</t>
    </rPh>
    <rPh sb="11" eb="13">
      <t>ミマン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</si>
</sst>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 "/>
    <numFmt numFmtId="178" formatCode="0.00_ "/>
  </numFmts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4"/>
      <color indexed="81"/>
      <name val="MS P ゴシック"/>
      <family val="3"/>
      <charset val="128"/>
    </font>
    <font>
      <sz val="11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12" fontId="0" fillId="0" borderId="0" xfId="0" applyNumberFormat="1" applyBorder="1" applyAlignment="1">
      <alignment horizontal="center" vertical="center"/>
    </xf>
    <xf numFmtId="177" fontId="0" fillId="0" borderId="0" xfId="0" applyNumberFormat="1" applyBorder="1" applyAlignment="1">
      <alignment horizontal="center" vertical="center"/>
    </xf>
    <xf numFmtId="178" fontId="0" fillId="0" borderId="2" xfId="0" applyNumberFormat="1" applyBorder="1">
      <alignment vertical="center"/>
    </xf>
    <xf numFmtId="0" fontId="4" fillId="0" borderId="11" xfId="0" applyFont="1" applyBorder="1">
      <alignment vertical="center"/>
    </xf>
    <xf numFmtId="0" fontId="0" fillId="0" borderId="0" xfId="0" applyAlignment="1">
      <alignment horizontal="left" vertical="center" indent="2"/>
    </xf>
    <xf numFmtId="0" fontId="0" fillId="0" borderId="0" xfId="0" applyAlignment="1">
      <alignment vertical="top"/>
    </xf>
    <xf numFmtId="0" fontId="0" fillId="0" borderId="0" xfId="0" applyAlignment="1"/>
    <xf numFmtId="0" fontId="0" fillId="0" borderId="0" xfId="0" applyBorder="1" applyAlignment="1"/>
    <xf numFmtId="3" fontId="0" fillId="0" borderId="8" xfId="0" applyNumberForma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0" xfId="0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 wrapText="1"/>
    </xf>
    <xf numFmtId="3" fontId="0" fillId="0" borderId="0" xfId="0" applyNumberFormat="1" applyBorder="1">
      <alignment vertical="center"/>
    </xf>
    <xf numFmtId="0" fontId="0" fillId="2" borderId="13" xfId="0" applyFill="1" applyBorder="1">
      <alignment vertical="center"/>
    </xf>
    <xf numFmtId="0" fontId="0" fillId="0" borderId="9" xfId="0" applyBorder="1">
      <alignment vertical="center"/>
    </xf>
    <xf numFmtId="0" fontId="0" fillId="0" borderId="1" xfId="0" applyNumberFormat="1" applyBorder="1">
      <alignment vertical="center"/>
    </xf>
    <xf numFmtId="0" fontId="4" fillId="3" borderId="5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4" borderId="1" xfId="0" applyNumberFormat="1" applyFill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wrapText="1"/>
    </xf>
    <xf numFmtId="38" fontId="0" fillId="4" borderId="4" xfId="1" applyFont="1" applyFill="1" applyBorder="1" applyAlignment="1">
      <alignment vertical="top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left" vertical="center" shrinkToFit="1"/>
    </xf>
    <xf numFmtId="0" fontId="6" fillId="0" borderId="0" xfId="0" applyFont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2" fontId="0" fillId="0" borderId="6" xfId="0" applyNumberFormat="1" applyBorder="1" applyAlignment="1">
      <alignment horizontal="center" vertical="center"/>
    </xf>
    <xf numFmtId="12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8" fontId="0" fillId="4" borderId="5" xfId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4" borderId="2" xfId="1" applyFont="1" applyFill="1" applyBorder="1" applyAlignment="1">
      <alignment vertical="center"/>
    </xf>
    <xf numFmtId="38" fontId="0" fillId="4" borderId="8" xfId="1" applyFont="1" applyFill="1" applyBorder="1" applyAlignment="1">
      <alignment vertical="center"/>
    </xf>
    <xf numFmtId="0" fontId="0" fillId="4" borderId="1" xfId="0" applyNumberFormat="1" applyFill="1" applyBorder="1" applyAlignment="1">
      <alignment horizontal="right" vertical="center"/>
    </xf>
    <xf numFmtId="0" fontId="0" fillId="4" borderId="2" xfId="0" applyNumberFormat="1" applyFill="1" applyBorder="1" applyAlignment="1">
      <alignment horizontal="righ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71"/>
  <sheetViews>
    <sheetView showZeros="0" tabSelected="1" view="pageBreakPreview" zoomScale="60" zoomScaleNormal="100" workbookViewId="0">
      <selection activeCell="G1" sqref="G1"/>
    </sheetView>
  </sheetViews>
  <sheetFormatPr defaultRowHeight="18.75"/>
  <cols>
    <col min="1" max="1" width="3.375" customWidth="1"/>
    <col min="2" max="2" width="18.375" customWidth="1"/>
    <col min="3" max="12" width="9.125" customWidth="1"/>
    <col min="13" max="13" width="3.875" customWidth="1"/>
    <col min="14" max="14" width="10.375" customWidth="1"/>
    <col min="15" max="15" width="10.625" customWidth="1"/>
    <col min="16" max="22" width="5" customWidth="1"/>
  </cols>
  <sheetData>
    <row r="1" spans="1:25">
      <c r="A1" t="s">
        <v>81</v>
      </c>
      <c r="E1" s="62" t="s">
        <v>85</v>
      </c>
      <c r="F1" s="62"/>
      <c r="G1" s="27" t="s">
        <v>91</v>
      </c>
      <c r="I1" s="19" t="s">
        <v>84</v>
      </c>
      <c r="J1" s="19"/>
      <c r="K1" s="19"/>
      <c r="L1" s="19"/>
      <c r="M1" s="21"/>
    </row>
    <row r="2" spans="1:25">
      <c r="B2" t="s">
        <v>60</v>
      </c>
    </row>
    <row r="3" spans="1:25" ht="17.25" customHeight="1">
      <c r="B3" s="55" t="s">
        <v>0</v>
      </c>
      <c r="C3" s="47" t="s">
        <v>79</v>
      </c>
      <c r="D3" s="49"/>
      <c r="E3" s="49"/>
      <c r="F3" s="49"/>
      <c r="G3" s="49"/>
      <c r="H3" s="49"/>
      <c r="I3" s="49"/>
      <c r="J3" s="49"/>
      <c r="K3" s="49"/>
      <c r="L3" s="57" t="s">
        <v>33</v>
      </c>
      <c r="M3" s="22"/>
    </row>
    <row r="4" spans="1:25" ht="17.25" customHeight="1">
      <c r="B4" s="56"/>
      <c r="C4" s="32" t="s">
        <v>2</v>
      </c>
      <c r="D4" s="32" t="s">
        <v>3</v>
      </c>
      <c r="E4" s="32" t="s">
        <v>4</v>
      </c>
      <c r="F4" s="32" t="s">
        <v>5</v>
      </c>
      <c r="G4" s="32" t="s">
        <v>6</v>
      </c>
      <c r="H4" s="32" t="s">
        <v>7</v>
      </c>
      <c r="I4" s="32" t="s">
        <v>30</v>
      </c>
      <c r="J4" s="32" t="s">
        <v>31</v>
      </c>
      <c r="K4" s="30" t="s">
        <v>32</v>
      </c>
      <c r="L4" s="58"/>
      <c r="M4" s="9"/>
    </row>
    <row r="5" spans="1:25" ht="34.5" customHeight="1">
      <c r="B5" s="2" t="s">
        <v>35</v>
      </c>
      <c r="C5" s="26"/>
      <c r="D5" s="26"/>
      <c r="E5" s="26"/>
      <c r="F5" s="26"/>
      <c r="G5" s="26"/>
      <c r="H5" s="26"/>
      <c r="I5" s="26"/>
      <c r="J5" s="26"/>
      <c r="K5" s="26"/>
      <c r="L5" s="29">
        <f>SUM(C5:K5)</f>
        <v>0</v>
      </c>
      <c r="M5" s="23"/>
      <c r="P5" s="1"/>
      <c r="S5" s="1"/>
      <c r="V5" s="1"/>
      <c r="Y5" s="1"/>
    </row>
    <row r="6" spans="1:25" ht="34.5" customHeight="1">
      <c r="B6" s="2" t="s">
        <v>36</v>
      </c>
      <c r="C6" s="26"/>
      <c r="D6" s="26"/>
      <c r="E6" s="26"/>
      <c r="F6" s="26"/>
      <c r="G6" s="26"/>
      <c r="H6" s="26"/>
      <c r="I6" s="26"/>
      <c r="J6" s="26"/>
      <c r="K6" s="26"/>
      <c r="L6" s="29">
        <f t="shared" ref="L6:L14" si="0">SUM(C6:K6)</f>
        <v>0</v>
      </c>
      <c r="M6" s="23"/>
      <c r="P6" s="1"/>
      <c r="S6" s="1"/>
      <c r="V6" s="1"/>
      <c r="Y6" s="1"/>
    </row>
    <row r="7" spans="1:25" ht="34.5" customHeight="1">
      <c r="B7" s="2" t="s">
        <v>37</v>
      </c>
      <c r="C7" s="26"/>
      <c r="D7" s="26"/>
      <c r="E7" s="26"/>
      <c r="F7" s="26"/>
      <c r="G7" s="26"/>
      <c r="H7" s="26"/>
      <c r="I7" s="26"/>
      <c r="J7" s="26"/>
      <c r="K7" s="26"/>
      <c r="L7" s="29">
        <f t="shared" si="0"/>
        <v>0</v>
      </c>
      <c r="M7" s="23"/>
      <c r="P7" s="1"/>
      <c r="S7" s="1"/>
      <c r="V7" s="1"/>
      <c r="Y7" s="1"/>
    </row>
    <row r="8" spans="1:25" ht="34.5" customHeight="1">
      <c r="B8" s="2" t="s">
        <v>38</v>
      </c>
      <c r="C8" s="26"/>
      <c r="D8" s="26"/>
      <c r="E8" s="26"/>
      <c r="F8" s="26"/>
      <c r="G8" s="26"/>
      <c r="H8" s="26"/>
      <c r="I8" s="26"/>
      <c r="J8" s="26"/>
      <c r="K8" s="26"/>
      <c r="L8" s="29">
        <f t="shared" si="0"/>
        <v>0</v>
      </c>
      <c r="M8" s="23"/>
    </row>
    <row r="9" spans="1:25" ht="34.5" customHeight="1">
      <c r="B9" s="2" t="s">
        <v>39</v>
      </c>
      <c r="C9" s="26"/>
      <c r="D9" s="26"/>
      <c r="E9" s="26"/>
      <c r="F9" s="26"/>
      <c r="G9" s="26"/>
      <c r="H9" s="26"/>
      <c r="I9" s="26"/>
      <c r="J9" s="26"/>
      <c r="K9" s="26"/>
      <c r="L9" s="29">
        <f t="shared" si="0"/>
        <v>0</v>
      </c>
      <c r="M9" s="23"/>
    </row>
    <row r="10" spans="1:25" ht="34.5" customHeight="1">
      <c r="B10" s="2" t="s">
        <v>40</v>
      </c>
      <c r="C10" s="26"/>
      <c r="D10" s="26"/>
      <c r="E10" s="26"/>
      <c r="F10" s="26"/>
      <c r="G10" s="26"/>
      <c r="H10" s="26"/>
      <c r="I10" s="26"/>
      <c r="J10" s="26"/>
      <c r="K10" s="26"/>
      <c r="L10" s="29">
        <f t="shared" si="0"/>
        <v>0</v>
      </c>
      <c r="M10" s="23"/>
    </row>
    <row r="11" spans="1:25" ht="34.5" customHeight="1">
      <c r="B11" s="2" t="s">
        <v>41</v>
      </c>
      <c r="C11" s="26"/>
      <c r="D11" s="26"/>
      <c r="E11" s="26"/>
      <c r="F11" s="26"/>
      <c r="G11" s="26"/>
      <c r="H11" s="26"/>
      <c r="I11" s="26"/>
      <c r="J11" s="26"/>
      <c r="K11" s="26"/>
      <c r="L11" s="29">
        <f t="shared" si="0"/>
        <v>0</v>
      </c>
      <c r="M11" s="23"/>
    </row>
    <row r="12" spans="1:25" ht="34.5" customHeight="1">
      <c r="B12" s="2" t="s">
        <v>42</v>
      </c>
      <c r="C12" s="26"/>
      <c r="D12" s="26"/>
      <c r="E12" s="26"/>
      <c r="F12" s="26"/>
      <c r="G12" s="26"/>
      <c r="H12" s="26"/>
      <c r="I12" s="26"/>
      <c r="J12" s="26"/>
      <c r="K12" s="26"/>
      <c r="L12" s="29">
        <f t="shared" si="0"/>
        <v>0</v>
      </c>
      <c r="M12" s="23"/>
    </row>
    <row r="13" spans="1:25" ht="34.5">
      <c r="B13" s="3" t="s">
        <v>69</v>
      </c>
      <c r="C13" s="26"/>
      <c r="D13" s="26"/>
      <c r="E13" s="26"/>
      <c r="F13" s="26"/>
      <c r="G13" s="26"/>
      <c r="H13" s="26"/>
      <c r="I13" s="26"/>
      <c r="J13" s="26"/>
      <c r="K13" s="26"/>
      <c r="L13" s="29">
        <f t="shared" si="0"/>
        <v>0</v>
      </c>
      <c r="M13" s="23"/>
      <c r="Y13" s="1"/>
    </row>
    <row r="14" spans="1:25" ht="34.5">
      <c r="B14" s="3" t="s">
        <v>70</v>
      </c>
      <c r="C14" s="26"/>
      <c r="D14" s="26"/>
      <c r="E14" s="26"/>
      <c r="F14" s="26"/>
      <c r="G14" s="26"/>
      <c r="H14" s="26"/>
      <c r="I14" s="26"/>
      <c r="J14" s="26"/>
      <c r="K14" s="26"/>
      <c r="L14" s="29">
        <f t="shared" si="0"/>
        <v>0</v>
      </c>
      <c r="M14" s="23"/>
    </row>
    <row r="15" spans="1:25" ht="7.5" customHeight="1"/>
    <row r="16" spans="1:25">
      <c r="A16" t="s">
        <v>15</v>
      </c>
    </row>
    <row r="17" spans="2:21">
      <c r="B17" s="59" t="s">
        <v>80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31"/>
    </row>
    <row r="18" spans="2:21">
      <c r="B18" t="s">
        <v>78</v>
      </c>
    </row>
    <row r="19" spans="2:21" ht="11.25" customHeight="1"/>
    <row r="20" spans="2:21" ht="35.25" customHeight="1">
      <c r="B20" s="2" t="s">
        <v>0</v>
      </c>
      <c r="C20" s="60" t="s">
        <v>16</v>
      </c>
      <c r="D20" s="44"/>
      <c r="E20" s="61" t="s">
        <v>50</v>
      </c>
      <c r="F20" s="39"/>
      <c r="G20" s="44"/>
      <c r="H20" s="60" t="s">
        <v>17</v>
      </c>
      <c r="I20" s="44"/>
      <c r="J20" s="61" t="s">
        <v>49</v>
      </c>
      <c r="K20" s="39"/>
      <c r="L20" s="44"/>
      <c r="M20" s="9"/>
    </row>
    <row r="21" spans="2:21" ht="28.5" customHeight="1">
      <c r="B21" s="2" t="s">
        <v>8</v>
      </c>
      <c r="C21" s="12">
        <v>3.45</v>
      </c>
      <c r="D21" s="5" t="s">
        <v>18</v>
      </c>
      <c r="E21" s="53">
        <f>L5</f>
        <v>0</v>
      </c>
      <c r="F21" s="54"/>
      <c r="G21" s="6" t="s">
        <v>19</v>
      </c>
      <c r="H21" s="28"/>
      <c r="I21" s="18" t="s">
        <v>48</v>
      </c>
      <c r="J21" s="51">
        <f>ROUNDDOWN(C21*E21*H21%,0)</f>
        <v>0</v>
      </c>
      <c r="K21" s="52"/>
      <c r="L21" s="5" t="s">
        <v>29</v>
      </c>
      <c r="M21" s="21"/>
      <c r="T21" s="1"/>
    </row>
    <row r="22" spans="2:21" ht="28.5" customHeight="1">
      <c r="B22" s="2" t="s">
        <v>13</v>
      </c>
      <c r="C22" s="4">
        <v>11</v>
      </c>
      <c r="D22" s="5" t="s">
        <v>43</v>
      </c>
      <c r="E22" s="53">
        <f t="shared" ref="E22:E30" si="1">L6</f>
        <v>0</v>
      </c>
      <c r="F22" s="54"/>
      <c r="G22" s="6" t="s">
        <v>45</v>
      </c>
      <c r="H22" s="28"/>
      <c r="I22" s="18" t="s">
        <v>48</v>
      </c>
      <c r="J22" s="51">
        <f t="shared" ref="J22:J30" si="2">ROUNDDOWN(C22*E22*H22%,0)</f>
        <v>0</v>
      </c>
      <c r="K22" s="52"/>
      <c r="L22" s="5" t="s">
        <v>29</v>
      </c>
      <c r="M22" s="21"/>
      <c r="T22" s="1"/>
    </row>
    <row r="23" spans="2:21" ht="28.5" customHeight="1">
      <c r="B23" s="2" t="s">
        <v>14</v>
      </c>
      <c r="C23" s="4">
        <v>10.6</v>
      </c>
      <c r="D23" s="5" t="s">
        <v>44</v>
      </c>
      <c r="E23" s="53">
        <f t="shared" si="1"/>
        <v>0</v>
      </c>
      <c r="F23" s="54"/>
      <c r="G23" s="6" t="s">
        <v>46</v>
      </c>
      <c r="H23" s="28"/>
      <c r="I23" s="18" t="s">
        <v>48</v>
      </c>
      <c r="J23" s="51">
        <f t="shared" si="2"/>
        <v>0</v>
      </c>
      <c r="K23" s="52"/>
      <c r="L23" s="5" t="s">
        <v>29</v>
      </c>
      <c r="M23" s="21"/>
    </row>
    <row r="24" spans="2:21" ht="28.5" customHeight="1">
      <c r="B24" s="2" t="s">
        <v>10</v>
      </c>
      <c r="C24" s="4">
        <v>11.3</v>
      </c>
      <c r="D24" s="5" t="s">
        <v>44</v>
      </c>
      <c r="E24" s="53">
        <f t="shared" si="1"/>
        <v>0</v>
      </c>
      <c r="F24" s="54"/>
      <c r="G24" s="6" t="s">
        <v>46</v>
      </c>
      <c r="H24" s="28"/>
      <c r="I24" s="18" t="s">
        <v>48</v>
      </c>
      <c r="J24" s="51">
        <f t="shared" si="2"/>
        <v>0</v>
      </c>
      <c r="K24" s="52"/>
      <c r="L24" s="5" t="s">
        <v>29</v>
      </c>
      <c r="M24" s="21"/>
    </row>
    <row r="25" spans="2:21" ht="28.5" customHeight="1">
      <c r="B25" s="2" t="s">
        <v>9</v>
      </c>
      <c r="C25" s="4">
        <v>18</v>
      </c>
      <c r="D25" s="5" t="s">
        <v>44</v>
      </c>
      <c r="E25" s="53">
        <f t="shared" si="1"/>
        <v>0</v>
      </c>
      <c r="F25" s="54"/>
      <c r="G25" s="6" t="s">
        <v>46</v>
      </c>
      <c r="H25" s="28"/>
      <c r="I25" s="18" t="s">
        <v>48</v>
      </c>
      <c r="J25" s="51">
        <f t="shared" si="2"/>
        <v>0</v>
      </c>
      <c r="K25" s="52"/>
      <c r="L25" s="5" t="s">
        <v>29</v>
      </c>
      <c r="M25" s="21"/>
      <c r="T25" s="1"/>
    </row>
    <row r="26" spans="2:21" ht="28.5" customHeight="1">
      <c r="B26" s="2" t="s">
        <v>11</v>
      </c>
      <c r="C26" s="4">
        <v>74.900000000000006</v>
      </c>
      <c r="D26" s="5" t="s">
        <v>20</v>
      </c>
      <c r="E26" s="53">
        <f t="shared" si="1"/>
        <v>0</v>
      </c>
      <c r="F26" s="54"/>
      <c r="G26" s="6" t="s">
        <v>21</v>
      </c>
      <c r="H26" s="28"/>
      <c r="I26" s="18" t="s">
        <v>48</v>
      </c>
      <c r="J26" s="51">
        <f t="shared" si="2"/>
        <v>0</v>
      </c>
      <c r="K26" s="52"/>
      <c r="L26" s="5" t="s">
        <v>29</v>
      </c>
      <c r="M26" s="21"/>
    </row>
    <row r="27" spans="2:21" ht="28.5" customHeight="1">
      <c r="B27" s="2" t="s">
        <v>12</v>
      </c>
      <c r="C27" s="4">
        <v>32.299999999999997</v>
      </c>
      <c r="D27" s="5" t="s">
        <v>20</v>
      </c>
      <c r="E27" s="53">
        <f t="shared" si="1"/>
        <v>0</v>
      </c>
      <c r="F27" s="54"/>
      <c r="G27" s="6" t="s">
        <v>21</v>
      </c>
      <c r="H27" s="28"/>
      <c r="I27" s="18" t="s">
        <v>48</v>
      </c>
      <c r="J27" s="51">
        <f t="shared" si="2"/>
        <v>0</v>
      </c>
      <c r="K27" s="52"/>
      <c r="L27" s="5" t="s">
        <v>29</v>
      </c>
      <c r="M27" s="21"/>
    </row>
    <row r="28" spans="2:21" ht="28.5" customHeight="1">
      <c r="B28" s="2" t="s">
        <v>34</v>
      </c>
      <c r="C28" s="4">
        <v>98.8</v>
      </c>
      <c r="D28" s="5" t="s">
        <v>20</v>
      </c>
      <c r="E28" s="53">
        <f t="shared" si="1"/>
        <v>0</v>
      </c>
      <c r="F28" s="54"/>
      <c r="G28" s="6" t="s">
        <v>47</v>
      </c>
      <c r="H28" s="28"/>
      <c r="I28" s="18" t="s">
        <v>48</v>
      </c>
      <c r="J28" s="51">
        <f t="shared" si="2"/>
        <v>0</v>
      </c>
      <c r="K28" s="52"/>
      <c r="L28" s="5" t="s">
        <v>29</v>
      </c>
      <c r="M28" s="21"/>
    </row>
    <row r="29" spans="2:21" ht="28.5" customHeight="1">
      <c r="B29" s="7" t="s">
        <v>52</v>
      </c>
      <c r="C29" s="4">
        <v>6.2</v>
      </c>
      <c r="D29" s="5" t="s">
        <v>44</v>
      </c>
      <c r="E29" s="53">
        <f t="shared" si="1"/>
        <v>0</v>
      </c>
      <c r="F29" s="54"/>
      <c r="G29" s="6" t="s">
        <v>46</v>
      </c>
      <c r="H29" s="28"/>
      <c r="I29" s="18" t="s">
        <v>48</v>
      </c>
      <c r="J29" s="51">
        <f t="shared" si="2"/>
        <v>0</v>
      </c>
      <c r="K29" s="52"/>
      <c r="L29" s="5" t="s">
        <v>29</v>
      </c>
      <c r="M29" s="21"/>
      <c r="N29" t="s">
        <v>86</v>
      </c>
      <c r="T29" s="1"/>
    </row>
    <row r="30" spans="2:21" ht="28.5" customHeight="1">
      <c r="B30" s="8" t="s">
        <v>51</v>
      </c>
      <c r="C30" s="4">
        <v>24.9</v>
      </c>
      <c r="D30" s="5" t="s">
        <v>44</v>
      </c>
      <c r="E30" s="53">
        <f t="shared" si="1"/>
        <v>0</v>
      </c>
      <c r="F30" s="54"/>
      <c r="G30" s="6" t="s">
        <v>46</v>
      </c>
      <c r="H30" s="28"/>
      <c r="I30" s="18" t="s">
        <v>48</v>
      </c>
      <c r="J30" s="51">
        <f t="shared" si="2"/>
        <v>0</v>
      </c>
      <c r="K30" s="52"/>
      <c r="L30" s="5" t="s">
        <v>29</v>
      </c>
      <c r="M30" s="21"/>
      <c r="N30" s="20" t="s">
        <v>87</v>
      </c>
      <c r="O30" s="20" t="s">
        <v>88</v>
      </c>
      <c r="T30" s="1"/>
    </row>
    <row r="31" spans="2:21" ht="28.5" customHeight="1" thickBot="1">
      <c r="B31" s="2" t="s">
        <v>1</v>
      </c>
      <c r="C31" s="47" t="s">
        <v>22</v>
      </c>
      <c r="D31" s="48"/>
      <c r="E31" s="47" t="s">
        <v>22</v>
      </c>
      <c r="F31" s="49"/>
      <c r="G31" s="48"/>
      <c r="H31" s="50" t="s">
        <v>22</v>
      </c>
      <c r="I31" s="40"/>
      <c r="J31" s="51">
        <f>SUM(J21:K30)</f>
        <v>0</v>
      </c>
      <c r="K31" s="52"/>
      <c r="L31" s="5" t="s">
        <v>61</v>
      </c>
      <c r="M31" s="21"/>
      <c r="N31" s="25" t="str">
        <f>IF(G1="法人",J31,"")</f>
        <v/>
      </c>
      <c r="O31" s="25">
        <f>IF(G1="個人",J31,"")</f>
        <v>0</v>
      </c>
      <c r="U31" s="1"/>
    </row>
    <row r="32" spans="2:21" ht="19.5" thickBot="1">
      <c r="B32" s="15" t="s">
        <v>92</v>
      </c>
      <c r="N32" s="24" t="str">
        <f>IF(N31&gt;2000,N31,0)</f>
        <v/>
      </c>
      <c r="O32" s="24">
        <f>IF(O31&gt;2000,O31,0)</f>
        <v>0</v>
      </c>
    </row>
    <row r="33" spans="1:13" ht="5.25" customHeight="1"/>
    <row r="34" spans="1:13">
      <c r="A34" t="s">
        <v>53</v>
      </c>
    </row>
    <row r="35" spans="1:13">
      <c r="B35" s="16" t="s">
        <v>54</v>
      </c>
    </row>
    <row r="36" spans="1:13">
      <c r="B36" s="13" t="s">
        <v>62</v>
      </c>
      <c r="C36" s="39" t="s">
        <v>55</v>
      </c>
      <c r="D36" s="41">
        <v>0.5</v>
      </c>
      <c r="E36" s="39" t="s">
        <v>56</v>
      </c>
      <c r="F36" s="43" t="s">
        <v>58</v>
      </c>
      <c r="G36" s="43"/>
      <c r="H36" s="43"/>
      <c r="I36" s="43"/>
      <c r="J36" s="44" t="s">
        <v>29</v>
      </c>
    </row>
    <row r="37" spans="1:13" ht="30" customHeight="1">
      <c r="B37" s="35">
        <f>IF(G1="法人",N32,0)</f>
        <v>0</v>
      </c>
      <c r="C37" s="40"/>
      <c r="D37" s="42"/>
      <c r="E37" s="40"/>
      <c r="F37" s="46">
        <f>IF(B37*D36&gt;=200000,200000,ROUNDDOWN(B37*D36,-3))</f>
        <v>0</v>
      </c>
      <c r="G37" s="46"/>
      <c r="H37" s="46"/>
      <c r="I37" s="46"/>
      <c r="J37" s="45"/>
    </row>
    <row r="38" spans="1:13" ht="21.75" customHeight="1">
      <c r="B38" s="17" t="s">
        <v>57</v>
      </c>
      <c r="C38" s="9"/>
      <c r="D38" s="10"/>
      <c r="E38" s="9"/>
      <c r="F38" s="11"/>
      <c r="G38" s="11"/>
      <c r="H38" s="11"/>
      <c r="J38" s="9"/>
    </row>
    <row r="39" spans="1:13">
      <c r="B39" s="13" t="s">
        <v>62</v>
      </c>
      <c r="C39" s="39" t="s">
        <v>55</v>
      </c>
      <c r="D39" s="41">
        <v>0.5</v>
      </c>
      <c r="E39" s="39" t="s">
        <v>56</v>
      </c>
      <c r="F39" s="43" t="s">
        <v>59</v>
      </c>
      <c r="G39" s="43"/>
      <c r="H39" s="43"/>
      <c r="I39" s="43"/>
      <c r="J39" s="44" t="s">
        <v>29</v>
      </c>
    </row>
    <row r="40" spans="1:13" ht="29.25" customHeight="1">
      <c r="B40" s="35">
        <f>IF(G1="個人",O32,0)</f>
        <v>0</v>
      </c>
      <c r="C40" s="40"/>
      <c r="D40" s="42"/>
      <c r="E40" s="40"/>
      <c r="F40" s="46">
        <f>IF(B40*D39&gt;=100000,100000,ROUNDDOWN(B40*D39,-3))</f>
        <v>0</v>
      </c>
      <c r="G40" s="46"/>
      <c r="H40" s="46"/>
      <c r="I40" s="46"/>
      <c r="J40" s="45"/>
    </row>
    <row r="41" spans="1:13" ht="7.5" customHeight="1"/>
    <row r="42" spans="1:13" ht="15" customHeight="1">
      <c r="B42" s="37" t="s">
        <v>82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4"/>
    </row>
    <row r="43" spans="1:13" ht="15" customHeight="1">
      <c r="B43" s="37" t="s">
        <v>71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4"/>
    </row>
    <row r="44" spans="1:13" ht="15" customHeight="1">
      <c r="B44" s="38" t="s">
        <v>89</v>
      </c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4"/>
    </row>
    <row r="45" spans="1:13" ht="15" customHeight="1">
      <c r="B45" s="38" t="s">
        <v>90</v>
      </c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4"/>
    </row>
    <row r="46" spans="1:13" ht="15" customHeight="1">
      <c r="B46" s="38" t="s">
        <v>83</v>
      </c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4"/>
    </row>
    <row r="48" spans="1:13" hidden="1">
      <c r="A48" t="s">
        <v>24</v>
      </c>
    </row>
    <row r="49" spans="2:13" hidden="1"/>
    <row r="50" spans="2:13" hidden="1">
      <c r="B50" t="s">
        <v>23</v>
      </c>
      <c r="D50" t="s">
        <v>25</v>
      </c>
    </row>
    <row r="51" spans="2:13" hidden="1">
      <c r="B51" s="14" t="s">
        <v>68</v>
      </c>
      <c r="D51" t="s">
        <v>73</v>
      </c>
    </row>
    <row r="52" spans="2:13" hidden="1">
      <c r="B52" s="14" t="s">
        <v>68</v>
      </c>
      <c r="D52" t="s">
        <v>72</v>
      </c>
    </row>
    <row r="53" spans="2:13" hidden="1">
      <c r="B53" s="14" t="s">
        <v>68</v>
      </c>
      <c r="D53" t="s">
        <v>63</v>
      </c>
    </row>
    <row r="54" spans="2:13" hidden="1">
      <c r="B54" s="14" t="s">
        <v>68</v>
      </c>
      <c r="D54" t="s">
        <v>64</v>
      </c>
    </row>
    <row r="55" spans="2:13" hidden="1">
      <c r="B55" s="14" t="s">
        <v>68</v>
      </c>
      <c r="D55" t="s">
        <v>74</v>
      </c>
    </row>
    <row r="56" spans="2:13" hidden="1">
      <c r="B56" s="14" t="s">
        <v>68</v>
      </c>
      <c r="D56" t="s">
        <v>65</v>
      </c>
    </row>
    <row r="57" spans="2:13" hidden="1">
      <c r="B57" s="14" t="s">
        <v>68</v>
      </c>
      <c r="D57" t="s">
        <v>66</v>
      </c>
    </row>
    <row r="58" spans="2:13" hidden="1">
      <c r="B58" s="14" t="s">
        <v>68</v>
      </c>
      <c r="D58" t="s">
        <v>75</v>
      </c>
    </row>
    <row r="59" spans="2:13" hidden="1">
      <c r="B59" s="14" t="s">
        <v>68</v>
      </c>
      <c r="D59" t="s">
        <v>76</v>
      </c>
    </row>
    <row r="60" spans="2:13" hidden="1">
      <c r="B60" t="s">
        <v>77</v>
      </c>
    </row>
    <row r="61" spans="2:13" ht="56.25" hidden="1" customHeight="1">
      <c r="B61" s="36" t="s">
        <v>67</v>
      </c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3"/>
    </row>
    <row r="63" spans="2:13" ht="93.75" customHeigh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3"/>
    </row>
    <row r="70" spans="2:10">
      <c r="B70" t="s">
        <v>26</v>
      </c>
    </row>
    <row r="71" spans="2:10">
      <c r="B71" t="s">
        <v>27</v>
      </c>
      <c r="J71" t="s">
        <v>28</v>
      </c>
    </row>
  </sheetData>
  <mergeCells count="52">
    <mergeCell ref="E1:F1"/>
    <mergeCell ref="B3:B4"/>
    <mergeCell ref="C3:K3"/>
    <mergeCell ref="L3:L4"/>
    <mergeCell ref="B17:L17"/>
    <mergeCell ref="E21:F21"/>
    <mergeCell ref="J21:K21"/>
    <mergeCell ref="C20:D20"/>
    <mergeCell ref="E20:G20"/>
    <mergeCell ref="H20:I20"/>
    <mergeCell ref="J20:L20"/>
    <mergeCell ref="E22:F22"/>
    <mergeCell ref="J22:K22"/>
    <mergeCell ref="E23:F23"/>
    <mergeCell ref="J23:K23"/>
    <mergeCell ref="E24:F24"/>
    <mergeCell ref="J24:K24"/>
    <mergeCell ref="E25:F25"/>
    <mergeCell ref="J25:K25"/>
    <mergeCell ref="E26:F26"/>
    <mergeCell ref="J26:K26"/>
    <mergeCell ref="E27:F27"/>
    <mergeCell ref="J27:K27"/>
    <mergeCell ref="E28:F28"/>
    <mergeCell ref="J28:K28"/>
    <mergeCell ref="E29:F29"/>
    <mergeCell ref="J29:K29"/>
    <mergeCell ref="E30:F30"/>
    <mergeCell ref="J30:K30"/>
    <mergeCell ref="C31:D31"/>
    <mergeCell ref="E31:G31"/>
    <mergeCell ref="H31:I31"/>
    <mergeCell ref="J31:K31"/>
    <mergeCell ref="C36:C37"/>
    <mergeCell ref="D36:D37"/>
    <mergeCell ref="E36:E37"/>
    <mergeCell ref="F36:I36"/>
    <mergeCell ref="J36:J37"/>
    <mergeCell ref="F37:I37"/>
    <mergeCell ref="C39:C40"/>
    <mergeCell ref="D39:D40"/>
    <mergeCell ref="E39:E40"/>
    <mergeCell ref="F39:I39"/>
    <mergeCell ref="J39:J40"/>
    <mergeCell ref="F40:I40"/>
    <mergeCell ref="B63:L63"/>
    <mergeCell ref="B42:L42"/>
    <mergeCell ref="B43:L43"/>
    <mergeCell ref="B44:L44"/>
    <mergeCell ref="B45:L45"/>
    <mergeCell ref="B46:L46"/>
    <mergeCell ref="B61:L61"/>
  </mergeCells>
  <phoneticPr fontId="1"/>
  <dataValidations count="1">
    <dataValidation type="list" allowBlank="1" showInputMessage="1" showErrorMessage="1" sqref="G1" xr:uid="{00000000-0002-0000-0100-000000000000}">
      <formula1>"法人,個人"</formula1>
    </dataValidation>
  </dataValidations>
  <pageMargins left="0.70866141732283472" right="0.70866141732283472" top="0.59055118110236227" bottom="0.39370078740157483" header="0.31496062992125984" footer="0.31496062992125984"/>
  <pageSetup paperSize="9" scale="71" orientation="portrait" r:id="rId1"/>
  <headerFooter>
    <oddHeader>&amp;L&amp;12（様式３号）&amp;C&amp;14支援金額算定表&amp;R　　　　　　　</oddHeader>
  </headerFooter>
  <colBreaks count="1" manualBreakCount="1">
    <brk id="13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様式3</vt:lpstr>
      <vt:lpstr>様式3!Print_Area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勝也</dc:creator>
  <cp:lastModifiedBy>野口　隆史</cp:lastModifiedBy>
  <cp:lastPrinted>2023-02-09T05:03:50Z</cp:lastPrinted>
  <dcterms:created xsi:type="dcterms:W3CDTF">2022-12-21T06:24:43Z</dcterms:created>
  <dcterms:modified xsi:type="dcterms:W3CDTF">2023-03-31T06:53:35Z</dcterms:modified>
</cp:coreProperties>
</file>